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codeName="ThisWorkbook"/>
  <mc:AlternateContent xmlns:mc="http://schemas.openxmlformats.org/markup-compatibility/2006">
    <mc:Choice Requires="x15">
      <x15ac:absPath xmlns:x15ac="http://schemas.microsoft.com/office/spreadsheetml/2010/11/ac" url="https://flankspeed-my.sharepoint-mil.us/personal/hung_t_nguyen1_civ_us_navy_mil/Documents/Desktop/"/>
    </mc:Choice>
  </mc:AlternateContent>
  <xr:revisionPtr revIDLastSave="0" documentId="8_{6988D30B-97B9-4BA7-B123-1CBE3BA31E4C}" xr6:coauthVersionLast="47" xr6:coauthVersionMax="47" xr10:uidLastSave="{00000000-0000-0000-0000-000000000000}"/>
  <bookViews>
    <workbookView xWindow="-120" yWindow="90" windowWidth="29040" windowHeight="15510" tabRatio="925" firstSheet="12" activeTab="12" xr2:uid="{00000000-000D-0000-FFFF-FFFF00000000}"/>
  </bookViews>
  <sheets>
    <sheet name="Instructions" sheetId="63" r:id="rId1"/>
    <sheet name="11_Media_Selection_Model" sheetId="35" r:id="rId2"/>
    <sheet name="11-1 Media Selection Rubric" sheetId="36" r:id="rId3"/>
    <sheet name="11-2 Media Comparison" sheetId="65" r:id="rId4"/>
    <sheet name="11-2 Media Comparison_old" sheetId="64" state="hidden" r:id="rId5"/>
    <sheet name="11-3 Functional Characteristics" sheetId="69" r:id="rId6"/>
    <sheet name="Master_Schedule" sheetId="39" r:id="rId7"/>
    <sheet name="Equipment" sheetId="67" r:id="rId8"/>
    <sheet name="TPP TCCD Course Data" sheetId="52" r:id="rId9"/>
    <sheet name="FRD Fig 3-2a" sheetId="62" r:id="rId10"/>
    <sheet name="FRD Fig 3-2b" sheetId="34" r:id="rId11"/>
    <sheet name="FRD Table 3-1" sheetId="61" r:id="rId12"/>
    <sheet name="Append. A Summary" sheetId="66" r:id="rId13"/>
  </sheets>
  <definedNames>
    <definedName name="_xlnm._FilterDatabase" localSheetId="1" hidden="1">'11_Media_Selection_Model'!$A$6:$TX$315</definedName>
    <definedName name="_xlnm._FilterDatabase" localSheetId="2" hidden="1">'11-1 Media Selection Rubric'!$A$5:$N$53</definedName>
    <definedName name="_xlnm._FilterDatabase" localSheetId="5" hidden="1">'11-3 Functional Characteristics'!$A$6:$AL$66</definedName>
    <definedName name="_xlnm._FilterDatabase" localSheetId="7" hidden="1">Equipment!$A$6:$L$6</definedName>
    <definedName name="_xlnm._FilterDatabase" localSheetId="6" hidden="1">Master_Schedule!$A$6:$AW$583</definedName>
    <definedName name="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9" i="34" l="1"/>
  <c r="C9" i="34"/>
  <c r="B24" i="62"/>
  <c r="F6" i="62"/>
  <c r="E6" i="62"/>
  <c r="F7" i="61"/>
  <c r="E7" i="61"/>
  <c r="I6" i="69"/>
  <c r="N6" i="69"/>
  <c r="AM315" i="35" l="1"/>
  <c r="B25" i="62"/>
  <c r="B23" i="62"/>
  <c r="F18" i="62"/>
  <c r="E18" i="62"/>
  <c r="F15" i="62"/>
  <c r="E15" i="62"/>
  <c r="F13" i="62"/>
  <c r="E13" i="62"/>
  <c r="F11" i="62"/>
  <c r="E11" i="62"/>
  <c r="F9" i="62"/>
  <c r="E9" i="62"/>
  <c r="F5" i="62"/>
  <c r="E5" i="62"/>
  <c r="F4" i="62"/>
  <c r="E4" i="62"/>
  <c r="AB11" i="34"/>
  <c r="AA11" i="34"/>
  <c r="Z11" i="34"/>
  <c r="Y11" i="34"/>
  <c r="X11" i="34"/>
  <c r="X10" i="34"/>
  <c r="W10" i="34"/>
  <c r="V10" i="34"/>
  <c r="Y9" i="34"/>
  <c r="X9" i="34"/>
  <c r="V9" i="34"/>
  <c r="R11" i="34"/>
  <c r="Q11" i="34"/>
  <c r="P11" i="34"/>
  <c r="O11" i="34"/>
  <c r="N11" i="34"/>
  <c r="N10" i="34"/>
  <c r="M10" i="34"/>
  <c r="L10" i="34"/>
  <c r="O9" i="34"/>
  <c r="N9" i="34"/>
  <c r="L9" i="34"/>
  <c r="H11" i="34"/>
  <c r="G11" i="34"/>
  <c r="F11" i="34"/>
  <c r="E11" i="34"/>
  <c r="D11" i="34"/>
  <c r="D10" i="34"/>
  <c r="C10" i="34"/>
  <c r="B10" i="34"/>
  <c r="E9" i="34"/>
  <c r="D9" i="34"/>
  <c r="B9" i="34"/>
  <c r="G25" i="61"/>
  <c r="G24" i="61"/>
  <c r="G22" i="61"/>
  <c r="G21" i="61"/>
  <c r="G19" i="61"/>
  <c r="G18" i="61"/>
  <c r="J10" i="61"/>
  <c r="K10" i="61" s="1"/>
  <c r="J9" i="61"/>
  <c r="K9" i="61" s="1"/>
  <c r="J8" i="61"/>
  <c r="K8" i="61" s="1"/>
  <c r="J7" i="61"/>
  <c r="K7" i="61" s="1"/>
  <c r="J6" i="61"/>
  <c r="F12" i="61"/>
  <c r="E12" i="61"/>
  <c r="F11" i="61"/>
  <c r="E11" i="61"/>
  <c r="F10" i="61"/>
  <c r="E10" i="61"/>
  <c r="F9" i="61"/>
  <c r="E9" i="61"/>
  <c r="F8" i="61"/>
  <c r="E8" i="61"/>
  <c r="F6" i="61"/>
  <c r="E6" i="61"/>
  <c r="C4" i="66"/>
  <c r="B4" i="66"/>
  <c r="A4" i="66"/>
  <c r="AN315" i="35"/>
  <c r="G16" i="61" l="1"/>
  <c r="K6" i="61"/>
  <c r="K11" i="61" s="1"/>
  <c r="J11" i="61"/>
  <c r="P12" i="34"/>
  <c r="Q12" i="34"/>
  <c r="R12" i="34"/>
  <c r="AB12" i="34"/>
  <c r="AA12" i="34"/>
  <c r="Z12" i="34"/>
  <c r="B6" i="52"/>
  <c r="Y12" i="34" l="1"/>
  <c r="V12" i="34"/>
  <c r="X12" i="34"/>
  <c r="W12" i="34"/>
  <c r="AC9" i="34"/>
  <c r="AC11" i="34"/>
  <c r="O12" i="34"/>
  <c r="N12" i="34"/>
  <c r="L12" i="34"/>
  <c r="M12" i="34"/>
  <c r="S9" i="34"/>
  <c r="AC10" i="34"/>
  <c r="S11" i="34"/>
  <c r="S10" i="34"/>
  <c r="S21" i="62" l="1"/>
  <c r="K21" i="62"/>
  <c r="S18" i="62"/>
  <c r="K18" i="62"/>
  <c r="R21" i="62"/>
  <c r="R18" i="62"/>
  <c r="J21" i="62"/>
  <c r="J18" i="62"/>
  <c r="R17" i="62"/>
  <c r="R16" i="62"/>
  <c r="U20" i="62"/>
  <c r="R20" i="62"/>
  <c r="M20" i="62"/>
  <c r="J20" i="62"/>
  <c r="U19" i="62"/>
  <c r="S19" i="62"/>
  <c r="R19" i="62"/>
  <c r="M19" i="62"/>
  <c r="K19" i="62"/>
  <c r="J19" i="62"/>
  <c r="T16" i="62"/>
  <c r="T22" i="62" s="1"/>
  <c r="L16" i="62"/>
  <c r="L22" i="62" s="1"/>
  <c r="Q15" i="62"/>
  <c r="Q22" i="62" s="1"/>
  <c r="I15" i="62"/>
  <c r="I22" i="62" s="1"/>
  <c r="J16" i="62" l="1"/>
  <c r="B21" i="62"/>
  <c r="J17" i="62"/>
  <c r="B22" i="62"/>
  <c r="U22" i="62"/>
  <c r="M22" i="62"/>
  <c r="K22" i="62"/>
  <c r="S22" i="62"/>
  <c r="R22" i="62"/>
  <c r="J22" i="62" l="1"/>
  <c r="L23" i="62" s="1"/>
  <c r="T23" i="62"/>
  <c r="G26" i="61" l="1"/>
  <c r="P6" i="39"/>
  <c r="L6" i="35"/>
  <c r="AN6" i="35" l="1"/>
  <c r="AM6" i="35"/>
  <c r="AC33" i="36" l="1"/>
  <c r="I11" i="34" l="1"/>
  <c r="I10" i="34"/>
  <c r="I9" i="34"/>
  <c r="E12" i="34"/>
  <c r="H12" i="34"/>
  <c r="F12" i="34"/>
  <c r="D12" i="34"/>
  <c r="C12" i="34"/>
  <c r="G12" i="34"/>
  <c r="B12"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adriana.martinez</author>
    <author>Beadling, Orion M CTR (USA)</author>
    <author>Carolyn Kinsell</author>
    <author>Thomas Burke</author>
  </authors>
  <commentList>
    <comment ref="A7" authorId="0" shapeId="0" xr:uid="{00000000-0006-0000-0200-000001000000}">
      <text>
        <r>
          <rPr>
            <sz val="8"/>
            <color indexed="81"/>
            <rFont val="Tahoma"/>
            <family val="2"/>
          </rPr>
          <t>Signals received through the sense of hearing.</t>
        </r>
      </text>
    </comment>
    <comment ref="A8" authorId="0" shapeId="0" xr:uid="{00000000-0006-0000-0200-000002000000}">
      <text>
        <r>
          <rPr>
            <b/>
            <sz val="8"/>
            <color indexed="81"/>
            <rFont val="Tahoma"/>
            <family val="2"/>
          </rPr>
          <t>Feedback presented aurally by means of a display to the trainee.</t>
        </r>
      </text>
    </comment>
    <comment ref="A9" authorId="0" shapeId="0" xr:uid="{00000000-0006-0000-0200-000003000000}">
      <text>
        <r>
          <rPr>
            <b/>
            <sz val="8"/>
            <color indexed="81"/>
            <rFont val="Tahoma"/>
            <family val="2"/>
          </rPr>
          <t>Feedback presented by direct verbal means to the trainee.</t>
        </r>
      </text>
    </comment>
    <comment ref="A10" authorId="0" shapeId="0" xr:uid="{00000000-0006-0000-0200-000004000000}">
      <text>
        <r>
          <rPr>
            <sz val="8"/>
            <color indexed="81"/>
            <rFont val="Tahoma"/>
            <family val="2"/>
          </rPr>
          <t>A very limited source of sound or noise that is used, rather than speech, for signaling or warning, e.g., horns, whistles, sirens, bells, buzzers, etc.</t>
        </r>
      </text>
    </comment>
    <comment ref="A11" authorId="0" shapeId="0" xr:uid="{00000000-0006-0000-0200-000005000000}">
      <text>
        <r>
          <rPr>
            <sz val="8"/>
            <color indexed="81"/>
            <rFont val="Tahoma"/>
            <family val="2"/>
          </rPr>
          <t>The source of sound is a live or  recorded human voice.</t>
        </r>
      </text>
    </comment>
    <comment ref="A12" authorId="0" shapeId="0" xr:uid="{00000000-0006-0000-0200-000006000000}">
      <text>
        <r>
          <rPr>
            <sz val="8"/>
            <color indexed="81"/>
            <rFont val="Tahoma"/>
            <family val="2"/>
          </rPr>
          <t>A source of sound that contains all the significant elements of the sound and is suited to demanding sound recognition exercises.</t>
        </r>
      </text>
    </comment>
    <comment ref="A13" authorId="0" shapeId="0" xr:uid="{00000000-0006-0000-0200-000007000000}">
      <text>
        <r>
          <rPr>
            <sz val="8"/>
            <color indexed="81"/>
            <rFont val="Tahoma"/>
            <family val="2"/>
          </rPr>
          <t>A complex sound environment with sounds emanating from various sources and from various directions, including background noise and task significant sounds.</t>
        </r>
      </text>
    </comment>
    <comment ref="A15" authorId="0" shapeId="0" xr:uid="{00000000-0006-0000-0200-000008000000}">
      <text>
        <r>
          <rPr>
            <sz val="8"/>
            <color indexed="81"/>
            <rFont val="Tahoma"/>
            <family val="2"/>
          </rPr>
          <t>Signals received through sense of sight.</t>
        </r>
      </text>
    </comment>
    <comment ref="A16" authorId="0" shapeId="0" xr:uid="{00000000-0006-0000-0200-000009000000}">
      <text>
        <r>
          <rPr>
            <b/>
            <sz val="8"/>
            <color indexed="81"/>
            <rFont val="Tahoma"/>
            <family val="2"/>
          </rPr>
          <t>Feedback presented visually by means of a display; this feedback may be coded and transmitted visually to the trainee.</t>
        </r>
      </text>
    </comment>
    <comment ref="A17" authorId="0" shapeId="0" xr:uid="{00000000-0006-0000-0200-00000A000000}">
      <text>
        <r>
          <rPr>
            <b/>
            <sz val="8"/>
            <color indexed="81"/>
            <rFont val="Tahoma"/>
            <family val="2"/>
          </rPr>
          <t>Feedback presented to the trainee in written form.</t>
        </r>
      </text>
    </comment>
    <comment ref="A18" authorId="0" shapeId="0" xr:uid="{00000000-0006-0000-0200-00000B000000}">
      <text>
        <r>
          <rPr>
            <sz val="8"/>
            <color indexed="81"/>
            <rFont val="Tahoma"/>
            <family val="2"/>
          </rPr>
          <t>Words and/or numbers presented visually.</t>
        </r>
      </text>
    </comment>
    <comment ref="A19" authorId="0" shapeId="0" xr:uid="{00000000-0006-0000-0200-00000C000000}">
      <text>
        <r>
          <rPr>
            <sz val="8"/>
            <color indexed="81"/>
            <rFont val="Tahoma"/>
            <family val="2"/>
          </rPr>
          <t>Two-dimensional figures, such as maps, graphs, mathematical curves, etc., presented visually.</t>
        </r>
      </text>
    </comment>
    <comment ref="A20" authorId="0" shapeId="0" xr:uid="{00000000-0006-0000-0200-00000D000000}">
      <text>
        <r>
          <rPr>
            <sz val="8"/>
            <color indexed="81"/>
            <rFont val="Tahoma"/>
            <family val="2"/>
          </rPr>
          <t>Two-dimensional images, such as photographs, drawings, etc., presented visually.</t>
        </r>
      </text>
    </comment>
    <comment ref="A21" authorId="0" shapeId="0" xr:uid="{00000000-0006-0000-0200-00000E000000}">
      <text>
        <r>
          <rPr>
            <sz val="8"/>
            <color indexed="81"/>
            <rFont val="Tahoma"/>
            <family val="2"/>
          </rPr>
          <t>A three-dimensional image of reality that is viewed from inside.</t>
        </r>
      </text>
    </comment>
    <comment ref="A22" authorId="0" shapeId="0" xr:uid="{00000000-0006-0000-0200-00000F000000}">
      <text>
        <r>
          <rPr>
            <sz val="8"/>
            <color indexed="81"/>
            <rFont val="Tahoma"/>
            <family val="2"/>
          </rPr>
          <t>Actual visual field or a one-to-one replication of that field.</t>
        </r>
      </text>
    </comment>
    <comment ref="A23" authorId="1" shapeId="0" xr:uid="{00000000-0006-0000-0200-000010000000}">
      <text>
        <r>
          <rPr>
            <b/>
            <sz val="9"/>
            <color indexed="81"/>
            <rFont val="Tahoma"/>
            <family val="2"/>
          </rPr>
          <t>Beadling, Orion M CTR (USA):</t>
        </r>
        <r>
          <rPr>
            <sz val="9"/>
            <color indexed="81"/>
            <rFont val="Tahoma"/>
            <family val="2"/>
          </rPr>
          <t xml:space="preserve">
An enlarged representation of an item or area that allows the learner to view details that are not readily apparent otherwise.</t>
        </r>
      </text>
    </comment>
    <comment ref="A24" authorId="0" shapeId="0" xr:uid="{00000000-0006-0000-0200-000011000000}">
      <text>
        <r>
          <rPr>
            <sz val="8"/>
            <color indexed="81"/>
            <rFont val="Tahoma"/>
            <family val="2"/>
          </rPr>
          <t>A representation of reality in other than full scale, such as a scaled model, map, or photograph.</t>
        </r>
      </text>
    </comment>
    <comment ref="A26" authorId="2" shapeId="0" xr:uid="{00000000-0006-0000-0200-000012000000}">
      <text>
        <r>
          <rPr>
            <sz val="9"/>
            <color indexed="81"/>
            <rFont val="Tahoma"/>
            <family val="2"/>
          </rPr>
          <t xml:space="preserve">The sensations felt by a person when he/she moves his/her arm, leg, finger, etc.
FOV upto 90 deg
</t>
        </r>
      </text>
    </comment>
    <comment ref="A27" authorId="2" shapeId="0" xr:uid="{00000000-0006-0000-0200-000013000000}">
      <text>
        <r>
          <rPr>
            <sz val="9"/>
            <color indexed="81"/>
            <rFont val="Tahoma"/>
            <family val="2"/>
          </rPr>
          <t>The sensations felt by a person when he/she is moved by some outside force in such a way that his/her body experiences roll, pitch, yaw, heave, sway, and/or surge.
FOV - 180 to 360 deg</t>
        </r>
      </text>
    </comment>
    <comment ref="A28" authorId="0" shapeId="0" xr:uid="{00000000-0006-0000-0200-000014000000}">
      <text>
        <r>
          <rPr>
            <sz val="8"/>
            <color indexed="81"/>
            <rFont val="Tahoma"/>
            <family val="2"/>
          </rPr>
          <t>A static field.</t>
        </r>
      </text>
    </comment>
    <comment ref="A29" authorId="0" shapeId="0" xr:uid="{00000000-0006-0000-0200-000015000000}">
      <text>
        <r>
          <rPr>
            <sz val="8"/>
            <color indexed="81"/>
            <rFont val="Tahoma"/>
            <family val="2"/>
          </rPr>
          <t>An essentially static visual field with elements that can be made to move.</t>
        </r>
      </text>
    </comment>
    <comment ref="A30" authorId="0" shapeId="0" xr:uid="{00000000-0006-0000-0200-000016000000}">
      <text>
        <r>
          <rPr>
            <sz val="8"/>
            <color indexed="81"/>
            <rFont val="Tahoma"/>
            <family val="2"/>
          </rPr>
          <t xml:space="preserve">A visual field in which all elements can move. </t>
        </r>
      </text>
    </comment>
    <comment ref="A31" authorId="0" shapeId="0" xr:uid="{00000000-0006-0000-0200-000017000000}">
      <text>
        <r>
          <rPr>
            <sz val="8"/>
            <color indexed="81"/>
            <rFont val="Tahoma"/>
            <family val="2"/>
          </rPr>
          <t>A visual field that moves through a fixed sequence and then continually repeats the sequence.</t>
        </r>
      </text>
    </comment>
    <comment ref="A33" authorId="2" shapeId="0" xr:uid="{00000000-0006-0000-0200-000018000000}">
      <text>
        <r>
          <rPr>
            <sz val="9"/>
            <color indexed="81"/>
            <rFont val="Tahoma"/>
            <family val="2"/>
          </rPr>
          <t>sense of touch, including sensations related to texture, size, shape, or vibration of the skin.</t>
        </r>
      </text>
    </comment>
    <comment ref="A34" authorId="0" shapeId="0" xr:uid="{00000000-0006-0000-0200-000019000000}">
      <text>
        <r>
          <rPr>
            <sz val="8"/>
            <color indexed="81"/>
            <rFont val="Tahoma"/>
            <family val="2"/>
          </rPr>
          <t>Feedback presented to the trainee through the sense of touch, including sensations related to texture, shape, size, or vibration of the skin.</t>
        </r>
      </text>
    </comment>
    <comment ref="A35" authorId="0" shapeId="0" xr:uid="{00000000-0006-0000-0200-00001A000000}">
      <text>
        <r>
          <rPr>
            <sz val="8"/>
            <color indexed="81"/>
            <rFont val="Tahoma"/>
            <family val="2"/>
          </rPr>
          <t>Feedback presented to the trainee by either internal or external bodily movement, such as reaching, grasping, tilting, etc.</t>
        </r>
      </text>
    </comment>
    <comment ref="A37" authorId="0" shapeId="0" xr:uid="{00000000-0006-0000-0200-00001B000000}">
      <text>
        <r>
          <rPr>
            <b/>
            <sz val="8"/>
            <color indexed="81"/>
            <rFont val="Tahoma"/>
            <family val="2"/>
          </rPr>
          <t>A unitary stimuli situation; i.e., stimuli are presented to the trainee "all at once," e.g., batch presentations.</t>
        </r>
      </text>
    </comment>
    <comment ref="A38" authorId="0" shapeId="0" xr:uid="{00000000-0006-0000-0200-00001C000000}">
      <text>
        <r>
          <rPr>
            <sz val="8"/>
            <color indexed="81"/>
            <rFont val="Tahoma"/>
            <family val="2"/>
          </rPr>
          <t>A sequential stimuli situation; i.e., stimuli are presented to the trainee in an ordered manner over time.
Is the rate at which data changes important? If so, capture it in the Notes field.</t>
        </r>
      </text>
    </comment>
    <comment ref="A39" authorId="0" shapeId="0" xr:uid="{00000000-0006-0000-0200-00001D000000}">
      <text>
        <r>
          <rPr>
            <b/>
            <sz val="8"/>
            <color indexed="81"/>
            <rFont val="Tahoma"/>
            <family val="2"/>
          </rPr>
          <t>A nonsequential stimuli situation; i.e., stimuli are presented to the trainee randomly over time.
Is the rate at which data changes important? If so, capture it in the Notes field.</t>
        </r>
      </text>
    </comment>
    <comment ref="A41" authorId="0" shapeId="0" xr:uid="{00000000-0006-0000-0200-00001E000000}">
      <text>
        <r>
          <rPr>
            <sz val="8"/>
            <color indexed="81"/>
            <rFont val="Tahoma"/>
            <family val="2"/>
          </rPr>
          <t>A unitary response situation; i.e., responses are made by the trainee all at once.</t>
        </r>
      </text>
    </comment>
    <comment ref="A42" authorId="0" shapeId="0" xr:uid="{00000000-0006-0000-0200-00001F000000}">
      <text>
        <r>
          <rPr>
            <sz val="8"/>
            <color indexed="81"/>
            <rFont val="Tahoma"/>
            <family val="2"/>
          </rPr>
          <t>A sequential response situation; i.e., responses are made by the trainee sequentially or in an ordered manner over time.</t>
        </r>
      </text>
    </comment>
    <comment ref="A43" authorId="0" shapeId="0" xr:uid="{00000000-0006-0000-0200-000020000000}">
      <text>
        <r>
          <rPr>
            <sz val="8"/>
            <color indexed="81"/>
            <rFont val="Tahoma"/>
            <family val="2"/>
          </rPr>
          <t>A nonsequential response situation; i.e., responses are made by the trainee randomly over time.</t>
        </r>
      </text>
    </comment>
    <comment ref="A44" authorId="3" shapeId="0" xr:uid="{00000000-0006-0000-0200-000021000000}">
      <text>
        <r>
          <rPr>
            <sz val="9"/>
            <color indexed="81"/>
            <rFont val="Tahoma"/>
            <family val="2"/>
          </rPr>
          <t>A response that the trainee expresses in an audible (verbal) manner, such as conversational response; or a verbal decision response.</t>
        </r>
      </text>
    </comment>
    <comment ref="A45" authorId="0" shapeId="0" xr:uid="{00000000-0006-0000-0200-000022000000}">
      <text>
        <r>
          <rPr>
            <b/>
            <sz val="8"/>
            <color indexed="81"/>
            <rFont val="Tahoma"/>
            <family val="2"/>
          </rPr>
          <t xml:space="preserve">A response that the trainee expresses in an observable (written) manner.  </t>
        </r>
      </text>
    </comment>
    <comment ref="A46" authorId="0" shapeId="0" xr:uid="{00000000-0006-0000-0200-000023000000}">
      <text>
        <r>
          <rPr>
            <b/>
            <sz val="8"/>
            <color indexed="81"/>
            <rFont val="Tahoma"/>
            <family val="2"/>
          </rPr>
          <t xml:space="preserve">A response that the trainee expresses in an observable (tracking) manner, such as controlling a constantly changing system, e.g., steering an automobile. </t>
        </r>
      </text>
    </comment>
    <comment ref="A47" authorId="0" shapeId="0" xr:uid="{00000000-0006-0000-0200-000024000000}">
      <text>
        <r>
          <rPr>
            <b/>
            <sz val="8"/>
            <color indexed="81"/>
            <rFont val="Tahoma"/>
            <family val="2"/>
          </rPr>
          <t>A response that the trainee expresses in an observable (manipulative) manner, such as the small movement of dials, switches, keys; small adjustments to instruments; the large movement of levers or wheels; or use of hand-held tools.</t>
        </r>
      </text>
    </comment>
    <comment ref="A48" authorId="0" shapeId="0" xr:uid="{00000000-0006-0000-0200-000025000000}">
      <text>
        <r>
          <rPr>
            <b/>
            <sz val="8"/>
            <color indexed="81"/>
            <rFont val="Tahoma"/>
            <family val="2"/>
          </rPr>
          <t>A response that the trainee expresses in an observable (procedural performance) manner, such as performing a sequence of steps in a procedure, e.g., carrying out the items on a checklist for turning on a radar system.</t>
        </r>
      </text>
    </comment>
    <comment ref="A50" authorId="1" shapeId="0" xr:uid="{00000000-0006-0000-0200-000026000000}">
      <text>
        <r>
          <rPr>
            <b/>
            <sz val="9"/>
            <color indexed="81"/>
            <rFont val="Tahoma"/>
            <family val="2"/>
          </rPr>
          <t>Beadling, Orion M CTR (USA):</t>
        </r>
        <r>
          <rPr>
            <sz val="9"/>
            <color indexed="81"/>
            <rFont val="Tahoma"/>
            <family val="2"/>
          </rPr>
          <t xml:space="preserve">
Does the trainee need to manipulate one or more control elements or objects to perform the task?</t>
        </r>
      </text>
    </comment>
    <comment ref="A51" authorId="1" shapeId="0" xr:uid="{00000000-0006-0000-0200-000027000000}">
      <text>
        <r>
          <rPr>
            <b/>
            <sz val="9"/>
            <color indexed="81"/>
            <rFont val="Tahoma"/>
            <family val="2"/>
          </rPr>
          <t>Beadling, Orion M CTR (USA):</t>
        </r>
        <r>
          <rPr>
            <sz val="9"/>
            <color indexed="81"/>
            <rFont val="Tahoma"/>
            <family val="2"/>
          </rPr>
          <t xml:space="preserve">
Describe any complex scenarios that may be used to demonstrate, practice, or assess the behavior represented by the Learning Objective Statement (Column V).
If a scenario is considered complex, then the actions of the trainee impact the scenario, where the scenario can change based on inputs provided by the trainee, or if the learner's responses could result in multiple ways an LO can be executed.
Questions to consider include:
Is a scenario necessary to provide context for the task?
Is the Sailor required to perform multiple, simultaneous actions; or, does the Sailor need to respond to a variety of variables or conditions?
Does the Sailor need to practice multiple variations of the task and adapt to multiple and changing conditions?
Does the courseware need to allow simultaneous inputs with feedback dependent upon the combined inputs?
Would specific characteristics within a scenario meaningfully impact how the Sailor performs the task?
</t>
        </r>
      </text>
    </comment>
    <comment ref="A52" authorId="1" shapeId="0" xr:uid="{00000000-0006-0000-0200-000028000000}">
      <text>
        <r>
          <rPr>
            <b/>
            <sz val="9"/>
            <color indexed="81"/>
            <rFont val="Tahoma"/>
            <family val="2"/>
          </rPr>
          <t>Beadling, Orion M CTR (USA):</t>
        </r>
        <r>
          <rPr>
            <sz val="9"/>
            <color indexed="81"/>
            <rFont val="Tahoma"/>
            <family val="2"/>
          </rPr>
          <t xml:space="preserve">
For Out-of-Tolerance Feedback to apply, the required actions to execute the LO should be constrained by limiting factors that impact the way the LO is performed. These limiting factors must be considered and accounted for in performance of the LO (e.g., actions must be taken within a certain time frame, at very precise times or locations, performed with a specific amount of pressure or at a certain pace or rhythm, occur within other defined thresholds, etc.). 
Identify the source document  (e.g., MRC card, manufacturer specs) describing the tolerances and out-of-tolerance consequences.
Questions to consider include:
Are the actions required to perform the work constrained by limiting factors, impacting the way it is performed? 
Could injury, damage, or loss of mission occur if the work is performed out-of-tolerance?</t>
        </r>
      </text>
    </comment>
    <comment ref="A53" authorId="1" shapeId="0" xr:uid="{00000000-0006-0000-0200-000029000000}">
      <text>
        <r>
          <rPr>
            <b/>
            <sz val="9"/>
            <color indexed="81"/>
            <rFont val="Tahoma"/>
            <family val="2"/>
          </rPr>
          <t>Beadling, Orion M CTR (USA):</t>
        </r>
        <r>
          <rPr>
            <sz val="9"/>
            <color indexed="81"/>
            <rFont val="Tahoma"/>
            <family val="2"/>
          </rPr>
          <t xml:space="preserve">
Fault Insertion is the capability of the training system to introduce faults or discrepancies that cause divergence from normal functioning of the system or scenario being used, requiring corrective action from the trainee to return the system to normal functions.
Identify the source document (e.g., MRC card, manufacturer specs) describing the fault and its corrective actions.
Questions to consider include:
Do faults or discrepancies in the normal function of the system require corrective action from the trainee to return the system to normal functions?
Does the training system need the ability to introduce faults or discrepancies that cause divergence from normal functioning of the system or scenario being used?
Are the corrective actions required to return the system to normal function officially documented?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Beadling, Orion M CTR (USA)</author>
  </authors>
  <commentList>
    <comment ref="A7" authorId="0" shapeId="0" xr:uid="{00000000-0006-0000-0300-000001000000}">
      <text>
        <r>
          <rPr>
            <b/>
            <sz val="9"/>
            <color indexed="81"/>
            <rFont val="Tahoma"/>
            <family val="2"/>
          </rPr>
          <t>Beadling, Orion M CTR (USA):</t>
        </r>
        <r>
          <rPr>
            <sz val="9"/>
            <color indexed="81"/>
            <rFont val="Tahoma"/>
            <family val="2"/>
          </rPr>
          <t xml:space="preserve">
Why is there an SDIT 3 option (and not an IFIT 3 option)? “IFIT” and “SDIT” tell who is driving – which user. “Levels” are an indication of the user experience with the material – the complexity. 
SDIT: Trainees need a higher level of interactivity (a better user experience) when interacting with the courseware on their own. Since interactivity is a continual two-way communication between the user and the delivery system, at level 3 the experience should be nonlinear and continual (think of the experience of interacting with your smart phone vs. interacting with a PowerPoint slide deck). There should be better graphics, interaction with more than just the GUI buttons and hyperlinks, and learning events (practice and assessments) that challenge the learner to think and act. 
IFIT: Realistically, an instructor is going to drive the presentation in a mostly linear fashion, thus most IFIT will be level 2 just to keep it from being too passive for the learner. If we required higher complexity to create a more interactive experience for the instructor, we would likely go ahead and elevate that to VSIM (rather than IFIT 3) and create the capability to interact with a modeled object or system as realistically as possible. Even at level 2, interaction with active models allows manipulating the model and/or interacting with it in a demonstration mode, e.g. to identify components and their locations, identify controls and indicators, etc. and to see their basic functions in normal operation mode. So we would never realistically require IFIT 3.</t>
        </r>
      </text>
    </comment>
  </commentList>
</comments>
</file>

<file path=xl/sharedStrings.xml><?xml version="1.0" encoding="utf-8"?>
<sst xmlns="http://schemas.openxmlformats.org/spreadsheetml/2006/main" count="2979" uniqueCount="1387">
  <si>
    <t>11 Media Selection Model</t>
  </si>
  <si>
    <t>Version 1.5</t>
  </si>
  <si>
    <t>Purpose</t>
  </si>
  <si>
    <t>The purpose of the Media Selection Model is to interpret the sensory, fidelity, and media characteristic requirements collected in the Learning Analysis Model to develop a recommended combination of content delivery (i.e. media) formats that represent the learning events a trainee will experience to master the associated LO.</t>
  </si>
  <si>
    <t>Job Aids</t>
  </si>
  <si>
    <t>The NTP Job Aids are located on the NETC N71 Training Standards Page</t>
  </si>
  <si>
    <t>https://flankspeed.sharepoint-mil.us/sites/MYNAVYHR_NETC/N7/1422/Forms/AllItems.aspx</t>
  </si>
  <si>
    <t>Three Job Aids that are used in the NTP:</t>
  </si>
  <si>
    <r>
      <t>·</t>
    </r>
    <r>
      <rPr>
        <sz val="7"/>
        <color theme="1"/>
        <rFont val="Times New Roman"/>
        <family val="1"/>
      </rPr>
      <t xml:space="preserve">         </t>
    </r>
    <r>
      <rPr>
        <sz val="11"/>
        <color theme="1"/>
        <rFont val="Calibri"/>
        <family val="2"/>
        <scheme val="minor"/>
      </rPr>
      <t xml:space="preserve">NTP 9C Task Analysis Model – Job Aid  </t>
    </r>
  </si>
  <si>
    <r>
      <t>·</t>
    </r>
    <r>
      <rPr>
        <sz val="7"/>
        <color theme="1"/>
        <rFont val="Times New Roman"/>
        <family val="1"/>
      </rPr>
      <t xml:space="preserve">         </t>
    </r>
    <r>
      <rPr>
        <sz val="11"/>
        <color theme="1"/>
        <rFont val="Calibri"/>
        <family val="2"/>
        <scheme val="minor"/>
      </rPr>
      <t>NTP 10 Learning Analysis Model – Job Aid</t>
    </r>
  </si>
  <si>
    <r>
      <t>·</t>
    </r>
    <r>
      <rPr>
        <sz val="7"/>
        <color theme="1"/>
        <rFont val="Times New Roman"/>
        <family val="1"/>
      </rPr>
      <t xml:space="preserve">         </t>
    </r>
    <r>
      <rPr>
        <sz val="11"/>
        <color theme="1"/>
        <rFont val="Calibri"/>
        <family val="2"/>
        <scheme val="minor"/>
      </rPr>
      <t xml:space="preserve">NTP 11 Media Selection Model – Job Aid  </t>
    </r>
  </si>
  <si>
    <t>MEDIA SELECTION MODEL</t>
  </si>
  <si>
    <t>NTP / RRL</t>
  </si>
  <si>
    <t>NTP / RRL / CPM</t>
  </si>
  <si>
    <t>Learning Analysis Hierarchies</t>
  </si>
  <si>
    <t>Objective Statement</t>
  </si>
  <si>
    <t>Learning Objective Type</t>
  </si>
  <si>
    <t>Additional Notes</t>
  </si>
  <si>
    <t>Analysis UID</t>
  </si>
  <si>
    <t>Skill Text</t>
  </si>
  <si>
    <t>Object(s)</t>
  </si>
  <si>
    <t>Sensory Requirements</t>
  </si>
  <si>
    <t>Media Characteristic Requirements</t>
  </si>
  <si>
    <t>Learning Strategy</t>
  </si>
  <si>
    <t>Assessment Strategy</t>
  </si>
  <si>
    <t>Constraints</t>
  </si>
  <si>
    <t>Considerations</t>
  </si>
  <si>
    <t xml:space="preserve">Career Progression Timing </t>
  </si>
  <si>
    <t>Recommended Time-to-Train</t>
  </si>
  <si>
    <t>COTS / GOTS</t>
  </si>
  <si>
    <t>SOJT</t>
  </si>
  <si>
    <t>PS</t>
  </si>
  <si>
    <t>IFIT IMI (ICW) 2</t>
  </si>
  <si>
    <t>IFIT IMI (ICW) 3</t>
  </si>
  <si>
    <t xml:space="preserve">IFIT VSIM*
</t>
  </si>
  <si>
    <t xml:space="preserve">IFIT Stand-alone SIM* </t>
  </si>
  <si>
    <t>SDIT IMI (ICW) 2</t>
  </si>
  <si>
    <t>SDIT IMI (ICW) 3</t>
  </si>
  <si>
    <t>SDIT VSIM*</t>
  </si>
  <si>
    <t>LAB VSIM*</t>
  </si>
  <si>
    <t xml:space="preserve">LAB Stand-alone SIM* </t>
  </si>
  <si>
    <t>LAB Simulator Trainer*</t>
  </si>
  <si>
    <t>LAB Equipment Trainer*</t>
  </si>
  <si>
    <t>LAB Actual Equipment</t>
  </si>
  <si>
    <t>Current State Training Media (CSM)</t>
  </si>
  <si>
    <t>Recommendation Regarding CSM</t>
  </si>
  <si>
    <t>Additional Equipment Needed?</t>
  </si>
  <si>
    <t>Consumables Required</t>
  </si>
  <si>
    <t>Repairables Required</t>
  </si>
  <si>
    <t>Tools Required</t>
  </si>
  <si>
    <t>Throughput</t>
  </si>
  <si>
    <t>Primary Media</t>
  </si>
  <si>
    <t>Functionality Analysis Required</t>
  </si>
  <si>
    <t>Alternate Media</t>
  </si>
  <si>
    <t>Instructors Per Class</t>
  </si>
  <si>
    <t>Students Per Class</t>
  </si>
  <si>
    <t>Instructors Per Lab</t>
  </si>
  <si>
    <t>Students Per Lab</t>
  </si>
  <si>
    <t>Bottleneck Duration</t>
  </si>
  <si>
    <t>KIV-7M</t>
  </si>
  <si>
    <t>MRTS DDG Communications Trainer</t>
  </si>
  <si>
    <t>Expeditionary RF Communications</t>
  </si>
  <si>
    <t>CANES/Network Administration</t>
  </si>
  <si>
    <t>Naval Messaging</t>
  </si>
  <si>
    <t>Job Aid</t>
  </si>
  <si>
    <r>
      <t xml:space="preserve">Manually Copy and Paste from 10 Learning Analysis Model
</t>
    </r>
    <r>
      <rPr>
        <b/>
        <sz val="8"/>
        <rFont val="Calibri"/>
        <family val="2"/>
      </rPr>
      <t xml:space="preserve">Learning Analysis Hierarchies
</t>
    </r>
    <r>
      <rPr>
        <sz val="8"/>
        <rFont val="Calibri"/>
        <family val="2"/>
      </rPr>
      <t xml:space="preserve">
Manually Populate Data by copying and pasting Learning Objective List data from 10_Learning_Analysis_Model (Column P) into this 11_Media_Selection_Model  sheet (Column B)</t>
    </r>
  </si>
  <si>
    <r>
      <t xml:space="preserve">Manually Copy and Paste from 10 Learning Analysis Model
</t>
    </r>
    <r>
      <rPr>
        <b/>
        <sz val="8"/>
        <rFont val="Calibri"/>
        <family val="2"/>
      </rPr>
      <t xml:space="preserve">Objective Statement
</t>
    </r>
    <r>
      <rPr>
        <sz val="8"/>
        <rFont val="Calibri"/>
        <family val="2"/>
      </rPr>
      <t xml:space="preserve">
Manually Populate Data by copying and pasting Learning Objective List data from 10_Learning_Analysis_Model (Column N) into this 11_Media_Selection_Model  sheet (Column C)</t>
    </r>
  </si>
  <si>
    <r>
      <t xml:space="preserve">Manually Copy and Paste from 10 Learning Analysis Model
</t>
    </r>
    <r>
      <rPr>
        <b/>
        <sz val="8"/>
        <rFont val="Calibri"/>
        <family val="2"/>
      </rPr>
      <t xml:space="preserve">Learning Objective Type
</t>
    </r>
    <r>
      <rPr>
        <sz val="8"/>
        <rFont val="Calibri"/>
        <family val="2"/>
      </rPr>
      <t xml:space="preserve">
Manually Populate Data by copying and pasting Learning Objective List data from 10_Learning_Analysis_Model (Column O) into this 11_Media_Selection_Model  sheet (Column D)</t>
    </r>
  </si>
  <si>
    <r>
      <t xml:space="preserve">Enter Text
</t>
    </r>
    <r>
      <rPr>
        <b/>
        <sz val="8"/>
        <rFont val="Calibri"/>
        <family val="2"/>
      </rPr>
      <t>Additional Notes</t>
    </r>
    <r>
      <rPr>
        <sz val="8"/>
        <rFont val="Calibri"/>
        <family val="2"/>
      </rPr>
      <t xml:space="preserve">
IMPORTANT: When entering notes related to a specific field, Prefix the note with the name of the field.</t>
    </r>
  </si>
  <si>
    <r>
      <t xml:space="preserve">Manually Copy and Paste from 10 Learning Analysis Model
</t>
    </r>
    <r>
      <rPr>
        <b/>
        <sz val="8"/>
        <rFont val="Calibri"/>
        <family val="2"/>
      </rPr>
      <t xml:space="preserve">Analysis Unique Identifier (UID)
</t>
    </r>
    <r>
      <rPr>
        <sz val="8"/>
        <rFont val="Calibri"/>
        <family val="2"/>
      </rPr>
      <t xml:space="preserve">
Manually Populate Data by copying and pasting Learning Objective List data from 10_Learning_Analysis_Model (Column D) into this 11_Media_Selection_Model  sheet (Column F)
</t>
    </r>
  </si>
  <si>
    <r>
      <t xml:space="preserve">Manually Copy and Paste from 10 Learning Analysis Model
</t>
    </r>
    <r>
      <rPr>
        <b/>
        <sz val="8"/>
        <rFont val="Calibri"/>
        <family val="2"/>
      </rPr>
      <t xml:space="preserve">Skill Text
</t>
    </r>
    <r>
      <rPr>
        <sz val="8"/>
        <rFont val="Calibri"/>
        <family val="2"/>
      </rPr>
      <t xml:space="preserve">
Manually Populate Data by copying and pasting Learning Objective List data from 10_Learning_Analysis_Model (Column C) into this 11_Media_Selection_Model  sheet (Column G)</t>
    </r>
  </si>
  <si>
    <r>
      <t xml:space="preserve">Manually Copy and Paste from 10 Learning Analysis Model
</t>
    </r>
    <r>
      <rPr>
        <b/>
        <sz val="8"/>
        <rFont val="Calibri"/>
        <family val="2"/>
      </rPr>
      <t xml:space="preserve">Object(s)
</t>
    </r>
    <r>
      <rPr>
        <sz val="8"/>
        <rFont val="Calibri"/>
        <family val="2"/>
      </rPr>
      <t xml:space="preserve">
Manually Populate Data by copying and pasting Learning Objective List data from 10_Learning_Analysis_Model (Column CI) into this 11_Media_Selection_Model  sheet (Column H)</t>
    </r>
  </si>
  <si>
    <r>
      <t xml:space="preserve">Manually Copy and Paste from 10 Learning Analysis Model
</t>
    </r>
    <r>
      <rPr>
        <b/>
        <sz val="8"/>
        <rFont val="Calibri"/>
        <family val="2"/>
      </rPr>
      <t>Sensory Requirements</t>
    </r>
    <r>
      <rPr>
        <sz val="8"/>
        <rFont val="Calibri"/>
        <family val="2"/>
      </rPr>
      <t xml:space="preserve">
Manually Populate Data by copying and pasting Learning Objective List data from 10_Learning_Analysis_Model (Column CV) into this 11_Media_Selection_Model  sheet (Column I)
</t>
    </r>
  </si>
  <si>
    <r>
      <t xml:space="preserve">Manually Copy and Paste from 10 Learning Analysis Model
</t>
    </r>
    <r>
      <rPr>
        <b/>
        <sz val="8"/>
        <rFont val="Calibri"/>
        <family val="2"/>
      </rPr>
      <t>Media Characteristic Requirements</t>
    </r>
    <r>
      <rPr>
        <sz val="8"/>
        <rFont val="Calibri"/>
        <family val="2"/>
      </rPr>
      <t xml:space="preserve">
Manually Populate Data by copying and pasting Learning Objective List data from 10_Learning_Analysis_Model (Column CW) into this 11_Media_Selection_Model  sheet (Column J)
</t>
    </r>
  </si>
  <si>
    <r>
      <t xml:space="preserve">Manually Copy and Paste from 10 Learning Analysis Model
</t>
    </r>
    <r>
      <rPr>
        <b/>
        <sz val="8"/>
        <rFont val="Calibri"/>
        <family val="2"/>
      </rPr>
      <t xml:space="preserve">Learning Strategy
</t>
    </r>
    <r>
      <rPr>
        <sz val="8"/>
        <rFont val="Calibri"/>
        <family val="2"/>
      </rPr>
      <t xml:space="preserve">
Manually Populate Data by copying and pasting Learning Objective List data from 10_Learning_Analysis_Model (Column CT) into this 11_Media_Selection_Model  sheet (Column K)</t>
    </r>
  </si>
  <si>
    <r>
      <t xml:space="preserve">Manually Copy and Paste from 10 Learning Analysis Model
</t>
    </r>
    <r>
      <rPr>
        <b/>
        <sz val="8"/>
        <rFont val="Calibri"/>
        <family val="2"/>
      </rPr>
      <t>Assessment Strategy</t>
    </r>
    <r>
      <rPr>
        <sz val="8"/>
        <rFont val="Calibri"/>
        <family val="2"/>
      </rPr>
      <t xml:space="preserve">
Manually Populate Data by copying and pasting Learning Objective List data from 10_Learning_Analysis_Model (Column W) into this 11_Media_Selection_Model  sheet (Column L)
</t>
    </r>
    <r>
      <rPr>
        <u/>
        <sz val="8"/>
        <rFont val="Calibri"/>
        <family val="2"/>
      </rPr>
      <t/>
    </r>
  </si>
  <si>
    <r>
      <t xml:space="preserve">Manually Copy and Paste from 10 Learning Analysis Model
</t>
    </r>
    <r>
      <rPr>
        <b/>
        <sz val="8"/>
        <rFont val="Calibri"/>
        <family val="2"/>
      </rPr>
      <t>Constraints</t>
    </r>
    <r>
      <rPr>
        <sz val="8"/>
        <rFont val="Calibri"/>
        <family val="2"/>
      </rPr>
      <t xml:space="preserve">
Manually Populate Data by copying and pasting Learning Objective List data from 10_Learning_Analysis_Model (Column G) into this 11_Media_Selection_Model  sheet (Column M)
</t>
    </r>
    <r>
      <rPr>
        <u/>
        <sz val="8"/>
        <rFont val="Calibri"/>
        <family val="2"/>
      </rPr>
      <t/>
    </r>
  </si>
  <si>
    <r>
      <t xml:space="preserve">Manually Copy and Paste from 10 Learning Analysis Model
</t>
    </r>
    <r>
      <rPr>
        <b/>
        <sz val="8"/>
        <rFont val="Calibri"/>
        <family val="2"/>
      </rPr>
      <t>Considerations</t>
    </r>
    <r>
      <rPr>
        <sz val="8"/>
        <rFont val="Calibri"/>
        <family val="2"/>
      </rPr>
      <t xml:space="preserve">
Manually Populate Data by copying and pasting Learning Objective List data from 10_Learning_Analysis_Model (Column AD) into this 11_Media_Selection_Model  sheet (Column N)
</t>
    </r>
  </si>
  <si>
    <r>
      <t xml:space="preserve">Manually Copy and Paste from 10 Learning Analysis Model
</t>
    </r>
    <r>
      <rPr>
        <b/>
        <sz val="8"/>
        <rFont val="Calibri"/>
        <family val="2"/>
      </rPr>
      <t xml:space="preserve">Career Progression Timing </t>
    </r>
    <r>
      <rPr>
        <sz val="8"/>
        <rFont val="Calibri"/>
        <family val="2"/>
      </rPr>
      <t xml:space="preserve">
Manually Populate Data by copying and pasting Learning Objective List data from 10_Learning_Analysis_Model (Column Y) into this 11_Media_Selection_Model  sheet (Column O)
</t>
    </r>
    <r>
      <rPr>
        <u/>
        <sz val="8"/>
        <rFont val="Calibri"/>
        <family val="2"/>
      </rPr>
      <t/>
    </r>
  </si>
  <si>
    <r>
      <t xml:space="preserve">Manually Copy and Paste from 10 Learning Analysis Model
</t>
    </r>
    <r>
      <rPr>
        <b/>
        <sz val="8"/>
        <rFont val="Calibri"/>
        <family val="2"/>
      </rPr>
      <t>Recommended Time-to-Train</t>
    </r>
    <r>
      <rPr>
        <sz val="8"/>
        <rFont val="Calibri"/>
        <family val="2"/>
      </rPr>
      <t xml:space="preserve">
Manually Populate Data by copying and pasting Learning Objective List data from 10_Learning_Analysis_Model (Column AA) into this 11_Media_Selection_Model  sheet (Column P)
Note: The minutes entered into Columns Q through AE should equal to the total minutes in Recommended  Time-to-Train (Column P)</t>
    </r>
  </si>
  <si>
    <r>
      <t xml:space="preserve">Enter Value
</t>
    </r>
    <r>
      <rPr>
        <b/>
        <sz val="8"/>
        <rFont val="Calibri"/>
        <family val="2"/>
      </rPr>
      <t xml:space="preserve">COTS / GOTS
</t>
    </r>
    <r>
      <rPr>
        <sz val="8"/>
        <rFont val="Calibri"/>
        <family val="2"/>
      </rPr>
      <t>How many Minutes of Commercial Off-the-Shelf or Government Off-the-Shelf courseware are needed for this LO?
IMPORTANT: If using COTS / GOTS, document the details of the offering within the Additional Notes.</t>
    </r>
  </si>
  <si>
    <r>
      <t xml:space="preserve">Enter Value
</t>
    </r>
    <r>
      <rPr>
        <b/>
        <sz val="8"/>
        <rFont val="Calibri"/>
        <family val="2"/>
      </rPr>
      <t xml:space="preserve">SOJT
</t>
    </r>
    <r>
      <rPr>
        <sz val="8"/>
        <rFont val="Calibri"/>
        <family val="2"/>
      </rPr>
      <t>How many minutes of Structured On-the-Job training is needed during the Sailor's first duty assignment in the Fleet?</t>
    </r>
  </si>
  <si>
    <r>
      <t xml:space="preserve">Enter Value
</t>
    </r>
    <r>
      <rPr>
        <b/>
        <sz val="8"/>
        <rFont val="Calibri"/>
        <family val="2"/>
      </rPr>
      <t xml:space="preserve">Performance Support (PS)
</t>
    </r>
    <r>
      <rPr>
        <sz val="8"/>
        <rFont val="Calibri"/>
        <family val="2"/>
      </rPr>
      <t xml:space="preserve">How many estimated minutes of newly created PS is needed to support the Sailor's work (related to this LO) during their first duty assignment in the Fleet?
</t>
    </r>
  </si>
  <si>
    <r>
      <t xml:space="preserve">Enter Value
</t>
    </r>
    <r>
      <rPr>
        <b/>
        <sz val="8"/>
        <rFont val="Calibri"/>
        <family val="2"/>
      </rPr>
      <t xml:space="preserve">IFIT - IMI 2
</t>
    </r>
    <r>
      <rPr>
        <sz val="8"/>
        <rFont val="Calibri"/>
        <family val="2"/>
      </rPr>
      <t xml:space="preserve">How many Minutes of IFIT IMI 2 are needed for this LO?
Note: Refer to Media Comparison tab for descriptions
</t>
    </r>
  </si>
  <si>
    <r>
      <t xml:space="preserve">Enter Value
</t>
    </r>
    <r>
      <rPr>
        <b/>
        <sz val="8"/>
        <rFont val="Calibri"/>
        <family val="2"/>
      </rPr>
      <t xml:space="preserve">IFIT - IMI 3
</t>
    </r>
    <r>
      <rPr>
        <sz val="8"/>
        <rFont val="Calibri"/>
        <family val="2"/>
      </rPr>
      <t xml:space="preserve">How many Minutes of IFIT IMI3 are needed for this LO?
Note: Refer to Media Comparison tab for descriptions
</t>
    </r>
  </si>
  <si>
    <r>
      <t xml:space="preserve">Enter Value
</t>
    </r>
    <r>
      <rPr>
        <sz val="8"/>
        <color rgb="FFFF0000"/>
        <rFont val="Calibri"/>
        <family val="2"/>
      </rPr>
      <t>* Add to 11-3 Functional Characteristics</t>
    </r>
    <r>
      <rPr>
        <sz val="8"/>
        <rFont val="Calibri"/>
        <family val="2"/>
      </rPr>
      <t xml:space="preserve">
</t>
    </r>
    <r>
      <rPr>
        <b/>
        <sz val="8"/>
        <rFont val="Calibri"/>
        <family val="2"/>
      </rPr>
      <t xml:space="preserve">IFIT - VSIM
</t>
    </r>
    <r>
      <rPr>
        <sz val="8"/>
        <rFont val="Calibri"/>
        <family val="2"/>
      </rPr>
      <t xml:space="preserve">How many Minutes of IFIT VSIM are needed for this LO?
Note: Refer to Media Comparison tab for descriptions
</t>
    </r>
  </si>
  <si>
    <r>
      <t xml:space="preserve">Enter Value
* </t>
    </r>
    <r>
      <rPr>
        <sz val="8"/>
        <color rgb="FFFF0000"/>
        <rFont val="Calibri"/>
        <family val="2"/>
      </rPr>
      <t>Add to 11-3 Functional Characteristics</t>
    </r>
    <r>
      <rPr>
        <sz val="8"/>
        <rFont val="Calibri"/>
        <family val="2"/>
      </rPr>
      <t xml:space="preserve">
</t>
    </r>
    <r>
      <rPr>
        <b/>
        <sz val="8"/>
        <rFont val="Calibri"/>
        <family val="2"/>
      </rPr>
      <t xml:space="preserve">IFIT - Stand-alone SIM 
</t>
    </r>
    <r>
      <rPr>
        <sz val="8"/>
        <rFont val="Calibri"/>
        <family val="2"/>
      </rPr>
      <t xml:space="preserve">How many Minutes of IFIT Stand-alone SIM  are needed for this LO?
Note: Refer to Media Comparison tab for descriptions
</t>
    </r>
  </si>
  <si>
    <r>
      <t xml:space="preserve">Enter Value
</t>
    </r>
    <r>
      <rPr>
        <b/>
        <sz val="8"/>
        <rFont val="Calibri"/>
        <family val="2"/>
      </rPr>
      <t xml:space="preserve">SDIT - IMI 2
</t>
    </r>
    <r>
      <rPr>
        <sz val="8"/>
        <rFont val="Calibri"/>
        <family val="2"/>
      </rPr>
      <t xml:space="preserve">How many Minutes of SDIT IMI 2 are needed for this LO?
Note: Refer to Media Comparison tab for descriptions
</t>
    </r>
  </si>
  <si>
    <r>
      <t xml:space="preserve">Enter Value
</t>
    </r>
    <r>
      <rPr>
        <b/>
        <sz val="8"/>
        <rFont val="Calibri"/>
        <family val="2"/>
      </rPr>
      <t xml:space="preserve">SDIT - IMI 3
</t>
    </r>
    <r>
      <rPr>
        <sz val="8"/>
        <rFont val="Calibri"/>
        <family val="2"/>
      </rPr>
      <t xml:space="preserve">How many Minutes of SDIT IMI 3 are needed for this LO?
Note: Refer to Media Comparison tab for descriptions
</t>
    </r>
  </si>
  <si>
    <r>
      <t xml:space="preserve">Enter Value
</t>
    </r>
    <r>
      <rPr>
        <sz val="8"/>
        <color rgb="FFFF0000"/>
        <rFont val="Calibri"/>
        <family val="2"/>
      </rPr>
      <t>* Add to 11-3 Functional Characteristics</t>
    </r>
    <r>
      <rPr>
        <sz val="8"/>
        <rFont val="Calibri"/>
        <family val="2"/>
      </rPr>
      <t xml:space="preserve">
</t>
    </r>
    <r>
      <rPr>
        <b/>
        <sz val="8"/>
        <rFont val="Calibri"/>
        <family val="2"/>
      </rPr>
      <t xml:space="preserve">SDIT - VSIM
</t>
    </r>
    <r>
      <rPr>
        <sz val="8"/>
        <rFont val="Calibri"/>
        <family val="2"/>
      </rPr>
      <t xml:space="preserve">How many Minutes of SDIT VSIM are needed for this LO?
Note: Refer to Media Comparison tab for descriptions
</t>
    </r>
  </si>
  <si>
    <r>
      <t xml:space="preserve">Enter Value
</t>
    </r>
    <r>
      <rPr>
        <sz val="8"/>
        <color rgb="FFFF0000"/>
        <rFont val="Calibri"/>
        <family val="2"/>
      </rPr>
      <t>* Add to 11-3 Functional Characteristics</t>
    </r>
    <r>
      <rPr>
        <sz val="8"/>
        <rFont val="Calibri"/>
        <family val="2"/>
      </rPr>
      <t xml:space="preserve">
</t>
    </r>
    <r>
      <rPr>
        <b/>
        <sz val="8"/>
        <rFont val="Calibri"/>
        <family val="2"/>
      </rPr>
      <t xml:space="preserve">LAB - VSIM
</t>
    </r>
    <r>
      <rPr>
        <sz val="8"/>
        <rFont val="Calibri"/>
        <family val="2"/>
      </rPr>
      <t xml:space="preserve">How many Minutes of LAB VSIM are needed for this LO?
Note: Refer to Media Comparison tab for descriptions
</t>
    </r>
  </si>
  <si>
    <r>
      <t xml:space="preserve">Enter Value
</t>
    </r>
    <r>
      <rPr>
        <sz val="8"/>
        <color rgb="FFFF0000"/>
        <rFont val="Calibri"/>
        <family val="2"/>
      </rPr>
      <t>* Add to 11-3 Functional Characteristics</t>
    </r>
    <r>
      <rPr>
        <sz val="8"/>
        <rFont val="Calibri"/>
        <family val="2"/>
      </rPr>
      <t xml:space="preserve">
</t>
    </r>
    <r>
      <rPr>
        <b/>
        <sz val="8"/>
        <rFont val="Calibri"/>
        <family val="2"/>
      </rPr>
      <t xml:space="preserve">LAB - Stand-alone SIM </t>
    </r>
    <r>
      <rPr>
        <sz val="8"/>
        <rFont val="Calibri"/>
        <family val="2"/>
      </rPr>
      <t xml:space="preserve">
How many Minutes of LAB Stand-alone SIM are needed for this LO?
Note: Refer to Media Comparison tab for descriptions
</t>
    </r>
  </si>
  <si>
    <r>
      <t xml:space="preserve">Enter Value
</t>
    </r>
    <r>
      <rPr>
        <sz val="8"/>
        <color rgb="FFFF0000"/>
        <rFont val="Calibri"/>
        <family val="2"/>
      </rPr>
      <t>* Add to 11-3 Functional Characteristics</t>
    </r>
    <r>
      <rPr>
        <sz val="8"/>
        <rFont val="Calibri"/>
        <family val="2"/>
      </rPr>
      <t xml:space="preserve">
</t>
    </r>
    <r>
      <rPr>
        <b/>
        <sz val="8"/>
        <rFont val="Calibri"/>
        <family val="2"/>
      </rPr>
      <t xml:space="preserve">LAB - Simulator Trainer
</t>
    </r>
    <r>
      <rPr>
        <sz val="8"/>
        <rFont val="Calibri"/>
        <family val="2"/>
      </rPr>
      <t xml:space="preserve">How many Minutes of LAB Simulator Trainer are needed for this LO?
Note: Refer to Media Comparison tab for descriptions
</t>
    </r>
  </si>
  <si>
    <r>
      <t xml:space="preserve">Enter Value
</t>
    </r>
    <r>
      <rPr>
        <sz val="8"/>
        <color rgb="FFFF0000"/>
        <rFont val="Calibri"/>
        <family val="2"/>
      </rPr>
      <t>* Add to 11-3 Functional Characteristics</t>
    </r>
    <r>
      <rPr>
        <sz val="8"/>
        <rFont val="Calibri"/>
        <family val="2"/>
      </rPr>
      <t xml:space="preserve">
</t>
    </r>
    <r>
      <rPr>
        <b/>
        <sz val="8"/>
        <rFont val="Calibri"/>
        <family val="2"/>
      </rPr>
      <t>LAB - Equipment Trainer</t>
    </r>
    <r>
      <rPr>
        <sz val="8"/>
        <rFont val="Calibri"/>
        <family val="2"/>
      </rPr>
      <t xml:space="preserve"> 
How many Minutes of LAB Equipment Trainer are needed for this LO?
Note: Refer to Media Comparison tab for descriptions
</t>
    </r>
  </si>
  <si>
    <r>
      <t xml:space="preserve">Enter Value
</t>
    </r>
    <r>
      <rPr>
        <b/>
        <sz val="8"/>
        <rFont val="Calibri"/>
        <family val="2"/>
      </rPr>
      <t>LAB - Actual Equipment</t>
    </r>
    <r>
      <rPr>
        <sz val="8"/>
        <rFont val="Calibri"/>
        <family val="2"/>
      </rPr>
      <t xml:space="preserve"> 
How many Minutes of LAB Actual Equipment are needed for this LO?
Note: Refer to Media Comparison tab for descriptions
</t>
    </r>
  </si>
  <si>
    <r>
      <t xml:space="preserve">Enter Text
</t>
    </r>
    <r>
      <rPr>
        <b/>
        <sz val="8"/>
        <rFont val="Calibri"/>
        <family val="2"/>
      </rPr>
      <t>Current State Training Media (CSM)</t>
    </r>
    <r>
      <rPr>
        <sz val="8"/>
        <rFont val="Calibri"/>
        <family val="2"/>
      </rPr>
      <t xml:space="preserve">
Actual Equipment identified as currently being used in training
Complete if Actual Equipment is identified for use.
</t>
    </r>
  </si>
  <si>
    <r>
      <t xml:space="preserve">Enter Text
</t>
    </r>
    <r>
      <rPr>
        <b/>
        <sz val="8"/>
        <rFont val="Calibri"/>
        <family val="2"/>
      </rPr>
      <t xml:space="preserve">Recommendation Regarding CSM
</t>
    </r>
    <r>
      <rPr>
        <sz val="8"/>
        <rFont val="Calibri"/>
        <family val="2"/>
      </rPr>
      <t xml:space="preserve">Complete if Actual Equipment is identified for use.
</t>
    </r>
  </si>
  <si>
    <r>
      <t xml:space="preserve">Enter Text
</t>
    </r>
    <r>
      <rPr>
        <b/>
        <sz val="8"/>
        <rFont val="Calibri"/>
        <family val="2"/>
      </rPr>
      <t>Additional Equipment Needed?</t>
    </r>
    <r>
      <rPr>
        <sz val="8"/>
        <rFont val="Calibri"/>
        <family val="2"/>
      </rPr>
      <t xml:space="preserve">
Considering what is currently being used in training, are there any additional equipment requirements? (Yes/No)
Complete if Actual Equipment is identified for use.
</t>
    </r>
  </si>
  <si>
    <r>
      <t xml:space="preserve">Enter Text
</t>
    </r>
    <r>
      <rPr>
        <b/>
        <sz val="8"/>
        <rFont val="Calibri"/>
        <family val="2"/>
      </rPr>
      <t>Consumables Required</t>
    </r>
    <r>
      <rPr>
        <sz val="8"/>
        <rFont val="Calibri"/>
        <family val="2"/>
      </rPr>
      <t xml:space="preserve">
Consumables required for training LO? (Identify any equipment that would need to be replaced after each use)
Complete if Actual Equipment is identified for use.
</t>
    </r>
  </si>
  <si>
    <r>
      <t xml:space="preserve">Enter Text
</t>
    </r>
    <r>
      <rPr>
        <b/>
        <sz val="8"/>
        <rFont val="Calibri"/>
        <family val="2"/>
      </rPr>
      <t>Repairables Required</t>
    </r>
    <r>
      <rPr>
        <sz val="8"/>
        <rFont val="Calibri"/>
        <family val="2"/>
      </rPr>
      <t xml:space="preserve">
Repairables required for training LO?
(Identify any equipment that can be repaired after use)
Complete if Actual Equipment is identified for use.
</t>
    </r>
  </si>
  <si>
    <r>
      <t xml:space="preserve">Enter Text
</t>
    </r>
    <r>
      <rPr>
        <b/>
        <sz val="8"/>
        <rFont val="Calibri"/>
        <family val="2"/>
      </rPr>
      <t>Tools Required</t>
    </r>
    <r>
      <rPr>
        <sz val="8"/>
        <rFont val="Calibri"/>
        <family val="2"/>
      </rPr>
      <t xml:space="preserve">
Tools required for training LO?
(Identify any tools or special equipment required)
Complete if Actual Equipment is identified for use.
</t>
    </r>
  </si>
  <si>
    <r>
      <t xml:space="preserve">Enter Value
</t>
    </r>
    <r>
      <rPr>
        <b/>
        <sz val="8"/>
        <rFont val="Calibri"/>
        <family val="2"/>
      </rPr>
      <t>Throughput</t>
    </r>
    <r>
      <rPr>
        <sz val="8"/>
        <rFont val="Calibri"/>
        <family val="2"/>
      </rPr>
      <t xml:space="preserve">
How many Sailors can train on this package at the same time?
Complete if Actual Equipment is identified for use.
</t>
    </r>
  </si>
  <si>
    <r>
      <t xml:space="preserve">Drag-fill the formula down from row 7 for all data rows
</t>
    </r>
    <r>
      <rPr>
        <b/>
        <sz val="8"/>
        <rFont val="Calibri"/>
        <family val="2"/>
      </rPr>
      <t>Primary Media</t>
    </r>
    <r>
      <rPr>
        <sz val="8"/>
        <rFont val="Calibri"/>
        <family val="2"/>
      </rPr>
      <t xml:space="preserve">
This is a line break delimited list of all of the training duration allocations for this Learning Objective.</t>
    </r>
  </si>
  <si>
    <r>
      <t xml:space="preserve">Drag-fill the formula down from row 7 for all data rows
</t>
    </r>
    <r>
      <rPr>
        <b/>
        <sz val="8"/>
        <rFont val="Calibri"/>
        <family val="2"/>
      </rPr>
      <t>Functionality Analysis Required</t>
    </r>
    <r>
      <rPr>
        <sz val="8"/>
        <rFont val="Calibri"/>
        <family val="2"/>
      </rPr>
      <t xml:space="preserve">
TRUE indicates that a Functional Analysis must be performed for the Learning Objective</t>
    </r>
  </si>
  <si>
    <r>
      <t xml:space="preserve">Enter Text
</t>
    </r>
    <r>
      <rPr>
        <b/>
        <sz val="8"/>
        <rFont val="Calibri"/>
        <family val="2"/>
      </rPr>
      <t>Alternate Media</t>
    </r>
    <r>
      <rPr>
        <sz val="8"/>
        <rFont val="Calibri"/>
        <family val="2"/>
      </rPr>
      <t xml:space="preserve">
Describe any anticipated alternatives should constraints or considerations prevent the Primary Media solution</t>
    </r>
  </si>
  <si>
    <r>
      <t xml:space="preserve">Enter Value
</t>
    </r>
    <r>
      <rPr>
        <b/>
        <sz val="8"/>
        <rFont val="Calibri"/>
        <family val="2"/>
      </rPr>
      <t>Instructors Per Class</t>
    </r>
    <r>
      <rPr>
        <sz val="8"/>
        <rFont val="Calibri"/>
        <family val="2"/>
      </rPr>
      <t xml:space="preserve">
How many Instructors are needed to support one class within the classroom environment?
For most SDIT events, a single instructor will be present to support students and address questions as needed. However, if SDIT activities take place in a lab environment, two instructors may be needed for trainee support and safety.</t>
    </r>
  </si>
  <si>
    <r>
      <t xml:space="preserve">Enter Value
</t>
    </r>
    <r>
      <rPr>
        <b/>
        <sz val="8"/>
        <rFont val="Calibri"/>
        <family val="2"/>
      </rPr>
      <t>Students Per Class</t>
    </r>
    <r>
      <rPr>
        <sz val="8"/>
        <rFont val="Calibri"/>
        <family val="2"/>
      </rPr>
      <t xml:space="preserve">
How many students comprise one class within the classroom environment. </t>
    </r>
  </si>
  <si>
    <r>
      <t xml:space="preserve">Enter Value
</t>
    </r>
    <r>
      <rPr>
        <b/>
        <sz val="8"/>
        <rFont val="Calibri"/>
        <family val="2"/>
      </rPr>
      <t>Instructors Per Lab</t>
    </r>
    <r>
      <rPr>
        <sz val="8"/>
        <rFont val="Calibri"/>
        <family val="2"/>
      </rPr>
      <t xml:space="preserve">
How many Instructors are required to support one lab group for this learning objective. (Only 2 Instructors are needed per Lab. If there is not a Lab, this column should be 0.)</t>
    </r>
  </si>
  <si>
    <r>
      <t xml:space="preserve">Enter Value
</t>
    </r>
    <r>
      <rPr>
        <b/>
        <sz val="8"/>
        <rFont val="Calibri"/>
        <family val="2"/>
      </rPr>
      <t>Students Per Lab</t>
    </r>
    <r>
      <rPr>
        <sz val="8"/>
        <rFont val="Calibri"/>
        <family val="2"/>
      </rPr>
      <t xml:space="preserve">
How many students comprise one lab group for this LO? (i.e., how many students can participate in this lab at the same time?)</t>
    </r>
  </si>
  <si>
    <r>
      <t xml:space="preserve">Manually Calculate
</t>
    </r>
    <r>
      <rPr>
        <b/>
        <sz val="8"/>
        <rFont val="Calibri"/>
        <family val="2"/>
      </rPr>
      <t>Bottleneck Duration</t>
    </r>
    <r>
      <rPr>
        <sz val="8"/>
        <rFont val="Calibri"/>
        <family val="2"/>
      </rPr>
      <t xml:space="preserve">
Bottleneck Duration = ((Students per Class / Students per Lab) - 1) * Lab Duration </t>
    </r>
  </si>
  <si>
    <t xml:space="preserve">Enter Text
Replace Placeholder name in row 3 with the desired name of the Simulation or Device; then, place an X in the Learning Objective's row
</t>
  </si>
  <si>
    <t xml:space="preserve">Enter Text 
Replace Placeholder name in row 3 with the desired name of the Simulation or Device; then, place an X in the Learning Objective's row
</t>
  </si>
  <si>
    <t>Enter Text 
Replace Placeholder name in row 3 with the desired name of the Simulation or Device; then, place an X in the Learning Objective's row</t>
  </si>
  <si>
    <t>Action</t>
  </si>
  <si>
    <t>Manually Copy and Paste from 10 Learning Analysis Model</t>
  </si>
  <si>
    <t xml:space="preserve">Enter Text
</t>
  </si>
  <si>
    <t xml:space="preserve">Enter Value
</t>
  </si>
  <si>
    <t>Drag-fill the formula down from row 7 for all data rows</t>
  </si>
  <si>
    <t>Manually Calculate</t>
  </si>
  <si>
    <t>MEDIA SELECTION RUBRIC</t>
  </si>
  <si>
    <t>Requirement Indicator</t>
  </si>
  <si>
    <t>IFIT VSIM</t>
  </si>
  <si>
    <t xml:space="preserve">IFIT Stand-alone SIM </t>
  </si>
  <si>
    <t>SDIT VSIM</t>
  </si>
  <si>
    <t>LAB VSIM</t>
  </si>
  <si>
    <t xml:space="preserve">LAB Stand-alone SIM </t>
  </si>
  <si>
    <t>LAB Simulator Trainer</t>
  </si>
  <si>
    <t>LAB Equipment Trainer</t>
  </si>
  <si>
    <t>Place an "X" in this column for each requirement; then filter this column</t>
  </si>
  <si>
    <t xml:space="preserve">Audio </t>
  </si>
  <si>
    <t>Audio Cues</t>
  </si>
  <si>
    <t>Auditory Feedback</t>
  </si>
  <si>
    <t xml:space="preserve"> </t>
  </si>
  <si>
    <t>Face-to-Face Communication</t>
  </si>
  <si>
    <t>Tonal Audio</t>
  </si>
  <si>
    <t>Voice Audio</t>
  </si>
  <si>
    <t>Full Audio</t>
  </si>
  <si>
    <t>Ambient Audio</t>
  </si>
  <si>
    <t xml:space="preserve">Visual </t>
  </si>
  <si>
    <t>Visual Cues</t>
  </si>
  <si>
    <t>Visual Feedback</t>
  </si>
  <si>
    <t>Written Feedback</t>
  </si>
  <si>
    <t>Visual Alphanumeric</t>
  </si>
  <si>
    <t>Visual Graphic</t>
  </si>
  <si>
    <t>Visual Pictorial</t>
  </si>
  <si>
    <t>Visual Environment</t>
  </si>
  <si>
    <t>Exact Scale</t>
  </si>
  <si>
    <t>Magnified Scale</t>
  </si>
  <si>
    <t>Proportional Scale</t>
  </si>
  <si>
    <t>Motion</t>
  </si>
  <si>
    <t>Partial External Motion Cues</t>
  </si>
  <si>
    <t>Full External Motion Cues</t>
  </si>
  <si>
    <t>Visual Still</t>
  </si>
  <si>
    <t>Visual Limited Movement</t>
  </si>
  <si>
    <t>Visual Full Movement</t>
  </si>
  <si>
    <t>Visual Cyclical Movement</t>
  </si>
  <si>
    <t>Tactile</t>
  </si>
  <si>
    <t>Tactile Cues</t>
  </si>
  <si>
    <t>Tactile Feedback</t>
  </si>
  <si>
    <t>Kinesthetic Feedback</t>
  </si>
  <si>
    <t>Stimuli</t>
  </si>
  <si>
    <t>Static Stimuli</t>
  </si>
  <si>
    <t>Dynamic Ordered Stimuli</t>
  </si>
  <si>
    <t>Dynamic Random Stimuli</t>
  </si>
  <si>
    <t>Response</t>
  </si>
  <si>
    <t>Static Response</t>
  </si>
  <si>
    <t>Dynamic Ordered Response</t>
  </si>
  <si>
    <t>Dynamic Random Response</t>
  </si>
  <si>
    <t>Overt Verbal Response</t>
  </si>
  <si>
    <t>Overt Written Response</t>
  </si>
  <si>
    <t>Overt Tracking Response</t>
  </si>
  <si>
    <t>Overt Manipulative Response</t>
  </si>
  <si>
    <t>Overt Procedural Response</t>
  </si>
  <si>
    <t>Media Characteristics</t>
  </si>
  <si>
    <t>Complex Controls</t>
  </si>
  <si>
    <t>Complex Scenarios</t>
  </si>
  <si>
    <t>Out-of-Tolerance Feedback</t>
  </si>
  <si>
    <t>Fault Insertion</t>
  </si>
  <si>
    <t>SOW Appendix C Definition Media Characteristics</t>
  </si>
  <si>
    <t>DELIVERY METHOD</t>
  </si>
  <si>
    <r>
      <t xml:space="preserve">DEFINITION
</t>
    </r>
    <r>
      <rPr>
        <b/>
        <sz val="11"/>
        <color rgb="FF0070C0"/>
        <rFont val="Calibri"/>
        <family val="2"/>
        <scheme val="minor"/>
      </rPr>
      <t>Items in blue font represent differences between media formats.</t>
    </r>
  </si>
  <si>
    <t xml:space="preserve">TAB 11-3 DATA COLLECTION REQUIRED (X)
</t>
  </si>
  <si>
    <t>SCORM Compliant</t>
  </si>
  <si>
    <t>Learning Management System (LMS) across the Internet and TRANET</t>
  </si>
  <si>
    <t>Interactive GUI</t>
  </si>
  <si>
    <t>Menu / Path Navigation</t>
  </si>
  <si>
    <t>Item Selection</t>
  </si>
  <si>
    <t>Procedural Response</t>
  </si>
  <si>
    <t>Hyperlinks/Hotspots</t>
  </si>
  <si>
    <t>Controls
Instructor controls the pace of training</t>
  </si>
  <si>
    <t>Controls
Student controls the self paced training</t>
  </si>
  <si>
    <t>Interactivity
Instructor</t>
  </si>
  <si>
    <t>Interactivity 
Student</t>
  </si>
  <si>
    <t>Strategy</t>
  </si>
  <si>
    <t>Learning Activities
Included but not limited to:</t>
  </si>
  <si>
    <t>Reporting Capabilities</t>
  </si>
  <si>
    <t>Feedback &amp; Remediation</t>
  </si>
  <si>
    <t>Comprehension Checks
Included but not limited to:</t>
  </si>
  <si>
    <t xml:space="preserve"> Text -  Labels </t>
  </si>
  <si>
    <t>Text – Descriptive or Narrative</t>
  </si>
  <si>
    <t>Text-Directions Description</t>
  </si>
  <si>
    <t>Text- Directions and/or Feedback</t>
  </si>
  <si>
    <t>Audio
Sound/Voice
Description</t>
  </si>
  <si>
    <t>Audio  Sounds</t>
  </si>
  <si>
    <t>Audio Voice</t>
  </si>
  <si>
    <t>Video Description</t>
  </si>
  <si>
    <t>Video</t>
  </si>
  <si>
    <t>Photo</t>
  </si>
  <si>
    <t>2D Static Graphic</t>
  </si>
  <si>
    <t>2D Animation Description</t>
  </si>
  <si>
    <t>2D Animation</t>
  </si>
  <si>
    <t>3D Static Description</t>
  </si>
  <si>
    <t>3D Static Graphic</t>
  </si>
  <si>
    <t>3D Animation Description</t>
  </si>
  <si>
    <t>3D Animation</t>
  </si>
  <si>
    <t>3 D Immersive Environment
Description</t>
  </si>
  <si>
    <t>3D Immersive Environment</t>
  </si>
  <si>
    <t>Realistic Terrain Description</t>
  </si>
  <si>
    <t>Realistic Terrain</t>
  </si>
  <si>
    <t>Physical Environmental Description</t>
  </si>
  <si>
    <t>Physical Environmental Effect</t>
  </si>
  <si>
    <t>Visual Motion
Description</t>
  </si>
  <si>
    <t>Visual Motion</t>
  </si>
  <si>
    <t>Physical Object</t>
  </si>
  <si>
    <t>Functional Object</t>
  </si>
  <si>
    <t xml:space="preserve">IFIT 
IMI (ICW) 
Level 2
</t>
  </si>
  <si>
    <r>
      <rPr>
        <b/>
        <sz val="11"/>
        <color rgb="FF0070C0"/>
        <rFont val="Calibri"/>
        <family val="2"/>
        <scheme val="minor"/>
      </rPr>
      <t xml:space="preserve">Instructor-Led training </t>
    </r>
    <r>
      <rPr>
        <sz val="11"/>
        <color rgb="FF0070C0"/>
        <rFont val="Calibri"/>
        <family val="2"/>
        <scheme val="minor"/>
      </rPr>
      <t xml:space="preserve">
Instructor presents facts and information supported by text, audio, video, graphics, and animations</t>
    </r>
    <r>
      <rPr>
        <sz val="11"/>
        <color rgb="FF0070C0"/>
        <rFont val="Calibri"/>
        <family val="2"/>
        <scheme val="minor"/>
      </rPr>
      <t xml:space="preserve">.  </t>
    </r>
    <r>
      <rPr>
        <sz val="11"/>
        <rFont val="Calibri"/>
        <family val="2"/>
        <scheme val="minor"/>
      </rPr>
      <t xml:space="preserve">
Similar to SDIT IMI (ICW) Level 2, but </t>
    </r>
    <r>
      <rPr>
        <sz val="11"/>
        <color rgb="FF0070C0"/>
        <rFont val="Calibri"/>
        <family val="2"/>
        <scheme val="minor"/>
      </rPr>
      <t xml:space="preserve">
Uses NETC IFIT GUI
Instructor controls the class, </t>
    </r>
    <r>
      <rPr>
        <sz val="11"/>
        <rFont val="Calibri"/>
        <family val="2"/>
        <scheme val="minor"/>
      </rPr>
      <t xml:space="preserve">e.g., 
pace of progress
explaining key points
providing demonstrations
</t>
    </r>
  </si>
  <si>
    <t>YES</t>
  </si>
  <si>
    <r>
      <t>Uses NETC</t>
    </r>
    <r>
      <rPr>
        <sz val="11"/>
        <color rgb="FF0070C0"/>
        <rFont val="Calibri"/>
        <family val="2"/>
        <scheme val="minor"/>
      </rPr>
      <t xml:space="preserve"> IFIT Interactive GUI</t>
    </r>
    <r>
      <rPr>
        <sz val="11"/>
        <rFont val="Calibri"/>
        <family val="2"/>
        <scheme val="minor"/>
      </rPr>
      <t xml:space="preserve"> with 
Menus 
Submenus</t>
    </r>
  </si>
  <si>
    <r>
      <t>Instructor or Student controls navigation with two or three menu/path capability
Navigation is based on 
Instructional cues i.e. 
Instructor or student prompts
Presentation of stimulus
Interacts with objects on the screen such as: 
   Point and click objects
   Rollover objects
  Drag and drop objects i.e. 
  Item selection</t>
    </r>
    <r>
      <rPr>
        <sz val="11"/>
        <color rgb="FFFF0000"/>
        <rFont val="Calibri"/>
        <family val="2"/>
        <scheme val="minor"/>
      </rPr>
      <t>,</t>
    </r>
    <r>
      <rPr>
        <sz val="11"/>
        <rFont val="Calibri"/>
        <family val="2"/>
        <scheme val="minor"/>
      </rPr>
      <t xml:space="preserve"> procedural response 
</t>
    </r>
  </si>
  <si>
    <t>Interaction with courseware requires
inputs/selections to occur one at a time.</t>
  </si>
  <si>
    <t>Input actions performed in sequence or step
by step.</t>
  </si>
  <si>
    <t>N/A</t>
  </si>
  <si>
    <r>
      <t>Ins</t>
    </r>
    <r>
      <rPr>
        <sz val="11"/>
        <color theme="1"/>
        <rFont val="Calibri"/>
        <family val="2"/>
        <scheme val="minor"/>
      </rPr>
      <t>tructor responds</t>
    </r>
    <r>
      <rPr>
        <sz val="11"/>
        <rFont val="Calibri"/>
        <family val="2"/>
        <scheme val="minor"/>
      </rPr>
      <t xml:space="preserve"> to instructional cues and interacts with objects on the screen
- Point-and-click 
- Rollover objects
- Drag-and-drop objects (i.e. item selection, procedural response). 
</t>
    </r>
  </si>
  <si>
    <r>
      <t>Stud</t>
    </r>
    <r>
      <rPr>
        <sz val="11"/>
        <color theme="1"/>
        <rFont val="Calibri"/>
        <family val="2"/>
        <scheme val="minor"/>
      </rPr>
      <t>ent responds</t>
    </r>
    <r>
      <rPr>
        <sz val="11"/>
        <rFont val="Calibri"/>
        <family val="2"/>
        <scheme val="minor"/>
      </rPr>
      <t xml:space="preserve"> to instructional cues and interacts with objects on the screen
- Point-and-click 
- Rollover objects
- Drag-and-drop objects (i.e. item selection, procedural response. 
</t>
    </r>
    <r>
      <rPr>
        <sz val="11"/>
        <color rgb="FF0070C0"/>
        <rFont val="Calibri"/>
        <family val="2"/>
        <scheme val="minor"/>
      </rPr>
      <t>Student performs moderate to complex interactions with the delivery system (e.g. paging through content, interacting to prompts, cues, objects, hotspots)</t>
    </r>
    <r>
      <rPr>
        <sz val="11"/>
        <rFont val="Calibri"/>
        <family val="2"/>
        <scheme val="minor"/>
      </rPr>
      <t xml:space="preserve">
</t>
    </r>
  </si>
  <si>
    <t>Designed as Information 
plus 
Demonstration strategy</t>
  </si>
  <si>
    <t xml:space="preserve">Procedural skills demonstrated by the courseware 
Procedural skills via previously unencountered scenarios, both with immediate feedback 
 </t>
  </si>
  <si>
    <t>Knowledge Checks initiated by the Instructor - Students provide answers verbally - Instructor shows the correct answer
Multiple choice
Matching, etc.
Immediate system-generated feedback
Previously unencountered procedural skills scenarios</t>
  </si>
  <si>
    <t xml:space="preserve">IFIT and SDIT screens require direction text on every screen, with the exception of pop
up boxes.
RIA column (right side) of the lesson plan document provides directions for the instructor. 
</t>
  </si>
  <si>
    <t>Can include voiceover narration and sounds
corresponding with visual presentations,
animations, audio clip recordings,
mechanical sounds (e.g., beeps, buzzes,
clicks) and replications of natural
environmental sounds.</t>
  </si>
  <si>
    <t>If customer supplied 
or 
If minimal production and postproduction is required, e.g. 
can be recorded using
simple device and little or no editing necessary</t>
  </si>
  <si>
    <t>Highly detailed image. 
High resolution 2D graphic
High level of detail and focus in visual representation / replication. 
Can be depicted in a 2D.
2D Static Graphic can rotate whole exploded view image
2D Static Graphic can rotate whole image and select individual components to view pop ups with additional text.</t>
  </si>
  <si>
    <t xml:space="preserve">Animations of 
parts
equipment
process flows
check-on-learning </t>
  </si>
  <si>
    <t>3D models that look the same as if in a live setting, with realistic proportions, color, textural appearance, etc.
Interaction with static models allows rotation of the model to see all angles and points of view.</t>
  </si>
  <si>
    <t>Animations of:
Parts
Equipment
Process flows
Check-on-learning 
Repurposed or customer supplied complex graphics (where no editing or revision is necessary) or Complex 3D Graphics
3D models that include all the features of static models and that include motion to react and function as they would in a live setting, with the correct speed, acceleration, trajectory, etc. Interaction with active models at the IMI 2 level allows manipulating the model and/or interacting
with it in a demonstration mode , e.g. to
identify components and their locations,
identify controls and indicators, etc. and
to see their basic functions in normal
operation mode.</t>
  </si>
  <si>
    <t xml:space="preserve">SDIT 
IMI (ICW) 
Level 2
</t>
  </si>
  <si>
    <r>
      <rPr>
        <b/>
        <sz val="11"/>
        <color rgb="FF0070C0"/>
        <rFont val="Calibri"/>
        <family val="2"/>
        <scheme val="minor"/>
      </rPr>
      <t xml:space="preserve">Student Self-Paced Instruction </t>
    </r>
    <r>
      <rPr>
        <sz val="11"/>
        <color rgb="FF0070C0"/>
        <rFont val="Calibri"/>
        <family val="2"/>
        <scheme val="minor"/>
      </rPr>
      <t xml:space="preserve">
Student receives information and has ability to perform low complexity tasks. Student provided opportunity to make </t>
    </r>
    <r>
      <rPr>
        <sz val="11"/>
        <color rgb="FF0070C0"/>
        <rFont val="Calibri"/>
        <family val="2"/>
        <scheme val="minor"/>
      </rPr>
      <t xml:space="preserve">responses to instructional cues while performing </t>
    </r>
    <r>
      <rPr>
        <sz val="11"/>
        <color rgb="FF0070C0"/>
        <rFont val="Calibri"/>
        <family val="2"/>
        <scheme val="minor"/>
      </rPr>
      <t xml:space="preserve">procedures with Moderate levels of complexity. </t>
    </r>
    <r>
      <rPr>
        <sz val="11"/>
        <color theme="1"/>
        <rFont val="Calibri"/>
        <family val="2"/>
        <scheme val="minor"/>
      </rPr>
      <t xml:space="preserve">
Similar to IFIT IMI (ICW) Level 2, but 
</t>
    </r>
    <r>
      <rPr>
        <sz val="11"/>
        <color rgb="FF0070C0"/>
        <rFont val="Calibri"/>
        <family val="2"/>
        <scheme val="minor"/>
      </rPr>
      <t>Uses NETC SDIT GUI</t>
    </r>
    <r>
      <rPr>
        <sz val="11"/>
        <color theme="1"/>
        <rFont val="Calibri"/>
        <family val="2"/>
        <scheme val="minor"/>
      </rPr>
      <t xml:space="preserve">
</t>
    </r>
    <r>
      <rPr>
        <sz val="11"/>
        <color rgb="FF0070C0"/>
        <rFont val="Calibri"/>
        <family val="2"/>
        <scheme val="minor"/>
      </rPr>
      <t>Student controls the class</t>
    </r>
    <r>
      <rPr>
        <sz val="11"/>
        <color theme="1"/>
        <rFont val="Calibri"/>
        <family val="2"/>
        <scheme val="minor"/>
      </rPr>
      <t xml:space="preserve">, e.g., 
pace of progress
explaining key points
providing demonstrations
</t>
    </r>
  </si>
  <si>
    <r>
      <t>Uses NETC</t>
    </r>
    <r>
      <rPr>
        <sz val="11"/>
        <color rgb="FF0070C0"/>
        <rFont val="Calibri"/>
        <family val="2"/>
        <scheme val="minor"/>
      </rPr>
      <t xml:space="preserve"> SDIT Interactive GUI</t>
    </r>
    <r>
      <rPr>
        <sz val="11"/>
        <rFont val="Calibri"/>
        <family val="2"/>
        <scheme val="minor"/>
      </rPr>
      <t xml:space="preserve"> with
Menus 
Submenus</t>
    </r>
  </si>
  <si>
    <t>Student provides answers 
Multiple choice
Matching, etc.
Immediate system-generated feedback
Previously unencountered procedural skills scenarios</t>
  </si>
  <si>
    <t xml:space="preserve">IFIT
IMI (ICW) 
Level 3
</t>
  </si>
  <si>
    <r>
      <rPr>
        <b/>
        <sz val="11"/>
        <color rgb="FF0070C0"/>
        <rFont val="Calibri"/>
        <family val="2"/>
        <scheme val="minor"/>
      </rPr>
      <t>Instructor-Led Training</t>
    </r>
    <r>
      <rPr>
        <sz val="11"/>
        <color rgb="FF0070C0"/>
        <rFont val="Calibri"/>
        <family val="2"/>
        <scheme val="minor"/>
      </rPr>
      <t xml:space="preserve">
</t>
    </r>
    <r>
      <rPr>
        <sz val="11"/>
        <rFont val="Calibri"/>
        <family val="2"/>
        <scheme val="minor"/>
      </rPr>
      <t xml:space="preserve">Similar to SDIT IMI (ICW 2) Level 3, but
</t>
    </r>
    <r>
      <rPr>
        <sz val="11"/>
        <color rgb="FF0070C0"/>
        <rFont val="Calibri"/>
        <family val="2"/>
        <scheme val="minor"/>
      </rPr>
      <t xml:space="preserve">Uses NETC IFIT GUI
</t>
    </r>
    <r>
      <rPr>
        <sz val="11"/>
        <rFont val="Calibri"/>
        <family val="2"/>
        <scheme val="minor"/>
      </rPr>
      <t>Instructor controls the class, e.g., 
pace of progress
explaining key points
providing demonstrations</t>
    </r>
  </si>
  <si>
    <r>
      <t>Uses NETC</t>
    </r>
    <r>
      <rPr>
        <sz val="11"/>
        <color rgb="FF0070C0"/>
        <rFont val="Calibri"/>
        <family val="2"/>
        <scheme val="minor"/>
      </rPr>
      <t xml:space="preserve"> IFIT Interactive GUI</t>
    </r>
    <r>
      <rPr>
        <sz val="11"/>
        <rFont val="Calibri"/>
        <family val="2"/>
        <scheme val="minor"/>
      </rPr>
      <t xml:space="preserve"> with
Menus 
Submenus</t>
    </r>
  </si>
  <si>
    <r>
      <rPr>
        <sz val="11"/>
        <rFont val="Calibri"/>
        <family val="2"/>
        <scheme val="minor"/>
      </rPr>
      <t>Student controls navigatio</t>
    </r>
    <r>
      <rPr>
        <sz val="11"/>
        <color theme="1"/>
        <rFont val="Calibri"/>
        <family val="2"/>
        <scheme val="minor"/>
      </rPr>
      <t>n with multi-path navigation capability
Navigation is based on instructional cues i.e. 
Prompts
Presentation of stimulus 
Interacts with objects on the screen such as: 
   Point and click objects</t>
    </r>
    <r>
      <rPr>
        <sz val="11"/>
        <rFont val="Calibri"/>
        <family val="2"/>
        <scheme val="minor"/>
      </rPr>
      <t xml:space="preserve">
   Rollover objects
  Drag and drop objects i.e. 
  item selection</t>
    </r>
    <r>
      <rPr>
        <sz val="11"/>
        <color rgb="FFFF0000"/>
        <rFont val="Calibri"/>
        <family val="2"/>
        <scheme val="minor"/>
      </rPr>
      <t>,</t>
    </r>
    <r>
      <rPr>
        <sz val="11"/>
        <rFont val="Calibri"/>
        <family val="2"/>
        <scheme val="minor"/>
      </rPr>
      <t xml:space="preserve"> procedural response </t>
    </r>
    <r>
      <rPr>
        <sz val="11"/>
        <color rgb="FF0070C0"/>
        <rFont val="Calibri"/>
        <family val="2"/>
        <scheme val="minor"/>
      </rPr>
      <t xml:space="preserve">
Level of interactivity applies to specific learning activities within a Level 2 lesson e.g. 
learning activity to perform procedural skills or application of principles such as  tactics
Involves simulated activities such as: 
how-to guide for learning software 
simulated activities depicting diagnostic procedures 
simulated operational procedures
simulated activities for troubleshooting
Navigation includes access to all parts of SCO via use of menus, hyperlinks, pop ups, multiple navigation panes, etc. Practice activities
may be guided or unguided, as appropriate. Performance tests should not repeat the practice activity unless there is only one correct way to perform the LO. Navigation down an incorrect path shall be corrected within two steps.</t>
    </r>
  </si>
  <si>
    <r>
      <t>Interaction with courseware requires
inputs/selections to occur one at a time</t>
    </r>
    <r>
      <rPr>
        <sz val="11"/>
        <color theme="1"/>
        <rFont val="Calibri"/>
        <family val="2"/>
        <scheme val="minor"/>
      </rPr>
      <t xml:space="preserve"> or multiple clicks prior to final input.</t>
    </r>
  </si>
  <si>
    <r>
      <rPr>
        <sz val="11"/>
        <color theme="1"/>
        <rFont val="Calibri"/>
        <family val="2"/>
        <scheme val="minor"/>
      </rPr>
      <t>Student responds to instructional cues and interacts with objects on the screen
- Point-and-click 
- Rollover objects
- Drag-and-drop objects (i.e. item selection, procedural response) 
Performs moderate to complex interactions with the delivery system (e.g. paging through content, interacting to prompts, cues, objects, hotspots)</t>
    </r>
    <r>
      <rPr>
        <sz val="11"/>
        <color rgb="FF0070C0"/>
        <rFont val="Calibri"/>
        <family val="2"/>
        <scheme val="minor"/>
      </rPr>
      <t xml:space="preserve">
Coded activities, e.g., guided practice, emulation, games, simulation of parts of systems, animations
Learner controls the learning experience by responding to instructional cues, i.e., presentation of stimulus which may involve multi-path navigation. 
The learner is encouraged to branch (test out or otherwise skip content already mastered), make decisions, and alter paths, and receives constructive feedback. 
The learner uses varied techniques in response to instructional cues involving complex concepts, procedures, and evaluation.
Interaction with courseware, object models, and/or simulated controls that allows actual or simulated system inputs with feedback or system responses relative to the scenario. E.g. interacting with a modeled object or simulated controls to perform a task, interacting with simulated tools and their controls in addition to the primary modeled object, and interacting with multiple submenus or icons on a given screen that each provide additional information to the scenario, etc .</t>
    </r>
  </si>
  <si>
    <r>
      <rPr>
        <sz val="11"/>
        <rFont val="Calibri"/>
        <family val="2"/>
        <scheme val="minor"/>
      </rPr>
      <t xml:space="preserve">Designed as an Information 
plus  Demonstration </t>
    </r>
    <r>
      <rPr>
        <sz val="11"/>
        <color rgb="FF0070C0"/>
        <rFont val="Calibri"/>
        <family val="2"/>
        <scheme val="minor"/>
      </rPr>
      <t xml:space="preserve">
plus  Application  strategy, 
or  as a Whole Task-Centered with Demonstration Application strategy. 
A lesson may present complex Operation and Maintenance procedure scenarios. </t>
    </r>
  </si>
  <si>
    <r>
      <rPr>
        <sz val="11"/>
        <rFont val="Calibri"/>
        <family val="2"/>
        <scheme val="minor"/>
      </rPr>
      <t>Procedural skills demonstrated by the courseware 
Procedural skills via previously unencountered scenarios, both with immediate feedback.</t>
    </r>
    <r>
      <rPr>
        <sz val="11"/>
        <color rgb="FF0070C0"/>
        <rFont val="Calibri"/>
        <family val="2"/>
        <scheme val="minor"/>
      </rPr>
      <t xml:space="preserve">
Practice with immediate feedback are mostly application of procedural skills, with ample opportunities to practice, but not with free-play. 
Most often applies to specific embedded learning activities within an otherwise Level 2 lesson to perform procedural skills, or application of principles such as tactics.
Involves simulated activities such as a how to guide for learning software; simulated activities depicting diagnostic procedures; simulated operational procedures; and simulated activities for maintenance, troubleshooting and repair. The learner controls the learning experience by responding to instructional cues (i.e. presentation of stimulus) which may involve multi path navigation. The learner is encouraged to branch (test out or otherwise skip content already mastered), make decisions, and alter paths, and receives constructive feedback. The learner uses varied techniques in response to instructional cues involving complex concepts, procedures, and evaluation. A lesson may present complex Operation and Maintenance procedure scenarios. Designed as an Information</t>
    </r>
  </si>
  <si>
    <t xml:space="preserve">Trainee inputs impact the scenario and cause the scenario to change, resulting in multiple ways an LO can be executed. E.g. complex scenarios allow a trainee to perform multiple, simultaneous actions (inputs), or to respond to a variety of variables or conditions, with
system generated feedback (responses) dependent upon the combined inputs. Complex scenarios are not restricted to a linear sequence, such as a lock step guided practice activity with a stimulus response reward approach. Performance based complex scenarios should not rely on
multiple choice questions to advance the scenario.
</t>
  </si>
  <si>
    <t>The ability to view, review or document responses during practice or performance of an LO. Reporting capabilities are more than a mere checklist of process steps competed.</t>
  </si>
  <si>
    <t>Whether customer supplied or if production and postproduction are required</t>
  </si>
  <si>
    <r>
      <t xml:space="preserve">Highly detailed image. 
High resolution 2D graphic
High level of detail and focus in visual representation / replication. 
</t>
    </r>
    <r>
      <rPr>
        <sz val="12"/>
        <rFont val="Calibri"/>
        <family val="2"/>
        <scheme val="minor"/>
      </rPr>
      <t xml:space="preserve">
2D Static Graphic can rotate whole exploded view image
2D Static Graphic can rotate whole image and select individual components to view pop ups with additional text.</t>
    </r>
  </si>
  <si>
    <r>
      <t xml:space="preserve">Animations of 
parts
equipment
process flows
check-on-learning
</t>
    </r>
    <r>
      <rPr>
        <sz val="12"/>
        <color rgb="FF0070C0"/>
        <rFont val="Calibri"/>
        <family val="2"/>
        <scheme val="minor"/>
      </rPr>
      <t>animations
Allows manipulating the model and/or interacting with it in a performance mode , i.e. to perform an operation or maintenance task, etc. Model is embedded as an interactive event within navigation path. Model’s navigation controls are separate from overall GUI’s navigation. Model is developed to teach, practice, or assess a single task or procedure, or multiple tasks one-at-a-time. The event is often a guided practice with only one possible correct navigation path and immediate, or three attempts corrective feedback. There is no requirement that limits the event to a guided practice. There is no requirement that limits the assessment activity to repeat the guided practice.</t>
    </r>
  </si>
  <si>
    <t>3D models that look the same as if in a live setting, with realistic proportions, color, textural appearance, etc.
Interaction with static models allows rotation of the model to see all angles and
points of view.</t>
  </si>
  <si>
    <t>Allows manipulating the model and/or
interacting with it in a performance mode , i.e. to perform an operation or maintenance task, etc. Model is embedded as an interactive event within navigation path. Model’s navigation controls are separate from overall
GUI’s navigation. Model is developed to teach, practice, or assess a single task or procedure, or multiple tasks one-at-a-time. The event is often a guided practice with only one possible correct navigation path and immediate, or three attempts corrective feedback. There is no requirement that limits the event to a guided practice. There is no requirement that limits the assessment activity to repeat the guided practice.</t>
  </si>
  <si>
    <t>Sensation of moving through an environment relative to other objects.</t>
  </si>
  <si>
    <t xml:space="preserve">SDIT 
IMI (ICW) 
Level 3
</t>
  </si>
  <si>
    <r>
      <rPr>
        <b/>
        <sz val="11"/>
        <color rgb="FF0070C0"/>
        <rFont val="Calibri"/>
        <family val="2"/>
        <scheme val="minor"/>
      </rPr>
      <t>Student Self-Paced Instruction</t>
    </r>
    <r>
      <rPr>
        <sz val="11"/>
        <color rgb="FF0070C0"/>
        <rFont val="Calibri"/>
        <family val="2"/>
        <scheme val="minor"/>
      </rPr>
      <t xml:space="preserve">
</t>
    </r>
    <r>
      <rPr>
        <sz val="11"/>
        <color rgb="FF0070C0"/>
        <rFont val="Calibri"/>
        <family val="2"/>
        <scheme val="minor"/>
      </rPr>
      <t>Uses NETC SDIT GUI</t>
    </r>
    <r>
      <rPr>
        <sz val="11"/>
        <rFont val="Calibri"/>
        <family val="2"/>
        <scheme val="minor"/>
      </rPr>
      <t xml:space="preserve">
</t>
    </r>
    <r>
      <rPr>
        <sz val="11"/>
        <color rgb="FF0070C0"/>
        <rFont val="Calibri"/>
        <family val="2"/>
        <scheme val="minor"/>
      </rPr>
      <t>Student controls the training,</t>
    </r>
    <r>
      <rPr>
        <sz val="11"/>
        <rFont val="Calibri"/>
        <family val="2"/>
        <scheme val="minor"/>
      </rPr>
      <t xml:space="preserve"> e.g., 
pace of progress
completing complex interactive activities</t>
    </r>
  </si>
  <si>
    <r>
      <rPr>
        <sz val="11"/>
        <rFont val="Calibri"/>
        <family val="2"/>
        <scheme val="minor"/>
      </rPr>
      <t>Student provides answers 
Multiple choice
Matching, etc.
Immediate system-generated feedback
Previously unencountered procedural skills scenarios</t>
    </r>
    <r>
      <rPr>
        <sz val="11"/>
        <color rgb="FF0070C0"/>
        <rFont val="Calibri"/>
        <family val="2"/>
        <scheme val="minor"/>
      </rPr>
      <t xml:space="preserve">
Testing with tailored remediation
Adaptive branching based on pretest performance 
There should be few, if any, recall of information questions in a Level 3 learning activity</t>
    </r>
  </si>
  <si>
    <t>IFIT
VSIM</t>
  </si>
  <si>
    <r>
      <rPr>
        <b/>
        <sz val="11"/>
        <color rgb="FF0070C0"/>
        <rFont val="Calibri"/>
        <family val="2"/>
        <scheme val="minor"/>
      </rPr>
      <t xml:space="preserve">Instructor-led Training or Student Self-paced Training using Personal Computer based Simulation
</t>
    </r>
    <r>
      <rPr>
        <sz val="11"/>
        <color rgb="FF0070C0"/>
        <rFont val="Calibri"/>
        <family val="2"/>
        <scheme val="minor"/>
      </rPr>
      <t xml:space="preserve">Instructor is controls the class, e.g., pace of progress, explaining key points, providing demonstrations
A computer based representation of the function and operation of one or more systems or subsystems in context of an operational environment. VSIM uses mathematically accurate system models that replicate physical processes and duplicate system response (indicators) in re al time based on physics based modeling of student inputs (controls). Interaction with system simulation is generally conducted through realistic representations of the actual system control panels or interfaces. 
Simulation is a model based environment that describes the correct state of any element in the environment through the definition of relationships and attributes. Depending on specific requirements for capabilities and functionality, VSIM:
1. Models system functionality, but not system states – provides only fault-free system simulation (i.e. models one or more normal operation conditions).
2. Models system static states within actual system tolerances and depicts some dynamic system states – offers both fault and fault-free simulation of system components (i.e. models more than one normal operation conditions plus more than one fault conditions and/or degraded modes of operation). 
3. Models complex equipment using mathematically correct component-based model – replicated system static and dynamic response is within tolerances prescribed for actual equipment. Accurately simulates dynamic states, faults and fault effects of individual components. </t>
    </r>
    <r>
      <rPr>
        <strike/>
        <sz val="11"/>
        <color rgb="FFFF0000"/>
        <rFont val="Calibri"/>
        <family val="2"/>
        <scheme val="minor"/>
      </rPr>
      <t xml:space="preserve">
</t>
    </r>
    <r>
      <rPr>
        <sz val="11"/>
        <color rgb="FF0070C0"/>
        <rFont val="Calibri"/>
        <family val="2"/>
        <scheme val="minor"/>
      </rPr>
      <t xml:space="preserve">
</t>
    </r>
    <r>
      <rPr>
        <b/>
        <u/>
        <sz val="11"/>
        <color rgb="FFC00000"/>
        <rFont val="Calibri"/>
        <family val="2"/>
        <scheme val="minor"/>
      </rPr>
      <t xml:space="preserve">NOTE: </t>
    </r>
    <r>
      <rPr>
        <sz val="11"/>
        <color rgb="FFC00000"/>
        <rFont val="Calibri"/>
        <family val="2"/>
        <scheme val="minor"/>
      </rPr>
      <t xml:space="preserve">Augmented Reality (AR), Mixed Reality (MR), Virtual Reality (VR), and Immersive Virtual Environment (IVE) are complex media that differ from the requirements and characteristics of VSIM. They each have their own capabilities and functionality that is distinct from VSIM. </t>
    </r>
  </si>
  <si>
    <t>x</t>
  </si>
  <si>
    <t xml:space="preserve">Generally, runs on a standard desktop or laptop PC with keyboard, monitor (may be dual monitors), and mouse. </t>
  </si>
  <si>
    <t xml:space="preserve">Generally, Level 1 Immersion, where:
Level 1 = Standard desktop PC-keyboard, monitor (may be dual monitors), mouse
</t>
  </si>
  <si>
    <t>Complex participation;
performs complex interactions with the delivery system.
This level of interactivity applies to specific performance activities such as
performing procedural skills or application of principles such as tactics. Often involves simulated activities depicting operational procedures, diagnostic procedures, and troubleshooting. The learner controls the learning experience by responding to instructional cues (i.e. presentation of stimulus) which may involve open ended navigation. The learner is encouraged to make decisions, and alter paths, and receives feedback. The learner uses varied techniques in response to instructional cues involving complex concepts, procedures, and evaluation. A learning event may present complex Operation and Maintenance procedure scenarios. Designed as a demonstration.</t>
  </si>
  <si>
    <t>Activities (e.g. demonstration, practice, and assessments) are the primary focal point of the simulation, not embedded
in an otherwise linear navigation path.</t>
  </si>
  <si>
    <t>Demonstration and application of procedural skills (with ample opportunities to practice) including 
performance of normal operations
fault conditions (i.e. troubleshooting and repair)
degraded modes of operation. 
Free play is often allowed, though perhaps with some restrictions.</t>
  </si>
  <si>
    <t>The capability to record student performance to allow for replay and review of that performance after the LO has been executed.</t>
  </si>
  <si>
    <t>Performance Assessments</t>
  </si>
  <si>
    <r>
      <t xml:space="preserve">Highly detailed image. 
High resolution 2D graphic
High level of detail and focus in visual representation / replication. </t>
    </r>
    <r>
      <rPr>
        <sz val="12"/>
        <rFont val="Calibri"/>
        <family val="2"/>
        <scheme val="minor"/>
      </rPr>
      <t xml:space="preserve">
2D Static Graphic can rotate whole exploded view image
2D Static Graphic can rotate whole image and select individual components to view pop ups with additional text.</t>
    </r>
  </si>
  <si>
    <t>Animations of: 
Parts
Equipment
Process flows
Check-on-learning
Allows manipulating the model and/or interacting with it in a performance mode , i.e. to perform operation and maintenance of multiple tasks in multiple modes, etc. Model is primary focal point of instruction, practice, or assessment. It is not embedded as an interactive event within an otherwise linear navigation path. Model is developed to teach (demonstrate), practice, or assess multiple tasks or procedures. Model’s primary navigation controls are part of model (i.e. use the simulated system controls to interact with the system), with multiple active hotspots or touch points at the same time.</t>
  </si>
  <si>
    <t>3D models that look the same as if in a live setting, with realistic
proportions, color, textural appearance, etc.
Interaction with static models allows
rotation of the model to see all angles and
points of view.</t>
  </si>
  <si>
    <t>Can rotate model and interact with individual components in normal operation, fault,
and degraded modes, etc. Can move through virtual environment (space) around object.</t>
  </si>
  <si>
    <t>3D Immersive field
of view. Provides an extended horizontal and vertical
field of view (beyond the 180 degree field seen on standard flat screen projections).
This extended field of view is different from simply rotating the object, or
viewing the object inside a simulated environment. It is an extended view of
the space (i.e. room) and capability to move within that space on an X, Y,
and Z axis, e.g. simulates the student moving through the space or having
peripheral vision within the space beyond the normal field of view.</t>
  </si>
  <si>
    <t>Environmental surroundings impact responses or reactions. Replicates
specific terrain because the type of terrain impacts how the LO must be
executed.</t>
  </si>
  <si>
    <t>The space or natural
environment within
which the modeled
object is placed)
Environmental objects behave realistically in response to gravity, friction, or
force and thereby impact the modeled object (e.g., sea state and weather
affects the small boat, etc.). Convey accurate and realistic, natural, physical
laws (not gaming properties). Environmental objects respond to gravity,
collisions and friction in the same way they would in the real world.</t>
  </si>
  <si>
    <t>SDIT
VSIM</t>
  </si>
  <si>
    <r>
      <rPr>
        <sz val="11"/>
        <color theme="1"/>
        <rFont val="Calibri"/>
        <family val="2"/>
        <scheme val="minor"/>
      </rPr>
      <t>Same as IFIT VSIM with the one exception it is</t>
    </r>
    <r>
      <rPr>
        <sz val="11"/>
        <color rgb="FF0070C0"/>
        <rFont val="Calibri"/>
        <family val="2"/>
        <scheme val="minor"/>
      </rPr>
      <t xml:space="preserve"> Student Self-paced Training</t>
    </r>
    <r>
      <rPr>
        <sz val="11"/>
        <color theme="1"/>
        <rFont val="Calibri"/>
        <family val="2"/>
        <scheme val="minor"/>
      </rPr>
      <t xml:space="preserve"> using Personal Computer Based Simulation
See Row 8 for Descriptions</t>
    </r>
  </si>
  <si>
    <t>LAB
VSIM</t>
  </si>
  <si>
    <r>
      <rPr>
        <sz val="11"/>
        <color theme="1"/>
        <rFont val="Calibri"/>
        <family val="2"/>
        <scheme val="minor"/>
      </rPr>
      <t>Same as IFIT VSIM with the one exception it is</t>
    </r>
    <r>
      <rPr>
        <sz val="11"/>
        <color rgb="FF0070C0"/>
        <rFont val="Calibri"/>
        <family val="2"/>
        <scheme val="minor"/>
      </rPr>
      <t xml:space="preserve"> Instructor Managed/Supervised practice </t>
    </r>
    <r>
      <rPr>
        <sz val="11"/>
        <color theme="1"/>
        <rFont val="Calibri"/>
        <family val="2"/>
        <scheme val="minor"/>
      </rPr>
      <t>using Personal Computer Based Simulation
See Row 8 for Descriptions</t>
    </r>
  </si>
  <si>
    <t>IFIT Stand-alone SIM</t>
  </si>
  <si>
    <r>
      <rPr>
        <b/>
        <sz val="11"/>
        <color theme="1"/>
        <rFont val="Calibri"/>
        <family val="2"/>
        <scheme val="minor"/>
      </rPr>
      <t xml:space="preserve">Instructor-led Training using using a </t>
    </r>
    <r>
      <rPr>
        <b/>
        <sz val="11"/>
        <color theme="4"/>
        <rFont val="Calibri"/>
        <family val="2"/>
        <scheme val="minor"/>
      </rPr>
      <t>stand-alone, computer-based simulation</t>
    </r>
    <r>
      <rPr>
        <b/>
        <sz val="11"/>
        <color theme="1"/>
        <rFont val="Calibri"/>
        <family val="2"/>
        <scheme val="minor"/>
      </rPr>
      <t xml:space="preserve">
</t>
    </r>
    <r>
      <rPr>
        <sz val="11"/>
        <color theme="1"/>
        <rFont val="Calibri"/>
        <family val="2"/>
        <scheme val="minor"/>
      </rPr>
      <t xml:space="preserve">Instructor controls the class, e.g., pace of progress, explaining key points, providing demonstrations
A computer based representation of the function and operation of one or more systems or subsystems in context of an operational environment. </t>
    </r>
    <r>
      <rPr>
        <sz val="11"/>
        <color theme="4"/>
        <rFont val="Calibri"/>
        <family val="2"/>
        <scheme val="minor"/>
      </rPr>
      <t>Stand-alone SIM</t>
    </r>
    <r>
      <rPr>
        <sz val="11"/>
        <color theme="1"/>
        <rFont val="Calibri"/>
        <family val="2"/>
        <scheme val="minor"/>
      </rPr>
      <t xml:space="preserve"> uses mathematically accurate system models that replicate physical processes and duplicate system response (indicators) in re al time based on physics based modeling of student inputs (controls). Interaction with system simulation is generally conducted through realistic representations of the actual system control panels or interfaces. 
Simulation is a model based environment that describes the correct state of any element in the environment through the definition of relationships and attributes. Depending on specific requirements for capabilities and functionality, </t>
    </r>
    <r>
      <rPr>
        <sz val="11"/>
        <color theme="4"/>
        <rFont val="Calibri"/>
        <family val="2"/>
        <scheme val="minor"/>
      </rPr>
      <t xml:space="preserve">Stand-alone SIM </t>
    </r>
    <r>
      <rPr>
        <sz val="11"/>
        <color theme="1"/>
        <rFont val="Calibri"/>
        <family val="2"/>
        <scheme val="minor"/>
      </rPr>
      <t xml:space="preserve">:
1. Models system functionality, but not system states – provides only fault-free system simulation (i.e. models one or more normal operation conditions).
2. Models system static states within actual system tolerances and depicts some dynamic system states – offers both fault and fault-free simulation of system components (i.e. models more than one normal operation conditions plus more than one fault conditions and/or degraded modes of operation). 
3. Models complex equipment using mathematically correct component-based model – replicated system static and dynamic response is within tolerances prescribed for actual equipment. Accurately simulates dynamic states, faults and fault effects of individual components. </t>
    </r>
    <r>
      <rPr>
        <strike/>
        <sz val="11"/>
        <color theme="1"/>
        <rFont val="Calibri"/>
        <family val="2"/>
        <scheme val="minor"/>
      </rPr>
      <t xml:space="preserve">
</t>
    </r>
    <r>
      <rPr>
        <sz val="11"/>
        <color rgb="FF0070C0"/>
        <rFont val="Calibri"/>
        <family val="2"/>
        <scheme val="minor"/>
      </rPr>
      <t/>
    </r>
  </si>
  <si>
    <t>Generally, runs on a dedicated, stand-alone computer system (usually with specifications that exceed a standard desktop or laptop PC).</t>
  </si>
  <si>
    <t>Generally, Level 2 Immersion, where:
Level 2 = PC + multiscreen, interactions with touch screens, earphones, joystick</t>
  </si>
  <si>
    <t>LAB Stand-alone SIM</t>
  </si>
  <si>
    <r>
      <rPr>
        <sz val="11"/>
        <color theme="1"/>
        <rFont val="Calibri"/>
        <family val="2"/>
        <scheme val="minor"/>
      </rPr>
      <t>Same as IFIT Stand-alone SIM with the one exception it is</t>
    </r>
    <r>
      <rPr>
        <sz val="11"/>
        <color rgb="FF0070C0"/>
        <rFont val="Calibri"/>
        <family val="2"/>
        <scheme val="minor"/>
      </rPr>
      <t xml:space="preserve"> Instructor Managed/Supervised </t>
    </r>
    <r>
      <rPr>
        <sz val="11"/>
        <color theme="1"/>
        <rFont val="Calibri"/>
        <family val="2"/>
        <scheme val="minor"/>
      </rPr>
      <t>practice using Personal Computer Based Simulation
See Row 12 for Descriptions</t>
    </r>
  </si>
  <si>
    <t>Instructor controlled training and practice using a physical mockup of a system that is driven by simulation software. The learner interacts with physical representations of system controls. The Instructor focuses on managing the lab activities, e.g., loading scenarios, coaching the learner, providing After Action Reviews (AAR).</t>
  </si>
  <si>
    <t>Instructor controlled training and practice using modified equipment (or custom built equipment) that is augmented to support training, e.g., a Part-Task Trainer (PTT). The learner interacts with the physical device. The Instructor focuses on managing the lab activities, e.g., coaching the learner, providing After Action Reviews (AAR).</t>
  </si>
  <si>
    <t xml:space="preserve">Instructor controlled training and practice using a actual equipment that has not been altered for use in training, i.e., equipment as it would be deployed to the Fleet and can normally be procured through Navy stock system channels. The learner interacts with the physical equipment. The Instructor focuses on managing the lab activities, e.g., coaching the learner, providing After Action Reviews (AAR). Actual Equipment is distinguished from that equipment designed only for, or modified for, training purposes. </t>
  </si>
  <si>
    <t>DEFINITION</t>
  </si>
  <si>
    <t>Learning Activities
Included by not limited to:</t>
  </si>
  <si>
    <t>Visual Motion
Decription</t>
  </si>
  <si>
    <t>IFIT 
IMI (ILT/CAI)
Level 1</t>
  </si>
  <si>
    <r>
      <rPr>
        <b/>
        <sz val="11"/>
        <color rgb="FF0070C0"/>
        <rFont val="Calibri"/>
        <family val="2"/>
        <scheme val="minor"/>
      </rPr>
      <t>Instructor-Led Training</t>
    </r>
    <r>
      <rPr>
        <sz val="11"/>
        <color rgb="FF0070C0"/>
        <rFont val="Calibri"/>
        <family val="2"/>
        <scheme val="minor"/>
      </rPr>
      <t xml:space="preserve">
Instructor presents facts and information supported by text, audio, video, graphics, and animations with minimal interaction (Q&amp;A).  </t>
    </r>
  </si>
  <si>
    <t xml:space="preserve">Instructor controls the navigation.
Navigation is primarily linear with occasional simple menus / submenus to one or two paths and then return (e.g. moving page to page by clicking on the “Next” button or on objects that advance the
presentation in a linear path (i.e. page turner)); however, may be designed for the user to be able to respond to instructional cues (i.e. objects on the screen such as point and click objects, rollover objects, and drag and drop objects). Using hotspots or blue robs to advance the screen is the same as clicking "Next" to advance (still essentially a linear progression). </t>
  </si>
  <si>
    <t>Low to moderate; performs basic interactions with the delivery system (e.g. paging through content).</t>
  </si>
  <si>
    <t>Passive to limited participation; may perform basic interactions with the delivery system as directed.</t>
  </si>
  <si>
    <t>Practice activities with feedback are limited to recall of information presented or are separately directed as lab activities.</t>
  </si>
  <si>
    <t xml:space="preserve">IFIT and SDIT screens require direction text on every screen, with the exception of pop
up boxes.
RIA column (right side) of the lesson plan document provides directions for the instructor. </t>
  </si>
  <si>
    <t>Exploded view and/or view all sides of object (e.g. system, component). Provide a visual depiction in an X Y Z scale (width, height, depth) to depict components within a larger system (“exploded” view) or to provide a rotational view of all sides of a component or system. Unlike object modeling, a 3D graphic is static and does not allow user interaction
with the image.</t>
  </si>
  <si>
    <t>Animations of 
parts
equipment
process flows
check-on-learning 
Repurposed or customer supplied complex graphics (where no editing or revision is necessary) or Complex 3D Graphics</t>
  </si>
  <si>
    <r>
      <rPr>
        <b/>
        <sz val="11"/>
        <color rgb="FF0070C0"/>
        <rFont val="Calibri"/>
        <family val="2"/>
        <scheme val="minor"/>
      </rPr>
      <t xml:space="preserve">Instructor-Led training </t>
    </r>
    <r>
      <rPr>
        <sz val="11"/>
        <color rgb="FF0070C0"/>
        <rFont val="Calibri"/>
        <family val="2"/>
        <scheme val="minor"/>
      </rPr>
      <t xml:space="preserve">
Instructor presents facts and information supported by text, audio, video, graphics, and animations with minimal interaction (Q&amp;A).  </t>
    </r>
    <r>
      <rPr>
        <sz val="11"/>
        <rFont val="Calibri"/>
        <family val="2"/>
        <scheme val="minor"/>
      </rPr>
      <t xml:space="preserve">
Similar to SDIT IMI (ICW) Level 2, but </t>
    </r>
    <r>
      <rPr>
        <sz val="11"/>
        <color rgb="FF0070C0"/>
        <rFont val="Calibri"/>
        <family val="2"/>
        <scheme val="minor"/>
      </rPr>
      <t xml:space="preserve">
Uses NETC IFIT GUI
Instructor controls the class, </t>
    </r>
    <r>
      <rPr>
        <sz val="11"/>
        <rFont val="Calibri"/>
        <family val="2"/>
        <scheme val="minor"/>
      </rPr>
      <t xml:space="preserve">e.g., 
pace of progress
explaining key points
providing demonstrations
</t>
    </r>
  </si>
  <si>
    <t xml:space="preserve">Instructor or Student controls navigation with two or three menu/path capability
Navigation is based on 
Instructional cues i.e. 
Instructor or student prompts
Presentation of stimulus
Interacts with objects on the screen such as: 
   Point and click objects
   Rollover objects
  Drag and drop objects i.e. 
  simple item selection procedural       response 
</t>
  </si>
  <si>
    <t xml:space="preserve">Instructor makes simple responses to instructional cues and interacts with objects on the screen
- Point-and-click 
- Rollover objects
- Drag-and-drop objects (i.e. simple item selection, procedural response). 
</t>
  </si>
  <si>
    <r>
      <t xml:space="preserve">Student makes simple responses to instructional cues and interacts with objects on the screen
- Point-and-click 
- Rollover objects
- Drag-and-drop objects (i.e. simple item selection, procedural response. 
</t>
    </r>
    <r>
      <rPr>
        <sz val="11"/>
        <color rgb="FF0070C0"/>
        <rFont val="Calibri"/>
        <family val="2"/>
        <scheme val="minor"/>
      </rPr>
      <t>Student performs moderate to complex interactions with the delivery system (e.g. paging through content)</t>
    </r>
    <r>
      <rPr>
        <sz val="11"/>
        <rFont val="Calibri"/>
        <family val="2"/>
        <scheme val="minor"/>
      </rPr>
      <t xml:space="preserve">
</t>
    </r>
  </si>
  <si>
    <t>Animations of 
parts
equipment
process flows
check-on-learning 
Repurposed or customer supplied complex graphics (where no editing or revision is necessary) or Complex 3D Graphics
3D models that include all the features of static models and that include motion to react and function as they would in a live setting, with the correct speed, acceleration, trajectory, etc. Interaction with active models at the IMI 2 level allows manipulating the model and/or interacting
with it in a demonstration mode , e.g. to
identify components and their locations,
identify controls and indicators, etc. and
to see their basic functions in normal
operation mode.</t>
  </si>
  <si>
    <r>
      <rPr>
        <b/>
        <sz val="11"/>
        <color rgb="FF0070C0"/>
        <rFont val="Calibri"/>
        <family val="2"/>
        <scheme val="minor"/>
      </rPr>
      <t xml:space="preserve">Student Self-Paced Instruction </t>
    </r>
    <r>
      <rPr>
        <sz val="11"/>
        <color rgb="FF0070C0"/>
        <rFont val="Calibri"/>
        <family val="2"/>
        <scheme val="minor"/>
      </rPr>
      <t xml:space="preserve">
Student receives information and has ability to perform low complexity tasks. Student provided opportunity to make simple responses to instructional cues while performing simple procedures with Moderate levels of complexity. </t>
    </r>
    <r>
      <rPr>
        <sz val="11"/>
        <color theme="1"/>
        <rFont val="Calibri"/>
        <family val="2"/>
        <scheme val="minor"/>
      </rPr>
      <t xml:space="preserve">
Similar to IFIT IMI (ICW) Level 2, but 
</t>
    </r>
    <r>
      <rPr>
        <sz val="11"/>
        <color rgb="FF0070C0"/>
        <rFont val="Calibri"/>
        <family val="2"/>
        <scheme val="minor"/>
      </rPr>
      <t>Uses NETC SDIT GUI</t>
    </r>
    <r>
      <rPr>
        <sz val="11"/>
        <color theme="1"/>
        <rFont val="Calibri"/>
        <family val="2"/>
        <scheme val="minor"/>
      </rPr>
      <t xml:space="preserve">
</t>
    </r>
    <r>
      <rPr>
        <sz val="11"/>
        <color rgb="FF0070C0"/>
        <rFont val="Calibri"/>
        <family val="2"/>
        <scheme val="minor"/>
      </rPr>
      <t>Student controls the class</t>
    </r>
    <r>
      <rPr>
        <sz val="11"/>
        <color theme="1"/>
        <rFont val="Calibri"/>
        <family val="2"/>
        <scheme val="minor"/>
      </rPr>
      <t xml:space="preserve">, e.g., 
pace of progress
explaining key points
providing demonstrations
</t>
    </r>
  </si>
  <si>
    <r>
      <rPr>
        <b/>
        <sz val="11"/>
        <color rgb="FF0070C0"/>
        <rFont val="Calibri"/>
        <family val="2"/>
        <scheme val="minor"/>
      </rPr>
      <t xml:space="preserve">Instructor-led Training </t>
    </r>
    <r>
      <rPr>
        <sz val="11"/>
        <color rgb="FF0070C0"/>
        <rFont val="Calibri"/>
        <family val="2"/>
        <scheme val="minor"/>
      </rPr>
      <t xml:space="preserve">
Complex interactive instuctional materials. 
</t>
    </r>
    <r>
      <rPr>
        <sz val="11"/>
        <rFont val="Calibri"/>
        <family val="2"/>
        <scheme val="minor"/>
      </rPr>
      <t xml:space="preserve">Similar to SDIT IMI (ICW) Level 3, but 
</t>
    </r>
    <r>
      <rPr>
        <sz val="11"/>
        <color rgb="FF0070C0"/>
        <rFont val="Calibri"/>
        <family val="2"/>
        <scheme val="minor"/>
      </rPr>
      <t>Uses NETC IFIT GUI
Instructor controls the class</t>
    </r>
    <r>
      <rPr>
        <sz val="11"/>
        <rFont val="Calibri"/>
        <family val="2"/>
        <scheme val="minor"/>
      </rPr>
      <t>, e.g., 
pace of progress
explaining key points
providing demonstrations</t>
    </r>
  </si>
  <si>
    <r>
      <rPr>
        <sz val="11"/>
        <rFont val="Calibri"/>
        <family val="2"/>
        <scheme val="minor"/>
      </rPr>
      <t xml:space="preserve">Instructor or Student controls navigation with two or three menu.path capability
Navgigation is based on 
instructional cues i.e. 
Instructor or student prompts
Presentation of stimulus 
Interacts with objectvs on the screen such as: 
   Point and click objects
   Rollover objects
  Drag and drop objects i.e. 
  simple item selection procedural       response </t>
    </r>
    <r>
      <rPr>
        <sz val="11"/>
        <color rgb="FF0070C0"/>
        <rFont val="Calibri"/>
        <family val="2"/>
        <scheme val="minor"/>
      </rPr>
      <t xml:space="preserve">
Level of interactivity applies to specific learning activities within a Level 2 lesson e.g. 
learning activity to perform procedural skills
or
application of principles such as 
tactics
or 
Virtual Simulation as a lab activity 
Involves simulated activities such as: 
how-to guide for learning software 
simulated activities depicting diagnostic procedures 
simulated operational procedures
simulated activities for troubleshooting
Navigation includes access to all parts of SCO via use of menus,
hyperlinks, pop ups, multiple navigation panes, etc. Practice activities
may be guided or unguided, as appropriate. Performance tests should
not repeat the practice activity unless there is only one correct way to
perform the LO. Navigation down an incorrect path shall be corrected
within two steps.</t>
    </r>
  </si>
  <si>
    <r>
      <rPr>
        <sz val="11"/>
        <rFont val="Calibri"/>
        <family val="2"/>
        <scheme val="minor"/>
      </rPr>
      <t xml:space="preserve">Instructor makes simple responses to instructional cues and interacts with objects on the screen
- Point-and-click 
- Rollover objects
- Drag-and-drop objects (i.e. simple item selection, procedural response). </t>
    </r>
    <r>
      <rPr>
        <sz val="11"/>
        <color rgb="FF0070C0"/>
        <rFont val="Calibri"/>
        <family val="2"/>
        <scheme val="minor"/>
      </rPr>
      <t xml:space="preserve">
</t>
    </r>
  </si>
  <si>
    <r>
      <rPr>
        <sz val="11"/>
        <rFont val="Calibri"/>
        <family val="2"/>
        <scheme val="minor"/>
      </rPr>
      <t>Student makes simple responses to instructional cues and interacts with objects on the screen
- Point-and-click 
- Rollover objects
- Drag-and-drop objects (i.e. simple item selection, procedural response) 
Performs moderate to complex interactions with the delivery system (e.g. paging through content)</t>
    </r>
    <r>
      <rPr>
        <sz val="11"/>
        <color rgb="FF0070C0"/>
        <rFont val="Calibri"/>
        <family val="2"/>
        <scheme val="minor"/>
      </rPr>
      <t xml:space="preserve">
Coded activities
e.g. guided practice, emulation
games
simulation of parts of systems
animations
Learner controls the learning experience by responding to instructional cues i.e. 
presentation of stimulus which may involve open-ended navigation. 
The learner is encouraged to branch (test out or otherwise skip content already mastered), make decisions, and alter paths, and receives constructive feedback. 
The learner uses varied techniques in response to instructional cues involving complex concepts, procedures, and evaluation.
Interaction with courseware, object models, and/or simulated controls that allows actual or simulated system inputs with feedback or system responses relative to the scenario. E.g. interacting with a modeled object or simulated controls to perform a task, interacting with
simulated tools and their controls in addition to the primary modeled object, and interacting with multiple submenus or icons on a given screen that each provide additional information to the scenario, etc .</t>
    </r>
  </si>
  <si>
    <r>
      <rPr>
        <sz val="11"/>
        <rFont val="Calibri"/>
        <family val="2"/>
        <scheme val="minor"/>
      </rPr>
      <t xml:space="preserve">Designed as an Information 
plus 
Demonstration </t>
    </r>
    <r>
      <rPr>
        <sz val="11"/>
        <color rgb="FF0070C0"/>
        <rFont val="Calibri"/>
        <family val="2"/>
        <scheme val="minor"/>
      </rPr>
      <t xml:space="preserve">
plus 
Application 
strategy, 
or 
as a Whole Task-Centered with Demonstration Application strategy. 
A lesson may present complex Operation and Maintenance procedure scenarios. </t>
    </r>
  </si>
  <si>
    <t>Trainee inputs impact the scenario and cause the scenario to change, resulting in multiple ways an LO can be executed. E.g. complex scenarios allow a trainee to perform multiple, simultaneous actions (inputs), or to respond to a variety of variables or conditions, with
system generated feedback (responses) dependent upon the combined inputs. Complex scenarios are not restricted to a linear sequence, such as a lock step guided practice activity with a stimulus response reward approach. Performance based complex scenarios should not rely on
multiple choice questions to advance the scenario.</t>
  </si>
  <si>
    <r>
      <rPr>
        <sz val="11"/>
        <rFont val="Calibri"/>
        <family val="2"/>
        <scheme val="minor"/>
      </rPr>
      <t>Knowledge Checks initiated by the Instructor - Students provide answers verbally - Instructor shows the correct answer
Multiple choice
Matching, etc.
Immediate system-generated feedback
Previously unencountered procedural skills scenarios</t>
    </r>
    <r>
      <rPr>
        <sz val="11"/>
        <color rgb="FF0070C0"/>
        <rFont val="Calibri"/>
        <family val="2"/>
        <scheme val="minor"/>
      </rPr>
      <t xml:space="preserve">
Testing with tailored remediation
Adaptive branching based on pretest performance 
There should be few, if any, recall of information questions in a Level 3 learning activity</t>
    </r>
  </si>
  <si>
    <t>IFIT and SDIT screens require direction text on every screen, with the exception of pop
up boxes.</t>
  </si>
  <si>
    <r>
      <t xml:space="preserve">Animations of 
parts
equipment
process flows
check-on-learning
</t>
    </r>
    <r>
      <rPr>
        <sz val="12"/>
        <color rgb="FF0070C0"/>
        <rFont val="Calibri"/>
        <family val="2"/>
        <scheme val="minor"/>
      </rPr>
      <t>animations
Allows manipulating the model and/or
interacting with it in a performance mode , i.e. to perform an operation or maintenance task, etc. M odel is embedded within navigation path. Model’s navigation controls are separate from overall GUI’s navigation. Model is developed to teach, practice, or assess a single task or procedure The event is often a guided practice with only one possible correct navigation path and immediate, or three attempts corrective feedback. There is no requirement that limits the event to a guided practice. There is no requirement that limits the assessment
activity to repeat the guided practice.</t>
    </r>
  </si>
  <si>
    <t>Allows manipulating the model and/or
interacting with it in a performance mode , i.e. to perform an operation or maintenance task, etc. M odel is embedded within navigation path. Model’s navigation controls are separate from overall
GUI’s navigation. Model is developed to teach, practice, or assess a single task or procedure The event is often a guided practice with only one possible correct navigation path and immediate, or three attempts corrective feedback. There is no requirement that limits the event to a guided practice. There is no requirement that limits the assessment activity to repeat the guided practice.</t>
  </si>
  <si>
    <r>
      <rPr>
        <b/>
        <sz val="11"/>
        <color rgb="FF0070C0"/>
        <rFont val="Calibri"/>
        <family val="2"/>
        <scheme val="minor"/>
      </rPr>
      <t>Student Self-Paced Instruction</t>
    </r>
    <r>
      <rPr>
        <sz val="11"/>
        <color rgb="FF0070C0"/>
        <rFont val="Calibri"/>
        <family val="2"/>
        <scheme val="minor"/>
      </rPr>
      <t xml:space="preserve">
Student 
</t>
    </r>
    <r>
      <rPr>
        <sz val="11"/>
        <rFont val="Calibri"/>
        <family val="2"/>
        <scheme val="minor"/>
      </rPr>
      <t>Similar to SDIT IMI (ICW) Level 3, but</t>
    </r>
    <r>
      <rPr>
        <sz val="11"/>
        <color rgb="FF0070C0"/>
        <rFont val="Calibri"/>
        <family val="2"/>
        <scheme val="minor"/>
      </rPr>
      <t xml:space="preserve">
Uses NETC SDIT GUI</t>
    </r>
    <r>
      <rPr>
        <sz val="11"/>
        <rFont val="Calibri"/>
        <family val="2"/>
        <scheme val="minor"/>
      </rPr>
      <t xml:space="preserve">
</t>
    </r>
    <r>
      <rPr>
        <sz val="11"/>
        <color rgb="FF0070C0"/>
        <rFont val="Calibri"/>
        <family val="2"/>
        <scheme val="minor"/>
      </rPr>
      <t>Student controls the training,</t>
    </r>
    <r>
      <rPr>
        <sz val="11"/>
        <rFont val="Calibri"/>
        <family val="2"/>
        <scheme val="minor"/>
      </rPr>
      <t xml:space="preserve"> e.g., 
pace of progress
completing complex interactive activities</t>
    </r>
  </si>
  <si>
    <r>
      <rPr>
        <b/>
        <sz val="11"/>
        <color rgb="FF0070C0"/>
        <rFont val="Calibri"/>
        <family val="2"/>
        <scheme val="minor"/>
      </rPr>
      <t xml:space="preserve">Instructor-led Training or Student Self-paced Training using Personel Computer based Simulation
</t>
    </r>
    <r>
      <rPr>
        <sz val="11"/>
        <color rgb="FF0070C0"/>
        <rFont val="Calibri"/>
        <family val="2"/>
        <scheme val="minor"/>
      </rPr>
      <t xml:space="preserve">Instructor is controls the class, e.g., pace of progress, explaining key points, providing demonstrations
A computer based representation of the function and operation of one or more systems or subsystems in context of an operational environment. VSIM uses mathematically accurate system models that replicate physical processes and duplicate system response (indicators) in re al time based on physics based modeling of student inputs (controls). Interaction with system simulation is generally conducted through realistic representations of the actual system control panels or interfaces. 
Simulation is a model based environment that describes the correct state of any elem ent in the environment through the definition of relationships and attributes. A key distinction between VSIM and IMI 3 is the capability of the instructor to control setup and operation of the simulation via an instructor operator station (IOS) or an instructor workstation (IWS). 
For example, the capability to Set Training Mode (allows instructor to demonstrate system theory/normal operations) or Set Maintenance Training Mode (allows instructor to demonstrate any combination of multiple faults, and allows student to practice troubleshooting and maintenance procedures on any combination of fault conditions, as set by the instructor using th e IOS or IWS).
Another example, the IOS or IWS allows the instructor to set different initial conditions in the simulation, e.g. all tanks e mpt y, all tanks half full, all tanks full, or all tanks just below pilot valve cut off.
Presented multiple software branches (4 or more).  This delivery method immerses trainee in a realistic, simulated environment, through the insertion of faults requiring performance of moderately complex procedures and problem solving.
Another example, Simulation video game designed to simulate real world mental problems. A simulation game attempts to copy various activities from real life in the form of a game.  Via a simulated game, the trainee is provided the opportunity to practice performing analysis, solving problems, thinking through issues, and developing mental models. Instructor/Student interacts with a simulated object or system.  Is not immersed into a realistic, operational environment.  System is designed to present or emulate complex procedures. Instructor/Student has control over the navigation and responds to instructional cues to make a variety of responses to instructional cues.     
</t>
    </r>
    <r>
      <rPr>
        <b/>
        <u/>
        <sz val="11"/>
        <color rgb="FFC00000"/>
        <rFont val="Calibri"/>
        <family val="2"/>
        <scheme val="minor"/>
      </rPr>
      <t xml:space="preserve">NOTE: </t>
    </r>
    <r>
      <rPr>
        <sz val="11"/>
        <color rgb="FFC00000"/>
        <rFont val="Calibri"/>
        <family val="2"/>
        <scheme val="minor"/>
      </rPr>
      <t xml:space="preserve">Augmented Reality (AR), Mixed Reality (MR), Virtual Reality (VR), and Immersive Virtual Environment (IVE) are complex media t hat differ from the requirements and characteristics of VSIM. They each have their own capabilities and functionality that is distinct f rom VSIM. </t>
    </r>
  </si>
  <si>
    <t>Generally, runs on a standard desktop or
laptop PC with keyboard, monitor (may be dual monitors), and mouse. Fidelity ranging from A to B.
Runs on a closed (standalone) system that is not SCORM compliant and will use another form of student tracking than the Navy LMS
(e.g. Multipurpose Reconfigurable Training System (MRTS 3D) or similar). Runs on a PC plus multiple monitors (usually touch scr eens) May include
the use of haptic or hardware controllers, the use of multi configurations of displays or user interface devices, and may requir e additional servers to
control multiple instances or provide image generation for 3D environments or entity visuals. Level 2 Immersion with Fidelit y r anging from B to C.
A (Low)
Use for familiarization, recall, and application. Contains still graphics, cutaways, and vector based animations. Models system functionality,
but not system states. Provides only fault free system simulation (i.e. models one or more normal operation conditions). The sim ulation is based on
empirical inference.
B (Medium)
Use for application, analysis, synthesis, problem solving, and transfer. Contains 2D/3D animations. Offers both fault and fau lt free
simulation of system components (i.e. models more than one normal operation conditions plus more than one fault conditions an d/o r degraded modes
of operation). Has correct modeling of system static states within actual system tolerances. Simulation depicts some dynamic sys tem states.
C (High)
Use for problem solving, transfer, and as a job performance aid. Contains complex equipment modeling. Has a mathematically corre ct
component based model. Accurately simulates dynamic states, faults and fault effects of individual components. Replicated system static and
dynamic response is within tolerances prescribed for actual equipment.</t>
  </si>
  <si>
    <t>Generally, Level 1 Immersion with Fidelity ranging from A to B
Level 1 – Standard desktop PC-keyboard, monitor (may be dual monitors), mouse
Level 2 – PC + multiscreen, interactions with touch screens, earphones, joystick</t>
  </si>
  <si>
    <t>Complex participation;
performs complex interactions with the delivery
system.
This level of interactivity applies to specific performance activities such as
performing procedural skills or application of principles such as tactics. Often involves simulated activities depicting operational procedures,
diagnostic procedures, and troubleshooting. The learner controls the learning experience by responding to instructional cues (i.e. presentation of stimulus) which may involve open ended navigation. The learner is encouraged to make
decisions, and alter paths, and receives feedback. The learner uses varied techniques in response to instructional cues involving complex concepts,
procedures, and evaluation. A learning event may present complex Operation and Maintenance procedure scenarios. Designed as a Demonstration</t>
  </si>
  <si>
    <t>Animations of 
parts
equipment
process flows
check-on-learning
animations
Allows manipulating the model and/or
interacting with it in a performance mode , i.e. to perform an operation or maintenance task, etc. M odel is embedded within navigation path. Model’s navigation controls are separate from overall GUI’s navigation. Model is developed to teach, practice, or assess a single task or procedure The event is often a guided practice with only one possible correct navigation path and immediate, or three attempts corrective feedback. There is no requirement that limits the event to a guided practice. There is no requirement that limits the assessment
activity to repeat the guided practice.</t>
  </si>
  <si>
    <t>Can rotate model and collapse into fully assembled
engine; view normal operations (e.g. internal combustion, oil flow, mechanical
movement, etc.); interact with individual components in normal operation, fault,
and degraded modes; connect multiple types of diagnostic equipment to
perform multiple diagnostic procedures; remove and install components, etc.</t>
  </si>
  <si>
    <t>3D Immersive field
of view. Provides an extended horizontal and vertical
field of view (beyond the 180 o field seen on standard flat screen projections).
This extended field of view is different from simply rotating the object, or
viewing the object inside a simulated environment. It is an extended view of
the space (i.e. room) and capability to move within that space on an X, Y,
and Z axis, e.g. simulates the student moving through the space or having
peripheral vision within the space beyond the normal field of view.</t>
  </si>
  <si>
    <t>Same as IFIT VSIM with the one exception it is Student Self-paced Training using Personal Computer Based Simulation
See Row 11 for Descriptions</t>
  </si>
  <si>
    <t>Simulator Trainer</t>
  </si>
  <si>
    <t>Trainees are immersed in a realistic, simulated environment with significant physical feedback elements.  Trainee is presented a set of complex cues and must respond in real-time to perform procedures and solve problems.</t>
  </si>
  <si>
    <t>Equipment Trainer</t>
  </si>
  <si>
    <r>
      <t xml:space="preserve">Stricken aircraft converted to a training device.  Systems and subsystems may be stimulated to emulate real world experiences requiring the trainee to perform maintenance procedures.  Systems and subsystems may </t>
    </r>
    <r>
      <rPr>
        <sz val="11"/>
        <color theme="1"/>
        <rFont val="Calibri"/>
        <family val="2"/>
        <scheme val="minor"/>
      </rPr>
      <t xml:space="preserve">interact with the other as part of task performance.  Instructor is able to insert faults during trainee performance.  Actual controls, hardware, and Support Equipment are integrated in the trainer.  Each is stimulated to perform in a manner that is representative of the real world. Designed to perform procedures and solve problems faced in performance of complex procedures. </t>
    </r>
  </si>
  <si>
    <t>Equipment</t>
  </si>
  <si>
    <t>Intructor Led or Student Self-paced Instruction, practice, and assessment using actual Fleet equipment.</t>
  </si>
  <si>
    <t xml:space="preserve">FUNCTIONAL CHARACTERISTICS </t>
  </si>
  <si>
    <r>
      <t xml:space="preserve">DATA Entry MUST follow the CPM JDTA data entry spreadsheet format:
</t>
    </r>
    <r>
      <rPr>
        <sz val="8"/>
        <color theme="0"/>
        <rFont val="Calibri"/>
        <family val="2"/>
        <scheme val="minor"/>
      </rPr>
      <t>Data separated by a comma is recognized by the database as a continuation of the data statement.
Data separated by a semicolon is recognized as a new/separate data entry in the data field.</t>
    </r>
  </si>
  <si>
    <t>SIM ID</t>
  </si>
  <si>
    <t>Simulation Name</t>
  </si>
  <si>
    <t>Scenario ID</t>
  </si>
  <si>
    <t>Scenario Name</t>
  </si>
  <si>
    <t xml:space="preserve">Assessment </t>
  </si>
  <si>
    <t>Student Interactions</t>
  </si>
  <si>
    <t>Common Errors</t>
  </si>
  <si>
    <t>Instructional Flow</t>
  </si>
  <si>
    <t>Scenario Description</t>
  </si>
  <si>
    <t>Virtual Environment</t>
  </si>
  <si>
    <t>Scenario Feedback</t>
  </si>
  <si>
    <t>Scenario Variations</t>
  </si>
  <si>
    <t>Individual vs Collective</t>
  </si>
  <si>
    <t>Scenario Duration</t>
  </si>
  <si>
    <t>Reps and Sets</t>
  </si>
  <si>
    <t>Other Software Requirements</t>
  </si>
  <si>
    <t>Simulation Capabilities</t>
  </si>
  <si>
    <t>Physical Space</t>
  </si>
  <si>
    <t>Student Station Hardware Requirements</t>
  </si>
  <si>
    <t>Student Station Software Requirements</t>
  </si>
  <si>
    <t>Instructor Station Hardware Requirements</t>
  </si>
  <si>
    <t>Instructor Station Software Requirements</t>
  </si>
  <si>
    <t xml:space="preserve">Instructional Scenario Control </t>
  </si>
  <si>
    <t xml:space="preserve">Faults </t>
  </si>
  <si>
    <t>System(s) to be Modeled</t>
  </si>
  <si>
    <t>Components to be Modeled</t>
  </si>
  <si>
    <t>Audio Description</t>
  </si>
  <si>
    <t>Visual Description</t>
  </si>
  <si>
    <t>Motion Description</t>
  </si>
  <si>
    <t>Tactile Description</t>
  </si>
  <si>
    <t>Stimuli Description</t>
  </si>
  <si>
    <t>Response Description</t>
  </si>
  <si>
    <t>Ambience Description</t>
  </si>
  <si>
    <t>Format Description</t>
  </si>
  <si>
    <t>Content Description</t>
  </si>
  <si>
    <t>References</t>
  </si>
  <si>
    <t>Fidelity Level</t>
  </si>
  <si>
    <r>
      <t xml:space="preserve">Enter Text
</t>
    </r>
    <r>
      <rPr>
        <b/>
        <sz val="8"/>
        <rFont val="Calibri"/>
        <family val="2"/>
      </rPr>
      <t>SIM ID</t>
    </r>
    <r>
      <rPr>
        <sz val="8"/>
        <rFont val="Calibri"/>
        <family val="2"/>
      </rPr>
      <t xml:space="preserve">
Assign identifier codes to uniquely identify each simulation or device.</t>
    </r>
  </si>
  <si>
    <r>
      <t xml:space="preserve">Enter Text
</t>
    </r>
    <r>
      <rPr>
        <b/>
        <sz val="8"/>
        <rFont val="Calibri"/>
        <family val="2"/>
      </rPr>
      <t>Simulation Name</t>
    </r>
    <r>
      <rPr>
        <sz val="8"/>
        <rFont val="Calibri"/>
        <family val="2"/>
      </rPr>
      <t xml:space="preserve">
Enter name of the Simulation or Device from the 11_Media_Selection_Model tab row 3 (Columns AU through AY)</t>
    </r>
  </si>
  <si>
    <r>
      <t xml:space="preserve">Enter Text
</t>
    </r>
    <r>
      <rPr>
        <b/>
        <sz val="8"/>
        <rFont val="Calibri"/>
        <family val="2"/>
      </rPr>
      <t>Scenario ID</t>
    </r>
    <r>
      <rPr>
        <sz val="8"/>
        <rFont val="Calibri"/>
        <family val="2"/>
      </rPr>
      <t xml:space="preserve">
Assign identifier codes for to uniquely identify each scenario.</t>
    </r>
  </si>
  <si>
    <r>
      <t xml:space="preserve">Enter Text
</t>
    </r>
    <r>
      <rPr>
        <b/>
        <sz val="8"/>
        <rFont val="Calibri"/>
        <family val="2"/>
      </rPr>
      <t>Scenario Name</t>
    </r>
    <r>
      <rPr>
        <sz val="8"/>
        <rFont val="Calibri"/>
        <family val="2"/>
      </rPr>
      <t xml:space="preserve">
Enter a meaningful name for each scenario.</t>
    </r>
  </si>
  <si>
    <r>
      <t xml:space="preserve">Manually Copy and Paste from 11_Media_Selection_Model
</t>
    </r>
    <r>
      <rPr>
        <b/>
        <sz val="8"/>
        <rFont val="Calibri"/>
        <family val="2"/>
      </rPr>
      <t>Learning Analysis Hierarchies</t>
    </r>
    <r>
      <rPr>
        <sz val="8"/>
        <rFont val="Calibri"/>
        <family val="2"/>
      </rPr>
      <t xml:space="preserve">
Manually Populate Data by copying and pasting Learning Objective List data from 11_Media_Selection_Model (Column B) into this 11-3 Functional Characteristics sheet (Column F)</t>
    </r>
  </si>
  <si>
    <r>
      <t xml:space="preserve">Manually Copy and Paste from 11_Media_Selection_Model
</t>
    </r>
    <r>
      <rPr>
        <b/>
        <sz val="8"/>
        <rFont val="Calibri"/>
        <family val="2"/>
      </rPr>
      <t>Objective Statement</t>
    </r>
    <r>
      <rPr>
        <sz val="8"/>
        <rFont val="Calibri"/>
        <family val="2"/>
      </rPr>
      <t xml:space="preserve">
Manually Populate Data by copying and pasting Learning Objective List data from 11_Media_Selection_Model (Column C) into this 11-3 Functional Characteristics sheet (Column G)</t>
    </r>
  </si>
  <si>
    <r>
      <t xml:space="preserve">Manually Copy and Paste from 11_Media_Selection_Model
</t>
    </r>
    <r>
      <rPr>
        <b/>
        <sz val="8"/>
        <rFont val="Calibri"/>
        <family val="2"/>
      </rPr>
      <t>Primary Media</t>
    </r>
    <r>
      <rPr>
        <sz val="8"/>
        <rFont val="Calibri"/>
        <family val="2"/>
      </rPr>
      <t xml:space="preserve">
Manually Populate Data by copying and pasting Learning Objective List data from 11_Media_Selection_Model (Column AM) into this 11-3 Functional Characteristics sheet (Column I)</t>
    </r>
  </si>
  <si>
    <r>
      <t xml:space="preserve">Manually Copy and Paste from 10_Learning_Analysis_Model
</t>
    </r>
    <r>
      <rPr>
        <b/>
        <sz val="8"/>
        <rFont val="Calibri"/>
        <family val="2"/>
      </rPr>
      <t>Complex Controls</t>
    </r>
    <r>
      <rPr>
        <sz val="8"/>
        <rFont val="Calibri"/>
        <family val="2"/>
      </rPr>
      <t xml:space="preserve">
Manually Populate Data by copying and pasting data from 10_Learning_Analysis_Model (Column CJ) into this 11-3 Functional Characteristics sheet (Column J)</t>
    </r>
  </si>
  <si>
    <r>
      <t xml:space="preserve">Manually Copy and Paste from 10_Learning_Analysis_Model
</t>
    </r>
    <r>
      <rPr>
        <b/>
        <sz val="8"/>
        <rFont val="Calibri"/>
        <family val="2"/>
      </rPr>
      <t>Complex Scenarios</t>
    </r>
    <r>
      <rPr>
        <sz val="8"/>
        <rFont val="Calibri"/>
        <family val="2"/>
      </rPr>
      <t xml:space="preserve">
Manually Populate Data by copying and pasting data from 10_Learning_Analysis_Model (Column CK) into this 11-3 Functional Characteristics sheet (Column K)</t>
    </r>
  </si>
  <si>
    <r>
      <t xml:space="preserve">Manually Copy and Paste from 10_Learning_Analysis_Model
</t>
    </r>
    <r>
      <rPr>
        <b/>
        <sz val="8"/>
        <rFont val="Calibri"/>
        <family val="2"/>
      </rPr>
      <t>Out-of-Tolerance Feedback</t>
    </r>
    <r>
      <rPr>
        <sz val="8"/>
        <rFont val="Calibri"/>
        <family val="2"/>
      </rPr>
      <t xml:space="preserve">
Manually Populate Data by copying and pasting data from 10_Learning_Analysis_Model (Column CL) into this 11-3 Functional Characteristics sheet (Column L)</t>
    </r>
  </si>
  <si>
    <r>
      <t xml:space="preserve">Manually Copy and Paste from 10_Learning_Analysis_Model
</t>
    </r>
    <r>
      <rPr>
        <b/>
        <sz val="8"/>
        <rFont val="Calibri"/>
        <family val="2"/>
      </rPr>
      <t>Fault Insertion</t>
    </r>
    <r>
      <rPr>
        <sz val="8"/>
        <rFont val="Calibri"/>
        <family val="2"/>
      </rPr>
      <t xml:space="preserve">
Manually Populate Data by copying and pasting data from 10_Learning_Analysis_Model (Column CM) into this 11-3 Functional Characteristics sheet (Column M)</t>
    </r>
  </si>
  <si>
    <t xml:space="preserve">Enter Text
Assessment 
Describe how student performance will be assessed (accuracy, completeness, speed, etc. in terms applicable to the LO). 
What is the observable behavior the student needs to demonstrate within the simulation? 
How is the behavior measured? 
What is the metric for success?
</t>
  </si>
  <si>
    <t>Enter Text
student Interactions
What are the key student actions/interactions? (Reference Knowledge (K)/Skill (S)/Attitude (A) for the LO as needed) 
Which cues initiate each student interaction?
Using the VRST, the student will inspect the aircraft for corrosion:
• Adhere to all WARNINGS, CAUTIONS, and NOTES. (K, LO ID)
• Remove all watches, rings and necklaces/dogtags. (K, LO ID)
• Observe all standard safety precautions associated with the VRST and associated support equipment. (K, LO ID)
• Follow MRC directions to the area on the aircraft. (S, LO ID)
• Acquire the tools needed to perform the task. (S, LO ID)
• Correlate what is read on the MRC to what is on the aircraft. (K, LO ID)
• Point to the area under inspection and explain to the instructor any findings of corrosion. (S, LO ID)
Cues: During the scenario, cues will be provided with the appropriate corrosion indicators and system responses in accordance with NAVAIR-01-1A-509.
During the scenario, the instructor selects the corrosion type and area of the aircraft for the training scenario in accordance with NAVAIR-01-1A-509. 
Example:  
1. Adhere to all WARNINGS, CAUTIONS, and NOTES. (K), 
2. Follow MRC directions to the area on the aircraft. (S), 
3. Acquire the tools needed to perform the task. (S), 
4. Correlate what is read on the MRC to what is on the aircraft. (K), 
5. Select any findings of corrosion within the area under inspection. (S)</t>
  </si>
  <si>
    <t>Enter Text
Common Errors
What are some common errors that students learning this LO make? 
How should the scenario recognize and handle those errors?
Students transpose characters when copying incoming signals. 
students substitute similar sounding characters, system focuses on similar sounding characters.</t>
  </si>
  <si>
    <t>Scenario Data</t>
  </si>
  <si>
    <t xml:space="preserve">Enter Text
Instructional Flow
Provide an instructional flow for this principle/procedure/process that is appropriate for this scenario.
Clearly identify where this scenario fits into the overall instructional flow with consideration to the Primary Media.
General examples for:
Principle: intro, valid guidelines, varied examples, non-examples, analogies, practice [scenario], assess via behavior checklist [scenario], transit out.
Procedure: intro, procedure steps [scenario], demonstration [scenario], exercises [scenario], step-by-step assess [scenario], common errors, transit out
Processes: intro, flow diagrams, case study [scenario], practice [scenario], assess [scenario], what if instances, transit out.
Example:
As a procedure, the flow includes: 
* an intro to the scenario, 
* displays the procedure steps (LO 3&amp;4), 
* demonstrates the procedure to the student (LO 5), 
* provides 4 exercises (LO 6&amp;7), 
* supports step-by-step assessment with positive/negative text feedback, presents common errors (LO 7), and 
* summarizes in closing. </t>
  </si>
  <si>
    <t xml:space="preserve">Enter Text
Scenario Description
Describe the scenario (as experienced by the students).
What are the conditions when the student starts the scenario? 
What happens during the scenario? 
When/How does the scenario end?
Example: 
Scenario opens with the mission. The supervisor has given you (the student) an MRC to perform a visual corrosion inspection of the area covered in the MRC. 
During this scenario, you will perform all the procedures in the Maintenance Requirement Card (MRC).  Using applicable publications and tools, identify corrosion on the aircraft. For example, when you are performing the inspection, poke at the corrosion (paint bubble) to verify the depth and explain to supervisor what you find. You should be mindful of all safety considerations. 
Scenario ends with an after action review of mission performance. 
</t>
  </si>
  <si>
    <r>
      <t xml:space="preserve">Enter Text
</t>
    </r>
    <r>
      <rPr>
        <b/>
        <sz val="8"/>
        <rFont val="Calibri"/>
        <family val="2"/>
      </rPr>
      <t>Virtual Environment</t>
    </r>
    <r>
      <rPr>
        <sz val="8"/>
        <rFont val="Calibri"/>
        <family val="2"/>
      </rPr>
      <t xml:space="preserve">
Describe the simulated physical environment and their conditions where the scenarios will take place. (i.e. on a ship, open ocean, ship space).  
EXAMPLES (simple requirements):
Indoors at a morse code station. Simulation area is limited to submarine bridge morse code station and wall in front. Standard submarine bridge lighting and sounds.
Other simple virtual environment examples: On-ship maintenance, aircraft maintenance (O-Level), back shop/I-Level maintenance, facility maintenance.
EXAMPLE (complex environment requirements):
Simulation environment includes details of the following referencing standards where possible:
• Gaming Area (e.g., indoor workshop, South American continent, aircraft carrier)
• Ocean conditions, e.g., ocean model requirements
• Land mass simulation
• Weather
• Limitations
• Light Levels/Sources/Quality
• Audio Levels/Sources/Quality
• Video Levels/Sources/Quality</t>
    </r>
  </si>
  <si>
    <t>Enter Text
Scenario Feedback
What is the strategy for feedback? 
Include: 
* Timing of feedback (e.g., immed, delayed), 
* Form (e.g., instructor voice, text), and 
* Method of remediation (e.g., replay scenario).  
What happens if the student performs out-of-tolerance?
System-generated after action review occurs after completion of scenario and prior to exiting the simulation. It provides a point-by-point assessment of student performance against a rubric. student may select each UNSAT rubric item to view a replay of their performance with annotated remediation tips.</t>
  </si>
  <si>
    <t xml:space="preserve">Enter Text
Scenario Variations
What is the variance of initiating cues? 
What conditions modify how the work is performed?
What specific variables may modify system responses to student input?
Not applicable if all students have exactly the same experience in the scenario regardless of performance. 
What are the Visual Environmental Effects  and Physical Environmental Effects?
Examples:
For scenario of operating a 5in gun on a ship: 
Initiating cues range from an incoming missile, incoming RHIB, or hostile vessel. Conditions include day vs. night lighting, high seas vs. calm seas, and clear vs. heavy rain environment. Variables include gun is in full operational condition vs. casualty mode, or type of ammo.
For scenario of morse code: 
Conditions: heavy vs. light level of distracting noises, existence of jamming signals, rate of incoming message.
Other considerations:
dents vs cracks, level of damage; 
any differences for novice vs experienced; 
variations in size, distance, motion, or quantity of target(s), etc.
</t>
  </si>
  <si>
    <t>Enter Text
Individual vs Collective
Identify if the student is able to engage the scenario as an individual, as a collective team (i.e., collaborative or cooperative), or both.
Individual: student completes the scenario alone.
Collaborative: Describe the roles that the multiple students fulfill to work together on a single task.
Cooperative: Describe the roles that the multiple students fulfill to complete individual tasks when accomplishing a joint goal.
Examples:
Cooperative task includes 5-in gun operator and ammo bay loader must coordinate the loading and firing operations to successfully engage hostile target.</t>
  </si>
  <si>
    <t>Enter Text
Scenario Duration (minutes)
How many minutes for the student to complete one iteration of the scenario?</t>
  </si>
  <si>
    <r>
      <t xml:space="preserve">Enter Text
</t>
    </r>
    <r>
      <rPr>
        <b/>
        <sz val="8"/>
        <rFont val="Calibri"/>
        <family val="2"/>
      </rPr>
      <t>Reps and Sets</t>
    </r>
    <r>
      <rPr>
        <sz val="8"/>
        <rFont val="Calibri"/>
        <family val="2"/>
      </rPr>
      <t xml:space="preserve">
How many times (a.k.a. reps and sets) will the scenario be repeated?  
Is this a fixed number of repetitions or repeated until a specific criteria is met? If criteria-based, provide range or estimated average of repetitions.
Examples:
One time only.
3 times
Repeat until masters 90 % accuracy at 25 words/minute; estimated at 20 repetitions.</t>
    </r>
  </si>
  <si>
    <r>
      <t xml:space="preserve">Enter Text
</t>
    </r>
    <r>
      <rPr>
        <b/>
        <sz val="8"/>
        <rFont val="Calibri"/>
        <family val="2"/>
      </rPr>
      <t>Other Software Requirements</t>
    </r>
    <r>
      <rPr>
        <sz val="8"/>
        <rFont val="Calibri"/>
        <family val="2"/>
      </rPr>
      <t xml:space="preserve">
Record any additional key scenario information not already captured. </t>
    </r>
  </si>
  <si>
    <t>Simulation Data</t>
  </si>
  <si>
    <t xml:space="preserve">Enter Text
Simulation Capabilities
Provide a summary of the scope that this Simulation includes. This scope should encompass all of the subordinate scenarios below.
Provide an overview of the proposed virtual simulation system including hardware if part of the solution. Summarize configuration, type of instruction, and specific students combined that will meet training requirements.
Examples:
Simulation will cover morse code scenarios that student will need to copy and interpret. Simulation varies characters and rate of incoming audio signals, noise, and signal volume. It can also introduce chatter and other distractions that may be pre-programmed or injected by the instructor.  
This simulation replicates a 5-in gun and all of its control panels within the virtual gun space aboard ship. Allows full functionality of virtual 5-in gun including firing, targeting, etc. It is able to operate in both normal and degraded mode. Additionally, it can link to Bay simulation to allow for cooperative simulations between 5-in operator and magazine bay operator. </t>
  </si>
  <si>
    <r>
      <t xml:space="preserve">Enter Text
</t>
    </r>
    <r>
      <rPr>
        <b/>
        <sz val="8"/>
        <rFont val="Calibri"/>
        <family val="2"/>
      </rPr>
      <t xml:space="preserve">
Physical Space</t>
    </r>
    <r>
      <rPr>
        <sz val="8"/>
        <rFont val="Calibri"/>
        <family val="2"/>
      </rPr>
      <t xml:space="preserve">
Describe the footprint of the PC/Desktop Simulations required such as number of student and instructor stations, room size requirements, any specific configuration within the room, installation requirements (accessing hardware or cords), and any other safety requirements.
Example:
Lab configured to accommodate 2 MRTS stations with dark-colored walls. System requires dedicated 120-V 20-A circuit with surge protection. MRTS is temperature-sensitive, lab space must be kept below 74 degrees F. 
Lab space is an ECR of 24 student stations with standard configuration, networked to TRANET, and linked to IOS at front of classroom. IOS must be able to use overhead projection at front of classroom for demo purposes. Alternatively, a Smart board may be used in lieu of the overhead projection. </t>
    </r>
  </si>
  <si>
    <t>Enter Text
Student Station Hardware Requirements
Describe hardware requirements such as: 
-Monitor size (minimum &amp; maximum) (e.g., frame rate limitations may impact simulation)
-Computing Power (minimum &amp; maximum)
-Graph card requirements (minimum &amp; maximum)
-Backup drives 
-Headphones
-Mobile device
-Portability requirements
-computer servers
Is there any special equipment such as:
- communication equipment w/ instructor or other students, 
- VR hand wands, 
- VR headsets, 
- AR goggles, 
- joysticks, 
- noise-cancelling audio headphones, etc.
Example:
Industry Hardware Example:
• Multimedia Computer with Pentium III, 500 MHz or better
Microsoft® Windows multimedia components must be installed
• 128MB RAM or higher
• 1 GB available hard disk space
• CD-ROM Drive
• VGA monitor adapter card or higher.
• P/S 2 mouse or compatible pointing device
• Standalone Sound card properly installed and configured
• One of the following ports available to support foot pedal connectivity: 
o Gameport/Joystick port (if using standard foot pedal)
Port must be properly recognized by the operating system when installing the Sound Card.
o Dedicated USB port (if using USB foot pedal)
• Network adapter card (for LAN connection)
• UPS (Uninterruptible Power Supply) is strongly recommended to protect against data loss and file corruption.</t>
  </si>
  <si>
    <t xml:space="preserve">Enter Text
Student Station Software Requirements
Describe software requirements such as: 
*Cybersecurity compliant Operating System (OS)
*Training device software
*Security software
*Software used for testing
*System backup and recovery software
Does student require a virtual heads-up display (HUD) to perform in the simulation?
Industry Software Example:
• Windows 98SE, Windows NT 4.0 Workstation, or Microsoft Windows 2000 Professional edition, or Windows XP, installed and configured with the latest Service Pack applied.
Trans/Net software is for installation on client-based computers only and not for computers running a server edition class of operating system.
• Windows Login Account must have sufficient access and permissions to the system file structure
• Antivirus Software with regularly-scheduled definition updates is strongly recommended.
</t>
  </si>
  <si>
    <t>Enter Text
Instructor Station Hardware Requirements
Provide the concept, goals, and constraints, which will control development of the IOS, include information on: 
Identify the IOS functions supporting the scenarios and/or learning objectives: 
Instructor insertions and controls
Traceability of student performance, including automated feedback
• Monitor size
• Computing Power
• graph card requirements
• Backup drives 
• Headphones
• Mobile devices
Is there IOS hardware required beyond a standard PC?  
Non-standard equipment such as more than two monitors, a flight stick, or special communications equipment.</t>
  </si>
  <si>
    <r>
      <t xml:space="preserve">Enter Text
</t>
    </r>
    <r>
      <rPr>
        <b/>
        <sz val="8"/>
        <rFont val="Calibri"/>
        <family val="2"/>
      </rPr>
      <t>Instructor Station Software Requirements</t>
    </r>
    <r>
      <rPr>
        <sz val="8"/>
        <rFont val="Calibri"/>
        <family val="2"/>
      </rPr>
      <t xml:space="preserve">
Describe software requirements such as: 
*Cybersecurity compliant Operating System (OS)
*Training device software
*Security software
*Software used for testing
*System backup and recovery software</t>
    </r>
  </si>
  <si>
    <r>
      <t xml:space="preserve">Enter Text
</t>
    </r>
    <r>
      <rPr>
        <b/>
        <sz val="8"/>
        <rFont val="Calibri"/>
        <family val="2"/>
      </rPr>
      <t xml:space="preserve">Instructional Scenario Control </t>
    </r>
    <r>
      <rPr>
        <sz val="8"/>
        <rFont val="Calibri"/>
        <family val="2"/>
      </rPr>
      <t xml:space="preserve">
What actions does the instructor need to control the simulation?  
(start/stop/replay/pause/etc.)
Examples may include:
• Reporting Capabilities
Is there a need to report student responses/results? 
• Training Session Control   
The ability for the instructor to: 
- set event markers (for use during playback)
- override conditions that occur during the scenario (i.e. crash override)
- dynamically insert, delete, control, and modify the behavior of entities and environmental conditions during training session in real time 
• Training Scenario Creation   
The ability for the instructor to create, save, and edit training scenarios for use in a training session. This includes the ability to set initial conditions to include location, environmental conditions, etc. This also includes pre-scripting entity behaviors within the training scenario. 
• System Configuration Controls   
The ability for the instructor to configure systems within the scenario such as weapons load out, fuel levels, hangar configuration, etc.</t>
    </r>
  </si>
  <si>
    <t>Enter Text
Faults
Summarize faults from scenarios including any/all cascading faults. 
For initial conditions, for instructor insertion, for student induced states.
Include:
* Identify any documentation on faults (with corrective action). 
* Which faults should be preconfigured into scenario? 
* What faults would instructor initiate? 
Examples:
Instructor dynamically selects audio distractions during morse code copy task. 
student is required to test continuity of wiring harness. Faults include: 1. lack of continuity of green wire in harness, 2. short between two wires in harness.</t>
  </si>
  <si>
    <t>Modeling Requirements</t>
  </si>
  <si>
    <r>
      <t xml:space="preserve">Enter Text
</t>
    </r>
    <r>
      <rPr>
        <b/>
        <sz val="8"/>
        <rFont val="Calibri"/>
        <family val="2"/>
      </rPr>
      <t>System(s) to be Modeled</t>
    </r>
    <r>
      <rPr>
        <sz val="8"/>
        <rFont val="Calibri"/>
        <family val="2"/>
      </rPr>
      <t xml:space="preserve">
What pieces of equipment, tools, or objects need to be modeled in the 3D virtual space?
Example: External Power Cart</t>
    </r>
  </si>
  <si>
    <t>Enter Text
Components to be Modeled
What specific components or subcomponents need to be modeled to support the student's interaction within the simulation?
This column further refines details of items included in previous column.
Example: Power Receptacle</t>
  </si>
  <si>
    <t>Verify Requirements are Satisfied</t>
  </si>
  <si>
    <r>
      <t xml:space="preserve">Manually Copy and Paste from 11_Media_Selection_Model
</t>
    </r>
    <r>
      <rPr>
        <b/>
        <sz val="8"/>
        <rFont val="Calibri"/>
        <family val="2"/>
      </rPr>
      <t>Analysis UID</t>
    </r>
    <r>
      <rPr>
        <sz val="8"/>
        <rFont val="Calibri"/>
        <family val="2"/>
      </rPr>
      <t xml:space="preserve">
Manually Populate Data by copying and pasting Learning Objective List data from 11_Media_Selection_Model (Column F) into this 11-3 Functional Characteristics sheet (Column AN)</t>
    </r>
  </si>
  <si>
    <r>
      <t xml:space="preserve">Manually Copy and Paste from 11_Media_Selection_Model
</t>
    </r>
    <r>
      <rPr>
        <b/>
        <sz val="8"/>
        <rFont val="Calibri"/>
        <family val="2"/>
      </rPr>
      <t>Skill Text</t>
    </r>
    <r>
      <rPr>
        <sz val="8"/>
        <rFont val="Calibri"/>
        <family val="2"/>
      </rPr>
      <t xml:space="preserve">
Manually Populate Data by copying and pasting Learning Objective List data from 11_Media_Selection_Model (Column G) into this 11-3 Functional Characteristics sheet (Column AO)</t>
    </r>
  </si>
  <si>
    <r>
      <t xml:space="preserve">Manually Copy and Paste from 11_Media_Selection_Model
</t>
    </r>
    <r>
      <rPr>
        <b/>
        <sz val="8"/>
        <rFont val="Calibri"/>
        <family val="2"/>
      </rPr>
      <t>Sensory Requirements</t>
    </r>
    <r>
      <rPr>
        <sz val="8"/>
        <rFont val="Calibri"/>
        <family val="2"/>
      </rPr>
      <t xml:space="preserve">
Manually Populate Data by copying and pasting Learning Objective List data from 11_Media_Selection_Model (Column I) into this 11-3 Functional Characteristics sheet (Column AP)</t>
    </r>
  </si>
  <si>
    <r>
      <t xml:space="preserve">Manually Copy and Paste from 10_Learning_Analysis_Model
</t>
    </r>
    <r>
      <rPr>
        <b/>
        <sz val="8"/>
        <rFont val="Calibri"/>
        <family val="2"/>
      </rPr>
      <t>Audio Description</t>
    </r>
    <r>
      <rPr>
        <sz val="8"/>
        <rFont val="Calibri"/>
        <family val="2"/>
      </rPr>
      <t xml:space="preserve">
Manually Populate Data by copying and pasting Learning Objective List data from 10_Learning_Analysis_Model (Column AE) into this 11-3 Functional Characteristics  sheet (Column AQ)</t>
    </r>
  </si>
  <si>
    <r>
      <t xml:space="preserve">Manually Copy and Paste from 10_Learning_Analysis_Model
</t>
    </r>
    <r>
      <rPr>
        <b/>
        <sz val="8"/>
        <rFont val="Calibri"/>
        <family val="2"/>
      </rPr>
      <t>Visual Description</t>
    </r>
    <r>
      <rPr>
        <sz val="8"/>
        <rFont val="Calibri"/>
        <family val="2"/>
      </rPr>
      <t xml:space="preserve">
Manually Populate Data by copying and pasting Learning Objective List data from 10_Learning_Analysis_Model (Column AN) into this 11-3 Functional Characteristics  sheet (Column AR)</t>
    </r>
  </si>
  <si>
    <r>
      <t xml:space="preserve">Manually Copy and Paste from 10_Learning_Analysis_Model
</t>
    </r>
    <r>
      <rPr>
        <b/>
        <sz val="8"/>
        <rFont val="Calibri"/>
        <family val="2"/>
      </rPr>
      <t>Motion Description</t>
    </r>
    <r>
      <rPr>
        <sz val="8"/>
        <rFont val="Calibri"/>
        <family val="2"/>
      </rPr>
      <t xml:space="preserve">
Manually Populate Data by copying and pasting Learning Objective List data from 10_Learning_Analysis_Model (Column BA) into this 11-3 Functional Characteristics  sheet (Column AS)</t>
    </r>
  </si>
  <si>
    <r>
      <t xml:space="preserve">Manually Copy and Paste from 10_Learning_Analysis_Model
</t>
    </r>
    <r>
      <rPr>
        <b/>
        <sz val="8"/>
        <rFont val="Calibri"/>
        <family val="2"/>
      </rPr>
      <t>Tactile Description</t>
    </r>
    <r>
      <rPr>
        <sz val="8"/>
        <rFont val="Calibri"/>
        <family val="2"/>
      </rPr>
      <t xml:space="preserve">
Manually Populate Data by copying and pasting Learning Objective List data from 10_Learning_Analysis_Model (Column BI) into this 11-3 Functional Characteristics  sheet (Column AT)</t>
    </r>
  </si>
  <si>
    <r>
      <t xml:space="preserve">Manually Copy and Paste from 10_Learning_Analysis_Model
</t>
    </r>
    <r>
      <rPr>
        <b/>
        <sz val="8"/>
        <rFont val="Calibri"/>
        <family val="2"/>
      </rPr>
      <t>Stimuli Description</t>
    </r>
    <r>
      <rPr>
        <sz val="8"/>
        <rFont val="Calibri"/>
        <family val="2"/>
      </rPr>
      <t xml:space="preserve">
Manually Populate Data by copying and pasting Learning Objective List data from 10_Learning_Analysis_Model (Column BN) into this 11-3 Functional Characteristics  sheet (Column AU)</t>
    </r>
  </si>
  <si>
    <r>
      <t xml:space="preserve">Manually Copy and Paste from 10_Learning_Analysis_Model
</t>
    </r>
    <r>
      <rPr>
        <b/>
        <sz val="8"/>
        <rFont val="Calibri"/>
        <family val="2"/>
      </rPr>
      <t>Response Description</t>
    </r>
    <r>
      <rPr>
        <sz val="8"/>
        <rFont val="Calibri"/>
        <family val="2"/>
      </rPr>
      <t xml:space="preserve">
Manually Populate Data by copying and pasting Learning Objective List data from 10_Learning_Analysis_Model (Column BS) into this 11-3 Functional Characteristics  sheet (Column AV)</t>
    </r>
  </si>
  <si>
    <r>
      <t xml:space="preserve">Manually Copy and Paste from 10_Learning_Analysis_Model
</t>
    </r>
    <r>
      <rPr>
        <b/>
        <sz val="8"/>
        <rFont val="Calibri"/>
        <family val="2"/>
      </rPr>
      <t>Ambience Description</t>
    </r>
    <r>
      <rPr>
        <sz val="8"/>
        <rFont val="Calibri"/>
        <family val="2"/>
      </rPr>
      <t xml:space="preserve">
Manually Populate Data by copying and pasting Learning Objective List data from 10_Learning_Analysis_Model (Column CC) into this 11-3 Functional Characteristics  sheet (Column AW)</t>
    </r>
  </si>
  <si>
    <r>
      <t xml:space="preserve">Manually Copy and Paste from 10_Learning_Analysis_Model
</t>
    </r>
    <r>
      <rPr>
        <b/>
        <sz val="8"/>
        <rFont val="Calibri"/>
        <family val="2"/>
      </rPr>
      <t>Format Description</t>
    </r>
    <r>
      <rPr>
        <sz val="8"/>
        <rFont val="Calibri"/>
        <family val="2"/>
      </rPr>
      <t xml:space="preserve">
Manually Populate Data by copying and pasting Learning Objective List data from 10_Learning_Analysis_Model (Column CE) into this 11-3 Functional Characteristics  sheet (Column AX)</t>
    </r>
  </si>
  <si>
    <r>
      <t xml:space="preserve">Manually Copy and Paste from 10_Learning_Analysis_Model
</t>
    </r>
    <r>
      <rPr>
        <b/>
        <sz val="8"/>
        <rFont val="Calibri"/>
        <family val="2"/>
      </rPr>
      <t>Content Description</t>
    </r>
    <r>
      <rPr>
        <sz val="8"/>
        <rFont val="Calibri"/>
        <family val="2"/>
      </rPr>
      <t xml:space="preserve">
Manually Populate Data by copying and pasting Learning Objective List data from 10_Learning_Analysis_Model (Column CG) into this 11-3 Functional Characteristics  sheet (Column AY)</t>
    </r>
  </si>
  <si>
    <r>
      <t xml:space="preserve">Manually Copy and Paste from 9C_Task_Analysis_Model
</t>
    </r>
    <r>
      <rPr>
        <b/>
        <sz val="8"/>
        <rFont val="Calibri"/>
        <family val="2"/>
      </rPr>
      <t>References</t>
    </r>
    <r>
      <rPr>
        <sz val="8"/>
        <rFont val="Calibri"/>
        <family val="2"/>
      </rPr>
      <t xml:space="preserve">
Manually Populate Data by copying and pasting Learning Objective List data from 9C_Task_Analysis_Model (Column Y) into this 11-3 Functional Characteristics  sheet (Column AZ)</t>
    </r>
  </si>
  <si>
    <r>
      <t xml:space="preserve">Manually Copy and Paste from 10_Learning_Analysis_Model
</t>
    </r>
    <r>
      <rPr>
        <b/>
        <sz val="8"/>
        <rFont val="Calibri"/>
        <family val="2"/>
      </rPr>
      <t>Fidelity Requirements</t>
    </r>
    <r>
      <rPr>
        <sz val="8"/>
        <rFont val="Calibri"/>
        <family val="2"/>
      </rPr>
      <t xml:space="preserve">
Manually Populate Data by copying and pasting Learning Objective List data from 10_Learning_Analysis_Model (Column CU) into this 11-3 Functional Characteristics sheet (Column BA)</t>
    </r>
  </si>
  <si>
    <t>Manually Copy and Paste from 11_Media_Selection_Model</t>
  </si>
  <si>
    <t>Manually Copy and Paste from 10_Learning_Analysis_Model</t>
  </si>
  <si>
    <t>Manually Copy and Paste from 9C_Task_Analysis_Model</t>
  </si>
  <si>
    <t>IT-SIM-001</t>
  </si>
  <si>
    <t>The KIV-7M Simulation is a virtual lab environment that provides a high-fidelity simulation of the KIV-7M programmable multi-channel encryptor for individual student training. The simulation supports two scenarios covering full device operation and alarm response troubleshooting, providing students with the procedural skills required to operate and troubleshoot the KIV-7M in Navy communications environments in accordance with applicable Communications Security (COMSEC) publications, technical manuals, and operational directives.
The simulation replicates a Navy communications space with a fully interactive KIV-7M front panel including navigation buttons, fill port, alarm and zeroized Light Emitting Diode (LED) indicators, Liquid Crystal Display (LCD) screen with state transitions, and Cryptographic Ignition Key (CIK) interface. The Simple Key Loader (SKL) is modeled with sufficient fidelity to support cryptographic key loading procedures. Visual limited movement animations support procedural screen navigation within the KIV-7M menu structure, CIK removal and reseating sequences with correct twisting action recognition, Power-on Self Test (POST) execution, and return to normal operation display. Reference materials including a block diagram of the KIV-7M in a Common User Digital Information Exchange Subsystem (CUDIXS) circuit, a KIV-7M settings diagram, and a component identification reference are available within the virtual environment.
The simulation supports pop-up text feedback when incorrect settings or actions are entered, providing real-time corrective guidance at the point of error. A post-scenario completion checklist provides a point-by-point assessment of student performance against the procedural checklist for each scenario. The procedure tracking engine supports automated step tracking, performance grading, and checklist generation for both subordinate scenarios.
The two subordinate scenarios and their associated Enabling Objectives (EOs) supported by this simulation are:
OPERATE the KIV-7M - 90 minutes recommended training time
TROUBLESHOOT the KIV-7M - 90 minutes recommended training time</t>
  </si>
  <si>
    <t>The laboratory configuration of the KIV-7M Simulation requires a standard classroom lab space configured as follows:
18 student stations arranged in two rows of 9 stations on each side of the classroom, each consisting of a standard white surface desk with cable management grommet, monitor, keyboard, mouse, Dell tower personal computer (PC) on a shelf mounted under the desk, and Uninterruptible Power Source (UPS) on the floor adjacent to the PC tower
One Instructor/Operator Station (IOS) located at the front of the classroom
One large flatpanel display on a rolling cart at the front of the classroom serving as the Instructor Demonstration Station (IDS) for scenario demonstration to the student group
All stations require access to standard power outlets to support the UPS units. The lab must be networked to support the simulation application suite communication between the instructor station and student stations. The schoolhouse training network must be accessible from student stations to allow students to reference digital publications and job sheets during scenarios.</t>
  </si>
  <si>
    <t xml:space="preserve">Each student station in the KIV-7M Simulation laboratory configuration consists of the following hardware:
Standard white surface desk with cable management grommet
Acer flat panel monitor on the desk surface with sufficient display resolution to support KIV-7M front panel simulation, Liquid Crystal Display (LCD) screen state transitions, visual limited movement animations, and pop-up text feedback display
Standard keyboard and mouse on the desk surface
Dell tower personal computer (PC) on a shelf mounted under the desk with sufficient computing power and graphics capability to support the virtual environment rendering
Uninterruptible Power Source (UPS) on the floor adjacent to the PC tower
Network adapter for connection to the simulation standalone network
Secondary connection to the schoolhouse training network for access to digital publications, job sheets, and reference materials during scenarios
NOTE: SMEs and Systems Engineers need to confirm minimum computing power, graphics card, and random access memory (RAM) specifications required to support the simulation application during the Functionality Workshop. </t>
  </si>
  <si>
    <t>Cybersecurity compliant Operating System (OS) installed and configured in accordance with applicable Department of Defense (DoD) cybersecurity baselines and standards
KIV-7M simulation application client software supporting the full virtual communications space environment and both subordinate scenarios including KIV-7M front panel interaction, Simple Key Loader (SKL) interface, visual limited movement animations, pop-up text feedback, and post-scenario completion checklist generation
Security software including antivirus software with regularly scheduled definition updates
System backup and recovery software to protect training data and scenario configurations
Network client software supporting connectivity to the simulation standalone network and the schoolhouse training network for reference document access</t>
  </si>
  <si>
    <r>
      <t xml:space="preserve">The instructor station of the KIV-7M Simulation is located at the front of the classroom and supports the following instructor functions across both subordinate scenarios: scenario launch and control, real-time student performance monitoring and tracking, assessment grading, and completion checklist generation. The instructor station hardware consists of: Monitor for simulation application display and student performance monitoring
Personal computer (PC) with sufficient computing power to support simulation application management functions across all 18 active student stations
Mouse and keyboard
Uninterruptible Power Source (UPS)
Network adapter for connection to the simulation standalone networkOne large flatpanel display on a rolling cart at the front of the classroom serves as the Instructor Demonstration Station (IDS), allowing the instructor to demonstrate scenarios to the student group prior to independent practice. No non-standard hardware beyond the standard instructor station configuration described above is required.
</t>
    </r>
    <r>
      <rPr>
        <b/>
        <sz val="11"/>
        <color theme="1"/>
        <rFont val="Calibri"/>
        <family val="2"/>
        <scheme val="minor"/>
      </rPr>
      <t>NOTE: SMEs and Systems Engineers should confirm minimum computing power specifications for the instructor station PC required to support management of 18 concurrent student stations during the Functionality Workshop.</t>
    </r>
  </si>
  <si>
    <t>The instructor station of the KIV-7M Simulation requires the following software:
Cybersecurity compliant Operating System (OS) installed and configured in accordance with applicable Department of Defense (DoD) cybersecurity baselines and standards
KIV-7M simulation application instructor software supporting scenario launch and control across all 18 student stations and the Instructor Demonstration Station (IDS) large flatpanel display, real-time student performance monitoring, assessment grading, and post-scenario completion checklist generation
Security software including antivirus software with regularly scheduled definition updates
System backup and recovery software to protect scenario configurations and student performance data
Network management software supporting the simulation standalone network and connectivity to all student stations
NOTE: SMEs and Systems Engineers need to confirm specific OS version, simulation application version, and cybersecurity compliance requirements during the Functionality Workshop.</t>
  </si>
  <si>
    <t>The instructor station of the KIV-7M Simulation provides the instructor with the following scenario control capabilities across both subordinate scenarios:
Reporting Capabilities:
Real-time student performance tracking via the procedure tracking engine, monitoring step completion against procedural checklists for both scenarios
Automated assessment grading with satisfactory (SAT) and unsatisfactory (UNSAT) ratings against each procedural checklist item
Generation of post-scenario completion checklist reports for each student upon scenario completion
Training Session Control:
Ability to start, stop, pause, and replay scenarios on individual student stations or across all stations simultaneously
Ability to set event markers during scenario playback for use in post-scenario checklist review
Ability to reset scenario conditions as required during training
Ability to override student-induced states as required
Training Scenario Creation and Configuration:
Ability to launch scenarios onto individual student stations independently, supporting both instructor demonstration and individual student practice configurations
Ability to configure scenario completion requirements including whether reporting findings through appropriate channels is required for Scenario 1B iterations
Ability to save and recall scenario configurations for repeated use across multiple training sessions and student groups
System Configuration Controls:
Ability to configure initial scenario conditions for Scenario 1B, confirming the KIV-7M alarm Light Emitting Diode (LED) is active as the preconfigured starting state
Ability to configure Two-Person Integrity (TPI) cooperative training settings if confirmed as required by SMEs during the Functionality Workshop</t>
  </si>
  <si>
    <t>No instructor-inserted faults are required for either subordinate scenario of the KIV-7M Simulation.
OPERATE the KIV-7M: No fault insertion required. The scenario presents a fully operational KIV-7M requiring initialization and operation. Student-induced fault states may occur through incorrect inputs and are reflected by pop-up text feedback and LCD screen state changes.
TROUBLESHOOT the KIV-7M: No instructor fault insertion required. The alarm condition is preconfigured as the starting state of the scenario. The KIV-7M alarm Light Emitting Diode (LED) is active at scenario initialization, presenting the student with a realistic malfunction condition requiring troubleshooting without instructor intervention. Student-induced fault states may occur through incorrect troubleshooting actions and are reflected by continued alarm LED activation, LCD screen fault indications, and pop-up text feedback.</t>
  </si>
  <si>
    <t>The following systems must be modeled in the virtual space of the KIV-7M Simulation to support both subordinate scenarios:
KIV-7M programmable multi-channel encryptor with fully interactive front panel
Simple Key Loader (SKL) with key loading interface
Navy communications space environment
Block diagram of the KIV-7M in a Common User Digital Information Exchange Subsystem (CUDIXS) circuit
KIV-7M settings diagram
KIV-7M component identification reference</t>
  </si>
  <si>
    <t>The following specific components and subcomponents must be modeled within each system to support the required student interactions across both subordinate scenarios:
KIV-7M Programmable Multi-Channel Encryptor:
Fully interactive front panel navigation buttons supporting menu navigation and configuration input
Fill port with Cryptographic Ignition Key (CIK) insertion, removal, and reseating interaction supporting correct twisting action recognition
Alarm Light Emitting Diode (LED) with active and inactive states reflecting device fault and normal operation conditions
Zeroized LED with active and inactive states reflecting zeroization completion
Liquid Crystal Display (LCD) screen with state transitions supporting initialization display, menu navigation screens, fault indication display, Power-on Self Test (POST) execution sequence, and return to normal operation display
CIK with visual limited movement animation of twisting and removal sequence and reseating with twisting action
Battery compartment as a modeled component for identification purposes
Simple Key Loader (SKL):
Software interface supporting cryptographic key loading operations for the KIV-7M
Fill port connection interface
Navy Communications Space Environment:
Full navigable virtual communications space with KIV-7M and SKL positioned in operationally representative locations
Standard communications space lighting and ambient conditions
Reference Materials:
Block diagram of the KIV-7M in a Common User Digital Information Exchange Subsystem (CUDIXS) circuit
KIV-7M settings diagram
Component identification reference displaying alarm and zeroized LEDs, navigation buttons, LCD screen, CIK, and battery compartment
Job sheet accessible within the virtual environment or on secondary monitor</t>
  </si>
  <si>
    <t>IT-SCN-001</t>
  </si>
  <si>
    <t>Operate the KIV-7M</t>
  </si>
  <si>
    <t>This scenario supports a procedure-based instructional flow for the Enabling Objective (EO) OPERATE the KIV-7M. The virtual lab simulation serves as the Primary Media for this learning objective. Prior to this scenario, students will have received foundational knowledge of KIV-7M device components, Communications Security (COMSEC) principles, Two-Person Integrity (TPI) requirements, cryptographic key management, and applicable publications through Self-Directed Interactive Training (SDIT) or Instructor Facilitated Interactive Training (IFIT) instruction.
The instructional flow for this scenario is as follows:
Introduction to the scenario: The student is presented with the operational context of a Navy communications space and briefed on the scenario conditions via the job sheet. A block diagram of the KIV-7M in a Common User Digital Information Exchange Subsystem (CUDIXS) circuit and a KIV-7M settings diagram are presented as reference materials.
Procedure steps: The student reviews the job sheet outlining the startup procedure, personality setup, loading procedures, placing the KIV-7M online, and functionality verification in accordance with applicable COMSEC publications and technical manuals.
Demonstration: The instructor demonstrates the full KIV-7M operation procedure to the student prior to independent practice as needed.
Exercises: The student independently executes the operation procedure within the virtual lab environment, interacting with the KIV-7M front panel buttons, fill port, Cryptographic Ignition Key (CIK), and Simple Key Loader (SKL) to complete all required operational tasks.
Step-by-step assessment: The procedure tracking engine assesses student performance against the procedural checklist, providing immediate feedback through pop-up text when incorrect settings are entered and a completion checklist upon finishing the performance.
Common errors: Post-scenario, the checklist review highlights common errors such as incorrect sequence of steps, improper CIK handling, failure to verify Transmit/Receive (TR) lock, incorrect mode selection, and failure to apply TPI or COMSEC safeguarding requirements.
Transit out: Upon successful completion and checklist review, the student confirms the KIV-7M is in a secure and operational state, concluding the scenario.</t>
  </si>
  <si>
    <t>The scenario opens in a Navy communications space. You are presented with an unpowered KIV-7M programmable multi-channel encryptor that requires full initialization and operation. You are provided a job sheet outlining the operational procedure and have access to applicable Communications Security (COMSEC) publications and technical manuals. A block diagram of the KIV-7M in a Common User Digital Information Exchange Subsystem (CUDIXS) circuit and a KIV-7M settings diagram are available for reference within the virtual environment.
During the scenario, you will power on and initialize the KIV-7M, observing the Liquid Crystal Display (LCD) screen for initialization status. Using the job sheet as your guide, you will navigate the front panel buttons to perform personality setup and configure communication channels. You will insert the Cryptographic Ignition Key (CIK) into the fill port and use the Simple Key Loader (SKL) to load and verify cryptographic keying material in accordance with COMSEC safeguarding requirements and Two-Person Integrity (TPI) procedures where applicable. You will select the appropriate operational mode, interpret front panel indicators including alarm and zeroized Light Emitting Diode (LED) displays and LCD screen readouts, and confirm channel synchronization by verifying Transmit/Receive (TR) lock. You will perform zeroization procedures when directed and confirm the zeroized LED activates upon completion. Visual cues including pop-up text feedback when incorrect settings are entered and front panel indicator states will guide your performance throughout the scenario.
The scenario ends when you have successfully completed all procedural steps, confirmed the KIV-7M is online with TR lock verified, and demonstrated the device is in a secure and operational state in accordance with all applicable publications and directives. A post-scenario completion checklist is then presented, providing a point-by-point assessment of your performance against the procedural checklist.</t>
  </si>
  <si>
    <t>The virtual environment depicts a Navy communications space configured for KIV-7M operation training. The simulation area includes the following systems and components represented with sufficient fidelity to support procedural skill development:
KIV-7M programmable multi-channel encryptor with fully interactive front panel including navigation buttons, fill port, alarm Light Emitting Diode (LED), zeroized LED, Liquid Crystal Display (LCD) screen, and Cryptographic Ignition Key (CIK) interface
Simple Key Loader (SKL) with fully interactive software interface for loading cryptographic keying material onto the KIV-7M
Block diagram of the KIV-7M in a Common User Digital Information Exchange Subsystem (CUDIXS) circuit available as a reference visual within the virtual environment
KIV-7M settings diagram available as a reference visual within the virtual environment
Component identification reference displaying the KIV-7M components including alarm and zeroized LEDs, navigation buttons, LCD screen, CIK, and battery compartment
The virtual environment supports the visual limited movement characteristic of the KIV-7M, displaying different screens on the LCD as the student follows procedures and navigates through the device menu structure. Pop-up text feedback is displayed when incorrect settings are entered, providing immediate visual corrective guidance. A completion checklist is presented upon finishing the performance, providing a full procedural review. Standard communications space lighting and ambient conditions are represented. Instructor-led face-to-face communication is supported throughout the scenario for guided instruction and informal checks for understanding.</t>
  </si>
  <si>
    <t>Timing of Feedback: Immediate feedback is provided throughout the scenario as the student interacts with the KIV-7M front panel, Cryptographic Ignition Key (CIK), fill port, and Simple Key Loader (SKL). The procedure tracking engine monitors and records each student interaction against the procedural checklist in real time. A completion checklist is presented upon finishing the performance and prior to exiting the simulation.
Form of Feedback: Feedback is delivered in multiple forms:
Pop-up text feedback is displayed immediately when the student enters wrong settings, providing real-time visual corrective guidance at the point of error
LCD screen state changes reflect the consequence of student inputs throughout the procedure, providing realistic device response feedback
The post-scenario completion checklist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virtual environment remain fully interactive, allowing the student to input incorrect selections and continue through the simulation. The system reflects the consequence of incorrect inputs through pop-up text feedback, LCD screen fault indications, and alarm Light Emitting Diode (LED) activation where applicable, providing the student with realistic feedback on the impact of out-of-tolerance actions. There are no defined out-of-tolerance thresholds for this scenario as no fault insertion is required.
Method of Remediation: Following the post-scenario completion checklist review, the student may review each unsatisfactory (UNSAT) checklist item to identify where performance deviated from the required procedure. The instructor may replay the scenario to allow the student to practice the operation procedure again, reinforcing proper technique and ensuring the student can confidently operate the KIV-7M in Navy communication environments.</t>
  </si>
  <si>
    <t>Initiating Cues: The scenario is initiated by the student being presented with an unpowered KIV-7M requiring full initialization and operation. The student is provided a job sheet and directed to operate the device in accordance with applicable Communications Security (COMSEC) publications and technical manuals. Since no fault insertion is required for this scenario, initiating cue variations are limited to the following procedural emphasis areas that may be adjusted by the instructor:
Zeroization required at the conclusion of the scenario
Zeroization not required, with the device returned to a secure and operational state
Conditions: The student always begins the scenario in the Navy communications space with the KIV-7M unpowered and all components accessible including the Cryptographic Ignition Key (CIK), fill port, Simple Key Loader (SKL), and front panel controls. The job sheet, KIV-7M settings diagram, and block diagram reference materials are available throughout. Two-Person Integrity (TPI) requirements apply where indicated in applicable publications and directives.
Variables: Specific variables that modify the scenario based on student input include:
Incorrect settings entered on the front panel result in immediate pop-up text feedback and LCD screen state changes reflecting the incorrect configuration, requiring the student to reassess and enter the correct settings
Improper Cryptographic Ignition Key (CIK) handling or fill port interaction results in front panel alarm Light Emitting Diode (LED) activation, requiring the student to correct the handling procedure
Failure to verify Transmit/Receive (TR) lock results in an unconfirmed operational state reflected on the LCD screen, preventing successful scenario completion
Correct procedural actions at each step are reflected by the LCD screen transitioning to the appropriate next state, providing positive visual confirmation to the student
Visual and Physical Environmental Effects: The communications space virtual environment remains consistent across all scenario variations. Visual environmental effects are limited to KIV-7M front panel state changes driven by student inputs, including LCD screen transitions, alarm and zeroized LED activations, and pop-up text feedback. No physical environmental effects such as lighting variations apply to this scenario.</t>
  </si>
  <si>
    <t>This scenario is designed for individual training. Each student completes the KIV-7M operation scenario independently at their own student station. The student works alone to perform the full startup procedure, personality setup, loading procedures, online verification, and zeroization within the virtual communications space environment, following the job sheet and applicable Communications Security (COMSEC) publications and technical manuals.
No simulated watch officer or collective role interaction is required for this scenario. The instructor is present throughout the scenario to provide face-to-face guided instruction and respond to overt verbal student responses at key procedural checkpoints.</t>
  </si>
  <si>
    <t>Recommended scenario duration is 30 minutes per iteration. This includes time for the student to review the job sheet, navigate the KIV-7M front panel through the full startup procedure, personality setup, loading procedures, online verification, and zeroization steps. This estimate does not include instructor demonstration time or post-scenario completion checklist review time.</t>
  </si>
  <si>
    <t>Recommended repetitions are 3 iterations per student within the 90-minute total training block, distributed as follows:
Iteration 1 (30 minutes): Instructor demonstrates the full KIV-7M operation procedure followed by the student completing the scenario independently with job sheet support
Iteration 2 (30 minutes): Student completes the scenario independently with reduced job sheet reliance to reinforce procedural fluency
Iteration 3 (30 minutes): Student completes the scenario independently to assess proficiency and readiness, including zeroization procedure where applicable
Post-scenario completion checklist review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</si>
  <si>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virtual lab environment:
The application must support fully interactive KIV-7M front panel simulation including navigation button inputs, fill port interaction, Cryptographic Ignition Key (CIK) insertion and removal, Liquid Crystal Display (LCD) screen state transitions based on procedural inputs, and alarm and zeroized Light Emitting Diode (LED) activation
The application must support pop-up text feedback displayed immediately when incorrect settings are entered, providing real-time corrective guidance at the point of error
The application must support a post-scenario completion checklist providing a point-by-point assessment of student performance against the procedural checklist
The application must support fully interactive Simple Key Loader (SKL) simulation with sufficient fidelity to replicate the key loading interface and procedural steps required to load cryptographic keying material onto the KIV-7M
The application must support display of reference materials within the virtual environment including a block diagram of the KIV-7M in a Common User Digital Information Exchange Subsystem (CUDIXS) circuit, a KIV-7M settings diagram, and a component identification reference
The application must support visual limited movement simulation of the KIV-7M LCD screen, displaying different screens as the student follows procedures and navigates through the device menu structure
The procedure tracking engine must support automated step tracking and performance grading against the KIV-7M operation procedural checklist
The application must support instructor-controlled scenario replay to allow additional practice iterations as required
Cybersecurity compliant Operating System (OS) and security software must be installed and maintained on all stations in accordance with applicable Department of Defense (DoD) cybersecurity baselines and standards</t>
  </si>
  <si>
    <t>8.5.2</t>
  </si>
  <si>
    <t>Given a lab environment OPERATE the KIV-7M in accordance with applicable publications and directives</t>
  </si>
  <si>
    <t xml:space="preserve">LAB VSIM*: 90 minutes
</t>
  </si>
  <si>
    <t>Student will operate the KIV-7M front panel, including its buttons, fill port, and Simple Key Loader (SKL).</t>
  </si>
  <si>
    <t>The Student will follow a job sheet to achieve the appropriate outcomes. All items will be interactive, allowing the Student to input or select incorrect options and continue through the simulation.</t>
  </si>
  <si>
    <t>None</t>
  </si>
  <si>
    <t>The student will demonstrate the ability to operate the KIV-7M programmable multi-channel encryptor through a performance-based assessment conducted within the virtual lab environment using a provided job sheet. The student must correctly perform the following tasks in accordance with applicable Communications Security (COMSEC) publications, technical manuals, and operational directives:
Power on and initialize the KIV-7M
Configure communication channels including personality setup
Load and verify cryptographic (crypto) keying material using the Simple Key Loader (SKL)
Select appropriate operational modes
Interpret front-panel indicators including alarm and zeroized Light Emitting Diodes (LEDs) and Liquid Crystal Display (LCD) screen
Confirm channel synchronization including Transmit/Receive (TR) lock verification
Perform zeroization procedures when required
Demonstrate proper handling of keying interfaces including the Cryptographic Ignition Key (CIK) and fill port
Apply safeguarding requirements and Two-Person Integrity (TPI) where applicable
Adhere to all physical security and COMSEC controls
Recognize and briefly respond to common operational faults (developed fully in IT-SCN-002)
Performance is measured using an instructor observation checklist evaluating procedural accuracy, correct configuration actions, adherence to security and handling requirements, device operation proficiency, and compliance with all applicable publications and directives. Each task must be performed exactly as prescribed by governing COMSEC and equipment technical manuals. Immediate feedback is provided upon completion, with a post-assessment review reinforcing proper KIV-7M operational practices to ensure students can confidently operate the encryptor in Navy communication environments.</t>
  </si>
  <si>
    <t>The scenario opens with the student at a KIV-7M station in the virtual lab environment. Using the job sheet as a guide, the student performs the following interactions:
Power on the KIV-7M and observe the LCD screen for initialization status indicators. (K, S)
Navigate the front panel buttons to perform personality setup and configure communication channels in accordance with applicable publications and directives. (S)
Insert the Cryptographic Ignition Key (CIK) into the fill port and use the Simple Key Loader (SKL) to load cryptographic keying material onto the device. (S)
Navigate the front panel to select the appropriate operational mode and verify the device transitions to online status. (S)
Interpret front panel indicators including alarm and zeroized LED displays and LCD screen readouts to confirm correct operational state. (K, S)
Verify channel synchronization by confirming Transmit/Receive (TR) lock on the LCD screen. (S)
Perform zeroization procedures when directed, confirming the zeroized LED activates upon completion. (S)
Demonstrate proper handling of the CIK and fill port in accordance with COMSEC safeguarding requirements and apply Two-Person Integrity (TPI) where applicable. (S)
Recognize common operational fault indicators on the front panel and perform basic initial response actions in accordance with the job sheet. (K, S)
Cues: The scenario presents the student with an unpowered KIV-7M requiring full initialization and operation. Visual cues include LCD screen status readouts, alarm and zeroized LED indicators, and pop-up text feedback when incorrect settings are entered. The student must interpret these cues and take corrective action in accordance with applicable publications and directives. A block diagram of the KIV-7M in a Common User Digital Information Exchange Subsystem (CUDIXS) circuit and a KIV-7M settings diagram are available as reference materials within the virtual environment.</t>
  </si>
  <si>
    <t>Student fails to follow the job sheet in sequence and attempts to load cryptographic keying material before completing personality setup, resulting in an improperly configured device. Scenario capability: All items remain fully interactive, allowing the student to input incorrect selections and continue, with the system reflecting the consequence of those incorrect inputs through pop-up text feedback.
Student incorrectly handles the Cryptographic Ignition Key (CIK) or fill port, such as removing the CIK at an incorrect point in the procedure, resulting in a fault condition. Scenario capability: The virtual environment reflects the consequence of improper CIK handling through front panel alarm LED activation and LCD screen fault indications.
Student fails to verify Transmit/Receive (TR) lock after placing the device online, resulting in an unconfirmed operational state. Scenario capability: The dynamic ordered response sequence requires TR lock verification as a documented step in the procedural checklist, and the procedure tracking engine records whether this step was completed.
Student selects an incorrect operational mode during configuration, resulting in the device failing to reach online status. Scenario capability: Pop-up text feedback is displayed when wrong settings are entered, and the LCD screen reflects the incorrect mode state, requiring the student to reassess and select the correct mode.
Student fails to apply Two-Person Integrity (TPI) requirements or COMSEC safeguarding procedures during key loading. Scenario capability: The procedure tracking engine records adherence to TPI and COMSEC handling requirements as documented steps in the procedural checklist and flags omissions during the post-scenario checklist review.
Student incorrectly performs or skips the zeroization procedure when directed, failing to confirm the zeroized LED activation upon completion. Scenario capability: The virtual environment reflects incomplete zeroization through absence of the zeroized LED activation, and the procedure tracking engine records whether the zeroization procedure was completed correctly.</t>
  </si>
  <si>
    <t>IT-TA-18.11</t>
  </si>
  <si>
    <t>UTILIZE the KIV-7M programmable multi-channel encryptor</t>
  </si>
  <si>
    <t xml:space="preserve">Face-to-Face Communication; Written Feedback; Visual Alphanumeric; Visual Graphic; Exact Scale; Visual Limited Movement; Dynamic Ordered Response; Overt Manipulative Response; </t>
  </si>
  <si>
    <t>Face-to-Face Communication: Instructor led classroom communication</t>
  </si>
  <si>
    <t>"Written Feedback: Pop-up text displayed when wrong settings are entered, check list of practice feedback upon completion of the performance;
Visual Alphanumeric: Any text referring to KIV-7M fundamentals;
Visual Graphic: Block diagram of the KIV-7M in a Common User Digital Information Exchange Subsystem (CUDIXS) circuit, KIV-7M settings diagram, the components of the KIV-7M (i.e., alarm/zeroized Light Emitting Diodes (LED) navigation buttons, Liquid Crystal Display (LCD) screen, Cryptographic Ignition Key (CIK), battery compartment), Simple Key Loader (SKL)"</t>
  </si>
  <si>
    <t>Visual Limited Movement: Loading of different screens based off of following procedures within the KIV-7M</t>
  </si>
  <si>
    <t>"Overt Verbal Response: Students respond in an overt verbal manner to instructor questions throughout the lesson as part of guided instruction and informal checks for understanding;
Dynamic Ordered Response: Perform startup procedure, personality setup, loading procedures, putting the KIV-7M online, verify functionality (i.e., Transmit/Receive (TR) lock);
Overt Manipulative Response: Pressing button to initiate crypto"</t>
  </si>
  <si>
    <t>Virtual lab environment where Students perform the learning objective.</t>
  </si>
  <si>
    <t>"This content supports performance-based instruction for secure communications device operation. Students power on and initialize the device, configure communication channels, load and verify cryptographic keying material, select appropriate operational modes, interpret front-panel indicators, confirm channel synchronization, and perform zeroization procedures when required. Performance also includes proper handling of keying interfaces, compliance with safeguarding requirements, application of Two-Person Integrity (TPI) where applicable, and adherence to physical security and Communications Security (COMSEC) controls. Students identify and respond to common operational faults, perform basic troubleshooting actions, and restore the device to a secure and operational state.
Dynamic Ordered Response: Perform startup procedure, personality setup, loading procedures, putting the KIV-7M online, verify functionality (i.e., Transmit/Receive (TR) lock); Overt Manipulative Response: Pressing button to initiate crypto
Visual Limited Movement: Loading of different screens based off of following procedures within the KIV-7M
Written Feedback: Popup text displayed when wrong settings are entered, Check list of practice feedback upon completion of the performance; Visual Alphanumeric: Any text referring to KIV-7M fundamentals; Visual Graphic: Block diagram of the KIV-7M in a Common User Digital Information Exchange System (CUDIXS) circuit, KIV-7M settings diagram, The components of the KIV-7M (i.e., alarm/zeroized Light Emitting Diodes (LED) navigation buttons, Liquid Crystal Display (LCD) screen, Cryptographic Ignition Key (CIK), battery compartment), Simple Key Loader (SKL)"</t>
  </si>
  <si>
    <t>NAVEDTRA 14226, Information Systems Technician Training Series, Module 5-Communication Center Operations; NAVEDTRA 14222 (Series), Information Systems Technician Training Series, Module 1-Administration and Security; SECNAV M-5510.36 (Series), DON Information Security Program Manual; CMS-1 (Series), Department of the Navy (DON) COMSEC Policy and Procedures Manual; SECNAV M-5510.30 (Series), DON Personnel Security Program Manual; SECNAVINST M5239.1, Department of the Navy Information Assurance Program, Information Assurance Manual; NTP-4 (Series), Naval Telecommunications Procedures, Naval Communications; EE 180-KT-IMC-010, Operators Manual AN/PYQ-10(C) Simple Key Loader (SKL) NSN 0913-LP-103-7474</t>
  </si>
  <si>
    <t>Audio Fidelity: 1. Low 
Appearance Fidelity: 3. High 
Spatial Fidelity: 3. High 
Motion Fidelity: 1. Low 
Tactile Fidelity: N/A 
Stimuli Fidelity: N/A 
Response Fidelity: 3. High 
Ambience Fidelity: N/A 
Format Fidelity: 3. High 
Content Fidelity: 3. High</t>
  </si>
  <si>
    <t>IT-SCN-002</t>
  </si>
  <si>
    <t>Troubleshoot the KIV-7M</t>
  </si>
  <si>
    <t>This scenario supports a procedure-based instructional flow for the Enabling Objective (EO) TROUBLESHOOT the KIV-7M. The virtual lab simulation serves as the Primary Media for this learning objective. Prior to this scenario, students will have a foundational knowledge of KIV-7M device components, front panel operation, Communications Security (COMSEC) principles, and applicable publications required to perform troubleshooting tasks.
The instructional flow for this scenario is as follows:
Introduction to the scenario: The student is presented with a KIV-7M in an alarm state and briefed on the scenario conditions via the job sheet. Reference materials including a block diagram of the KIV-7M in a Common User Digital Information Exchange Subsystem (CUDIXS) circuit, a KIV-7M settings diagram, and component identification references are available within the virtual environment.
Procedure steps: The student reviews the job sheet outlining the alarm response and troubleshooting procedure including Cryptographic Ignition Key (CIK) removal and reseating with correct twisting actions, Power-on Self Test (POST) observation, and return to normal operation verification in accordance with applicable technical manuals and COMSEC directives.
Demonstration: The instructor demonstrates the full KIV-7M troubleshooting procedure including the CIK removal and reseating sequence and POST observation to the student prior to independent practice as needed.
Exercises: The student independently executes the troubleshooting procedure within the virtual lab environment, interacting with the KIV-7M front panel buttons, CIK, and fill port to isolate and correct the preconfigured alarm condition and restore the device to normal operation.
Step-by-step assessment: The procedure tracking engine assesses student performance against the procedural checklist, providing immediate feedback through pop-up text when incorrect actions are taken and a completion checklist upon finishing the performance.
Common errors: Post-scenario, the checklist review highlights common errors such as failure to correctly interpret alarm indicators, incorrect CIK twisting technique during removal or reseating, failure to observe POST completion, and failure to verify return to normal operation.
Transit out: Upon successful completion and checklist review, the student confirms the KIV-7M has returned to normal operation and reports findings through appropriate channels as required, concluding the scenario.</t>
  </si>
  <si>
    <t>The scenario opens in a Navy communications space. You are presented with a KIV-7M programmable multi-channel encryptor with the alarm Light Emitting Diode (LED) active, indicating a preconfigured malfunction condition requiring troubleshooting. You are provided a job sheet outlining the alarm response and troubleshooting procedure and have access to applicable technical manuals and Communications Security (COMSEC) directives. A block diagram of the KIV-7M in a Common User Digital Information Exchange Subsystem (CUDIXS) circuit, a KIV-7M settings diagram, and a component identification reference are available within the virtual environment.
During the scenario, you will observe and interpret the alarm LED and Liquid Crystal Display (LCD) screen indicators to identify the malfunction condition. Using the job sheet as your guide, you will navigate the front panel buttons to confirm the alarm condition and determine the appropriate corrective action. You will twist and remove the Cryptographic Ignition Key (CIK) from the fill port using the correct twisting action, observing the visual animation of the CIK removal sequence. You will then reseat the CIK using the correct twisting action and observe the Power-on Self Test (POST) sequence on the LCD screen. You will confirm the device progresses through POST correctly and verify return to normal operation on the LCD screen and front panel indicators upon POST completion. Throughout the procedure you will apply COMSEC safeguarding requirements for keying material and report findings through appropriate channels as required. Visual cues including alarm LED activation, LCD screen fault and POST status indications, visual animations of the CIK removal and reseating sequence, and pop-up text feedback when incorrect actions are taken will guide your troubleshooting throughout the scenario.
The scenario ends when you have correctly performed all troubleshooting steps, confirmed the KIV-7M has returned to normal operation following POST completion, and reported findings as required in accordance with all applicable publications and directives. A post-scenario completion checklist is then presented, providing a point-by-point assessment of your performance against the procedural checklist.</t>
  </si>
  <si>
    <t>The virtual environment depicts a Navy communications space configured for KIV-7M troubleshooting training. The KIV-7M is presented in an alarm state as the preconfigured starting condition of the scenario. The simulation area includes the following systems and components represented with sufficient fidelity to support procedural skill development:
KIV-7M programmable multi-channel encryptor with fully interactive front panel including navigation buttons, fill port, alarm Light Emitting Diode (LED) active as the preconfigured starting condition, zeroized LED, Liquid Crystal Display (LCD) screen displaying fault indications, and Cryptographic Ignition Key (CIK) interface
Visual limited movement animation of the CIK being twisted and removed from the fill port, reseated with the correct twisting action, Power-on Self Test (POST) execution sequence on the LCD screen, and return to normal operation display
Simple Key Loader (SKL) present within the virtual environment as a reference component
Block diagram of the KIV-7M in a Common User Digital Information Exchange Subsystem (CUDIXS) circuit available as a reference visual
KIV-7M settings diagram available as a reference visual
Component identification reference displaying alarm and zeroized LEDs, navigation buttons, LCD screen, CIK, and battery compartment
The virtual environment supports the visual limited movement characteristic of the KIV-7M, displaying different screens on the LCD as the student follows the troubleshooting procedure including POST execution and return to normal operation. Pop-up text feedback is displayed when incorrect actions are taken, providing immediate visual corrective guidance. A completion checklist is presented upon finishing the performance. Standard communications space lighting and ambient conditions are represented. Instructor-led face-to-face communication is supported throughout the scenario for guided instruction and informal checks for understanding.</t>
  </si>
  <si>
    <t>Timing of Feedback: Immediate feedback is provided throughout the scenario as the student interacts with the KIV-7M front panel buttons, Cryptographic Ignition Key (CIK), and fill port. The procedure tracking engine monitors and records each student interaction against the procedural checklist in real time. A completion checklist is presented upon finishing the performance and prior to exiting the simulation.
Form of Feedback: Feedback is delivered in multiple forms:
Pop-up text feedback is displayed immediately when the student takes incorrect actions, providing real-time visual corrective guidance at the point of error
Visual limited movement animations of the CIK removal and reseating sequence and Power-on Self Test (POST) execution reflect the consequence of student actions, providing realistic device response feedback
LCD screen state changes reflect device status throughout the troubleshooting procedure including fault indications, POST progress, and return to normal operation confirmation
The post-scenario completion checklist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virtual environment remain fully interactive, allowing the student to input incorrect actions and continue through the simulation. The system reflects the consequence of incorrect actions through pop-up text feedback, continued alarm Light Emitting Diode (LED) activation, and LCD screen fault indications, providing the student with realistic feedback on the impact of out-of-tolerance actions. There are no defined out-of-tolerance thresholds requiring time-based or precision-based performance constraints for this scenario.
Method of Remediation: Following the post-scenario completion checklist review, the student may review each unsatisfactory (UNSAT) checklist item to identify where performance deviated from the required troubleshooting procedure. The instructor may replay the scenario to allow the student to practice the troubleshooting procedure again, reinforcing proper technique and ensuring the student can confidently diagnose and resolve KIV-7M faults in Navy operational environments.</t>
  </si>
  <si>
    <t>Initiating Cues: The scenario is initiated by the student being presented with a KIV-7M with the alarm Light Emitting Diode (LED) active as the preconfigured starting condition. Since no instructor fault insertion is required, the alarm condition is consistent across all iterations. The student must interpret the alarm state and apply the correct troubleshooting response each time. The instructor may vary the following conditions across iterations:
Reporting requirements active, requiring the student to report findings through appropriate channels upon restoration
Reporting requirements not active, with the student returning the device to normal operation without a formal reporting step
Conditions: The student always begins the scenario in the Navy communications space with the KIV-7M alarm LED active and all components accessible including the Cryptographic Ignition Key (CIK), fill port, and front panel controls. The job sheet and reference materials are available throughout. Communications Security (COMSEC) safeguarding requirements for keying material apply throughout the troubleshooting procedure.
Variables: Specific variables that modify the scenario based on student input include:
Incorrect actions taken on the front panel result in immediate pop-up text feedback and continued alarm LED activation, requiring the student to reassess and apply the correct troubleshooting response
Removal of the Cryptographic Ignition Key (CIK) without the correct twisting action results in the visual limited movement animation reflecting the incorrect technique, and the procedure tracking engine records the deviation
Reseating of the CIK without the correct twisting action results in the visual limited movement animation reflecting the incorrect technique, and the procedure tracking engine records the deviation
Failure to observe Power-on Self Test (POST) completion before proceeding results in the procedure tracking engine flagging the missed step during the post-scenario checklist review
Correct procedural actions at each step are reflected by the LCD screen transitioning through the POST sequence and returning to normal operation, providing positive visual confirmation to the student
Visual and Physical Environmental Effects: The communications space virtual environment remains consistent across all scenario variations. Visual environmental effects are limited to KIV-7M front panel state changes driven by student inputs, including alarm LED status, LCD screen transitions through fault indication, POST execution, and normal operation return, and visual limited movement animations of the CIK removal and reseating sequence. No physical environmental effects such as lighting variations apply to this scenario.</t>
  </si>
  <si>
    <t>This scenario is designed for individual training. Each student completes the KIV-7M troubleshooting scenario independently at their own student station. The student works alone to interpret the preconfigured alarm condition, perform the Cryptographic Ignition Key (CIK) removal and reseating procedure with correct twisting actions, observe the Power-on Self Test (POST), verify return to normal operation, and report findings as required within the virtual communications space environment, following the job sheet and applicable technical manuals and Communications Security (COMSEC) directives.
No simulated watch officer or collective role interaction is required for this scenario. The instructor is present throughout the scenario to provide face-to-face guided instruction and respond to overt verbal student responses at key procedural checkpoints.</t>
  </si>
  <si>
    <t>Recommended scenario duration is 30 minutes per iteration. This includes time for the student to review the job sheet, interpret the preconfigured alarm condition, perform the Cryptographic Ignition Key (CIK) removal and reseating procedure with correct twisting actions, observe the Power-on Self Test (POST) sequence, verify return to normal operation, and report findings as required. This estimate does not include instructor demonstration time or post-scenario completion checklist review time.</t>
  </si>
  <si>
    <t>Recommended repetitions are 3 iterations per student within the 90-minute total training block, distributed as follows:
Iteration 1 (30 minutes): Instructor demonstrates the full KIV-7M troubleshooting procedure including Cryptographic Ignition Key (CIK) removal and reseating sequence and Power-on Self Test (POST) observation, followed by the student completing the scenario independently with job sheet support
Iteration 2 (30 minutes): Student completes the scenario independently with reduced job sheet reliance to reinforce procedural fluency and correct CIK handling technique
Iteration 3 (30 minutes): Student completes the scenario independently to assess proficiency and readiness, including reporting findings through appropriate channels where applicable
Post-scenario completion checklist review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</si>
  <si>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virtual lab environment:
The application must support fully interactive KIV-7M front panel simulation including navigation button inputs, fill port interaction, Cryptographic Ignition Key (CIK) insertion and removal with correct twisting action recognition, Liquid Crystal Display (LCD) screen state transitions through fault indication, Power-on Self Test (POST) execution sequence, and return to normal operation display
The application must support preconfigured alarm state initialization, presenting the KIV-7M with the alarm Light Emitting Diode (LED) active as the starting condition of the scenario without requiring instructor fault insertion
The application must support visual limited movement animation of the CIK twisting and removal sequence, CIK reseating with twisting action, POST execution on the LCD screen, and return to normal operation, with sufficient fidelity to distinguish correct from incorrect CIK handling technique
The application must support pop-up text feedback displayed immediately when incorrect actions are taken, providing real-time corrective guidance at the point of error
The application must support a post-scenario completion checklist providing a point-by-point assessment of student performance against the procedural checklist
The application must support display of reference materials within the virtual environment including a block diagram of the KIV-7M in a Common User Digital Information Exchange Subsystem (CUDIXS) circuit, a KIV-7M settings diagram, and a component identification reference
The procedure tracking engine must support automated step tracking and performance grading against the KIV-7M troubleshooting procedural checklist including recognition and recording of correct versus incorrect CIK twisting technique during removal and reseating
The application must support instructor-controlled scenario replay to allow additional practice iterations as required
Cybersecurity compliant Operating System (OS) and security software must be installed and maintained on all stations in accordance with applicable Department of Defense (DoD) cybersecurity baselines and standards</t>
  </si>
  <si>
    <t>8.5.3</t>
  </si>
  <si>
    <t>Given a lab environment TROUBLESHOOT the KIV-7M in accordance with applicable publications and directives</t>
  </si>
  <si>
    <t>Student will interact and manipulate with the front panel and its buttons and Cryptographic Ignition Key (CIK)</t>
  </si>
  <si>
    <t>The student will demonstrate the ability to troubleshoot the KIV-7M programmable multi-channel encryptor through a performance-based assessment conducted within the virtual lab environment using a provided job sheet. The KIV-7M is preconfigured with a realistic malfunction condition as the starting state of the scenario. The student must correctly perform the following tasks in accordance with applicable technical manuals and Communications Security (COMSEC) directives:
Interpret KIV-7M alarms and front panel indicators to identify the malfunction condition
Conduct a controlled reset by removing and reseating the Cryptographic Ignition Key (CIK) using the correct twisting action
Observe and interpret the Power-on Self Test (POST) upon CIK reseating
Verify return to normal operation following POST completion
Demonstrate logical fault isolation throughout the troubleshooting sequence
Apply proper equipment handling practices including COMSEC safeguarding requirements for keying material during troubleshooting
Implement corrective actions in accordance with applicable technical manuals
Verify restored functionality upon completion of corrective actions
Report findings through appropriate channels when required Performance is measured using an instructor observation checklist evaluating procedural accuracy, adherence to published troubleshooting sequences, proper use of indicators and diagnostics, proper corrective actions, communication of results, and full compliance with all relevant publications and directives. Immediate feedback is provided upon completion, with a post-assessment review reinforcing proper troubleshooting methodology to ensure students can confidently diagnose and resolve KIV-7M faults in Navy operational environments.</t>
  </si>
  <si>
    <t>The scenario opens with the student at a KIV-7M station in the virtual lab environment. The KIV-7M alarm Light Emitting Diode (LED) is active, indicating a preconfigured malfunction condition. Using the job sheet as a guide, the student performs the following interactions:
Observe and interpret the alarm LED and Liquid Crystal Display (LCD) screen indicators to identify the malfunction condition and determine the appropriate troubleshooting response. (K, S)
Navigate the front panel buttons to review device status and confirm the alarm condition in accordance with applicable technical manuals. (S)
Twist and remove the Cryptographic Ignition Key (CIK) from the fill port using the correct twisting action, observing the visual limited movement animation of the CIK removal sequence. (S)
Reseat the CIK into the fill port using the correct twisting action, observing the visual limited movement animation of the CIK reseating sequence. (S)
Observe and interpret the Power-on Self Test (POST) sequence on the LCD screen following CIK reseating, confirming the device progresses through POST correctly. (K, S)
Verify return to normal operation on the LCD screen and front panel indicators upon POST completion. (S)
Apply COMSEC safeguarding requirements for keying material throughout the troubleshooting procedure. (K, S)
Report findings to the instructor through appropriate channels as required by applicable directives. (S)
Cues: The scenario opens with the KIV-7M alarm LED active, indicating a malfunction condition requiring troubleshooting. Visual cues include the alarm LED activation, LCD screen fault indications, and pop-up text feedback when incorrect actions are taken. The visual limited movement animation of the CIK removal and reseating sequence, POST execution, and return to normal operation provide realistic procedural guidance cues. The student must interpret these cues and take corrective action in accordance with applicable technical manuals and COMSEC directives.</t>
  </si>
  <si>
    <t>Student fails to consult the job sheet or applicable technical manuals before beginning troubleshooting and proceeds from memory, resulting in an incorrect or incomplete troubleshooting sequence. Scenario capability: All items remain fully interactive, allowing the student to input incorrect selections and continue, with the system reflecting the consequence of those incorrect inputs through pop-up text feedback.
Student attempts to troubleshoot the alarm condition without first correctly interpreting the alarm Light Emitting Diode (LED) and Liquid Crystal Display (LCD) screen indicators, resulting in incorrect corrective action selection. Scenario capability: The virtual environment reflects the consequence of incorrect actions through continued alarm LED activation and LCD screen fault indications, requiring the student to reassess and apply the correct troubleshooting response.
Student removes the Cryptographic Ignition Key (CIK) without performing the correct twisting action before removal, resulting in an improper CIK extraction. Scenario capability: The visual limited movement animation reflects the incorrect removal technique and the procedure tracking engine records whether the correct twisting action was performed.
Student reseats the CIK without performing the correct twisting action after reseating, resulting in an improperly secured CIK. Scenario capability: The visual limited movement animation reflects the incorrect reseating technique and the procedure tracking engine records whether the correct twisting action was performed upon reseating.
Student fails to observe and interpret the Power-on Self Test (POST) sequence following CIK reseating, proceeding before POST completion is confirmed on the LCD screen. Scenario capability: The dynamic ordered response sequence requires POST observation and confirmation as a documented step before verifying return to normal operation, and the procedure tracking engine records whether this step was completed.
Student fails to verify return to normal operation on the LCD screen and front panel indicators after POST completion, leaving the device in an unconfirmed state. Scenario capability: The procedure tracking engine records verification of normal operation as a required checklist step and flags omission during the post-scenario checklist review.
Student fails to apply Communications Security (COMSEC) safeguarding requirements for keying material during the troubleshooting procedure. Scenario capability: The procedure tracking engine records adherence to COMSEC handling requirements as documented steps in the procedural checklist and flags omissions during the post-scenario checklist review.</t>
  </si>
  <si>
    <t xml:space="preserve">Face-to-Face Communication; Written Feedback; Visual Alphanumeric; Visual Graphic; Exact Scale; Visual Limited Movement; Dynamic Ordered Response; Overt Verbal Response; </t>
  </si>
  <si>
    <t>"Written Feedback: Pop-up text displayed when wrong settings are entered, check list of practice feedback upon completion of the performance;
Visual Alphanumeric: Any text referring to KIV-7M fundamentals;
Visual Graphic: Block diagram of the KIV-7M in a Common User Digital Information Exchange Subsystem (CUDIXS) circuit, KIV-7M settings diagram, the components of the KIV-7M (i.e., alarm/zeroized LEDs navigation buttons, LCD screen, Cryptographic Ignition Key (CIK), battery compartment), Simple Key Loader (SKL)"</t>
  </si>
  <si>
    <t>"Written Feedback: Learning checks with feedback from right or wrong answers;
Visual Alphanumeric: Any text referring to a High Frequency (HF) circuit;
Visual Graphic: Simulation to include circuit to be set up on Communications Plan (COMPLAN), including the frequency, circuit name, radio, crypto, and crypto device. It will also include setting up the loud speaker and Programmable Integrated Communications Terminal (PICT) phone, includes Tactical Variant Switch (TVS), Digital Modular Radios (DMR) Human-Machine Interface (HMI), Simple Key Loader (SKL);
Visual Environment: Ship's radio room"</t>
  </si>
  <si>
    <t>"Overt Verbal Response: Students respond in an overt verbal manner to instructor questions throughout the lesson as part of guided instruction and informal checks for understanding;
Dynamic Ordered Response: Once the alarm light goes off the Student will pull out and reinsert the Cryptographic Ignition Key (CIK)"</t>
  </si>
  <si>
    <t>This content presents KIV-7M alarm response procedures through performance-based instruction in a virtual lab environment. Students interpret KIV-7M alarms and indicators, conduct controlled resets, and reattempt the lab as required. Instructional media include visual graphics depicting a KIV-7M block diagram within a Common User Digital Information Exchange Subsystem (CUDIXS) circuit, KIV-7M settings diagrams, and component identification to include alarm and zeroized indicators, navigation buttons, Liquid Crystal Display (LCD) screen, Cryptographic Ignition Key (CIK), battery compartment, and Simple Key Loader (SKL). Limited movement visuals demonstrate procedural screen navigation, removal and reseating of the CIK with required twisting actions, execution of the power-on self-test (POST), and return to normal operation. Written feedback is provided through popup messages for incorrect settings and a performance checklist upon task completion, while visual alphanumeric cues reinforce KIV-7M fundamentals. Dynamic ordered responses guide Students to remove and reinsert the CIK when alarms activate, and overt verbal responses are used during instructor-led questioning to support guided instruction and informal performance checks.</t>
  </si>
  <si>
    <t>IT-SIM-002</t>
  </si>
  <si>
    <t>The Multipurpose Reconfigurable Training System (MRTS) DDG Communications Trainer is a government-owned Laboratory (LAB) Virtual Simulation (VSIM) that provides a high-fidelity virtual shipboard radio room environment aboard a United States (U.S.) Navy Destroyer (DDG) for individual student training. The simulation supports 14 scenarios covering High Frequency (HF), Ultra High Frequency (UHF) Line-of-Sight (LOS), and UHF Satellite Communications (SATCOM) communications circuit establishment, troubleshooting, and afloat end-to-end configuration, providing students with the procedural skills required to operate, establish, and troubleshoot shipboard communications circuits in accordance with applicable technical documentation, maintenance directives, and safety procedures.
The simulation replicates a fully navigable ship's radio room with limited movement navigation supporting student traversal to all equipment locations. Interactive systems include the Tactical Variant Switch (TVS) computer (CORNET 400) with graphical user interface (GUI), Digital Modular Radio (DMR) Human-Machine Interface (HMI), Simple Key Loader (SKL), multiple crypto devices including the KIV-7M, KYV-5M, and KGV-11, Naval Modular Automated Communications System II (NAVMACS II) terminal, Programmable Integrated Communications Terminal (PICT) phone, and a fully interactive safe supporting Communications Security (COMSEC) key material handling procedures. Reference materials including the Communications Plan (COMPLAN), daily communications status message, KGV-11 rollover message, Standard Operating Procedure (SOP) with interactive checkoff line items, Combat Systems Operational Sequencing System (CSOSS) with interactive checkoff line items, KIV-7M configuration sheet with interactive checkoff line items, Subscriber Identification (SID) assignment message, controlling authority message, and termination assignment message are available within the virtual environment or on the student station secondary monitor connection to the schoolhouse training network.
The simulation supports instructor-controlled fault insertion for troubleshooting scenarios, interactive SOP and CSOSS checkoff line items with error pop-up feedback, learning checks with right or wrong answer feedback at key procedural steps, and audio feedback including successful crypto execution audio, constant crypto tone for incorrect crypto, absence of crypto break for plain text configuration, and voice audio confirmation of Communications (COMMS) checks. A simulated Communications Watch Officer (CWO) scripted character provides scenario initiating cues and receives student reports at scenario conclusion. The MRTS procedure tracking engine supports automated step tracking, assessment grading, and generation of a post-scenario after action review (AAR) with point-by-point assessment against the procedural checklist for each scenario.
The 14 subordinate scenarios and their associated Enabling Objectives (EOs) supported by this simulation are:
ESTABLISH a HF circuit - 180 minutes recommended training time
ESTABLISH afloat end-to-end HF voice (Link Coord) - 360 minutes recommended training time
ESTABLISH a UHF LOS secure voice circuit - 120 minutes recommended training time
ESTABLISH afloat end-to-end UHF LOS voice (Land Launch) - 360 minutes recommended training time
TROUBLESHOOT a UHF LOS system - 180 minutes recommended training time
ESTABLISH a UHF SATCOM secure voice circuit - 180 minutes recommended training time
TROUBLESHOOT a UHF SATCOM secure voice circuit - 180 minutes recommended training time
ESTABLISH a UHF SATCOM secure data circuit Common User Digital Information Exchange Subsystem (CUDIXS) - 180 minutes recommended training time
TROUBLESHOOT a UHF SATCOM secure data circuit CUDIXS - 180 minutes recommended training time
ESTABLISH a UHF SATCOM secure data circuit Tomahawk Strike Network (TSN) - 180 minutes recommended training time
TROUBLESHOOT a UHF SATCOM secure data circuit TSN - 180 minutes recommended training time
ESTABLISH afloat end-to-end UHF SATCOM voice (Satellite High Communications (SATHICOM)) - 360 minutes recommended training time
ESTABLISH afloat end-to-end UHF SATCOM data (TSN) - 360 minutes recommended training time
TROUBLESHOOT afloat end-to-end UHF SATCOM data circuit (CUDIXS) - 360 minutes recommended training time</t>
  </si>
  <si>
    <t>The laboratory configuration of the Multipurpose Reconfigurable Training System (MRTS) DDG Communications Trainer requires a standard classroom lab space configured as follows:
18 student stations arranged in two rows of 9 stations on each side of the classroom, each consisting of a standard white surface desk with cable management grommet, Acer touchscreen monitor, keyboard, mouse, Dell tower personal computer (PC) on a shelf mounted under the desk, and Uninterruptible Power Source (UPS) on the floor adjacent to the PC tower
One Instructor/Operator Station (IOS) located at the front of the classroom
One large flatpanel display on a rolling cart at the front of the classroom serving as the Instructor Demonstration Station (IDS) for scenario demonstration to the student group
All stations require access to standard power outlets to support the UPS units. The lab must be networked to support the simulation application suite communication between the instructor station and student stations. The schoolhouse training network must be accessible from student stations to allow students to reference digital publications, job sheets, and reference materials during scenarios.</t>
  </si>
  <si>
    <t>Each student station in the Multipurpose Reconfigurable Training System (MRTS) DDG Communications Trainer laboratory configuration consists of the following hardware:
Standard white surface desk with cable management grommet
Acer touchscreen monitor on the desk surface with sufficient display resolution to support full virtual radio room rendering, all interactive equipment interfaces, SOP and CSOSS checkoff line items, audio feedback display, learning check feedback, and post-scenario AAR display
Standard keyboard on the desk surface
Mouse on the desk surface for navigation within the virtual environment in addition to touchscreen
Dell tower personal computer (PC) on a shelf mounted under the desk with sufficient computing power and graphics capability to support the full virtual radio room environment with all interactive components across all 14 subordinate scenarios
Uninterruptible Power Source (UPS) on the floor adjacent to the PC tower
Network adapter for connection to the simulation standalone network
Secondary connection to the schoolhouse training network for access to digital publications, job sheets, and reference materials during scenarios</t>
  </si>
  <si>
    <t>Cybersecurity compliant Operating System (OS) installed and configured in accordance with applicable Department of Defense (DoD) cybersecurity baselines and standards
MRTS simulation application client software supporting the full virtual radio room environment and all 14 subordinate scenarios, including TVS GUI navigation, DMR HMI interaction, SKL software interface, KIV-7M front panel controls and configuration sheet, KYV-5M front panel controls, KGV-11 rollover message display, NAVMACS II terminal interface, PICT phone interaction, safe simulation, SOP and CSOSS interactive checkoff line items, KIV-7M configuration sheet interactive checkoff line items, fault state modeling, audio playback for crypto execution feedback, learning check feedback, and post-scenario AAR display
Security software including antivirus software with regularly scheduled definition updates
System backup and recovery software to protect training data and scenario configurations
Network client software supporting connectivity to the simulation standalone network and the schoolhouse training network for reference document access</t>
  </si>
  <si>
    <t>The instructor station of the Multipurpose Reconfigurable Training System (MRTS) DDG Communications Trainer is located at the front of the classroom and supports the following instructor functions across all 14 subordinate scenarios: scenario launch and control, fault insertion for troubleshooting scenarios, real-time student performance monitoring and tracking, assessment grading, and post-scenario AAR generation. The instructor station hardware consists of:
Touchscreen monitor for simulation application display and student performance monitoring
Personal computer (PC) with sufficient computing power to support simulation application management functions across all 18 active student stations simultaneously
Mouse and keyboard
Uninterruptible Power Source (UPS)
Network adapter for connection to the simulation standalone network
One large flatpanel display on a rolling cart at the front of the classroom serves as the Instructor Demonstration Station (IDS), allowing the instructor to demonstrate scenarios to the student group prior to independent practice. No non-standard hardware beyond the standard instructor station configuration described above is required.</t>
  </si>
  <si>
    <t>The instructor station of the Multipurpose Reconfigurable Training System (MRTS) DDG Communications Trainer requires the following software:
Cybersecurity compliant Operating System (OS) installed and configured in accordance with applicable DoD cybersecurity baselines and standards
MRTS simulation application instructor software supporting scenario launch and control across all 18 student stations and the IDS large flatpanel display, real-time student performance monitoring, fault insertion control for troubleshooting scenarios, assessment grading, and post-scenario AAR generation
Security software including antivirus software with regularly scheduled definition updates
System backup and recovery software to protect scenario configurations and student performance data
Network management software supporting the simulation standalone network and connectivity to all student stations
NOTE: SMEs and Systems Engineers should confirm specific OS version, simulation application version, and cybersecurity compliance requirements during the Functionality Workshop.</t>
  </si>
  <si>
    <t>The instructor station of the MRTS DDG Communications Trainer provides the instructor with the following scenario control capabilities across all 14 subordinate scenarios:
Reporting Capabilities:
Real-time student performance tracking via the procedure tracking engine, monitoring step completion against procedural checklists for all 14 scenarios across all 18 student stations simultaneously
Automated assessment grading with satisfactory (SAT) and unsatisfactory (UNSAT) ratings against each procedural checklist item
Generation of post-scenario AAR reports for each student upon scenario completion
Training Session Control:
Ability to start, stop, pause, and replay scenarios on individual student stations or across all stations simultaneously
Ability to set event markers during scenario playback for use in post-scenario AAR review
Ability to reset scenario conditions to initial state as required to support criteria-based remediation repetitions
Ability to override student-induced states as required
Training Scenario Creation and Configuration:
Ability to launch individual scenarios onto any combination of student stations and the IDS large flatpanel display independently, supporting both instructor demonstration and individual student practice configurations
Ability to select and insert single or multiple simultaneous faults into troubleshooting scenarios prior to or during the scenario from the IOS, with fault types specific to each troubleshooting scenario as documented in Column AI
Ability to save and recall scenario configurations for repeated use across multiple training sessions and student groups
System Configuration Controls:
Ability to configure initial scenario conditions for each troubleshooting scenario, including fault type and fault combination selection prior to scenario launch
Ability to control audio playback settings for scenarios requiring crypto execution audio, constant crypto tone feedback, and COMMS check voice confirmation
Ability to configure cooperative training settings if confirmed as required by SMEs during the Functionality Workshop</t>
  </si>
  <si>
    <t>No instructor-inserted faults are required for establishment scenarios within the MRTS DDG Communications Trainer. For all establishment scenarios, student-induced fault states through incorrect inputs are reflected by the system through continued incorrect configuration states, failed COMMS check or data confirmation results, and learning check feedback. Fault insertion applies only to troubleshooting scenarios as described below.
Scenario IT-SCN-003 (Establishment): No fault insertion required. Student-induced fault states through incorrect inputs are reflected by the system.
Scenario IT-SCN-004 (Establishment): No fault insertion required. Student-induced fault states through incorrect inputs are reflected by the system.
Scenario IT-SCN-005 (Establishment): No fault insertion required. Student-induced fault states through incorrect inputs are reflected by the system.
Scenario IT-SCN-006 (Establishment): No fault insertion required. Student-induced fault states through incorrect inputs are reflected by the system.
Scenario IT-SCN-007 (Troubleshooting): Faults available for instructor insertion include incorrect frequency setting, incorrect crypto device settings, and incorrect TVS patching configuration. Single or multiple simultaneous faults may be inserted from the IOS prior to or during the scenario.
ScenarioIT-SCN-008 (Establishment): No fault insertion required. Student-induced fault states through incorrect inputs are reflected by the system.
Scenario IT-SCN-009 (Troubleshooting): Faults available for instructor insertion include constant crypto tone conditions, incorrect crypto device settings, and incorrect TVS patching configuration. Single or multiple simultaneous faults may be inserted from the IOS prior to or during the scenario.
Scenario IT-SCN-010 (Establishment): No fault insertion required. Student-induced fault states through incorrect inputs are reflected by the system.
Scenario IT-SCN-011 (Troubleshooting): Faults available for instructor insertion include wrong Subscriber Identification (SID) assignment on the Naval Modular Automated Communications System II (NAVMACS II) terminal, KIV-7M crypto device in offline mode, and non-activated circuit on NAVMACS II. Single or multiple simultaneous faults may be inserted from the IOS prior to or during the scenario.
Scenario IT-SCN-012 (Establishment): No fault insertion required. Student-induced fault states through incorrect inputs are reflected by the system.
Scenario IT-SCN-013 (Troubleshooting): Faults available for instructor insertion include KIV-7M in offline mode, improper KIV-7M settings, missing or incorrect guard numbers, incorrect destination guard number, incorrect channelization such as loading 25 kHz instead of 5 kHz, and improper crypto load. Single or multiple simultaneous faults may be inserted from the IOS prior to or during the scenario.
Scenario IT-SCN-014 (Establishment): No fault insertion required. Student-induced fault states through incorrect inputs are reflected by the system.
Scenario IT-SCN-015 (Establishment): No fault insertion required. Student-induced fault states through incorrect inputs are reflected by the system.
Scenario IT-SCN-016 (Troubleshooting): Faults available for instructor insertion include crypto rollover, incorrect patching with wrong NAVMACS II port selected on the TVS, and incorrect KIV-7M configuration settings. Single or multiple simultaneous faults may be inserted from the IOS prior to or during the scenario.</t>
  </si>
  <si>
    <t>The following systems must be modeled in the virtual space of the MRTS DDG Communications Trainer to support all 14 subordinate scenarios:
Tactical Variant Switch (TVS) computer (CORNET 400) with fully interactive GUI
Digital Modular Radio (DMR) with fully interactive Human-Machine Interface (HMI)
Simple Key Loader (SKL) with fully interactive software interface
KIV-7M crypto device with fully interactive front panel controls and associated KIV-7M configuration sheet with interactive checkoff line items
KYV-5M crypto device with fully interactive front panel controls
KGV-11 crypto device with rollover message display
Naval Modular Automated Communications System II (NAVMACS II) terminal with fully interactive interface
Programmable Integrated Communications Terminal (PICT) phone with fully interactive handset interface
Safe with fully interactive locking mechanism
Communications (COMMS) status board
Standard Operating Procedure (SOP) with interactive checkoff line items
Combat Systems Operational Sequencing System (CSOSS) with interactive checkoff line items
KIV-7M configuration sheet with interactive checkoff line items
Communications Plan (COMPLAN) reference document
Daily communications status message display
KGV-11 rollover message display
Subscriber Identification (SID) assignment message display
Controlling authority message display
Termination assignment message display
Simulated Communications Watch Officer (CWO) scripted character
Simulated Combat Information Center (CIC) communications interface for TSN data circuit scenarios
Ship's radio room environment aboard a U.S. Navy Destroyer (DDG) with limited movement navigation supporting traversal to all equipment locations</t>
  </si>
  <si>
    <t>The following specific components and subcomponents must be modeled within each system to support the required student interactions across all 14 subordinate scenarios:
Tactical Variant Switch (TVS) Computer (CORNET 400):
Fully interactive GUI displaying patching configuration, connection status, and NAVMACS II port selection
Fault state displays reflecting incorrect patching configurations for troubleshooting scenarios
Digital Modular Radio (DMR) Human-Machine Interface (HMI):
UHF SATCOM and UHF LOS circuit selection interface
Memory slot selection interface for crypto device configuration
Satellite acquisition interface
Guard number entry interface
Frequency display and configuration interface
Fault indication displays for troubleshooting scenarios
Simple Key Loader (SKL):
Fully interactive software interface supporting cryptographic key loading operations for all applicable crypto devices
Fill port connection interface
KIV-7M Crypto Device:
Fully interactive front panel controls including operational mode selection between offline and online, configuration settings, channelization selection, and crypto load verification
KIV-7M configuration sheet with interactive checkoff line items and error pop-up messages generated for incorrectly performed tasks
Fault states including offline mode, improper configuration settings, incorrect channelization, crypto rollover indication, and improper crypto load
KYV-5M Crypto Device:
Fully interactive front panel controls including plain text mode indication and crypto loading interface
Audio feedback states including successful crypto execution, constant crypto tone for incorrect crypto, and absence of crypto break for plain text configuration
KGV-11 Crypto Device:
Rollover message display viewable within the virtual environment
Cryptographic status indicators
Naval Modular Automated Communications System II (NAVMACS II) Terminal:
Fully interactive interface supporting CUDIXS circuit creation, activation, and deactivation
Subscriber Identification (SID) assignment and verification interface
Operator-to-Operator (OTO) check functionality
Circuit activation status display
Fault states including wrong SID assignment and non-activated circuit
Programmable Integrated Communications Terminal (PICT) Phone:
Fully interactive handset interface supporting COMMS check execution
Voice audio confirmation of successful COMMS check
Safe:
Fully interactive locking and unlocking mechanism
SKL retrieval and return interaction
Safe securing procedure with procedure tracking engine recording of return and securing step as a required checklist item
Communications (COMMS) Status Board:
Fully viewable and interactive status board displaying circuit line items referenced against the COMPLAN
Update functionality for circuit establishment and restoral recording
Interactive Documents:
SOP with individual checkoff line items selectable by the student upon step completion, with error pop-up messages generated for incorrectly performed tasks
CSOSS with individual checkoff line items selectable by the student upon step completion, with error pop-up messages generated for incorrectly performed tasks
KIV-7M configuration sheet with individual checkoff line items selectable by the student upon step completion, with error pop-up messages generated for incorrectly performed tasks
COMPLAN viewable reference document
Daily communications status message with all required circuit parameter fields
KGV-11 rollover message display
SID assignment message
Controlling authority message
Termination assignment message
Ship's Radio Room Environment:
Full navigable virtual radio room with all equipment positioned in operationally representative locations
Limited movement navigation supporting traversal to all equipment locations within the radio room
Simulated Characters:
Simulated CWO scripted character providing circuit designator, fault notification where applicable, and receipt of student reports at scenario conclusion
Simulated CIC communications interface for TSN data circuit scenarios providing confirmation of data transmission and reception</t>
  </si>
  <si>
    <t>A</t>
  </si>
  <si>
    <t>IT-SCN-003</t>
  </si>
  <si>
    <t>Establish a HF circuit</t>
  </si>
  <si>
    <t>This scenario supports a procedure-based instructional flow for the Enabling Objective (EO) ESTABLISH a High Frequency (HF) circuit. The Multipurpose Reconfigurable Training System (MRTS) Laboratory (LAB) Virtual Simulation (VSIM) serves as the Primary Media for this learning objective. Prior to this scenario, students will have received foundational knowledge of HF system architecture, circuit configuration, the Communications Plan (COMPLAN), cryptographic (crypto) key management, and applicable publications through Self-Directed Interactive Training (SDIT) or Instructor Facilitated Interactive Training (IFIT) instruction.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HF circuit establishment procedure in accordance with applicable technical documentation, maintenance directives, and safety procedures.
Demonstration: The MRTS Instructor Demonstration Station (IDS) large flatpanel display allows the instructor to demonstrate the HF circuit establishment procedure to the student group prior to independent practice as needed.
Exercises: The student independently executes the circuit establishment procedure within the MRTS virtual environment, traversing the radio room to interact with the COMMS status board, TVS, DMR HMI, safe, SKL, crypto device, loudspeaker, and PICT phone to complete all required circuit setup tasks.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reference the COMPLAN, incorrect TVS patching, incorrect frequency entry on the DMR, failure to secure the safe after SKL return, incorrect crypto key loading, and failure to conduct the COMMS check with proper etiquette.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</si>
  <si>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 High Frequency (HF) secure voice circuit. You are provided a job sheet outlining the circuit establishment procedure and have access to applicable technical documentation, maintenance directives, and safety procedures. The Communications Plan (COMPLAN) is available for reference, identifying the frequency, circuit name, radio assignment, cryptographic (crypto) device configuration, and peripheral setup requirements.
During the scenario, you will traverse the virtual radio room to access and interact with multiple pieces of equipment. You will begin by referencing the Communications (COMMS) status board to identify the required line item and circuit parameters. You will then navigate to the Tactical Variant Switch (TVS) computer (CORNET 400) and perform digital patching of the circuit using the TVS graphical user interface (GUI). Next, you will traverse to the Digital Modular Radio (DMR) Human-Machine Interface (HMI) to input the correct frequency and configure the radio. You will then traverse to the safe, retrieve the Simple Key Loader (SKL), load the correct cryptographic keying material onto the crypto device, return the SKL, and secure the safe. You will configure the loudspeaker and Programmable Integrated Communications Terminal (PICT) phone as required. Audio cues including static noise and garbled transmission will indicate an unestablished or improperly configured circuit, while successful crypto execution audio and voice audio will confirm correct circuit establishment. Learning checks with right or wrong answer feedback are provided at key procedural steps throughout the scenario.
The scenario ends when you have successfully established the HF secure voice circuit, conducted a COMMS check with proper procedures and etiquette using the PICT phone,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</si>
  <si>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supporting digital patching configuration
Digital Modular Radio (DMR) with fully interactive Human-Machine Interface (HMI) supporting frequency entry and radio configuration
Safe with fully interactive locking mechanism supporting Simple Key Loader (SKL) retrieval and return procedures
Simple Key Loader (SKL) with fully interactive software interface for loading cryptographic (crypto) keying material
Crypto device with fully interactive front panel controls
Loudspeaker with configuration interface
Programmable Integrated Communications Terminal (PICT) phone with operational functionality to support COMMS checks with proper etiquette
Communications (COMMS) status board displaying circuit line items referenced against the Communications Plan (COMPLAN)
Communications Plan (COMPLAN) displaying frequency, circuit name, radio assignment, crypto device configuration, and peripheral setup requirements
The virtual environment supports limited movement navigation, allowing the student to traverse the entirety of the radio room to access and interact with all equipment. Navigation of TVS software, DMR software, SKL software, and crypto device front panel controls are supported through visual limited movement. Audio fidelity includes static noise, garbled transmission audio, successful crypto execution audio, and voice audio confirming a completed COMMS check, providing realistic circuit establishment cues consistent with the operational environment aboard a DDG.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</si>
  <si>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Tactical Variant Switch (TVS), Digital Modular Radio (DMR) Human-Machine Interface (HMI), safe, Simple Key Loader (SKL), crypto device, loudspeaker, and Programmable Integrated Communications Terminal (PICT) phone.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tonal and voice cues including static noise, garbled transmission audio, successful crypto execution audio, and voice audio confirming a completed COMMS check, reflecting the system state in response to student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audio cues such as continued static noise or garbled transmission and learning check feedback, providing the student with realistic feedback on the impact of out-of-tolerance actions. There are no defined out-of-tolerance thresholds requiring time-based or precision-based performance constraints for this scenario.
Method of Remediation: Following the post-scenario AAR, the student may review each unsatisfactory (UNSAT) checklist item to identify where performance deviated from the required circuit establishment procedure. The instructor may replay the scenario to allow the student to practice the establishment procedure again, reinforcing proper technique and ensuring the student can confidently establish HF circuits to support reliable communications and operational readiness.</t>
  </si>
  <si>
    <t>Initiating Cues: The scenario is initiated by the Communications Watch Officer (CWO) providing the student with a circuit designator and directing them to establish a High Frequency (HF) secure voice circuit. Since no fault insertion is required for this scenario, initiating cue variations are limited to the following procedural emphasis areas that may be adjusted by the instructor:
Different circuit designators drawn from the Communications Plan (COMPLAN) requiring the student to reference different line items on the Communications (COMMS) status board
Variation in whether the loudspeaker configuration step is required based on the circuit parameters provided
Conditions: The student always begins the scenario in the ship's radio room aboard a United States (U.S.) Navy Destroyer (DDG) with all equipment accessible including the COMMS status board, Tactical Variant Switch (TVS), Digital Modular Radio (DMR) HMI, safe, Simple Key Loader (SKL), crypto device, loudspeaker, and Programmable Integrated Communications Terminal (PICT) phone. The job sheet and COMPLAN are available throughout.
Variables: Specific variables that modify the scenario based on student input include:
Incorrect TVS patching configuration results in the TVS GUI reflecting the incorrect patching state and the procedure tracking engine recording the deviation
Incorrect frequency entry on the DMR HMI results in continued static noise or garbled transmission audio indicating an improperly configured circuit
Failure to return and secure the safe after SKL return results in the procedure tracking engine flagging the missed step during the post-scenario AAR
Incorrect crypto key loading results in absence of successful crypto execution audio and continued garbled transmission, preventing successful COMMS check completion
Correct procedural actions at each step are reflected by the system returning to normal operational state, providing positive audio and visual confirmation to the student
Visual and Physical Environmental Effects: The ship's radio room virtual environment remains consistent across all scenario variations. Visual environmental effects are limited to equipment state changes driven by student inputs including TVS patching status displays, DMR HMI frequency displays, safe lock state, and COMMS status board updates. No physical environmental effects such as weather or lighting variations apply to this scenario.</t>
  </si>
  <si>
    <t>This scenario is designed for individual training. Each student completes the HF circuit establishment scenario independently at their own Multipurpose Reconfigurable Training System (MRTS) student station. The student works alone to traverse the virtual shipboard radio room, reference the Communications Plan (COMPLAN), perform digital patching on the Tactical Variant Switch (TVS), configure the Digital Modular Radio (DMR), retrieve and load cryptographic (crypto) keying material using the Simple Key Loader (SKL), secure the safe, configure peripherals, and conduct the Communications (COMMS) check, following the job sheet and applicable publications and directives.
The Communications Watch Officer (CWO) role is represented as a simulated character within the MRTS virtual environment. The simulated CWO provides the circuit designator and direction to establish the circuit at the start of the scenario and receives the student's report of circuit establishment at the conclusion of the scenario. This interaction is scripted and does not require another student to fulfill the CWO role.</t>
  </si>
  <si>
    <t>Recommended scenario duration is 60 minutes per iteration. This includes time for the student to review the job sheet, traverse the virtual radio room, reference the Communications (COMMS) status board and Communications Plan (COMPLAN), perform digital patching on the Tactical Variant Switch (TVS), configure the Digital Modular Radio (DMR) Human-Machine Interface (HMI), retrieve and load cryptographic (crypto) keying material using the Simple Key Loader (SKL), secure the safe, configure peripherals, and conduct the COMMS check with proper procedures and etiquette.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</si>
  <si>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full HF circuit establishment procedure using the MRTS Instructor Demonstration Station (IDS) large flatpanel display followed by the student completing the scenario independently with job sheet support
Iteration 2 (60 minutes): Student completes the scenario independently with reduced job sheet reliance to reinforce procedural fluency across all circuit setup tasks
Iteration 3 (60 minutes): Student completes the scenario independently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</si>
  <si>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Tactical Variant Switch (TVS), Digital Modular Radio (DMR) Human-Machine Interface (HMI), safe, Simple Key Loader (SKL), crypto device, loudspeaker, and Programmable Integrated Communications Terminal (PICT) phone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DMR software navigation, SKL software interface, and crypto device front panel controls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after action review (AAR) with point-by-point assessment against the procedural checklist
The MRTS application must support audio fidelity including static noise, garbled transmission audio, successful crypto execution audio, and voice audio confirming a completed COMMS check
The MRTS application must support simulated face-to-face communications between the student and the simulated Communications Watch Officer (CWO), including scripted circuit designator notification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</si>
  <si>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13.1.4</t>
  </si>
  <si>
    <t>Given a lab environment ESTABLISH a High Frequency (HF) circuit in accordance with applicable publications and directives</t>
  </si>
  <si>
    <t xml:space="preserve">LAB Stand-alone SIM* : 180 minutes
</t>
  </si>
  <si>
    <t>Student will interact with and manipulate the Tactical Variant Switch (TVS), Digital Modular Radios (DMR) Human-Machine Interface (HMI), Simple Key Loader (SKL), crypto device, and Programmable Integrated Communications Terminal (PICT) phone.</t>
  </si>
  <si>
    <t>The Student will follow a job sheet to produce the appropriate outcomes. All items will be fully interactive, enabling the Student to input or select wrong options and still continue through the simulation.</t>
  </si>
  <si>
    <t>The student will demonstrate the ability to establish a High Frequency (HF) secure voice circuit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Set up an HF secure voice circuit utilizing an HF Digital Audio Gateway (DAG) system
Perform digital patching on the Tactical Variant Switch (TVS)
Load cryptographic (crypto) keying material using the Simple Key Loader (SKL)
Verify and set frequencies utilizing the Communications (COMMS) status board
Complete a successful COMMS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HF circuits to support reliable communications and operational readiness.</t>
  </si>
  <si>
    <t>The scenario opens with the Communications Watch Officer (CWO) providing the student with a circuit designator and directing them to establish an HF secure voice circuit. Using the job sheet as a guide, the student performs the following interactions:
Traverse to the Communications (COMMS) status board and identify the required line item including frequency, circuit name, radio assignment, cryptographic (crypto) device configuration, and peripheral setup information from the Communications Plan (COMPLAN). (K, S)
Navigate to the Tactical Variant Switch (TVS) computer (CORNET 400) and perform digital patching of the circuit using the TVS graphical user interface (GUI). (S)
Traverse to the Digital Modular Radio (DMR) Human-Machine Interface (HMI) and input the correct frequency and configure the radio in accordance with the COMPLAN and applicable publications and directives. (S)
Traverse to the safe, retrieve the Simple Key Loader (SKL), and load the correct cryptographic keying material onto the crypto device. (S)
Return the SKL to the safe and secure the safe upon completion of key loading. (S)
Configure the loudspeaker and Programmable Integrated Communications Terminal (PICT) phone as required by the circuit setup. (S)
Conduct a COMMS check with proper procedures and etiquette using the PICT phone upon circuit establishment. (S)
Report circuit establishment to the CWO and update the COMMS status board as required. (S)
Cues: The scenario presents the student with an unestablished HF secure voice circuit. Audio cues include static noise and garbled transmission indicating an unestablished or improperly configured circuit, and audio of successful cryptographic (crypto) execution and voice audio confirming a completed COMMS check upon correct circuit establishment. Visual cues include the COMMS status board line item, COMPLAN circuit parameters, TVS GUI patching status, DMR HMI frequency and configuration displays, and learning checks with right or wrong answer feedback at key procedural steps. The student must interpret these cues and take corrective action in accordance with applicable publications and directives.</t>
  </si>
  <si>
    <t>Student fails to reference the COMPLAN or COMMS status board before beginning circuit setup and proceeds without verifying circuit parameters, resulting in incorrect frequency, radio, or crypto device configuration. Scenario capability: All items remain fully interactive, allowing the student to input incorrect selections and continue, with the system reflecting the consequence of those incorrect inputs through learning check feedback.
Student performs digital patching on the Tactical Variant Switch (TVS) incorrectly, resulting in the circuit failing to establish. Scenario capability: The TVS GUI reflects the incorrect patching configuration and the procedure tracking engine records the deviation from the required patching procedure.
Student inputs incorrect frequency settings on the Digital Modular Radio (DMR) Human-Machine Interface (HMI), resulting in failure to establish the HF circuit on the correct frequency. Scenario capability: The DMR HMI reflects the incorrect frequency entry and audio cues including static noise or garbled transmission indicate the circuit is not properly configured.
Student retrieves the Simple Key Loader (SKL) from the safe but fails to return and secure the safe after key loading, resulting in a COMSEC security violation. Scenario capability: The procedure tracking engine records the safe return and securing step as a required checklist item and flags omission during the post-scenario after action review (AAR).
Student loads incorrect cryptographic keying material onto the crypto device, resulting in absence of successful crypto execution audio and failure to complete a successful COMMS check. Scenario capability: Audio cues reflect the incorrect crypto load state through continued garbled transmission or absence of successful crypto execution audio, requiring the student to reassess and load the correct keying material.
Student fails to configure the loudspeaker or Programmable Integrated Communications Terminal (PICT) phone as required, resulting in an incomplete circuit setup. Scenario capability: The procedure tracking engine records loudspeaker and PICT phone configuration as required checklist steps and flags omissions during the post-scenario AAR.
Student fails to conduct the COMMS check with proper procedures and etiquette using the PICT phone upon circuit establishment. Scenario capability: The dynamic ordered response sequence requires proper COMMS check procedures and etiquette at the conclusion of the scenario, and the procedure tracking engine records whether this step was completed correctly.</t>
  </si>
  <si>
    <t>IT-TA-14.7</t>
  </si>
  <si>
    <t xml:space="preserve">ESTABLISH a High Frequency (HF) circuit </t>
  </si>
  <si>
    <t xml:space="preserve">Face-to-Face Communication; Tonal Audio; Voice Audio; Written Feedback; Visual Alphanumeric; Visual Graphic; Visual Environment; Exact Scale; Visual Limited Movement; Dynamic Ordered Response; Overt Verbal Response; </t>
  </si>
  <si>
    <t>Face-to-Face Communication: Instructor led classroom communication; Tonal Audio: Static noise, Garbled transmission, Audio of successful crypto break/execution of crypto; Voice Audio: Voice confirming COMMS check</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</si>
  <si>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operation of the Programmable Integrated Communications Terminal (PICT) phone, viewable COMMS status board</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</si>
  <si>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needed to be setup. Once the Sailor has that information, proceeds over to Tactical Variant Switch (TVS) computer (CORNET 400) to patch circuit. Once circuit is patched, traverse over to Digital Modular Radio (DMR) Human-Machine Interface (HMI) and input correct frequency and configure radio, once that is done, move to the safe, get the Simple Key Loader (SKL) and load the correct crypto, return the SKL and lock the safe. Then conduct COMMS check with proper etiquette using Programmable Integrated Communications Terminal (PICT) phone."</t>
  </si>
  <si>
    <t>"This content presents performance-based instruction for establishing a High Frequency (HF) secure voice circuit using an HF Data Access Group (DAG) system within a shipboard radio room environment. Students set up an HF secure voice circuit by digitally patching circuits on the Tactical Variant Switch (TVS), loading cryptographic keying material, verifying and setting frequencies using the communications status board, and completing a successful communications check.
Visual graphics provide a simulated environment in which Students configure a circuit based on the Communications Plan (COMPLAN), including circuit designation, frequency selection, radio assignment, cryptographic device configuration, and peripheral setup such as loudspeakers and Programmable Integrated Communications Terminal (PICT) phone integration. Supporting system interfaces include the TVS, Digital Modular Radio (DMR) Human-Machine Interface (HMI), and Simple Key Loader (SKL). The visual environment depicts a ship’s radio room to reinforce operational context
Limited movement visuals guide Students through navigation of the radio room to configure multiple systems, including TVS software for digital patching, DMR software for radio configuration, SKL software for key loading, cryptographic device front panel controls, Programmable Integrated Communications Terminal (PICT) phone operation, and reference to the communications status board.
A dynamic ordered response sequence directs Students to receive circuit tasking from the Communications Watch Officer (CWO), reference the required line item on the communications status board, patch the circuit using the TVS, configure the radio and frequency settings on the DMR, retrieve and load cryptographic keying material using the SKL, secure the keying material, and conduct a communications check using proper procedures and etiquette.
Tonal and voice audio reinforce performance cues through examples of static noise, garbled transmissions, successful cryptographic execution, and verbal confirmation of a completed communications check."</t>
  </si>
  <si>
    <t>Digital Modular Radio (DMR), Operation and Maintenance Instructions, Interactive Electronics Technical Manual (IETM), (Series), EE130-D8-IEMC10/USC-61; EE060-GM-SOM-010-060/AN/URC-131F(V), Communications System, Twelve Kilowatt, AN/URC-131F(V); EE060-FK-SOM-010/AN/URC-131B(V), Communications System, Twelve Kilowatt, AN/URC-131F(V); Digital Modular Radio (DMR), Operation and Maintenance Instructions; Combat Systems Operational Sequencing System (CSOSS)</t>
  </si>
  <si>
    <t>Audio Fidelity: 1. Low 
Appearance Fidelity: 3. High 
Spatial Fidelity: 3. High 
Motion Fidelity: 3. High 
Tactile Fidelity: N/A 
Stimuli Fidelity: N/A 
Response Fidelity: 3. High 
Ambience Fidelity: N/A 
Format Fidelity: 3. High 
Content Fidelity: 3. High</t>
  </si>
  <si>
    <t>b</t>
  </si>
  <si>
    <t>IT-SCN-004</t>
  </si>
  <si>
    <t>Establish afloat end-to-end HF voice (Link Coord)</t>
  </si>
  <si>
    <t>This scenario supports a procedure-based instructional flow for the Enabling Objective (EO) ESTABLISH afloat end-to-end communication set-up High Frequency (HF) voice (Link Coord). The Multipurpose Reconfigurable Training System (MRTS) Laboratory (LAB) Virtual Simulation (VSIM) serves as the Primary Media for this learning objective. Prior to this scenario, students will have a foundational knowledge of HF circuit establishment procedures, digital patching, crypto key loading, and applicable publications. Students will also have received knowledge of Standard Operating Procedure (SOP) and Combat Systems Operational Sequencing System (CSOSS) usage through Self-Directed Interactive Training (SDIT) or Instructor Facilitated Interactive Training (IFIT) instruction prior to this scenario.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and SOP/CSOSS outlining the afloat end-to-end HF voice (Link Coord) circuit establishment procedure in accordance with applicable technical documentation, maintenance directives, and safety procedures.
Demonstration: The MRTS Instructor Demonstration Station (IDS) large flatpanel display allows the instructor to demonstrate the full afloat end-to-end HF voice (Link Coord) circuit establishment procedure including SOP checkoff line item completion to the student group prior to independent practice as needed.
Exercises: The student independently executes the circuit establishment procedure within the MRTS virtual environment, traversing the radio room to interact with the COMMS status board, SOP, CSOSS, TVS, DMR HMI, safe, SKL, KYV-5M crypto device, loudspeaker, and PICT phone to complete all required circuit setup tasks.
Step-by-step assessment: The MRTS procedure tracking engine assesses student performance against the SOP and CSOSS procedural checklist, providing immediate feedback through SOP checkoff line item tracking, error pop-ups for incorrectly performed tasks, and learning checks with right or wrong answer feedback at key procedural steps.
Common errors: Post-scenario, the after action review (AAR) highlights common errors such as failure to reference the SOP or CSOSS, failure to check off SOP line items, incorrect TVS patching, incorrect frequency entry on the DMR, failure to secure the safe after SKL return, leaving the KYV-5M in plain text mode, loading incorrect crypto, and failure to conduct the COMMS check with proper etiquette.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</si>
  <si>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afloat end-to-end communication High Frequency (HF) voice (Link Coord). You are provided a job sheet and have access to a Standard Operating Procedure (SOP) with interactive checkoff line items and error pop-ups for incorrectly performed tasks, a Combat Systems Operational Sequencing System (CSOSS), and applicable technical documentation, maintenance directives, and safety procedures. The Communications Plan (COMPLAN) is available for reference, identifying the frequency, circuit name, radio assignment, KYV-5M crypto device configuration, and peripheral setup requirements.
During the scenario, you will traverse the virtual radio room to access and interact with multiple pieces of equipment. You will begin by referencing the Communications (COMMS) status board to identify the required line item and circuit parameters. Using the job sheet and SOP/CSOSS as your guide, you will check off SOP line items as you complete each step. You will navigate to the Tactical Variant Switch (TVS) computer (CORNET 400) and perform digital patching of the circuit using the TVS graphical user interface (GUI). You will then traverse to the Digital Modular Radio (DMR) Human-Machine Interface (HMI) to input the correct frequency and configure the radio. You will traverse to the safe, retrieve the Simple Key Loader (SKL), load the correct cryptographic keying material onto the KYV-5M crypto device, return the SKL, and secure the safe. You will configure the loudspeaker and Programmable Integrated Communications Terminal (PICT) phone as required. Audio cues including static noise, garbled transmission, absence of crypto break if the KYV-5M is in plain text mode, and constant crypto tone if incorrect crypto is used will indicate an unestablished or improperly configured circuit, while successful crypto execution audio and voice audio will confirm correct circuit establishment. SOP error pop-ups and learning checks with right or wrong answer feedback are provided at key procedural steps throughout the scenario.
The scenario ends when you have successfully established afloat end-to-end HF voice (Link Coord), checked off all SOP line items, conducted a COMMS check with proper procedures and etiquette using the PICT phone, reported circuit establishment to the CWO, and updated the COMMS status board as required. A post-scenario after action review (AAR) is then presented, providing a point-by-point assessment of your performance against the SOP and CSOSS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</si>
  <si>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supporting digital patching configuration
Digital Modular Radio (DMR) with fully interactive Human-Machine Interface (HMI) supporting frequency entry and radio configuration
Safe with fully interactive locking mechanism supporting Simple Key Loader (SKL) retrieval and return procedures
Simple Key Loader (SKL) with fully interactive software interface for loading cryptographic keying material
KYV-5M crypto device with fully interactive front panel controls including plain text and cipher text mode selection
Loudspeaker with configuration interface
Programmable Integrated Communications Terminal (PICT) phone with operational functionality to support COMMS checks with proper etiquette
Communications (COMMS) status board displaying circuit line items referenced against the Communications Plan (COMPLAN)
Communications Plan (COMPLAN) displaying frequency, circuit name, radio assignment, KYV-5M crypto device configuration, and peripheral setup requirements
Interactive Standard Operating Procedure (SOP) with checkoff line items selectable by the student upon step completion and error pop-ups displayed on incorrectly performed tasks
Combat Systems Operational Sequencing System (CSOSS) viewable and accessible within the virtual environment
The virtual environment supports limited movement navigation, allowing the student to traverse the entirety of the radio room to access and interact with all equipment. Navigation of TVS software, DMR software, SKL software, KYV-5M crypto device front panel controls, SOP, and CSOSS are supported through visual limited movement. Audio fidelity includes static noise, garbled transmission audio, absence of crypto break when KYV-5M is in plain text mode, constant crypto tone when incorrect crypto is used, successful crypto execution audio, and voice audio confirming a completed COMMS check.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</si>
  <si>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Standard Operating Procedure (SOP), Combat Systems Operational Sequencing System (CSOSS), Tactical Variant Switch (TVS), Digital Modular Radio (DMR) Human-Machine Interface (HMI), safe, Simple Key Loader (SKL), KYV-5M crypto device, loudspeaker, and Programmable Integrated Communications Terminal (PICT) phone. The MRTS procedure tracking engine monitors and records each student interaction and SOP checkoff line item completion against the procedural checklist in real time. A system-generated after action review (AAR) is presented upon completion of the scenario and prior to exiting the simulation.
Form of Feedback: Feedback is delivered in multiple forms:
SOP error pop-ups are displayed immediately when tasks are performed incorrectly, providing real-time visual corrective guidance at the point of performance
Interactive SOP checkoff line item tracking provides the student with a visual record of completed and outstanding procedural steps throughout the scenario
Learning checks with right or wrong answer feedback are presented at key procedural steps throughout the scenario
Audio feedback is provided through tonal and voice cues including static noise, garbled transmission, absence of crypto break when KYV-5M is in plain text mode, constant crypto tone when incorrect crypto is used, successful crypto execution audio, and voice audio confirming a completed COMMS check, reflecting the system state in response to student actions
The post-scenario AAR provides a point-by-point assessment of student performance against the SOP and CSOSS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SOP error pop-ups, audio cues such as absence of crypto break or constant crypto tone, and learning check feedback, providing the student with realistic feedback on the impact of out-of-tolerance actions. There are no defined out-of-tolerance thresholds requiring time-based or precision-based performance constraints for this scenario.
Method of Remediation: Following the post-scenario AAR, the student may review each unsatisfactory (UNSAT) checklist item to identify where performance deviated from the required SOP and CSOSS procedure. The instructor may replay the scenario to allow the student to practice the establishment procedure again, reinforcing proper technique and ensuring the student can confidently establish afloat end-to-end HF voice (Link Coord) to support reliable communications and operational readiness.</t>
  </si>
  <si>
    <t>Initiating Cues: The scenario is initiated by the Communications Watch Officer (CWO) providing the student with a circuit designator and directing them to establish afloat end-to-end communication High Frequency (HF) voice (Link Coord). Since no fault insertion is required for this scenario, initiating cue variations are limited to the following procedural emphasis areas that may be adjusted by the instructor:
Different circuit designators drawn from the Communications Plan (COMPLAN) requiring the student to reference different line items on the Communications (COMMS) status board and Standard Operating Procedure (SOP)
Variation in whether the loudspeaker configuration step is required based on the circuit parameters provided
Conditions: The student always begins the scenario in the ship's radio room aboard a United States (U.S.) Navy Destroyer (DDG) with all equipment accessible including the COMMS status board, SOP, CSOSS, TVS, DMR HMI, safe, SKL, KYV-5M crypto device, loudspeaker, and PICT phone. The job sheet, SOP, CSOSS, and COMPLAN are available throughout.
Variables: Specific variables that modify the scenario based on student input include:
Incorrect TVS patching configuration results in the TVS GUI reflecting the incorrect patching state, an SOP error pop-up displayed on the incorrectly performed task, and the procedure tracking engine recording the deviation
Incorrect frequency entry on the DMR HMI results in continued static noise or garbled transmission audio indicating an improperly configured circuit
Failure to return and secure the safe after SKL return results in the procedure tracking engine flagging the missed step during the post-scenario AAR
KYV-5M left in plain text mode results in absence of crypto break audio, preventing successful COMMS check completion and requiring the student to correct the mode selection
Incorrect crypto key loading results in a constant crypto tone rather than successful crypto execution audio, preventing successful COMMS check completion
Failure to check off all SOP line items results in incomplete procedural tracking and potential missed steps identified during the AAR
Correct procedural actions at each step are reflected by the system returning to normal operational state, providing positive audio and visual confirmation to the student including successful crypto execution audio and SOP line item checkoff confirmation
Visual and Physical Environmental Effects: The ship's radio room virtual environment remains consistent across all scenario variations. Visual environmental effects are limited to equipment state changes driven by student inputs including TVS patching status displays, DMR HMI frequency displays, safe lock state, KYV-5M mode selection display, SOP checkoff line item status and error pop-ups, and COMMS status board updates. No physical environmental effects such as weather or lighting variations apply to this scenario.</t>
  </si>
  <si>
    <t>This scenario is designed for individual training. Each student completes the afloat end-to-end HF voice (Link Coord) circuit establishment scenario independently at their own Multipurpose Reconfigurable Training System (MRTS) student station. The student works alone to traverse the virtual shipboard radio room, reference the Communications Plan (COMPLAN), SOP, and CSOSS, perform digital patching on the Tactical Variant Switch (TVS), configure the Digital Modular Radio (DMR), retrieve and load cryptographic keying material using the Simple Key Loader (SKL), secure the safe, configure peripherals, check off SOP line items, and conduct the Communications (COMMS) check, following the job sheet, SOP, CSOSS, and applicable publications and directives.
The Communications Watch Officer (CWO) role is represented as a simulated character within the MRTS virtual environment. The simulated CWO provides the circuit designator and direction to establish the circuit at the start of the scenario and receives the student's report of circuit establishment at the conclusion of the scenario. This interaction is scripted and does not require another student to fulfill the CWO role.</t>
  </si>
  <si>
    <t>Recommended scenario duration is 120 minutes per iteration. This includes time for the student to review the job sheet and Standard Operating Procedure (SOP)/Combat Systems Operational Sequencing System (CSOSS), traverse the virtual radio room, reference the Communications (COMMS) status board and Communications Plan (COMPLAN), perform digital patching on the Tactical Variant Switch (TVS), configure the Digital Modular Radio (DMR) Human-Machine Interface (HMI), retrieve and load cryptographic keying material using the Simple Key Loader (SKL), secure the safe, configure peripherals, check off all SOP line items, and conduct the COMMS check with proper procedures and etiquette. The increased duration compared to Scenario 2A reflects the additional complexity of the end-to-end circuit establishment procedure and the SOP/CSOSS checkoff requirements. This estimate does not include instructor demonstration time or post-scenario after action review (AAR) time.</t>
  </si>
  <si>
    <t>Recommended repetitions are 3 iterations per student within the 360-minute total training block, distributed as follows:
Iteration 1 (120 minutes): Instructor demonstrates the full afloat end-to-end HF voice (Link Coord) circuit establishment procedure including Standard Operating Procedure (SOP) checkoff line item completion using the MRTS Instructor Demonstration Station (IDS) large flatpanel display, followed by the student completing the scenario independently with job sheet and SOP/Combat Systems Operational Sequencing System (CSOSS) support
Iteration 2 (120 minutes): Student completes the scenario independently with reduced job sheet reliance to reinforce procedural fluency across all circuit setup tasks and SOP checkoff requirements
Iteration 3 (120 minutes): Student completes the scenario independently to assess proficiency and readiness including full SOP/CSOSS procedural adherence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</si>
  <si>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Standard Operating Procedure (SOP), Combat Systems Operational Sequencing System (CSOSS), Tactical Variant Switch (TVS), Digital Modular Radio (DMR) Human-Machine Interface (HMI), safe, Simple Key Loader (SKL), KYV-5M crypto device, loudspeaker, and Programmable Integrated Communications Terminal (PICT) phone
The MRTS application must support a fully interactive SOP with individual checkoff line items selectable by the student upon step completion and error pop-ups displayed on the SOP when tasks are performed incorrectly
The MRTS application must support the CSOSS as a viewable and accessible reference document within the virtual environment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DMR software navigation, SKL software interface, and KYV-5M crypto device front panel controls including plain text and cipher text mode selection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against SOP and CSOSS procedural checklist items including SOP checkoff line item completion, performance grading, and generation of a post-scenario AAR with point-by-point assessment
The MRTS application must support audio fidelity including static noise, garbled transmission audio, absence of crypto break when KYV-5M is in plain text mode, constant crypto tone when incorrect crypto is used, successful crypto execution audio, and voice audio confirming a completed COMMS check
The MRTS application must support simulated face-to-face communications between the student and the simulated Communications Watch Officer (CWO), including scripted circuit designator notification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</si>
  <si>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23.2.6</t>
  </si>
  <si>
    <t>Given a lab environment ESTABLISH afloat end-to-end communication set-up for High Frequency (HF) voice (Link Coord) in accordance with applicable publications and directives</t>
  </si>
  <si>
    <t xml:space="preserve">LAB Stand-alone SIM* : 360 minutes
</t>
  </si>
  <si>
    <t>Student will interact with and manipulate the Standard Operating Procedure (SOP), Tactical Variant Switch (TVS), Digital Modular Radios (DMR) Human-Machine Interface (HMI), Simple Key Loader (SKL), crypto device, and Programmable Integrated Communications Terminal (PICT) phone.</t>
  </si>
  <si>
    <t>The Student will follow a Standard Operating Procedure (SOP)/Combat Systems Operational Sequencing System (CSOSS) to produce the appropriate outcomes. All items will be fully interactive, enabling the Student to input or select wrong options and still continue through the simulation.</t>
  </si>
  <si>
    <t>The student will demonstrate the ability to establish afloat end-to-end communication set-up High Frequency (HF) voice (Link Coord) through a performance-based assessment conducted within the Multipurpose Reconfigurable Training System (MRTS) virtual lab environment using a provided scenario, job sheet, Standard Operating Procedure (SOP), and Combat Systems Operational Sequencing System (CSOSS). The student must correctly perform the following tasks in accordance with applicable technical documentation, maintenance directives, and safety procedures:
Set up afloat end-to-end communication HF voice (Link Coord) utilizing an HF Digital Audio Gateway (DAG) system
Perform digital patching on the Tactical Variant Switch (TVS)
Load cryptographic (crypto) keying material using the Simple Key Loader (SKL)
Verify and set frequencies utilizing the Communications (COMMS) status board, SOP, and CSOSS
Complete a successful COMMS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including SOP checkoff line item completion and error pop-up generation for incorrectly performed tasks. Immediate feedback is provided during the scenario, with a post-assessment review reinforcing proper COMMS practices to ensure students can confidently establish afloat end-to-end HF voice (Link Coord) circuits to support reliable communications and operational readiness.</t>
  </si>
  <si>
    <t>The scenario opens with the Communications Watch Officer (CWO) providing the student with a circuit designator and directing them to establish afloat end-to-end communication HF voice (Link Coord). Using the job sheet and Standard Operating Procedure (SOP)/Combat Systems Operational Sequencing System (CSOSS) as guides, the student performs the following interactions:
Traverse to the Communications (COMMS) status board and identify the required line item including frequency, circuit name, radio assignment, KYV-5M crypto device configuration, and peripheral setup information from the Communications Plan (COMPLAN). (K, S)
Reference the SOP and CSOSS to verify circuit setup requirements and check off line items upon completion of each step, with error pop-ups displayed on the SOP if tasks are performed incorrectly. (K, S)
Navigate to the Tactical Variant Switch (TVS) computer (CORNET 400) and perform digital patching of the circuit using the TVS graphical user interface (GUI). (S)
Traverse to the Digital Modular Radio (DMR) Human-Machine Interface (HMI) and input the correct frequency and configure the radio in accordance with the COMPLAN, SOP, CSOSS, and applicable publications and directives. (S)
Traverse to the safe, retrieve the Simple Key Loader (SKL), and load the correct cryptographic keying material onto the KYV-5M crypto device. (S)
Return the SKL to the safe and secure the safe upon completion of key loading. (S)
Configure the loudspeaker and Programmable Integrated Communications Terminal (PICT) phone as required by the circuit setup. (S)
Conduct a COMMS check with proper procedures and etiquette using the PICT phone upon circuit establishment. (S)
Report circuit establishment to the CWO and update the COMMS status board as required. (S)
Cues: The scenario presents the student with an unestablished afloat end-to-end HF voice (Link Coord) circuit. Audio cues include static noise and garbled transmission indicating an unestablished or improperly configured circuit, absence of crypto break if the KYV-5M crypto device is in plain text mode, constant crypto tone if incorrect crypto is used, and successful crypto execution audio and voice audio confirming a completed COMMS check upon correct circuit establishment. Visual cues include the COMMS status board line item, COMPLAN circuit parameters, SOP checkoff line items and error pop-ups, TVS GUI patching status, DMR HMI frequency and configuration displays, and learning checks with right or wrong answer feedback at key procedural steps.</t>
  </si>
  <si>
    <t>Student fails to reference the SOP, CSOSS, COMPLAN, or COMMS status board before beginning circuit setup and proceeds without verifying circuit parameters, resulting in incorrect frequency, radio, or KYV-5M crypto device configuration. Scenario capability: All items remain fully interactive, allowing the student to input incorrect selections and continue, with the system reflecting the consequence of those incorrect inputs through SOP error pop-ups and learning check feedback.
Student fails to check off SOP line items upon completion of each step, resulting in an incomplete procedural record and potential missed steps identified during the post-scenario after action review (AAR). Scenario capability: The MRTS procedure tracking engine records SOP checkoff line item completion and flags incomplete items during the post-scenario AAR.
Student performs digital patching on the Tactical Variant Switch (TVS) incorrectly, resulting in the circuit failing to establish. Scenario capability: The TVS GUI reflects the incorrect patching configuration, an error pop-up is displayed on the SOP for the incorrectly performed task, and the procedure tracking engine records the deviation.
Student inputs incorrect frequency settings on the Digital Modular Radio (DMR) Human-Machine Interface (HMI), resulting in failure to establish the HF circuit on the correct frequency. Scenario capability: The DMR HMI reflects the incorrect frequency entry and audio cues including static noise or garbled transmission indicate the circuit is not properly configured.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AAR.
Student loads incorrect cryptographic keying material onto the KYV-5M crypto device or leaves the device in plain text mode, resulting in absence of crypto break audio or a constant crypto tone rather than successful crypto execution audio, preventing successful COMMS check completion. Scenario capability: Audio cues reflect the incorrect crypto state through absence of crypto break if in plain text or constant crypto tone if incorrect crypto is used, requiring the student to reassess and correct the crypto configuration.
Student fails to check off all SOP line items before attempting the COMMS check, resulting in an incomplete circuit setup. Scenario capability: The dynamic ordered response sequence requires all SOP line items to be checked off before the COMMS check can be successfully completed, and the procedure tracking engine records whether all steps were completed in the correct sequence.
Student fails to conduct the COMMS check with proper procedures and etiquette using the Programmable Integrated Communications Terminal (PICT) phone upon circuit establishment. Scenario capability: The dynamic ordered response sequence requires proper COMMS check procedures and etiquette at the conclusion of the scenario, and the procedure tracking engine records whether this step was completed correctly.</t>
  </si>
  <si>
    <t>IT-TA-19.1</t>
  </si>
  <si>
    <t>ESTABLISH afloat end-to-end communication set-up for Ultra High Frequency (UHF) Line-Of-Sight (LOS) voice (Land Launch)</t>
  </si>
  <si>
    <t>Face-to-Face Communication: Instructor led classroom communication; Tonal Audio: Static noise, Garbled transmission, Audio of successful crypto break/execution of crypto; Voice Audio: Voice confirming COMMS check; Auditory Feedback: No crypto break if crypto device is in Plain text, Constant crypto tone if incorrect crypto is used</t>
  </si>
  <si>
    <t>Written Feedback: Learning checks with feedback from right or wrong answers;
Visual Alphanumeric: Any text referring to afloat end-to-end communication set-up High Frequency (HF) voice (Link Coord);
Visual Graphic: Simulation to include circuit to be set up on Communications Plan (COMPLAN), including Combat Systems Operational Sequencing System (CSOSS), Standard Operating Procedure (SOP) that checks off line items upon completion or pop-ups with an error line on the item if the task is performed incorrectly, the frequency, circuit name, radio, crypto, and crypto device (KYV-5M). It will also include the setting up the loud speaker and Programmable Integrated Communications Terminal (PICT) phone,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</si>
  <si>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operation of the Programmable Integrated Communications Terminal (PICT) phone, viewable COMMS status board, viewable Standard Operating Procedures (SOPs), viewable Combat Systems Operational Sequencing System (CSOSS)</t>
  </si>
  <si>
    <t>Overt Verbal Response: Students respond in an overt verbal manner to instructor questions throughout the lesson as part of informal checks for understanding;
Dynamic Ordered Response: Upon receiving circuit designator from Communications Watch Officer (CWO), traverse over to the COMMS status board to see line item needed to be setup. Once the Sailor has that information, proceeds over to Tactical Variant Switch (TVS) computer (CORNET 400) to patch circuit. Once circuit is patched, traverse over to Digital Modular Radio (DMR) Human-Machine Interface (HMI) and input correct frequency and configure radio, once that is done, move to the safe, get the Simple Key Loader (SKL) and load the correct crypto, return the SKL and lock the safe. Then conduct COMMS check with proper etiquette using Programmable Integrated Communications Terminal (PICT) phone.</t>
  </si>
  <si>
    <t>This content presents performance-based instruction for establishing a shipboard communications circuit in accordance with applicable publications and directives. Students perform digital patching on the Tactical Variant Switch (TVS), load cryptographic keying material, verify and set frequencies using the communications status board, Standard Operating Procedures (SOPs), and Combat Systems Operational Sequencing System (CSOSS), and complete a successful communications check. A simulated radio room environment supports circuit setup based on the Communications Plan (COMPLAN), including radio configuration, cryptographic device setup using the KYV-5M, and peripheral integration such as the Programmable Integrated Communications Terminal (PICT) phone and loudspeaker, with interfaces including TVS, Digital Modular Radio (DMR) Human-Machine Interface (HMI), and Simple Key Loader (SKL). Auditory feedback reinforces performance through static or garbled transmissions, successful crypto break indications, absence of crypto break when in plain text, constant crypto tone for incorrect crypto, and voice confirmation of a completed communications check. Students follow a guided sequence to receive tasking from the Communications Watch Officer (CWO), patch the circuit, configure radio settings, load crypto, conduct the communications check using proper procedures, and verify circuit establishment.</t>
  </si>
  <si>
    <t>NAVEDTRA 15027 (Series) Administration; Global Communications Information Bulletin (GCIB) 3A (Series); Fleet Network IP Service Access Procedures, Global Communications Information Bulletin (GCIB) 20H (Series); Worldwide Afloat SCI Network Policy, NWP 5-01 (Series), Navy Planning; ACP 135 (Series), Communications Instructions Distress and Rescue Procedures; NAVEDTRA 14225 (Series), Information Systems Technician Training Series, Module 4-Communications Hardware, Ch. 1; NTP-4 (Series), Naval Telecommunications Procedures, Naval Communications; NAVEDTRA 10228 (Series), Radioman 3&amp;2 Training Course Manual</t>
  </si>
  <si>
    <t>Audio Fidelity: 3. High 
Appearance Fidelity: 3. High 
Spatial Fidelity: 3. High 
Motion Fidelity: 3. High 
Tactile Fidelity: N/A 
Stimuli Fidelity: N/A 
Response Fidelity: 3. High 
Ambience Fidelity: N/A 
Format Fidelity: 3. High 
Content Fidelity: 3. High</t>
  </si>
  <si>
    <t>c</t>
  </si>
  <si>
    <t>IT-SCN-005</t>
  </si>
  <si>
    <t>ESTABLISH a UHF LOS secure voice circuit</t>
  </si>
  <si>
    <t>This scenario supports a procedure-based instructional flow for the Enabling Objective (EO) ESTABLISH a Ultra High Frequency (UHF) Line-Of-Sight (LOS) secure voice circuit. The Multipurpose Reconfigurable Training System (MRTS) Laboratory (LAB) Virtual Simulation (VSIM) serves as the Primary Media for this learning objective. Prior to this scenario, students will have a foundational knowledge of circuit establishment procedures, digital patching, crypto key loading, and applicable publications through prior lab experience and Self-Directed Interactive Training (SDIT) or Instructor Facilitated Interactive Training (IFIT) instruction.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UHF LOS secure voice circuit establishment procedure in accordance with applicable technical documentation, maintenance directives, and safety procedures.
Demonstration: The MRTS Instructor Demonstration Station (IDS) large flatpanel display allows the instructor to demonstrate the UHF LOS secure voice circuit establishment procedure to the student group prior to independent practice as needed.
Exercises: The student independently executes the circuit establishment procedure within the MRTS virtual environment, traversing the radio room to interact with the COMMS status board, TVS, DMR HMI, safe, SKL, crypto device, loudspeaker, and PICT phone to complete all required circuit setup tasks.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reference the COMPLAN, incorrect TVS patching, incorrect frequency entry on the DMR, failure to secure the safe after SKL return, incorrect crypto key loading, and failure to conduct the COMMS check with proper etiquette.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</si>
  <si>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 Ultra High Frequency (UHF) Line-Of-Sight (LOS) secure voice circuit. You are provided a job sheet outlining the circuit establishment procedure and have access to applicable technical documentation, maintenance directives, and safety procedures. The Communications Plan (COMPLAN) is available for reference, identifying the frequency, circuit name, radio assignment, cryptographic (crypto) device configuration, and peripheral setup requirements.
During the scenario, you will traverse the virtual radio room to access and interact with multiple pieces of equipment. You will begin by referencing the Communications (COMMS) status board to identify the required line item and circuit parameters. You will then navigate to the Tactical Variant Switch (TVS) computer (CORNET 400) and perform digital patching of the circuit using the TVS graphical user interface (GUI). Next, you will traverse to the Digital Modular Radio (DMR) Human-Machine Interface (HMI) to input the correct frequency and configure the radio. You will then traverse to the safe, retrieve the Simple Key Loader (SKL), load the correct cryptographic keying material onto the crypto device, return the SKL, and secure the safe. You will configure the loudspeaker and Programmable Integrated Communications Terminal (PICT) phone as required. Audio cues including garbled transmission will indicate an unestablished or improperly configured circuit, while successful crypto execution audio and voice audio will confirm correct circuit establishment. Learning checks with right or wrong answer feedback are provided at key procedural steps throughout the scenario.
The scenario ends when you have successfully established the UHF LOS secure voice circuit, conducted a COMMS check with proper procedures and etiquette using the PICT phone,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</si>
  <si>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supporting digital patching configuration
Digital Modular Radio (DMR) with fully interactive Human-Machine Interface (HMI) supporting frequency entry and radio configuration
Safe with fully interactive locking mechanism supporting Simple Key Loader (SKL) retrieval and return procedures
Simple Key Loader (SKL) with fully interactive software interface for loading cryptographic keying material
Crypto device with fully interactive front panel controls
Loudspeaker with configuration interface
Programmable Integrated Communications Terminal (PICT) phone with operational functionality to support COMMS checks with proper etiquette
Communications (COMMS) status board displaying circuit line items referenced against the Communications Plan (COMPLAN)
Communications Plan (COMPLAN) displaying frequency, circuit name, radio assignment, crypto device configuration, and peripheral setup requirements
The virtual environment supports limited movement navigation, allowing the student to traverse the entirety of the radio room to access and interact with all equipment. Navigation of TVS software, DMR software, SKL software, and crypto device front panel controls are supported through visual limited movement. Audio fidelity includes garbled transmission audio, successful crypto execution audio, and voice audio confirming a completed COMMS check, providing realistic circuit establishment cues consistent with the operational environment aboard a DDG.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</si>
  <si>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Tactical Variant Switch (TVS), Digital Modular Radio (DMR) Human-Machine Interface (HMI), safe, Simple Key Loader (SKL), crypto device, loudspeaker, and Programmable Integrated Communications Terminal (PICT) phone.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tonal and voice cues including garbled transmission audio, successful crypto execution audio, and voice audio confirming a completed COMMS check, reflecting the system state in response to student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audio cues such as continued garbled transmission and learning check feedback, providing the student with realistic feedback on the impact of out-of-tolerance actions. There are no defined out-of-tolerance thresholds requiring time-based or precision-based performance constraints for this scenario.
Method of Remediation: Following the post-scenario AAR, the student may review each unsatisfactory (UNSAT) checklist item to identify where performance deviated from the required circuit establishment procedure. The instructor may replay the scenario to allow the student to practice the establishment procedure again, reinforcing proper technique and ensuring the student can confidently establish UHF LOS secure voice circuits to support reliable communications and operational readiness.</t>
  </si>
  <si>
    <t>Initiating Cues: The scenario is initiated by the Communications Watch Officer (CWO) providing the student with a circuit designator and directing them to establish an Ultra High Frequency (UHF) Line-Of-Sight (LOS) secure voice circuit. Since no fault insertion is required for this scenario, initiating cue variations are limited to the following procedural emphasis areas that may be adjusted by the instructor:
Different circuit designators drawn from the Communications Plan (COMPLAN) requiring the student to reference different line items on the Communications (COMMS) status board
Variation in whether the loudspeaker configuration step is required based on the circuit parameters provided
Conditions: The student always begins the scenario in the ship's radio room aboard a United States (U.S.) Navy Destroyer (DDG) with all equipment accessible including the COMMS status board, Tactical Variant Switch (TVS), Digital Modular Radio (DMR) Human-Machine Interface (HMI), safe, Simple Key Loader (SKL), crypto device, loudspeaker, and Programmable Integrated Communications Terminal (PICT) phone. The job sheet and COMPLAN are available throughout.
Variables: Specific variables that modify the scenario based on student input include:
Incorrect TVS patching configuration results in the TVS graphical user interface (GUI) reflecting the incorrect patching state and the procedure tracking engine recording the deviation
Incorrect frequency entry on the DMR HMI results in continued garbled transmission audio indicating an improperly configured circuit
Failure to return and secure the safe after SKL return results in the procedure tracking engine flagging the missed step during the post-scenario after action review (AAR)
Incorrect cryptographic (crypto) key loading results in absence of successful crypto execution audio and continued garbled transmission, preventing successful COMMS check completion
Correct procedural actions at each step are reflected by the system returning to normal operational state, providing positive audio and visual confirmation to the student
Visual and Physical Environmental Effects: The ship's radio room virtual environment remains consistent across all scenario variations. Visual environmental effects are limited to equipment state changes driven by student inputs including TVS patching status displays, DMR HMI frequency displays, safe lock state, and COMMS status board updates. No physical environmental effects such as weather or lighting variations apply to this scenario.</t>
  </si>
  <si>
    <t>This scenario is designed for individual training. Each student completes the UHF LOS secure voice circuit establishment scenario independently at their own Multipurpose Reconfigurable Training System (MRTS) student station. The student works alone to traverse the virtual shipboard radio room, reference the Communications Plan (COMPLAN), perform digital patching on the Tactical Variant Switch (TVS), configure the Digital Modular Radio (DMR), retrieve and load cryptographic keying material using the Simple Key Loader (SKL), secure the safe, configure peripherals, and conduct the Communications (COMMS) check, following the job sheet and applicable publications and directives.
The Communications Watch Officer (CWO) role is represented as a simulated character within the MRTS virtual environment. The simulated CWO provides the circuit designator and direction to establish the circuit at the start of the scenario and receives the student's report of circuit establishment at the conclusion of the scenario. This interaction is scripted and does not require another student to fulfill the CWO role.</t>
  </si>
  <si>
    <t>Recommended scenario duration is 40 minutes per iteration. This includes time for the student to review the job sheet, traverse the virtual radio room, reference the Communications (COMMS) status board and Communications Plan (COMPLAN), perform digital patching on the Tactical Variant Switch (TVS), configure the Digital Modular Radio (DMR) Human-Machine Interface (HMI), retrieve and load cryptographic keying material using the Simple Key Loader (SKL), secure the safe, configure peripherals, and conduct the COMMS check with proper procedures and etiquette. This estimate does not include instructor demonstration time or post-scenario after action review (AAR) time.</t>
  </si>
  <si>
    <t>Recommended repetitions are 3 iterations per student within the 120-minute total training block, distributed as follows:
Iteration 1 (40 minutes): Instructor demonstrates the full UHF LOS secure voice circuit establishment procedure using the MRTS Instructor Demonstration Station (IDS) large flatpanel display followed by the student completing the scenario independently with job sheet support
Iteration 2 (40 minutes): Student completes the scenario independently with reduced job sheet reliance to reinforce procedural fluency across all circuit setup tasks
Iteration 3 (40 minutes): Student completes the scenario independently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 before progressing to Scenario 2D.</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</si>
  <si>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Tactical Variant Switch (TVS), Digital Modular Radio (DMR) Human-Machine Interface (HMI), safe, Simple Key Loader (SKL), crypto device, loudspeaker, and Programmable Integrated Communications Terminal (PICT) phone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DMR software navigation, SKL software interface, and crypto device front panel controls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after action review (AAR) with point-by-point assessment against the procedural checklist
The MRTS application must support audio fidelity including garbled transmission audio, successful crypto execution audio, and voice audio confirming a completed COMMS check
The MRTS application must support simulated face-to-face communications between the student and the simulated Communications Watch Officer (CWO), including scripted circuit designator notification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</si>
  <si>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14.3.2</t>
  </si>
  <si>
    <t>Given a lab environment ESTABLISH a Ultra High Frequency (UHF) Line-Of-Sight (LOS) secure voice circuit in accordance with applicable publications and directives</t>
  </si>
  <si>
    <t xml:space="preserve">LAB Stand-alone SIM* : 120 minutes
</t>
  </si>
  <si>
    <t xml:space="preserve">The Student will follow a job sheet to produce the appropriate outcomes. All items will be fully interactive, enabling the Student to input or select wrong options and still continue through the simulation. </t>
  </si>
  <si>
    <t>The student will demonstrate the ability to establish an Ultra High Frequency (UHF) Line-Of-Sight (LOS) secure voice circuit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Set up a UHF LOS secure voice circuit utilizing a Digital Modular Radio (DMR) system
Perform digital patching on the Tactical Variant Switch (TVS)
Load cryptographic (crypto) keying material using the Simple Key Loader (SKL)
Verify and set frequencies utilizing the Communications (COMMS) status board
Complete a successful COMMS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UHF LOS secure voice circuits to support reliable communications and operational readiness.</t>
  </si>
  <si>
    <t>The scenario opens with the Communications Watch Officer (CWO) providing the student with a circuit designator and directing them to establish a UHF LOS secure voice circuit. Using the job sheet as a guide, the student performs the following interactions:
Traverse to the Communications (COMMS) status board and identify the required line item including frequency, circuit name, radio assignment, cryptographic (crypto) device configuration, and peripheral setup information from the Communications Plan (COMPLAN). (K, S)
Navigate to the Tactical Variant Switch (TVS) computer (CORNET 400) and perform digital patching of the circuit using the TVS graphical user interface (GUI). (S)
Traverse to the Digital Modular Radio (DMR) Human-Machine Interface (HMI) and input the correct frequency and configure the radio in accordance with the COMPLAN and applicable publications and directives. (S)
Traverse to the safe, retrieve the Simple Key Loader (SKL), and load the correct cryptographic keying material onto the crypto device. (S)
Return the SKL to the safe and secure the safe upon completion of key loading. (S)
Configure the loudspeaker and Programmable Integrated Communications Terminal (PICT) phone as required by the circuit setup. (S)
Conduct a COMMS check with proper procedures and etiquette using the PICT phone upon circuit establishment. (S)
Report circuit establishment to the CWO and update the COMMS status board as required. (S)
Cues: The scenario presents the student with an unestablished UHF LOS secure voice circuit. Audio cues include garbled transmission indicating an unestablished or improperly configured circuit, and successful crypto execution audio and voice audio confirming a completed COMMS check upon correct circuit establishment. Visual cues include the COMMS status board line item, COMPLAN circuit parameters, TVS GUI patching status, DMR HMI frequency and configuration displays, and learning checks with right or wrong answer feedback at key procedural steps.
NOTE: SMEs should confirm the specific crypto device used in this scenario.</t>
  </si>
  <si>
    <t>Student fails to reference the COMPLAN or COMMS status board before beginning circuit setup and proceeds without verifying circuit parameters, resulting in incorrect frequency, radio, or crypto device configuration. Scenario capability: All items remain fully interactive, allowing the student to input incorrect selections and continue, with the system reflecting the consequence of those incorrect inputs through learning check feedback.
Student performs digital patching on the Tactical Variant Switch (TVS) incorrectly, resulting in the circuit failing to establish. Scenario capability: The TVS GUI reflects the incorrect patching configuration and the procedure tracking engine records the deviation from the required patching procedure.
Student inputs incorrect frequency settings on the Digital Modular Radio (DMR) Human-Machine Interface (HMI), resulting in failure to establish the UHF LOS circuit on the correct frequency. Scenario capability: The DMR HMI reflects the incorrect frequency entry and audio cues including garbled transmission indicate the circuit is not properly configured.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after action review (AAR).
Student loads incorrect cryptographic keying material onto the crypto device, resulting in absence of successful crypto execution audio and failure to complete a successful COMMS check. Scenario capability: Audio cues reflect the incorrect crypto load state through continued garbled transmission or absence of successful crypto execution audio, requiring the student to reassess and load the correct keying material.
Student fails to configure the loudspeaker or Programmable Integrated Communications Terminal (PICT) phone as required, resulting in an incomplete circuit setup. Scenario capability: The procedure tracking engine records loudspeaker and PICT phone configuration as required checklist steps and flags omissions during the post-scenario AAR.
Student fails to conduct the COMMS check with proper procedures and etiquette using the PICT phone upon circuit establishment. Scenario capability: The dynamic ordered response sequence requires proper COMMS check procedures and etiquette at the conclusion of the scenario, and the procedure tracking engine records whether this step was completed correctly.</t>
  </si>
  <si>
    <t>IT-TA-14.14</t>
  </si>
  <si>
    <t>ESTABLISH a Ultra High Frequency (UHF) Line-Of-Sight (LOS) secure voice circuit</t>
  </si>
  <si>
    <t>Face-to-Face Communication: Instructor led classroom communication; Tonal Audio: Garbled transmission, Audio of successful crypto break/execution of crypto; Voice Audio: Voice confirming COMMS check</t>
  </si>
  <si>
    <t>Written Feedback: Learning checks with feedback from right or wrong answers;
Visual Alphanumeric: Any text referring to an Ultra High Frequency (UHF) Line-Of-Sight (LOS) secure voice circuit;
Visual Graphic: Simulation to include circuit to be set up on Communications Plan (COMPLAN), including the frequency, circuit name, radio, crypto, and crypto device. It will also include setting up the loud speaker and Programmable Integrated Communications Terminal (PICT) phone,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</si>
  <si>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operation of the Programmable Integrated Communications Terminal (PICT) phone, viewable COMMS status board</t>
  </si>
  <si>
    <t>Overt Verbal Response: Students respond in an overt verbal manner to instructor questions throughout the lesson as part of guided instruction and informal checks for understanding;
Dynamic Ordered Response: Upon receiving circuit designator from Simple Key Loader (SKL), traverse over to the COMMS status board to see line item needed to be setup. Once the Sailor has that information, proceeds over to Tactical Variant Switch (TVS) computer (CORNET 400) to patch circuit. Once circuit is patched, traverse over to Digital Modular Radio (DMR) Human-Machine Interface (HMI) and input correct frequency and configure radio, once that is done, move to the safe, get the Simple Key Loader (SKL) and load the correct crypto, return the SKL and lock the safe. Then conduct COMMS check with proper etiquette using Programmable Integrated Communications Terminal (PICT) phone.</t>
  </si>
  <si>
    <t>This content presents performance-based instruction for establishing an Ultra High Frequency (UHF) Line-Of-Sight (LOS) secure voice circuit using a Digital Modular Radio (DMR) system within a shipboard radio room environment. Students set up a UHF LOS secure voice circuit by digitally patching circuits on the Tactical Variant Switch (TVS), loading cryptographic keying material, verifying and setting frequencies using the communications status board, and completing a successful communications check in accordance with applicable publications and directives.
Visual graphics provide a simulated environment in which Students configure a circuit based on the Communications Plan (COMPLAN), including circuit designation, frequency selection, radio assignment, cryptographic device configuration, and peripheral setup such as loudspeakers and Programmable Integrated Communications Terminal (PICT) phone integration. Supporting system interfaces include the TVS, DMR Human-Machine Interface (HMI), and Simple Key Loader (SKL). The visual environment depicts a ship’s radio room to reinforce operational context.
A dynamic ordered response sequence guides Students through the setup process, beginning with receipt of a circuit designator from the Communications Watch Officer (CWO). Students reference the required line item on the communications status board, patch the circuit using the TVS (CORNET 400), configure radio and frequency settings on the DMR HMI, retrieve and load cryptographic keying material using the SKL, secure the keying material, and conduct a communications check using proper procedures and etiquette with the Programmable Integrated Communications Terminal (PICT) phone.
Tonal and voice audio reinforce performance cues through examples of garbled transmissions, successful cryptographic execution, and verbal confirmation of a completed communications check.</t>
  </si>
  <si>
    <t>Control-Indicator WSC-3(V)7 Transceiver 10276/SSC, Technical Manual, Operation and Maintenance Instructions, Organizational Level, Switch Matrix SA-2112(V)/STQ, EE107-AA-0MI-010; Digital Modular Radio (DMR), Operation and Maintenance Instructions, Interactive Electronics Technical Manual (IETM), (Series), EE130-D8-IEMC10/USC-61; Technical Manual Operation and Maintenance Instructions; Organizational and Intermediate Levels Audio Frequency Amplifier AM-3729/SR; Technical Manual Operation, Maintenance and Installation Instructions; Telephone Set (TYPE I) TA-970/U, Telephone Set (TYPE II) TA-980/U, Telephone Set (TYPE III) TA-990/U; Technical Manual, Operation and Maintenance Instructions with Parts List (Organizational and Depot) Antenna Coupler Group OA-9123/SRC; Technical Manual, Operation and Maintenance Instructions With Parts List, Organizational and Depot Level Maintenance, Satellite Communications Set AN/WSC-3(V) 11, EE131-BM-SUP-010/WSC-3(V)11; Technical Manual, Operation and Maintenance Instructions With Parts List, Organizational, Chapters 1, 2, 3, 4, 5, 6, 7, 8; Satellite Communications Sets AN/WSC-3 (V)2, 3(V)3, (V)6, (V)7, (V)8, (V)12, (V)13, (V)15, (V)17, (V)18, Volume 1 EE131-BC-OMP-010/ANWSC-3; EE682-AA-MMC-020 (Series), Tactical Variant Switch; AN/USQ-155(V) Maintenance Manual Commercial, Chapters 1 thru 7; EE130-D8-IEM-D10 (Series); Combat Systems Operational Sequencing System (CSOSS); ACP 135 (Series), Communications Instructions Distress and Rescue Procedures; NAVEDTRA 14225 (Series), Information Systems Technician Training Series, Module 4-Communications Hardware, Ch. 1; NTP-4 (Series), Naval Telecommunications Procedures, Naval Communications; NAVEDTRA 10228 (Series), Radioman 3&amp;2 Training Course Manual</t>
  </si>
  <si>
    <t>d</t>
  </si>
  <si>
    <t>IT-SCN-006</t>
  </si>
  <si>
    <t>Establish afloat end-to-end UHF LOS voice (Land Launch)</t>
  </si>
  <si>
    <t>This scenario supports a procedure-based instructional flow for the Enabling Objective (EO) ESTABLISH afloat end-to-end communication set-up Ultra High Frequency (UHF) Line-Of-Sight (LOS) voice (Land Launch). The Multipurpose Reconfigurable Training System (MRTS) Laboratory (LAB) Virtual Simulation (VSIM) serves as the Primary Media for this learning objective. Prior to this scenario, students will have a foundational knowledge of UHF LOS circuit establishment procedures, digital patching, crypto key loading, and applicable publications. Students will also have received knowledge of Standard Operating Procedure (SOP) and Combat Systems Operational Sequencing System (CSOSS) usage through prior lab experience and Self-Directed Interactive Training (SDIT) or Instructor Facilitated Interactive Training (IFIT) instruction.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and SOP/CSOSS outlining the afloat end-to-end UHF LOS voice (Land Launch) circuit establishment procedure in accordance with applicable technical documentation, maintenance directives, and safety procedures.
Demonstration: The MRTS Instructor Demonstration Station (IDS) large flatpanel display allows the instructor to demonstrate the full afloat end-to-end UHF LOS voice (Land Launch) circuit establishment procedure including SOP checkoff line item completion and spectrum analyzer verification to the student group prior to independent practice as needed.
Exercises: The student independently executes the circuit establishment procedure within the MRTS virtual environment, traversing the radio room to interact with the COMMS status board, SOP, CSOSS, TVS, DMR HMI, safe, SKL, KY-58M crypto device, loudspeaker, PICT phone, and spectrum analyzer display to complete all required circuit setup tasks.
Step-by-step assessment: The MRTS procedure tracking engine assesses student performance against the SOP and CSOSS procedural checklist, providing immediate feedback through SOP checkoff line item tracking, error pop-ups for incorrectly performed tasks, and learning checks with right or wrong answer feedback at key procedural steps.
Common errors: Post-scenario, the after action review (AAR) highlights common errors such as failure to reference the SOP or CSOSS, failure to check off SOP line items, incorrect TVS patching, incorrect frequency entry on the DMR, failure to secure the safe after SKL return, incorrect crypto key loading, failure to observe the spectrum analyzer for spike confirmation, and failure to conduct the COMMS check with proper etiquette.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</si>
  <si>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afloat end-to-end communication Ultra High Frequency (UHF) Line-Of-Sight (LOS) voice (Land Launch). You are provided a job sheet and have access to a Standard Operating Procedure (SOP) with interactive checkoff line items and error pop-ups for incorrectly performed tasks, a Combat Systems Operational Sequencing System (CSOSS), and applicable technical documentation, maintenance directives, and safety procedures. The Communications Plan (COMPLAN) is available for reference, identifying the frequency, circuit name, radio assignment, KY-58M crypto device configuration, and peripheral setup requirements.
During the scenario, you will traverse the virtual radio room to access and interact with multiple pieces of equipment. You will begin by referencing the Communications (COMMS) status board to identify the required line item and circuit parameters. Using the job sheet and SOP/CSOSS as your guide, you will check off SOP line items as you complete each step. You will navigate to the Tactical Variant Switch (TVS) computer (CORNET 400) and perform digital patching of the circuit using the TVS graphical user interface (GUI). You will then traverse to the Digital Modular Radio (DMR) Human-Machine Interface (HMI) to input the correct frequency and configure the radio. You will traverse to the safe, retrieve the Simple Key Loader (SKL), load the correct cryptographic keying material onto the KY-58M crypto device, return the SKL, and secure the safe. You will configure the loudspeaker and Programmable Integrated Communications Terminal (PICT) phone as required. When you conduct the COMMS check using the PICT phone, you will observe the spectrum analyzer display, which is already configured and will show a spike confirming correct circuit operation when the PICT phone is keyed. Audio cues including garbled transmission will indicate an unestablished or improperly configured circuit, while successful crypto execution audio and voice audio will confirm correct circuit establishment. SOP error pop-ups and learning checks with right or wrong answer feedback are provided at key procedural steps throughout the scenario.
The scenario ends when you have successfully established afloat end-to-end UHF LOS voice (Land Launch), checked off all SOP line items, conducted a COMMS check with proper procedures and etiquette using the PICT phone, observed the spectrum analyzer spike confirming correct circuit operation, reported circuit establishment to the CWO, and updated the COMMS status board as required. A post-scenario after action review (AAR) is then presented, providing a point-by-point assessment of your performance against the SOP and CSOSS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</si>
  <si>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supporting digital patching configuration
Digital Modular Radio (DMR) with fully interactive Human-Machine Interface (HMI) supporting frequency entry and radio configuration
Safe with fully interactive locking mechanism supporting Simple Key Loader (SKL) retrieval and return procedures
Simple Key Loader (SKL) with fully interactive software interface for loading cryptographic (crypto) keying material
KY-58M crypto device with fully interactive front panel controls
Loudspeaker with configuration interface
Programmable Integrated Communications Terminal (PICT) phone with operational functionality to support COMMS checks with proper etiquette
Spectrum analyzer viewable reference display, preconfigured and displaying a spike when the PICT phone is keyed if the circuit is correctly established, requiring no student interaction
Communications (COMMS) status board displaying circuit line items referenced against the Communications Plan (COMPLAN)
Communications Plan (COMPLAN) displaying frequency, circuit name, radio assignment, KY-58M crypto device configuration, and peripheral setup requirements
Interactive Standard Operating Procedure (SOP) with checkoff line items selectable by the student upon step completion and error pop-ups displayed on incorrectly performed tasks
Combat Systems Operational Sequencing System (CSOSS) viewable and accessible within the virtual environment
The virtual environment supports limited movement navigation, allowing the student to traverse the entirety of the radio room to access and interact with all equipment. Navigation of TVS software, DMR software, SKL software, KY-58M crypto device front panel controls, SOP, and CSOSS are supported through visual limited movement. Audio fidelity includes garbled transmission audio, successful crypto execution audio, and voice audio confirming a completed COMMS check.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</si>
  <si>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Standard Operating Procedure (SOP), Combat Systems Operational Sequencing System (CSOSS), Tactical Variant Switch (TVS), Digital Modular Radio (DMR) Human-Machine Interface (HMI), safe, Simple Key Loader (SKL), KY-58M crypto device, loudspeaker, and Programmable Integrated Communications Terminal (PICT) phone. The student also observes the spectrum analyzer viewable reference display during the COMMS check. The Multipurpose Reconfigurable Training System (MRTS) procedure tracking engine monitors and records each student interaction and SOP checkoff line item completion against the procedural checklist in real time. A system-generated after action review (AAR) is presented upon completion of the scenario and prior to exiting the simulation.
Form of Feedback: Feedback is delivered in multiple forms:
SOP error pop-ups are displayed immediately when tasks are performed incorrectly, providing real-time visual corrective guidance at the point of performance
Interactive SOP checkoff line item tracking provides the student with a visual record of completed and outstanding procedural steps throughout the scenario
Spectrum analyzer viewable reference display provides visual confirmation of correct circuit establishment through a spike indication when the PICT phone is keyed
Learning checks with right or wrong answer feedback are presented at key procedural steps throughout the scenario
Audio feedback is provided through tonal and voice cues including garbled transmission audio, successful crypto execution audio, and voice audio confirming a completed COMMS check, reflecting the system state in response to student actions
The post-scenario AAR provides a point-by-point assessment of student performance against the SOP and CSOSS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SOP error pop-ups, audio cues such as continued garbled transmission, absence of spectrum analyzer spike, and learning check feedback, providing the student with realistic feedback on the impact of out-of-tolerance actions. There are no defined out-of-tolerance thresholds requiring time-based or precision-based performance constraints for this scenario.
Method of Remediation: Following the post-scenario AAR, the student may review each unsatisfactory (UNSAT) checklist item to identify where performance deviated from the required SOP and CSOSS procedure. The instructor may replay the scenario to allow the student to practice the establishment procedure again, reinforcing proper technique and ensuring the student can confidently establish afloat end-to-end UHF LOS voice (Land Launch) to support reliable communications and operational readiness.</t>
  </si>
  <si>
    <t>Initiating Cues: The scenario is initiated by the Communications Watch Officer (CWO) providing the student with a circuit designator and directing them to establish afloat end-to-end communication Ultra High Frequency (UHF) Line-Of-Sight (LOS) voice (Land Launch). Since no fault insertion is required for this scenario, initiating cue variations are limited to the following procedural emphasis areas that may be adjusted by the instructor:
Different circuit designators drawn from the Communications Plan (COMPLAN) requiring the student to reference different line items on the Communications (COMMS) status board and Standard Operating Procedure (SOP)
Variation in whether the loudspeaker configuration step is required based on the circuit parameters provided
Conditions: The student always begins the scenario in the ship's radio room aboard a United States (U.S.) Navy Destroyer (DDG) with all equipment accessible including the COMMS status board, SOP, Combat Systems Operational Sequencing System (CSOSS), Tactical Variant Switch (TVS), Digital Modular Radio (DMR) Human-Machine Interface (HMI), safe, Simple Key Loader (SKL), KY-58M crypto device, loudspeaker, Programmable Integrated Communications Terminal (PICT) phone, and spectrum analyzer viewable reference display. The job sheet, SOP, CSOSS, and COMPLAN are available throughout. The spectrum analyzer is preconfigured at the start of each scenario iteration.
Variables: Specific variables that modify the scenario based on student input include:
Incorrect TVS patching configuration results in the TVS graphical user interface (GUI) reflecting the incorrect patching state, an SOP error pop-up displayed on the incorrectly performed task, and the procedure tracking engine recording the deviation
Incorrect frequency entry on the DMR HMI results in continued garbled transmission audio indicating an improperly configured circuit
Failure to return and secure the safe after Simple Key Loader (SKL) return results in the procedure tracking engine flagging the missed step during the post-scenario after action review (AAR)
Incorrect cryptographic (crypto) key loading onto the KY-58M results in absence of successful crypto execution audio and continued garbled transmission, preventing successful COMMS check completion
Failure to observe the spectrum analyzer display when keying the PICT phone results in the procedure tracking engine flagging the missed verification step during the post-scenario AAR
Failure to check off all SOP line items results in incomplete procedural tracking and potential missed steps identified during the AAR
Correct procedural actions at each step are reflected by the system returning to normal operational state, providing positive audio and visual confirmation to the student including successful crypto execution audio, SOP line item checkoff confirmation, and spectrum analyzer spike display when the PICT phone is keyed
Visual and Physical Environmental Effects: The ship's radio room virtual environment remains consistent across all scenario variations. Visual environmental effects are limited to equipment state changes driven by student inputs including TVS patching status displays, DMR HMI frequency displays, safe lock state, KY-58M crypto device front panel displays, SOP checkoff line item status and error pop-ups, spectrum analyzer spike display when the PICT phone is keyed correctly, and COMMS status board updates. No physical environmental effects such as weather or lighting variations apply to this scenario.</t>
  </si>
  <si>
    <t>This scenario is designed for individual training. Each student completes the afloat end-to-end UHF LOS voice (Land Launch) circuit establishment scenario independently at their own Multipurpose Reconfigurable Training System (MRTS) student station. The student works alone to traverse the virtual shipboard radio room, reference the Communications Plan (COMPLAN), Standard Operating Procedure (SOP), and Combat Systems Operational Sequencing System (CSOSS), perform digital patching on the Tactical Variant Switch (TVS), configure the Digital Modular Radio (DMR), retrieve and load cryptographic (crypto) keying material using the Simple Key Loader (SKL), secure the safe, configure peripherals, check off SOP line items, and conduct the Communications (COMMS) check while observing the spectrum analyzer display, following the job sheet, SOP, CSOSS, and applicable publications and directives.
The Communications Watch Officer (CWO) role is represented as a simulated character within the MRTS virtual environment. The simulated CWO provides the circuit designator and direction to establish the circuit at the start of the scenario and receives the student's report of circuit establishment at the conclusion of the scenario. This interaction is scripted and does not require another student to fulfill the CWO role.</t>
  </si>
  <si>
    <t>Recommended scenario duration is 120 minutes per iteration. This includes time for the student to review the job sheet and Standard Operating Procedure (SOP)/Combat Systems Operational Sequencing System (CSOSS), traverse the virtual radio room, reference the Communications (COMMS) status board and Communications Plan (COMPLAN), perform digital patching on the Tactical Variant Switch (TVS), configure the Digital Modular Radio (DMR) Human-Machine Interface (HMI), retrieve and load cryptographic (crypto) keying material using the Simple Key Loader (SKL), secure the safe, configure peripherals, check off all SOP line items, conduct the COMMS check with proper procedures and etiquette, and observe the spectrum analyzer display for spike confirmation. The duration reflects the additional complexity of the end-to-end circuit establishment procedure and the SOP/CSOSS checkoff requirements. This estimate does not include instructor demonstration time or post-scenario after action review (AAR) time.</t>
  </si>
  <si>
    <t>Recommended repetitions are 3 iterations per student within the 360-minute total training block, distributed as follows:
Iteration 1 (120 minutes): Instructor demonstrates the full afloat end-to-end Ultra High Frequency (UHF) Line-Of-Sight (LOS) voice (Land Launch) circuit establishment procedure including Standard Operating Procedure (SOP) checkoff line item completion and spectrum analyzer verification using the MRTS Instructor Demonstration Station (IDS) large flatpanel display, followed by the student completing the scenario independently with job sheet and SOP/Combat Systems Operational Sequencing System (CSOSS) support
Iteration 2 (120 minutes): Student completes the scenario independently with reduced job sheet reliance to reinforce procedural fluency across all circuit setup tasks, SOP checkoff requirements, and spectrum analyzer verification
Iteration 3 (120 minutes): Student completes the scenario independently to assess proficiency and readiness including full SOP/CSOSS procedural adherence and spectrum analyzer verification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</si>
  <si>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Standard Operating Procedure (SOP), Combat Systems Operational Sequencing System (CSOSS), Tactical Variant Switch (TVS), Digital Modular Radio (DMR) Human-Machine Interface (HMI), safe, Simple Key Loader (SKL), KY-58M crypto device, loudspeaker, Programmable Integrated Communications Terminal (PICT) phone, and spectrum analyzer viewable reference display
The MRTS application must support a spectrum analyzer viewable reference display that is preconfigured at scenario initialization and dynamically displays a spike when the PICT phone is keyed if the circuit is correctly established, with no student interaction required beyond observation
The MRTS application must support a fully interactive SOP with individual checkoff line items selectable by the student upon step completion and error pop-ups displayed on the SOP when tasks are performed incorrectly
The MRTS application must support the CSOSS as a viewable and accessible reference document within the virtual environment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DMR software navigation, SKL software interface, and KY-58M crypto device front panel controls within the virtual environment
The MRTS application must support access to the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against SOP and CSOSS procedural checklist items including SOP checkoff line item completion and spectrum analyzer verification step, performance grading, and generation of a post-scenario AAR with point-by-point assessment
The MRTS application must support audio fidelity including garbled transmission audio, successful crypto execution audio, and voice audio confirming a completed COMMS check
The MRTS application must support simulated face-to-face communications between the student and the simulated CWO, including scripted circuit designator notification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</si>
  <si>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23.2.3</t>
  </si>
  <si>
    <t>Given a lab environment ESTABLISH afloat end-to-end communication set-up for Ultra High Frequency (UHF) Line-Of-Sight (LOS) voice (Land Launch) in accordance with applicable publications and directives</t>
  </si>
  <si>
    <t>Student will interact with and manipulate the Standard Operating Procedure (SOP), Spectrum Analyzer, Tactical Variant Switch (TVS), Digital Modular Radios (DMR) Human-Machine Interface (HMI), Simple Key Loader (SKL), crypto device, and Programmable Integrated Communications Terminal (PICT) phone.</t>
  </si>
  <si>
    <t>The student will demonstrate the ability to establish afloat end-to-end communication set-up Ultra High Frequency (UHF) Line-Of-Sight (LOS) voice (Land Launch) through a performance-based assessment conducted within the Multipurpose Reconfigurable Training System (MRTS) virtual lab environment using a provided scenario, job sheet, Standard Operating Procedure (SOP), and Combat Systems Operational Sequencing System (CSOSS). The student must correctly perform the following tasks in accordance with applicable technical documentation, maintenance directives, and safety procedures:
Set up afloat end-to-end communication UHF LOS voice (Land Launch) utilizing a Digital Modular Radio (DMR) system
Perform digital patching on the Tactical Variant Switch (TVS)
Load cryptographic (crypto) keying material using the Simple Key Loader (SKL)
Verify and set frequencies utilizing the Communications (COMMS) status board, SOP, and CSOSS
Complete a successful COMMS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including SOP checkoff line item completion and error pop-up generation for incorrectly performed tasks. Immediate feedback is provided during the scenario, with a post-assessment review reinforcing proper COMMS practices to ensure students can confidently establish afloat end-to-end UHF LOS voice (Land Launch) circuits to support reliable communications and operational readiness.</t>
  </si>
  <si>
    <t>The scenario opens with the Communications Watch Officer (CWO) providing the student with a circuit designator and directing them to establish afloat end-to-end communication Ultra High Frequency (UHF) Line-Of-Sight (LOS) voice (Land Launch). Using the job sheet and Standard Operating Procedure (SOP)/Combat Systems Operational Sequencing System (CSOSS) as guides, the student performs the following interactions:
Traverse to the Communications (COMMS) status board and identify the required line item including frequency, circuit name, radio assignment, KY-58M crypto device configuration, and peripheral setup information from the Communications Plan (COMPLAN). (K, S)
Reference the SOP and CSOSS to verify circuit setup requirements and check off line items upon completion of each step, with error pop-ups displayed on the SOP if tasks are performed incorrectly. (K, S)
Navigate to the Tactical Variant Switch (TVS) computer (CORNET 400) and perform digital patching of the circuit using the TVS graphical user interface (GUI). (S)
Traverse to the Digital Modular Radio (DMR) Human-Machine Interface (HMI) and input the correct frequency and configure the radio in accordance with the COMPLAN, SOP, CSOSS, and applicable publications and directives. (S)
Traverse to the safe, retrieve the Simple Key Loader (SKL), and load the correct cryptographic keying material onto the KY-58M crypto device. (S)
Return the SKL to the safe and secure the safe upon completion of key loading. (S)
Configure the loudspeaker and Programmable Integrated Communications Terminal (PICT) phone as required by the circuit setup. (S)
Conduct a COMMS check with proper procedures and etiquette using the PICT phone upon circuit establishment, observing the spectrum analyzer display for a spike confirming correct circuit operation when the PICT phone is keyed. (S)
Report circuit establishment to the CWO and update the COMMS status board as required. (S)
Cues: The scenario presents the student with an unestablished afloat end-to-end UHF LOS voice (Land Launch) circuit. Audio cues include garbled transmission indicating an unestablished or improperly configured circuit, and successful crypto execution audio and voice audio confirming a completed COMMS check upon correct circuit establishment. Visual cues include the COMMS status board line item, COMPLAN circuit parameters, SOP checkoff line items and error pop-ups, TVS GUI patching status, DMR HMI frequency and configuration displays, spectrum analyzer display showing a spike when the PICT phone is keyed if the circuit is correctly established, and learning checks with right or wrong answer feedback at key procedural steps.</t>
  </si>
  <si>
    <t>Student fails to reference the SOP, CSOSS, COMPLAN, or COMMS status board before beginning circuit setup and proceeds without verifying circuit parameters, resulting in incorrect frequency, radio, or KY-58M crypto device configuration. Scenario capability: All items remain fully interactive, allowing the student to input incorrect selections and continue, with the system reflecting the consequence of those incorrect inputs through SOP error pop-ups and learning check feedback.
Student fails to check off SOP line items upon completion of each step, resulting in an incomplete procedural record and potential missed steps identified during the post-scenario after action review (AAR). Scenario capability: The MRTS procedure tracking engine records SOP checkoff line item completion and flags incomplete items during the post-scenario AAR.
Student performs digital patching on the Tactical Variant Switch (TVS) incorrectly, resulting in the circuit failing to establish. Scenario capability: The TVS graphical user interface (GUI) reflects the incorrect patching configuration, an error pop-up is displayed on the SOP for the incorrectly performed task, and the procedure tracking engine records the deviation.
Student inputs incorrect frequency settings on the Digital Modular Radio (DMR) Human-Machine Interface (HMI), resulting in failure to establish the UHF LOS circuit on the correct frequency. Scenario capability: The DMR HMI reflects the incorrect frequency entry and audio cues including garbled transmission indicate the circuit is not properly configured.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AAR.
Student loads incorrect cryptographic (crypto) keying material onto the KY-58M crypto device, resulting in absence of successful crypto execution audio and failure to complete a successful COMMS check. Scenario capability: Audio cues reflect the incorrect crypto load state through continued garbled transmission or absence of successful crypto execution audio, requiring the student to reassess and load the correct keying material.
Student conducts the COMMS check using the Programmable Integrated Communications Terminal (PICT) phone but fails to observe the spectrum analyzer display for spike confirmation, resulting in an unverified circuit establishment. Scenario capability: The procedure tracking engine records spectrum analyzer verification as a required checklist step and flags omission during the post-scenario AAR.
Student fails to check off all SOP line items before attempting the COMMS check, resulting in an incomplete circuit setup. Scenario capability: The dynamic ordered response sequence requires all SOP line items to be checked off before the COMMS check can be successfully completed, and the procedure tracking engine records whether all steps were completed in the correct sequence.
Student fails to conduct the COMMS check with proper procedures and etiquette using the PICT phone upon circuit establishment. Scenario capability: The dynamic ordered response sequence requires proper COMMS check procedures and etiquette at the conclusion of the scenario, and the procedure tracking engine records whether this step was completed correctly.</t>
  </si>
  <si>
    <t>Written Feedback: Learning checks with feedback from right or wrong answers;
Visual Alphanumeric: Any text referring to a afloat end-to-end communication set-up Ultra High Frequency (UHF) Line-Of-Sight (LOS) voice (Land Launch);
Visual Graphic: Simulation to include circuit to be set up on Communications Plan (COMPLAN), including Combat Systems Operational Sequencing System (CSOSS), Standard Operating Procedure (SOP) that checks off-line items upon completion or pop-ups with an error line on the item if the task is performed incorrectly, the frequency, circuit name, radio, spectrum analyzer, crypto, and crypto device (KY-58M). It will also include the setting up of the loud speaker and Programmable Integrated Communications Terminal (PICT) phone,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</si>
  <si>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operation of the Programmable Integrated Communications Terminal (PICT) phone, viewable COMMS status board, viewable Standard Operating Procedures (SOPs), viewable Combat Systems Operational Sequencing System (CSOSS), viewable Spectrum Analyzer (already set up to show spike when Programmable Integrated Communications Terminal (PICT) phone is keyed if the circuit is set up correctly)</t>
  </si>
  <si>
    <t>This content presents performance-based instruction for establishing a shipboard communications circuit. Students perform digital patching on the Tactical Variant Switch (TVS), load cryptographic keying material, verify and set frequencies using the communications status board, Standard Operating Procedures (SOPs), and Combat Systems Operational Sequencing System (CSOSS), and complete a successful communications check in accordance with applicable publications and directives. A simulated radio room environment supports circuit setup based on the Communications Plan (COMPLAN), including radio configuration, cryptographic device setup using the KY-58M, spectrum analyzer feedback, and peripheral integration such as the Programmable Integrated Communications Terminal (PICT) phone. Students navigate radio room systems including TVS, Digital Modular Radio (DMR) Human-Machine Interface (HMI), Simple Key Loader (SKL), SOPs, CSOSS, and the communications status board, and follow a guided sequence to receive tasking from the Communications Watch Officer (CWO), configure the circuit, load crypto, and verify circuit operation through a communications check.</t>
  </si>
  <si>
    <t>e</t>
  </si>
  <si>
    <t>IT-SCN-007</t>
  </si>
  <si>
    <t>Troubleshoot a UHF-LOS system</t>
  </si>
  <si>
    <t>This scenario supports a procedure-based instructional flow for the Enabling Objective (EO) TROUBLESHOOT a Ultra High Frequency (UHF) Line-Of-Sight (LOS) system. The Multipurpose Reconfigurable Training System (MRTS) Laboratory (LAB) Virtual Simulation (VSIM) serves as the Primary Media for this learning objective. Prior to this scenario, students will have a foundational knowledge of UHF LOS system architecture, circuit configuration, and applicable publications required to perform troubleshooting tasks.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troubleshooting procedure for a UHF LOS circuit in accordance with applicable technical documentation, maintenance directives, and safety procedures.
Demonstration: The MRTS Instructor Demonstration Station (IDS) large flatpanel display allows the instructor to demonstrate the troubleshooting procedure to the student group prior to independent practice as needed.
Exercises: The student independently executes the troubleshooting procedure within the MRTS virtual environment, traversing the radio room to interact with the COMMS status board, Combat Systems Operational Sequencing System (CSOSS), TVS, DMR HMI, safe, Simple Key Loader (SKL), KY-58M crypto device, and PICT phone to isolate and correct inserted faults.
Step-by-step assessment: The MRTS procedure tracking engine assesses student performance against the procedural checklist, providing immediate feedback through learning checks with right or wrong answer feedback at key procedural steps throughout the scenario.
Common errors: Post-scenario, the after action review (AAR) highlights common errors such as incorrect fault isolation sequence, failure to verify frequency, failure to return and secure the safe after SKL use, and failure to follow proper reporting procedures with the CWO.
Transit out: Upon successful completion and AAR, the student reports circuit restoral to the CWO and updates the COMMS status board, concluding the scenario.</t>
  </si>
  <si>
    <t>The scenario opens aboard a United States (U.S.) Navy Destroyer (DDG) in the ship's radio room. The Communications Watch Officer (CWO) notifies you that an Ultra High Frequency (UHF) Line-Of-Sight (LOS) circuit is down and directs you to investigate and restore it. You are provided a job sheet outlining the troubleshooting procedure and have access to applicable publications and directives. The Communications Plan (COMPLAN) and Combat Systems Operational Sequencing System (CSOSS) are available for reference, identifying the circuit designation, frequency, radio selection, KY-58M crypto device configuration, and peripheral setup.
During the scenario, you will traverse the virtual radio room to access and interact with multiple pieces of equipment. You will walk the circuit using the Communications (COMMS) status board and CSOSS to verify configuration settings and identify the fault. You will interact with the Tactical Variant Switch (TVS) graphical user interface (GUI), Digital Modular Radio (DMR) Human-Machine Interface (HMI), safe, Simple Key Loader (SKL), KY-58M crypto device front panel, and Programmable Integrated Communications Terminal (PICT) phone as you systematically troubleshoot the circuit. Audio cues such as a constant crypto tone or garbled transmission, and visual cues such as the DMR front panel red alarm light, error messages on the DMR HMI, and TVS GUI displaying loss of connection between radio and line or trunk will guide your troubleshooting. One or more faults will be present including loss of channel on the DMR, loss of patching on the TVS, loss of crypto on the KY-58M, or incorrect frequency selection. You will perform the appropriate corrective actions for each fault discovered in accordance with applicable publications and directives.
The scenario ends when you have corrected all faults, requested permission from the CWO to conduct a COMMS check, completed a successful COMMS check confirmed by voice audio, reported circuit restoral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</si>
  <si>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displaying patching configuration and connection status between radio and line or trunk, including loss of connection fault indication
Digital Modular Radio (DMR) with fully interactive Human-Machine Interface (HMI) including front panel red alarm light indication, error message displays, and frequency entry interface
Safe with fully interactive locking mechanism supporting Simple Key Loader (SKL) retrieval and return procedures
Simple Key Loader (SKL) with fully interactive software interface for loading cryptographic (crypto) keying material
KY-58M crypto device with fully interactive front panel controls and crypto status indicators supporting loss of crypto fault condition
Loudspeaker present within the virtual environment
Programmable Integrated Communications Terminal (PICT) phone with operational functionality to support COMMS checks with proper etiquette
Communications (COMMS) status board displaying circuit line items referenced against the Communications Plan (COMPLAN)
Communications Plan (COMPLAN) displaying circuit designation, frequency, radio selection, KY-58M crypto device configuration, and peripheral setup requirements
Combat Systems Operational Sequencing System (CSOSS) viewable and accessible within the virtual environment for circuit walking and verification reference
The virtual environment supports limited movement navigation, allowing the student to traverse the entirety of the radio room to access and interact with all equipment. Navigation of TVS software, DMR software, SKL software, and KY-58M crypto device front panel controls are supported through visual limited movement. Audio fidelity includes constant crypto tone, garbled transmission audio, successful crypto execution audio, and voice audio confirming a completed COMMS check.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</si>
  <si>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Combat Systems Operational Sequencing System (CSOSS), Tactical Variant Switch (TVS), Digital Modular Radio (DMR) Human-Machine Interface (HMI), safe, Simple Key Loader (SKL), KY-58M crypto device, and Programmable Integrated Communications Terminal (PICT) phone.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tonal and voice cues including constant crypto tone, garbled transmission audio, successful crypto execution audio, and voice audio confirming a completed COMMS check, reflecting the system state in response to student actions
Visual fault indications including the DMR front panel red alarm light, DMR HMI error messages, and TVS GUI loss of connection display reflect the system state driven by inserted faults and student corrective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continued fault indications such as DMR front panel red alarm light, TVS GUI loss of connection display, continued garbled transmission or constant crypto tone,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troubleshooting procedure. The instructor may replay the scenario with a different fault combination to allow the student to practice the troubleshooting procedure again, reinforcing proper technique and ensuring the student can confidently troubleshoot UHF LOS circuits to support reliable communications and operational readiness.</t>
  </si>
  <si>
    <t>Initiating Cues: The scenario is initiated by the Communications Watch Officer (CWO) notifying the student that an Ultra High Frequency (UHF) Line-Of-Sight (LOS) circuit is down and directing them to investigate. The specific fault or combination of faults presented to the student varies across scenario iterations, ensuring the student cannot anticipate the fault source and must systematically troubleshoot the circuit each time. Initiating cue variations include:
Loss of channel on the Digital Modular Radio (DMR)
Loss of patching on the Tactical Variant Switch (TVS)
Loss of crypto on the KY-58M crypto device
Incorrect frequency selection on the DMR
A combination of two or more of the above faults presented simultaneously
Conditions: The student always begins the scenario in the ship's radio room aboard a United States (U.S.) Navy Destroyer (DDG) with all equipment accessible including the Communications (COMMS) status board, Combat Systems Operational Sequencing System (CSOSS), TVS, DMR HMI, safe, Simple Key Loader (SKL), KY-58M crypto device, loudspeaker, and Programmable Integrated Communications Terminal (PICT) phone. The job sheet, COMPLAN, and CSOSS are available throughout.
Conditions that may vary include:
Single fault versus multiple simultaneous faults requiring the student to isolate and correct each fault independently before circuit restoral is possible
The location of the fault within the circuit, requiring the student to navigate to different pieces of equipment within the radio room to identify and correct the issue
Variables: Specific variables that modify the scenario based on student input include:
Incorrect DMR HMI inputs result in continued front panel red alarm light and error message displays, reflecting the unresolved fault state
Incorrect TVS GUI patching configurations result in the TVS continuing to display loss of connection between radio and line or trunk
Failure to correctly load cryptographic (crypto) keying material via the Simple Key Loader (SKL) results in continued garbled transmission or constant crypto tone, providing the student with realistic feedback on the impact of out-of-tolerance actions
Incorrect frequency entry on the DMR results in failure to complete a successful COMMS check, preventing scenario completion
Failure to return and secure the safe after SKL use results in the procedure tracking engine flagging the missed step during the post-scenario after action review (AAR)
Correct corrective actions at each step are reflected by the system returning to normal operational state, providing positive audio and visual confirmation to the student
Visual and Physical Environmental Effects: The ship's radio room virtual environment remains consistent across all scenario variations. Visual environmental effects are limited to equipment state changes driven by inserted faults and student inputs, including DMR front panel red alarm light status, DMR HMI error messages, TVS GUI connection status displays, KY-58M crypto device front panel indicators, safe lock state, and COMMS status board updates. No physical environmental effects such as weather or lighting variations apply to this scenario.</t>
  </si>
  <si>
    <t>This scenario is designed for individual training. Each student completes the Ultra High Frequency (UHF) Line-Of-Sight (LOS) system troubleshooting scenario independently at their own Multipurpose Reconfigurable Training System (MRTS) student station. The student works alone to traverse the virtual shipboard radio room, walk the circuit using the Communications (COMMS) status board and Combat Systems Operational Sequencing System (CSOSS), identify and correct inserted faults, retrieve and load cryptographic (crypto) keying material using the Simple Key Loader (SKL), secure the safe, and conduct the COMMS check, following the job sheet and applicable publications and directives.
The Communications Watch Officer (CWO) role is represented as a simulated character within the MRTS virtual environment. The simulated CWO provides the fault notification and direction to investigate at the start of the scenario, grants permission for the student to conduct the COMMS check upon request, and receives the student's report of circuit restoral at the conclusion of the scenario. This interaction is scripted and does not require another student to fulfill the CWO role.</t>
  </si>
  <si>
    <t>Recommended scenario duration is 60 minutes per iteration. This includes time for the student to review the job sheet, walk the circuit using the Communications (COMMS) status board and Combat Systems Operational Sequencing System (CSOSS), traverse the virtual radio room, identify and correct the inserted fault or faults, retrieve and load cryptographic (crypto) keying material using the Simple Key Loader (SKL) as required, secure the safe, request permission from the Communications Watch Officer (CWO) to conduct a COMMS check, complete the COMMS check, and report circuit restoral.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</si>
  <si>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full Ultra High Frequency (UHF) Line-Of-Sight (LOS) system troubleshooting procedure using the MRTS Instructor Demonstration Station (IDS) large flatpanel display followed by the student completing the scenario independently with a single inserted fault and job sheet support
Iteration 2 (60 minutes): Student completes the scenario independently with a different single inserted fault to reinforce systematic troubleshooting across all fault types
Iteration 3 (60 minutes): Student completes the scenario independently with multiple simultaneous inserted faults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</si>
  <si>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Combat Systems Operational Sequencing System (CSOSS), Tactical Variant Switch (TVS), Digital Modular Radio (DMR) Human-Machine Interface (HMI), safe, Simple Key Loader (SKL), KY-58M crypto device, loudspeaker, and Programmable Integrated Communications Terminal (PICT) phone
The MRTS application must support instructor control of fault insertion, including the ability to select single or multiple simultaneous faults from the Instructor/Operator Station (IOS) prior to or during the scenario, including loss of channel on the DMR, loss of patching on the TVS, loss of crypto on the KY-58M, and incorrect frequency selection
The MRTS application must support fault state visual representations including DMR front panel red alarm light activation, DMR HMI error message display, and TVS GUI loss of connection between radio and line or trunk display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DMR software navigation, SKL software interface, and KY-58M crypto device front panel controls within the virtual environment
The MRTS application must support the CSOSS as a viewable and accessible reference document within the virtual environment
The MRTS application must support access to the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audio fidelity including constant crypto tone, garbled transmission audio, successful crypto execution audio, and voice audio confirming a completed COMMS check
The MRTS application must support simulated face-to-face communications between the student and the simulated CWO, including scripted fault notification, permission granting for the COMMS check, and receipt of circuit restoral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</si>
  <si>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14.4.2</t>
  </si>
  <si>
    <t>Given a lab environment TROUBLESHOOT an Ultra High Frequency (UHF) Line-Of-Sight (LOS) system in accordance with applicable publications and directives</t>
  </si>
  <si>
    <t>Student will interact with and manipulate the Tactical Variant Switch (TVS), Digital Modular Radios (DMR) Human-Machine Interface (HMI), Simple Key Loader (SKL), crypto device, COMMS status board, and Programmable Integrated Communications Terminal (PICT) phone.</t>
  </si>
  <si>
    <t>Loss of channel on Digital Modular Radio (DMR), loss of patching on Tactical Variant Switch (TVS), loss of crypto on KY-58M, incorrect frequency</t>
  </si>
  <si>
    <t>The student will demonstrate the ability to troubleshoot an Ultra High Frequency (UHF) Line-Of-Sight (LOS) system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Troubleshoot a UHF LOS secure voice circuit utilizing a Digital Modular Radio (DMR)
Perform digital patching on the Tactical Variant Switch (TVS)
Load cryptographic (crypto) keying material using the Simple Key Loader (SKL)
Verify and set frequencies utilizing the Communications (COMMS) status board
Complete a successful COMMS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troubleshooting practices to ensure students can confidently troubleshoot UHF LOS circuits to support reliable communications and operational readiness.</t>
  </si>
  <si>
    <t>The scenario opens with the Communications Watch Officer (CWO) notifying the student that a Ultra High Frequency (UHF) Line-Of-Sight (LOS) circuit is down and directing them to investigate. Using the job sheet as a guide, the student performs the following interactions:
Traverse to the Communications (COMMS) status board and Combat Systems Operational Sequencing System (CSOSS) to walk the circuit and verify configuration settings including frequency, circuit name, radio assignment, KY-58M crypto device configuration, and peripheral setup information from the Communications Plan (COMPLAN). (K, S)
Inspect the Digital Modular Radio (DMR) Human-Machine Interface (HMI) for front panel red alarm light indications and error messages indicating loss of channel; perform corrective actions as required. (S)
Navigate the Tactical Variant Switch (TVS) graphical user interface (GUI) to identify loss of connection between radio and line or trunk; perform digital patching to restore connectivity as required. (S)
Traverse to the safe, retrieve the Simple Key Loader (SKL), load cryptographic keying material onto the KY-58M crypto device to restore crypto as required, return the SKL, and secure the safe. (S)
Verify and correct frequency settings on the DMR using the COMMS status board and COMPLAN as reference. (S)
Request permission from the CWO to conduct a COMMS check upon fault correction. (S)
Operate the Programmable Integrated Communications Terminal (PICT) phone to conduct a COMMS check with proper procedures and etiquette upon fault correction. (S)
Report circuit restoral to the CWO and update the COMMS status board as required. (S)
Cues: The scenario presents the student with a non-functional UHF LOS circuit. Audio cues include a constant crypto tone or garbled transmission indicating crypto or circuit faults. Visual cues include the DMR front panel red alarm light, error messages on the DMR HMI, and TVS GUI displaying loss of connection between radio and line or trunk. The student must interpret these cues systematically and take corrective action in accordance with applicable publications and directives.</t>
  </si>
  <si>
    <t>Student fails to consult the COMPLAN, COMMS status board, or Combat Systems Operational Sequencing System (CSOSS) before beginning troubleshooting and proceeds from memory, resulting in missed or incorrect configuration steps. Scenario capability: All items remain fully interactive, allowing the student to input incorrect selections and continue, with the system reflecting the consequence of those incorrect inputs through learning check feedback.
Student misidentifies the fault source, for example incorrectly attributing a garbled transmission to an incorrect frequency rather than loss of crypto on the KY-58M. Scenario capability: Multiple fault types are available for insertion including loss of channel on the Digital Modular Radio (DMR), loss of patching on the Tactical Variant Switch (TVS), loss of crypto on the KY-58M, and incorrect frequency, requiring the student to systematically walk the circuit rather than assume the fault source.
Student correctly identifies the fault but executes the corrective action in the wrong sequence, for example restoring crypto before verifying patching on the TVS. Scenario capability: The MRTS procedure tracking engine records step sequence and flags out-of-order actions during the post-scenario after action review (AAR).
Student overlooks frequency verification as part of the troubleshooting process. Scenario capability: Incorrect frequency is an available inserted fault and the scenario requires frequency verification as a documented step in the procedure checklist aligned to the COMPLAN.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AAR.
Student fails to request permission from the CWO before conducting a COMMS check or fails to report restoral and update the COMMS status board upon completion. Scenario capability: The dynamic ordered response sequence requires proper communication with the simulated CWO at designated checkpoints, and the procedure tracking engine records whether these steps were completed.</t>
  </si>
  <si>
    <t>IT-TA-14.15</t>
  </si>
  <si>
    <t>TROUBLESHOOT an Ultra High Frequency (UHF) Line-Of-Sight (LOS) system</t>
  </si>
  <si>
    <t>Face-to-Face Communication: Instructor led classroom communication; Tonal Audio: Constant crypto tone, Garbled transmission, Audio of successful crypto break/execution of crypto; Voice Audio: Voice confirming COMMS check</t>
  </si>
  <si>
    <t>Written Feedback: Learning checks with feedback from right or wrong answers;
Visual Alphanumeric: Any text referring to a Ultra High Frequency (UHF) Line-Of-Sight (LOS) system;
Visual Graphic: Simulation to include circuit to be set up on Communications Plan (COMPLAN), including the frequency, circuit name, radio, crypto, and crypto device. It will also include the setting up of the loud speaker and Programmable Integrated Communications Terminal (PICT) phone, includes TVS, Digital Modular Radios (DMR) Human-Machine Interface (HMI), front panel alarm (red alarm light) of DMR, error on DMR HMI when trying to create a circuit, TVS GUI showing no connection from radio to line or trunk, Simple Key Loader (SKL);
Visual Environment: Ship's radio room</t>
  </si>
  <si>
    <t xml:space="preserve">Overt Verbal Response: Students respond in an overt verbal manner to instructor questions throughout the lesson as part of guided instruction and informal checks for understanding;
Dynamic Ordered Response: Communications Watch Officer (CWO) notifies Sailor that an Ultra High Frequency Line-of-Sight (UHF LOS) circuit is down and to investigate, Sailor is expected to walk the circuit and verify settings (utilizing COMMS status board and Combat Systems Operational Sequencing System [CSOSS]), upon discovering faults (i.e., loss of channel on Digital Modular Radio [DMR], loss of patching on Tactical Variant Switch (TVS), loss of crypto on KY-58M, incorrect frequency) perform corrective actions. Then request permission from CWO to conduct COMMS check. After successful COMMS check report to CWO restoral of circuit and make updates to COMMS status board if required. </t>
  </si>
  <si>
    <t>Virtual lab environment where Students preform the learning objective.</t>
  </si>
  <si>
    <t>This content presents performance-based instruction for troubleshooting an Ultra High Frequency Line-of-Sight (UHF LOS) secure voice circuit using a Digital Modular Radio (DMR) within a shipboard radio room environment. Students troubleshoot a degraded UHF LOS secure voice circuit by verifying circuit configuration, performing digital patching on the Tactical Variant Switch (TVS), loading cryptographic keying material, verifying and setting frequencies using the communications status board, and completing a successful communications check in accordance with applicable publications and directives.
Visual graphics provide a simulated troubleshooting environment based on the Communications Plan (COMPLAN), including circuit designation, frequency, radio selection, cryptographic device configuration, and peripheral setup such as loudspeakers and Programmable Integrated Communications Terminal (PICT) phone integration. The simulation includes representations of DMR front panel alarm indications, error messages on the DMR Human-Machine Interface (HMI), and TVS graphical user interface (GUI) conditions showing loss of connection between the radio and line or trunk. Supporting systems include the TVS, DMR HMI, Simple Key Loader (SKL), and cryptographic device interfaces. The visual environment depicts a ship’s radio room to reinforce operational context.
Limited movement visuals guide Students through navigation of the radio room to access and configure multiple systems, including TVS software for circuit patching, DMR software for radio configuration, SKL software for crypto loading, cryptographic device front panel controls, Programmable Integrated Communications Terminal (PICT) phone operation, and reference to the communications status board.
A dynamic ordered response sequence begins when the Communications Watch Officer (CWO) notifies the Sailor that a UHF LOS circuit is down. Students walk the circuit using the communications status board and CSOSS to verify configuration settings, identify faults such as loss of channel on the DMR, loss of patching on the TVS, loss of crypto on the KY-58M, or incorrect frequency selection, and perform appropriate corrective actions. Upon restoration, Students request permission to conduct a communications check, complete the check using proper procedures, report circuit restoral to the CWO, and update the communications status board as required.
Tonal and voice audio reinforce troubleshooting cues through examples of constant crypto tone, garbled transmissions, successful cryptographic execution, and verbal confirmation of a completed communications check. Overt verbal responses are used throughout the lesson as Students respond to instructor questions during guided instruction and informal performance checks.</t>
  </si>
  <si>
    <t>Control-Indicator WSC-3(V)7 Transceiver 10276/SSC, Technical Manual, Operation and Maintenance Instructions, Organizational Level, Switch Matrix SA-2112(V)/STQ, EE107-AA-0MI-010; Digital Modular Radio (DMR), Operation and Maintenance Instructions, Interactive Electronics Technical Manual (IETM), (Series), EE130-D8-IEMC10/USC-61; Technical Manual Operation and Maintenance Instructions; Organizational and Intermediate Levels Audio Frequency Amplifier AM-3729/SR; Technical Manual Operation, Maintenance and Installation Instructions; Telephone Set (TYPE I) TA-970/U, Telephone Set (TYPE II) TA-980/U, Telephone Set (TYPE III) TA-990/U; Technical Manual, Operation and Maintenance Instructions with Parts List (Organizational and Depot) Antenna Coupler Group OA-9123/SRC; Technical Manual, Operation and Maintenance Instructions With Parts List, Organizational and Depot Level Maintenance, Satellite Communications Set AN/WSC-3(V) 11, EE131-BM-SUP-010/WSC-3(V)11; Technical Manual, Operation and Maintenance Instructions With Parts List, Organizational, Chapters 1, 2, 3, 4, 5, 6, 7, 8; Satellite Communications Sets AN/WSC-3 (V)2, 3(V)3, (V)6, (V)7, (V)8, (V)12, (V)13, (V)15, (V)17, (V)18, Volume 1 EE131-BC-OMP-010/ANWSC-3; EE682-AA-MMC-020 (Series), Tactical Variant Switch; AN/USQ-155(V) Maintenance Manual Commercial, Chapters 1 thru 7; EE130-D8-IEM-D10 (Series); AN/USC-43(V) Advanced Narrowband Digital Voice Terminal (ANDVT) Manual; Communications System, Multiple Access (CSMA) Technical Manual, System Operator and Maintenance Instructions, Organizational Level, EE130-DT-OMI-010, AN/USQ-145(V); Digital Modular Radio (DMR), Operation and Maintenance Instructions, Interactive Electronics Technical Manual (IETM); NAVEDTRA 14181 (Series), Navy Electricity and Electronics Training Series (NEETS) Module 9-Wave Generation and Wave Shaping; NAVEDTRA 14182 (Series), Navy Electricity and Electronics Training Series (NEETS) Module 10-Introduction to Wave Propagation, Transmission Lines, and Antennas; NAVEDTRA 14189, Navy Electricity and Electronics Training Series (NEETS) Module 17-Radio-Frequency Communications Principles; Combat Systems Operational Sequencing System (CSOSS); NAVEDTRA 14188 (Series), Navy Electricity and Electronics Training Series (NEETS) Module 16-Test Equipment; NAVEDTRA 14256, Tools and Their Uses; OPNAVINST 3960.16, Navy Test, Measurement and Diagnostic Equipment, Automatic Test Systems and Meteorology and Calibration; MIL STD-1839 (Series), DoD Standard Practice – Calibration and Measurement Requirements; MIL PRF 28800 (Series) Performance Specification Test Equipment for Use With Electrical and Electronic Equipment; NAVAIR 17-35MTL-1; NAVSEA OD 45845; USMC TI-4733-15/13 Metrology Requirements List (METRL); NAVAIR 17-35NCE-l; NAVSEA OD 48939; USMC TI-4733-45/16; Navy Calibration Equipment List; NAVAIR 17-35TR-08 Technical Requirements for Calibration Labels and Tags; NAVAIR 17-35 NCA-l, NAVSEA ST700-AA-LST-010/NCA, Navy Calibration Activity List (NCA); NAVAIR 17-35FR-06, Facility Requirements for Navy and Marine Corps Calibration Laboratories, (Series); NAVAIR 17-35 QAC-01 (Series); NAVSEA 04-4734 (Series); USMC TI-4733-35/23 (Series); Navy and Marine Corps Calibration Laboratory Audit/Certification Manual; ISO/IEC 17025 General Requirements for the Competence of Testing and Calibration Laboratories (Series); ANSI/NCSL Z540.3 Requirements for the Calibration of Measuring and Test Equipment; 071-0957-03, Tektronix TDS3000B Series, Digital Phosphor Oscilloscopes User Manual; Fluke 27 II/28 II Digital Multimeters, User's Manual</t>
  </si>
  <si>
    <t>f</t>
  </si>
  <si>
    <t>IT-SCN-008</t>
  </si>
  <si>
    <t>Establish a UHF SATCOM secure voice circuit</t>
  </si>
  <si>
    <t>This scenario supports a procedure-based instructional flow for the Enabling Objective (EO) ESTABLISH a Ultra High Frequency (UHF) Satellite Communications (SATCOM) secure voice circuit. The Multipurpose Reconfigurable Training System (MRTS) Laboratory (LAB) Virtual Simulation (VSIM) serves as the Primary Media for this learning objective. Prior to this scenario, students will have a foundational knowledge of circuit establishment and troubleshooting procedures, digital patching, crypto key loading, and applicable publications through prior lab experience and Self-Directed Interactive Training (SDIT) or Instructor Facilitated Interactive Training (IFIT) instruction. Students should also have received foundational knowledge of UHF SATCOM system architecture, satellite acquisition procedures, and daily communications status message interpretation prior to this scenario.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UHF SATCOM secure voice circuit establishment procedure including daily communications status message reference, TVS patching, SKL crypto loading, and DMR SATCOM circuit configuration in accordance with applicable technical documentation, maintenance directives, and safety procedures.
Demonstration: The MRTS Instructor Demonstration Station (IDS) large flatpanel display allows the instructor to demonstrate the full UHF SATCOM secure voice circuit establishment procedure to the student group prior to independent practice as needed.
Exercises: The student independently executes the circuit establishment procedure within the MRTS virtual environment, traversing the radio room to interact with the COMMS status board, daily communications status message, TVS, safe, SKL, KYV-5M crypto device, DMR HMI, loudspeaker, and PICT phone to complete all required circuit setup tasks.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reference the daily communications status message, incorrect TVS patching, failure to secure the safe after SKL return, incorrect crypto key loading, incorrect DMR SATCOM circuit configuration including wrong memory slot selection, failure to acquire the assigned satellite, incorrect guard number entry, and failure to conduct the COMMS check with proper etiquette.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</si>
  <si>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 Ultra High Frequency (UHF) Satellite Communications (SATCOM) secure voice circuit. You are provided a job sheet outlining the circuit establishment procedure and have access to applicable technical documentation, maintenance directives, and safety procedures. The Communications Plan (COMPLAN) and daily communications status message are available for reference, identifying the home channel, net identification (ID), guard number, configuration code, assigned satellite, Terminal Base Address (TBA), frequency, circuit name, radio assignment, and KYV-5M crypto device configuration. The KGV-11 rollover message is also viewable for cryptographic status reference.
During the scenario, you will traverse the virtual radio room to access and interact with multiple pieces of equipment. You will begin by referencing the Communications (COMMS) status board and daily communications status message to identify the required line item and circuit parameters. You will then navigate to the Tactical Variant Switch (TVS) computer (CORNET 400) and perform digital patching of the circuit using the TVS graphical user interface (GUI). You will traverse to the safe, retrieve the Simple Key Loader (SKL), load the correct cryptographic keying material onto the KYV-5M crypto device, return the SKL, and secure the safe. You will then traverse to the Digital Modular Radio (DMR) Human-Machine Interface (HMI) and configure the UHF SATCOM circuit by selecting the UHF SATCOM circuit type, selecting the correct memory slot for crypto, acquiring the assigned satellite, and entering the guard number. You will configure the loudspeaker and Programmable Integrated Communications Terminal (PICT) phone as required. Audio cues including successful crypto execution audio and voice audio will confirm correct circuit establishment. Learning checks with right or wrong answer feedback are provided at key procedural steps throughout the scenario.
The scenario ends when you have successfully established the UHF SATCOM secure voice circuit, conducted a COMMS check with proper procedures and etiquette using the PICT phone,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</si>
  <si>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supporting digital patching configuration
Digital Modular Radio (DMR) with fully interactive Human-Machine Interface (HMI) supporting UHF Satellite Communications (SATCOM) circuit type selection, memory slot selection for crypto, satellite acquisition, and guard number entry
Safe with fully interactive locking mechanism supporting Simple Key Loader (SKL) retrieval and return procedures
Simple Key Loader (SKL) with fully interactive software interface for loading cryptographic (crypto) keying material
KYV-5M crypto device with fully interactive front panel controls
KGV-11 crypto device with rollover message display viewable within the virtual environment for cryptographic status reference
Loudspeaker with configuration interface
Programmable Integrated Communications Terminal (PICT) phone with operational functionality to support COMMS checks with proper etiquette
Communications (COMMS) status board displaying circuit line items referenced against the Communications Plan (COMPLAN)
Daily communications status message displaying home channel, net identification (ID), guard number, configuration code, assigned satellite, Terminal Base Address (TBA), frequency, circuit name, radio, crypto, and KYV-5M crypto device information
Communications Plan (COMPLAN) displaying circuit parameters and peripheral setup requirements
The virtual environment supports limited movement navigation, allowing the student to traverse the entirety of the radio room to access and interact with all equipment. Navigation of TVS software, DMR software, SKL software, and KYV-5M crypto device front panel controls are supported through visual limited movement. Audio fidelity includes successful crypto execution audio and voice audio confirming a completed COMMS check, providing realistic circuit establishment cues consistent with the operational environment aboard a DDG.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</si>
  <si>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Tactical Variant Switch (TVS), safe, Simple Key Loader (SKL), KYV-5M crypto device, Digital Modular Radio (DMR) Human-Machine Interface (HMI), loudspeaker, and Programmable Integrated Communications Terminal (PICT) phone.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successful crypto execution audio and voice audio confirming a completed COMMS check, reflecting the system state in response to student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DMR HMI configuration state displays, absence of successful crypto execution audio, and learning check feedback, providing the student with realistic feedback on the impact of out-of-tolerance actions. There are no defined out-of-tolerance thresholds requiring time-based or precision-based performance constraints for this scenario.
Method of Remediation: Following the post-scenario AAR, the student may review each unsatisfactory (UNSAT) checklist item to identify where performance deviated from the required circuit establishment procedure. The instructor may replay the scenario to allow the student to practice the establishment procedure again, reinforcing proper technique and ensuring the student can confidently establish UHF SATCOM secure voice circuits to support reliable communications and operational readiness.</t>
  </si>
  <si>
    <t>Initiating Cues: The scenario is initiated by the Communications Watch Officer (CWO) providing the student with a circuit designator and directing them to establish a Ultra High Frequency (UHF) Satellite Communications (SATCOM) secure voice circuit. Since no fault insertion is required for this scenario, initiating cue variations are limited to the following procedural emphasis areas that may be adjusted by the instructor:
Different circuit designators drawn from the Communications Plan (COMPLAN) requiring the student to reference different line items on the Communications (COMMS) status board and daily communications status message, including different home channels, net identification (ID) values, guard numbers, satellite assignments, and Terminal Base Address (TBA) values
Variation in whether the loudspeaker configuration step is required based on the circuit parameters provided
Conditions: The student always begins the scenario in the ship's radio room aboard a United States (U.S.) Navy Destroyer (DDG) with all equipment accessible including the COMMS status board, daily communications status message, Tactical Variant Switch (TVS), safe, Simple Key Loader (SKL), KYV-5M crypto device, KGV-11 rollover message display, Digital Modular Radio (DMR) HMI, loudspeaker, and Programmable Integrated Communications Terminal (PICT) phone. The job sheet and COMPLAN are available throughout.
Variables: Specific variables that modify the scenario based on student input include:
Incorrect TVS patching configuration results in the TVS graphical user interface (GUI) reflecting the incorrect patching state and the procedure tracking engine recording the deviation
Failure to return and secure the safe after Simple Key Loader (SKL) return results in the procedure tracking engine flagging the missed step during the post-scenario after action review (AAR)
Incorrect cryptographic (crypto) key loading onto the KYV-5M results in absence of successful crypto execution audio, preventing successful COMMS check completion
Incorrect DMR HMI configuration including wrong memory slot selection, failure to acquire the assigned satellite, or incorrect guard number entry results in failure to establish the UHF SATCOM secure voice circuit, reflected through DMR HMI configuration state displays
Correct procedural actions at each step are reflected by the system returning to normal operational state, providing positive audio and visual confirmation to the student including successful crypto execution audio upon correct circuit establishment
Visual and Physical Environmental Effects: The ship's radio room virtual environment remains consistent across all scenario variations. Visual environmental effects are limited to equipment state changes driven by student inputs including TVS patching status displays, safe lock state, KYV-5M crypto device front panel displays, DMR HMI SATCOM circuit configuration status displays, and COMMS status board updates. No physical environmental effects such as weather or lighting variations apply to this scenario.</t>
  </si>
  <si>
    <t>This scenario is designed for individual training. Each student completes the Ultra High Frequency (UHF) Satellite Communications (SATCOM) secure voice circuit establishment scenario independently at their own Multipurpose Reconfigurable Training System (MRTS) student station. The student works alone to traverse the virtual shipboard radio room, reference the Communications Plan (COMPLAN) and daily communications status message, perform digital patching on the Tactical Variant Switch (TVS), retrieve and load cryptographic (crypto) keying material using the Simple Key Loader (SKL), secure the safe, configure the Digital Modular Radio (DMR) Human-Machine Interface (HMI) for UHF SATCOM circuit operation, configure peripherals, and conduct the Communications (COMMS) check, following the job sheet and applicable publications and directives.
The Communications Watch Officer (CWO) role is represented as a simulated character within the MRTS virtual environment. The simulated CWO provides the circuit designator and direction to establish the circuit at the start of the scenario and receives the student's report of circuit establishment at the conclusion of the scenario. This interaction is scripted and does not require another student to fulfill the CWO role.</t>
  </si>
  <si>
    <t>Recommended scenario duration is 60 minutes per iteration. This includes time for the student to review the job sheet, traverse the virtual radio room, reference the Communications (COMMS) status board and daily communications status message, perform digital patching on the Tactical Variant Switch (TVS), retrieve and load cryptographic (crypto) keying material using the Simple Key Loader (SKL), secure the safe, configure the Digital Modular Radio (DMR) Human-Machine Interface (HMI) for Ultra High Frequency (UHF) Satellite Communications (SATCOM) circuit operation including satellite acquisition and guard number entry, configure peripherals, and conduct the COMMS check with proper procedures and etiquette.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</si>
  <si>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full Ultra High Frequency (UHF) Satellite Communications (SATCOM) secure voice circuit establishment procedure using the MRTS Instructor Demonstration Station (IDS) large flatpanel display followed by the student completing the scenario independently with job sheet support
Iteration 2 (60 minutes): Student completes the scenario independently with reduced job sheet reliance to reinforce procedural fluency across all circuit setup tasks including daily communications status message reference and DMR HMI SATCOM circuit configuration
Iteration 3 (60 minutes): Student completes the scenario independently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</si>
  <si>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Tactical Variant Switch (TVS), safe, Simple Key Loader (SKL), KYV-5M crypto device, KGV-11 rollover message display, Digital Modular Radio (DMR) Human-Machine Interface (HMI), loudspeaker, and Programmable Integrated Communications Terminal (PICT) phone
The MRTS application must support fully interactive DMR HMI Ultra High Frequency (UHF) Satellite Communications (SATCOM) circuit configuration including circuit type selection, memory slot selection for crypto, satellite acquisition interface, and guard number entry with sufficient fidelity to replicate the operational DMR SATCOM configuration sequence
The MRTS application must support display of the daily communications status message within the virtual environment showing home channel, net identification (ID), guard number, configuration code, assigned satellite, Terminal Base Address (TBA), frequency, circuit name, radio, crypto, and KYV-5M crypto device information
The MRTS application must support display of the KGV-11 rollover message within the virtual environment for cryptographic status reference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SKL software interface, and KYV-5M crypto device front panel controls within the virtual environment
The MRTS application must support access to the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audio fidelity including successful crypto execution audio and voice audio confirming a completed COMMS check
The MRTS application must support simulated face-to-face communications between the student and the simulated CWO, including scripted circuit designator notification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</si>
  <si>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15.2.2</t>
  </si>
  <si>
    <t>Given a lab environment ESTABLISH an Ultra High Frequency (UHF) Satellite Communications (SATCOM) secure voice circuit in accordance with applicable publications and directives</t>
  </si>
  <si>
    <t>The student will demonstrate the ability to establish an Ultra High Frequency (UHF) Satellite Communications (SATCOM) secure voice circuit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procedures:Set up a UHF SATCOM secure voice circuit utilizing a Digital Modular Radio (DMR)
Perform digital patching on the Tactical Variant Switch (TVS)
Load cryptographic (crypto) keying material using the Simple Key Loader (SKL)
Verify and set frequencies via the home channel utilizing the Communications (COMMS) status board and daily communications status message
Complete a successful COMMS check per applicable publications and directivesPerformance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UHF SATCOM secure voice circuits to support reliable communications and operational readiness.</t>
  </si>
  <si>
    <t>The scenario opens with the Communications Watch Officer (CWO) providing the student with a circuit designator and directing them to establish a Ultra High Frequency (UHF) Satellite Communications (SATCOM) secure voice circuit. Using the job sheet as a guide, the student performs the following interactions:
Traverse to the Communications (COMMS) status board and reference the daily communications status message to identify the required line item including home channel, net identification (ID), guard number, configuration code, assigned satellite, Terminal Base Address (TBA), frequency, circuit name, radio assignment, and KYV-5M crypto device configuration from the Communications Plan (COMPLAN). (K, S)
Navigate to the Tactical Variant Switch (TVS) computer (CORNET 400) and perform digital patching of the circuit using the TVS graphical user interface (GUI). (S)
Traverse to the safe, retrieve the Simple Key Loader (SKL), and load the correct cryptographic keying material onto the KYV-5M crypto device. (S)
Return the SKL to the safe and secure the safe upon completion of key loading. (S)
Traverse to the Digital Modular Radio (DMR) Human-Machine Interface (HMI) and configure the UHF SATCOM circuit by selecting the UHF SATCOM circuit type, selecting the correct memory slot for crypto, acquiring the assigned satellite, and entering the guard number in accordance with the daily communications status message and COMPLAN. (S)
Configure the loudspeaker and Programmable Integrated Communications Terminal (PICT) phone as required by the circuit setup. (S)
Conduct a COMMS check with proper procedures and etiquette using the PICT phone upon circuit establishment. (S)
Report circuit establishment to the CWO and update the COMMS status board as required. (S)
Cues: The scenario presents the student with an unestablished UHF SATCOM secure voice circuit. Audio cues include successful crypto execution audio and voice audio confirming a completed COMMS check upon correct circuit establishment. Visual cues include the COMMS status board line item, daily communications status message showing home channel, net ID, guard number, configuration code, assigned satellite, TBA, frequency, circuit name, radio, crypto, and KYV-5M crypto device information, KGV-11 rollover message status, TVS GUI patching status, DMR HMI configuration displays, and learning checks with right or wrong answer feedback at key procedural steps.</t>
  </si>
  <si>
    <t>Student fails to reference the Communications Plan (COMPLAN), COMMS status board, or daily communications status message before beginning circuit setup and proceeds without verifying circuit parameters, resulting in incorrect home channel, net identification (ID), guard number, satellite assignment, or KYV-5M crypto device configuration. Scenario capability: All items remain fully interactive, allowing the student to input incorrect selections and continue, with the system reflecting the consequence of those incorrect inputs through learning check feedback.
Student performs digital patching on the Tactical Variant Switch (TVS) incorrectly, resulting in the circuit failing to establish. Scenario capability: The TVS graphical user interface (GUI) reflects the incorrect patching configuration and the procedure tracking engine records the deviation from the required patching procedure.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after action review (AAR).
Student loads incorrect cryptographic (crypto) keying material onto the KYV-5M crypto device, resulting in absence of successful crypto execution audio and failure to complete a successful COMMS check. Scenario capability: Audio cues reflect the incorrect crypto load state through absence of successful crypto execution audio, requiring the student to reassess and load the correct keying material.
Student configures the Digital Modular Radio (DMR) Human-Machine Interface (HMI) incorrectly, for example selecting the wrong memory slot for crypto, failing to acquire the assigned satellite, or entering an incorrect guard number, resulting in failure to establish the UHF SATCOM secure voice circuit. Scenario capability: The DMR HMI reflects the incorrect configuration state and the procedure tracking engine records the deviation from the required configuration sequence.
Student fails to configure the loudspeaker or Programmable Integrated Communications Terminal (PICT) phone as required, resulting in an incomplete circuit setup. Scenario capability: The procedure tracking engine records loudspeaker and PICT phone configuration as required checklist steps and flags omissions during the post-scenario AAR.
Student fails to conduct the COMMS check with proper procedures and etiquette using the PICT phone upon circuit establishment. Scenario capability: The dynamic ordered response sequence requires proper COMMS check procedures and etiquette at the conclusion of the scenario, and the procedure tracking engine records whether this step was completed correctly.</t>
  </si>
  <si>
    <t>IT-TA-14.21; IT-TA-14.23</t>
  </si>
  <si>
    <t>ESTABLISH an Ultra High Frequency (UHF) Satellite Communications (SATCOM) secure voice circuit</t>
  </si>
  <si>
    <t>Face-to-Face Communication: Instructor led classroom communication; Tonal Audio: Audio of successful crypto break/execution of crypto; Voice Audio: Voice confirming COMMS check</t>
  </si>
  <si>
    <t>Written Feedback: Learning checks with feedback from right or wrong answers;
Visual Alphanumeric: Any text referring to a Ultra High Frequency (UHF) Satellite Communications (SATCOM) secure voice circuit;
Visual Graphic: Simulation to include circuit to be set up on Communications Plan (COMPLAN), including the KGV-11 rollover message, daily communication status message showing the home channel, net ID, guard number, configuration code, assigned satellite, Terminal Base Address (TBA), frequency, circuit name, radio, crypto, and crypto device (KYV-5M). It will also include setting up the loud speaker and Programmable Integrated Communications Terminal (PICT) phone,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</si>
  <si>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operation of the Programmable Integrated Communications Terminal (PICT) phone, viewable COMMS status board, viewable daily communications status message</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</si>
  <si>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needed to be setup. Once the Sailor has that information, proceeds over to Tactical Variant Switch (TVS) computer (CORNET 400) to patch circuit. Once circuit is patched, traverse over to the safe, get the Simple Key Loader (SKL) and load the correct crypto then return the SKL and lock the safe. Traverse to Digital Modular Radio (DMR) Human-Machine Interface (HMI) circuit setup, select Ultra High Frequency Satellite Communications (UHF SATCOM) circuit, select correct memory slot for crypto, acquire satellite, and enter guard number. Conduct COMMS check with proper etiquette using Programmable Integrated Communications Terminal (PICT) phone.</t>
  </si>
  <si>
    <t>This content presents performance-based instruction for establishing an Ultra High Frequency Satellite Communications (UHF SATCOM) secure voice circuit using a Digital Modular Radio (DMR) within a shipboard radio room environment. Students set up a UHF SATCOM secure voice circuit by digitally patching circuits on the Tactical Variant Switch (TVS), loading cryptographic keying material, verifying and setting frequencies using the communications status board, and completing a successful communications check in accordance with applicable publications and directives.
Visual graphics provide a simulated environment in which Students configure a circuit based on the Communications Plan (COMPLAN) and the daily communications status message. The simulation includes identification and application of the home channel, net ID, guard number, configuration code, assigned satellite, Terminal Base Address (TBA), frequency, circuit name, radio selection, cryptographic device configuration using the KYV-5M, and peripheral setup such as loudspeakers and Programmable Integrated Communications Terminal (PICT) phone integration. Supporting system interfaces include the TVS, DMR Human-Machine Interface (HMI), and Simple Key Loader (SKL). The visual environment depicts a ship’s radio room to reinforce operational context.
Limited movement visuals guide Students through navigation of the radio room to configure multiple systems, including TVS software for circuit patching, DMR software for SATCOM circuit configuration, SKL software for crypto loading, cryptographic device front panel controls, Programmable Integrated Communications Terminal (PICT) phone operation, and reference to the communications status board and daily communications status message.
A dynamic ordered response sequence begins when the Communications Watch Officer (CWO) provides a circuit designator. Students reference the required line item on the communications status board, patch the circuit using the TVS (CORNET 400), retrieve and load cryptographic keying material using the SKL, secure the keying material, and configure the UHF SATCOM circuit on the DMR HMI by selecting the appropriate memory slot, acquiring the assigned satellite, and entering the guard number. Students then conduct a communications check using proper procedures and etiquette with the Programmable Integrated Communications Terminal (PICT) phone.
Tonal and voice audio reinforce performance cues through examples of successful cryptographic execution and verbal confirmation of a completed communications check.</t>
  </si>
  <si>
    <t>EE100-UX-OMP-010/SYQ-7A(V), Naval Modular Automated Communications System II (NAVMACS II) AN/SYQ-7A(V), Volume 1 EE100-UX-OMP-020/SYQ-7A(V)1, Naval Modular Automated Communications System II (NAVMACS II) AN/SYQ-7A(V), Volume 2; EE130-D8-IEM-D10 (Series), Digital Modular Radio Communications Set Operations and Maintenance Instructions Interactive Electronic Technical Manual (IETM), Chapters 2, 4, 5; EE131-BC-OMP-A10 (Series); Digital Modular Radio (DMR), Operation and Maintenance Instructions, Interactive Electronics Technical Manual (IETM), (Series), EE130-D8-IEMC10/USC-61; Combat Systems Operational Sequencing System (CSOSS); NAVEDTRA 14088, Electronics Technician, Vol. 3; NAVEDTRA 14181 (Series), Navy Electricity and Electronics Training Series (NEETS) Module 9-Wave Generation and Wave Shaping; NAVEDTRA 14182 (Series), Navy Electricity and Electronics Training Series (NEETS) Module 10-Introduction to Wave Propagation, Transmission Lines, and Antennas; NAVEDTRA 14189, Navy Electricity and Electronics Training Series (NEETS) Module 17-Radio-Frequency Communications Principles</t>
  </si>
  <si>
    <t>g</t>
  </si>
  <si>
    <t>IT-SCN-009</t>
  </si>
  <si>
    <t>TROUBLESHOOT a UHF SATCOM secure voice circuit</t>
  </si>
  <si>
    <t>This scenario supports a procedure-based instructional flow for the Enabling Objective (EO) TROUBLESHOOT a Ultra High Frequency (UHF) Satellite Communications (SATCOM) secure voice circuit. The Multipurpose Reconfigurable Training System (MRTS) Laboratory (LAB) Virtual Simulation (VSIM) serves as the Primary Media for this learning objective. Prior to this scenario, students will have a foundational knowledge of UHF SATCOM system architecture, circuit configuration, daily communications status message interpretation, and applicable publications required to perform troubleshooting tasks. Students should also have received knowledge of the Six-Step Troubleshooting method through Self-Directed Interactive Training (SDIT) or Instructor Facilitated Interactive Training (IFIT) instruction prior to this scenario.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Six-Step Troubleshooting procedure for a UHF SATCOM secure voice circuit in accordance with applicable technical documentation, maintenance directives, and safety procedures.
Demonstration: The MRTS Instructor Demonstration Station (IDS) large flatpanel display allows the instructor to demonstrate the Six-Step Troubleshooting procedure to the student group prior to independent practice as needed.
Exercises: The student independently executes the troubleshooting procedure within the MRTS virtual environment, traversing the radio room to interact with the COMMS status board, daily communications status message, TVS, DMR Human-Machine Interface (HMI), safe, Simple Key Loader (SKL), KGV-11 crypto device, KYV-5M crypto device, and PICT phone to isolate and correct inserted faults.
Step-by-step assessment: The MRTS procedure tracking engine assesses student performance against the procedural checklist, providing immediate feedback through learning checks with right or wrong answer feedback at key procedural steps throughout the scenario.
Common errors: Post-scenario, the after action review (AAR) highlights common errors such as failure to apply the Six-Step Troubleshooting method, incorrect crypto device selection, failure to verify KYV-5M mode selection, failure to return and secure the safe after Simple Key Loader (SKL) use, and failure to follow proper COMMS check etiquette with the CWO.
Transit out: Upon successful completion and AAR, the student reports circuit restoral to the CWO and updates the COMMS status board, concluding the scenario.</t>
  </si>
  <si>
    <t>The scenario opens aboard a United States (U.S.) Navy Destroyer (DDG) in the ship's radio room. The Communications Watch Officer (CWO) provides you with a circuit designator and notifies you of a fault affecting an Ultra High Frequency (UHF) Satellite Communications (SATCOM) secure voice circuit. You are provided a job sheet outlining the Six-Step Troubleshooting procedure and have access to applicable publications and directives. The Communications Plan (COMPLAN) and daily communications status message are available for reference, identifying the home channel, net identification (ID), guard number, configuration code, assigned satellite, Terminal Base Address (TBA), frequency, circuit name, radio, crypto, and KYV-5M crypto device information. The KGV-11 rollover message is also viewable for cryptographic status reference.
During the scenario, you will traverse the virtual radio room to access and interact with multiple pieces of equipment. You will reference the Communications (COMMS) status board and daily communications status message to identify the affected line item and fault condition. Applying the Six-Step Troubleshooting method, you will interact with the Tactical Variant Switch (TVS) graphical user interface (GUI), Digital Modular Radio (DMR) Human-Machine Interface (HMI), safe, Simple Key Loader (SKL), KGV-11 crypto device, and KYV-5M crypto device as you systematically troubleshoot the circuit. Audio cues such as a constant crypto tone, and visual cues such as the KGV-11 rollover message, daily communications status message anomalies, DMR HMI fault indications, and KYV-5M mode selection display will guide your troubleshooting. One or more faults will be present including failure to communicate through Satellite High Communications (SATHICOM), radio lost acquisition of satellite, incorrect guard number, crypto rolled over on KGV-11, or KYV-5M set to plain text instead of cipher text. You will apply the appropriate corrective actions for each fault discovered in accordance with applicable publications and directives.
The scenario ends when you have corrected all faults, conducted a COMMS check with proper procedures and etiquette using the Programmable Integrated Communications Terminal (PICT) phone, reported circuit restoral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</si>
  <si>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displaying patching configuration and connection status
Digital Modular Radio (DMR) with fully interactive Human-Machine Interface (HMI) including fault indications and configuration status displays for Ultra High Frequency (UHF) Satellite Communications (SATCOM) circuit type, memory slot selection, satellite acquisition status, and guard number entry
Safe with fully interactive locking mechanism supporting Simple Key Loader (SKL) retrieval and return procedures
Simple Key Loader (SKL) with fully interactive software interface for loading cryptographic (crypto) keying material
KGV-11 crypto device with fully interactive front panel controls and rollover message display
KYV-5M crypto device with fully interactive front panel controls including mode selection interface supporting plain text and cipher text modes
Loudspeaker present within the virtual environment
Programmable Integrated Communications Terminal (PICT) phone with operational functionality to support COMMS checks with proper etiquette
Communications (COMMS) status board displaying circuit line items referenced against the Communications Plan (COMPLAN)
Daily communications status message displaying home channel, net identification (ID), guard number, configuration code, assigned satellite, Terminal Base Address (TBA), frequency, circuit name, radio, crypto, and KYV-5M crypto device information
KGV-11 rollover message viewable within the virtual environment for cryptographic status verification
The virtual environment supports limited movement navigation, allowing the student to traverse the entirety of the radio room to access and interact with all equipment. Navigation of TVS software, DMR software, SKL software, KGV-11 crypto device front panel controls, and KYV-5M crypto device front panel controls are supported through visual limited movement. Audio fidelity includes constant crypto tone and successful crypto execution audio, providing realistic troubleshooting cues consistent with the operational environment aboard a DDG.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</si>
  <si>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Tactical Variant Switch (TVS), Digital Modular Radio (DMR) Human-Machine Interface (HMI), safe, Simple Key Loader (SKL), KGV-11 crypto device, KYV-5M crypto device, and Programmable Integrated Communications Terminal (PICT) phone.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a constant crypto tone reflecting active fault conditions and successful crypto execution audio confirming correct fault correction, reflecting the system state in response to student actions
Visual fault indications including KGV-11 rollover message status, KYV-5M mode selection display, and DMR HMI fault indications reflect the system state driven by inserted faults and student corrective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continued fault indications such as continued constant crypto tone, KGV-11 rollover message persistence, KYV-5M remaining in plain text mode,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Six-Step Troubleshooting procedure. The instructor may replay the scenario with a different fault combination to allow the student to practice the troubleshooting procedure again, reinforcing proper technique and ensuring the student can confidently troubleshoot UHF SATCOM secure voice circuits to support reliable communications and operational readiness.</t>
  </si>
  <si>
    <t>Initiating Cues: The scenario is initiated by the Communications Watch Officer (CWO) providing the student with a circuit designator and identifying a fault affecting the Ultra High Frequency (UHF) Satellite Communications (SATCOM) secure voice circuit. The specific fault or combination of faults presented varies across scenario iterations, ensuring the student must apply the Six-Step Troubleshooting method systematically each time. Initiating cue variations include:
Failure to communicate through Satellite High Communications (SATHICOM)
Radio lost acquisition of satellite
Incorrect guard number entry
Crypto rolled over on KGV-11
KYV-5M set to plain text instead of cipher text
A combination of two or more of the above faults presented simultaneously
Conditions: The student always begins the scenario in the ship's radio room aboard a United States (U.S.) Navy Destroyer (DDG) with all equipment accessible including the Communications (COMMS) status board, daily communications status message, Tactical Variant Switch (TVS), Digital Modular Radio (DMR) Human-Machine Interface (HMI), safe, Simple Key Loader (SKL), KGV-11 crypto device, KYV-5M crypto device, loudspeaker, and Programmable Integrated Communications Terminal (PICT) phone. The job sheet and Communications Plan (COMPLAN) are available throughout.
Conditions that may vary include:
Single fault versus multiple simultaneous faults requiring the student to isolate and correct each fault independently before circuit restoral is possible
The location of the fault within the circuit, requiring the student to navigate to different pieces of equipment within the radio room to identify and correct the issue
Variables: Specific variables that modify the scenario based on student input include:
Incorrect guard number entry on the Digital Modular Radio (DMR) results in continued failure to communicate through Satellite High Communications (SATHICOM)
Failure to correctly address KGV-11 crypto rollover results in continued crypto fault indications and continued constant crypto tone
KYV-5M remaining in plain text mode results in continued absence of secure communications capability and continued constant crypto tone
Failure to return and secure the safe after Simple Key Loader (SKL) use results in the procedure tracking engine flagging the missed step during the post-scenario after action review (AAR)
Correct corrective actions at each step are reflected by the system returning to normal operational state, providing positive audio and visual confirmation to the student including successful crypto execution audio
Visual and Physical Environmental Effects: The ship's radio room virtual environment remains consistent across all scenario variations. Visual environmental effects are limited to equipment state changes driven by inserted faults and student inputs including KGV-11 rollover message status, KYV-5M mode selection display, DMR HMI configuration status displays, TVS GUI patching status, safe lock state, and COMMS status board updates. No physical environmental effects such as weather or lighting variations apply to this scenario.</t>
  </si>
  <si>
    <t>This scenario is designed for individual training. Each student completes the Ultra High Frequency (UHF) Satellite Communications (SATCOM) secure voice circuit troubleshooting scenario independently at their own Multipurpose Reconfigurable Training System (MRTS) student station. The student works alone to traverse the virtual shipboard radio room, apply the Six-Step Troubleshooting method, identify and correct inserted faults, retrieve and load cryptographic (crypto) keying material using the Simple Key Loader (SKL) as required, secure the safe, and conduct the Communications (COMMS) check, following the job sheet and applicable publications and directives.
The Communications Watch Officer (CWO) role is represented as a simulated character within the MRTS virtual environment. The simulated CWO provides the circuit designator and fault notification at the start of the scenario and receives the student's report of circuit restoral at the conclusion of the scenario. This interaction is scripted and does not require another student to fulfill the CWO role.</t>
  </si>
  <si>
    <t>Recommended scenario duration is 60 minutes per iteration. This includes time for the student to review the job sheet, apply the Six-Step Troubleshooting method, traverse the virtual radio room, reference the Communications (COMMS) status board and daily communications status message, identify and correct the inserted fault or faults, retrieve and load cryptographic (crypto) keying material using the Simple Key Loader (SKL) as required, secure the safe, and conduct the COMMS check with proper procedures and etiquette.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</si>
  <si>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Six-Step Troubleshooting procedure for a Ultra High Frequency (UHF) Satellite Communications (SATCOM) secure voice circuit using the MRTS Instructor Demonstration Station (IDS) large flatpanel display followed by the student completing the scenario independently with a single inserted fault and job sheet support
Iteration 2 (60 minutes): Student completes the scenario independently with a different single inserted fault to reinforce systematic application of the Six-Step Troubleshooting method across all fault types
Iteration 3 (60 minutes): Student completes the scenario independently with multiple simultaneous inserted faults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</si>
  <si>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Tactical Variant Switch (TVS), Digital Modular Radio (DMR) Human-Machine Interface (HMI), safe, Simple Key Loader (SKL), KGV-11 crypto device, KYV-5M crypto device, loudspeaker, and Programmable Integrated Communications Terminal (PICT) phone
The MRTS application must support instructor control of fault insertion, including the ability to select single or multiple simultaneous faults from the Instructor/Operator Station (IOS) prior to or during the scenario, including failure to communicate through Satellite High Communications (SATHICOM), radio lost acquisition of satellite, incorrect guard number, crypto rolled over on KGV-11, and KYV-5M set to plain text instead of cipher text
The MRTS application must accurately simulate the KGV-11 rollover message display and KYV-5M plain text versus cipher text mode selection to provide realistic cryptographic fault conditions
The MRTS application must support fully interactive TVS software navigation, DMR software navigation including Ultra High Frequency (UHF) Satellite Communications (SATCOM) circuit type selection, memory slot selection, satellite acquisition interface, and guard number entry, SKL software interface, KGV-11 crypto device front panel controls, and KYV-5M crypto device front panel controls including mode selection within the virtual environment
The MRTS application must support fully interactive safe simulation including locking and unlocking mechanisms, SKL retrieval, and safe securing procedures with procedure tracking engine recording of safe return and securing steps
The MRTS application must support display of the daily communications status message and KGV-11 rollover message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audio fidelity including constant crypto tone and successful crypto execution audio
The MRTS application must support simulated face-to-face communications between the student and the simulated CWO, including scripted circuit designator notification, fault identification, and receipt of circuit restoral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</si>
  <si>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15.3.2</t>
  </si>
  <si>
    <t>Given a lab environment TROUBLESHOOT an Ultra High Frequency (UHF) Satellite Communications (SATCOM) secure voice circuit in accordance with applicable publications and directives</t>
  </si>
  <si>
    <t>Failure to communicate through Satellite High Communications (SATHICOM), radio lost acquisition of satellite, incorrect guard number, crypto rolled over on KGV-11, and KYV-5M set to plain text instead of cypher text</t>
  </si>
  <si>
    <t>The student will demonstrate the ability to troubleshoot an Ultra High Frequency (UHF) Satellite Communications (SATCOM) secure voice circuit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Troubleshoot a UHF SATCOM secure voice circuit utilizing a Digital Modular Radio (DMR)
Perform digital patching on the Tactical Variant Switch (TVS)
Load cryptographic (crypto) keying material using the Simple Key Loader (SKL)
Verify and set frequencies utilizing the Communications (COMMS) status board and daily communications status message
Complete a successful COMMS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troubleshooting practices to ensure students can confidently troubleshoot UHF SATCOM secure voice circuits to support reliable communications and operational readiness.</t>
  </si>
  <si>
    <t>The scenario opens with the Communications Watch Officer (CWO) providing the student with a circuit designator and identifying a fault affecting an Ultra High Frequency (UHF) Satellite Communications (SATCOM) secure voice circuit. Using the job sheet and the Six-Step Troubleshooting method as a guide, the student performs the following interactions:
Traverse to the Communications (COMMS) status board and reference the daily communications status message to identify the affected line item and fault condition, including home channel, net identification (ID), guard number, configuration code, assigned satellite, Terminal Base Address (TBA), frequency, circuit name, radio, crypto, and KYV-5M crypto device information. (K, S)
Apply the Six-Step Troubleshooting method to systematically isolate the fault based on system indications and configuration requirements. (K, S)
Inspect the Digital Modular Radio (DMR) Human-Machine Interface (HMI) and Tactical Variant Switch (TVS) graphical user interface (GUI) to verify circuit configuration and identify fault conditions such as failure to communicate through Satellite High Communications (SATHICOM) or loss of satellite acquisition; perform corrective actions as required. (S)
Verify and correct the guard number entry on the DMR as required. (S)
Inspect the KGV-11 crypto device for cryptographic (crypto) rollover indication and perform corrective actions using the Simple Key Loader (SKL) as required, traversing to the safe to retrieve and return the SKL in accordance with Communications Security (COMSEC) safeguarding requirements. (S)
Verify the KYV-5M crypto device mode selection and correct from plain text to cipher text as required. (S)
Navigate the TVS software to verify and restore digital patching configuration as required. (S)
Operate the Programmable Integrated Communications Terminal (PICT) phone to conduct a COMMS check with proper procedures and etiquette upon fault correction. (S)
Report circuit restoral to the CWO and update the COMMS status board as required. (S)
Cues: The scenario presents the student with a degraded UHF SATCOM secure voice circuit. Audio cues include a constant crypto tone indicating crypto fault conditions. Visual cues include the KGV-11 rollover message, daily communications status message anomalies, DMR HMI fault indications, KYV-5M mode selection display, and TVS GUI status displays. The student must interpret these cues using the Six-Step Troubleshooting method and take corrective action in accordance with applicable publications and directives.</t>
  </si>
  <si>
    <t>Student fails to reference the daily communications status message, Communications Plan (COMPLAN), or COMMS status board before beginning troubleshooting and proceeds without verifying circuit parameters, resulting in missed or incorrect configuration steps. Scenario capability: All items remain fully interactive, allowing the student to input incorrect selections and continue, with the system reflecting the consequence of those incorrect inputs through learning check feedback.
Student does not apply the Six-Step Troubleshooting method and instead attempts to resolve the fault from memory or by trial and error, resulting in an incorrect or incomplete troubleshooting sequence. Scenario capability: The MRTS procedure tracking engine records step sequence and flags deviations from the required troubleshooting procedure during the post-scenario after action review (AAR).
Student misidentifies the fault source, for example attributing loss of communications to an incorrect guard number rather than a KGV-11 crypto rollover. Scenario capability: Multiple fault types are available for insertion including failure to communicate through Satellite High Communications (SATHICOM), radio lost acquisition of satellite, incorrect guard number, crypto rolled over on KGV-11, and KYV-5M set to plain text instead of cipher text, requiring the student to systematically apply the Six-Step Troubleshooting method rather than assume the fault source.
Student correctly identifies the fault but selects the incorrect crypto device for corrective action, for example attempting to correct a KGV-11 rollover on the KYV-5M. Scenario capability: The virtual environment reflects the consequence of incorrect device selection through continued fault indications, requiring the student to reassess and apply the correct corrective action.
Student fails to verify the KYV-5M mode selection and overlooks the plain text versus cipher text configuration as a potential fault source. Scenario capability: Incorrect KYV-5M mode selection is an available inserted fault and the scenario requires mode verification as a documented step in the procedure checklist.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AAR.
Student fails to conduct the COMMS check with proper procedures and etiquette using the Programmable Integrated Communications Terminal (PICT) phone upon circuit restoral. Scenario capability: The dynamic ordered response sequence requires proper COMMS check procedures and etiquette at the conclusion of the scenario, and the procedure tracking engine records whether this step was completed correctly.</t>
  </si>
  <si>
    <t>IT-TA-14.22</t>
  </si>
  <si>
    <t>TROUBLESHOOT an Ultra High Frequency (UHF) Satellite Communications (SATCOM) secure voice circuit</t>
  </si>
  <si>
    <t>Face-to-Face Communication: Instructor led classroom communication; Tonal Audio: Constant crypto tone, Audio of successful crypto break/execution of crypto; Voice Audio: Voice confirming COMMS check</t>
  </si>
  <si>
    <t>Written Feedback: Learning checks with feedback from right or wrong answers;
Visual Alphanumeric: Any text referring to a Ultra High Frequency (UHF) Satellite Communications (SATCOM) secure voice circuit;
Visual Graphic: Simulation to include circuit to be set up on Communications Plan (COMPLAN), including the KGV-11 rollover message, daily communication status message showing the home channel, net identification, guard number, configuration code, assigned satellite, Terminal Base Address (TBA), frequency, circuit name, radio, crypto, and crypto device (KYV-5M). It will also include setting up the loud speaker and Programmable Integrated Communications Terminal (PICT) phone, includes Tactical Variant Switch (TVS), Digital Modular Radio (DMR) Human-Machine Interface (HMI), Simple Key Loader (SKL);
Visual Environment: Ship's radio room</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</si>
  <si>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with fault (i.e., failure to communicate through Satellite High Communications [SATHICOM], radio lost acquisition of satellite, incorrect guard number, crypto rolled over on KGV-11, KYV-5M set to plain text instead of cypher text). Depending on the fault, the Student will follow the Six-Step troubleshooting method to resolve the fault, and then conduct COMMS check with proper etiquette using Programmable Integrated Communications Terminal (PICT) phone.</t>
  </si>
  <si>
    <t>This content presents performance-based instruction for troubleshooting an Ultra High Frequency Satellite Communications (UHF SATCOM) secure voice circuit using a Digital Modular Radio (DMR) within a shipboard radio room environment. Students troubleshoot a degraded UHF SATCOM secure voice circuit by verifying circuit configuration, performing digital patching on the Tactical Variant Switch (TVS), loading cryptographic keying material, verifying and setting frequencies using the communications status board, and completing a successful communications check in accordance with applicable publications and directives.
A dynamic ordered response sequence begins when the Communications Watch Officer (CWO) provides a circuit designator and identifies a fault affecting the circuit. Students reference the communications status board to identify the affected line item and fault condition, which may include failure to communicate through Satellite High Communications (SATHICOM), loss of satellite acquisition, incorrect guard number entry, cryptographic rollover on the KGV-11, or improper cryptographic mode selection on the KYV-5M.
Students apply the Six-Step Troubleshooting process to isolate and correct the identified fault, performing appropriate corrective actions based on system indications and configuration requirements. Upon restoration of the circuit, Students conduct a communications check using proper procedures and etiquette with the Programmable Integrated Communications Terminal (PICT) phone to verify successful circuit operation.</t>
  </si>
  <si>
    <t>NAVEDTRA 14181 (Series), Navy Electricity and Electronics Training Series (NEETS) Module 9-Wave Generation and Wave Shaping; NAVEDTRA 14182 (Series), Navy Electricity and Electronics Training Series (NEETS) Module 10-Introduction to Wave Propagation, Transmission Lines, and Antennas; NAVEDTRA 14189, Navy Electricity and Electronics Training Series (NEETS) Module 17-Radio-Frequency Communications Principles; Digital Modular Radio (DMR), Operation and Maintenance Instructions, Interactive Electronics Technical Manual (IETM), (Series), EE130-D8-IEMC10/USC-61; Combat Systems Operational Sequencing System (CSOSS); NAVEDTRA 14188 (Series), Navy Electricity and Electronics Training Series (NEETS) Module 16-Test Equipment; NAVEDTRA 14256, Tools and Their Uses; OPNAVINST 3960.16, Navy Test, Measurement and Diagnostic Equipment, Automatic Test Systems and Meteorology and Calibration; MIL STD-1839 (Series), DoD Standard Practice – Calibration and Measurement Requirements; MIL PRF 28800 (Series) Performance Specification Test Equipment for Use With Electrical and Electronic Equipment; NAVAIR 17-35 MTL-1; NAVSEA OD 45845; USMC TI-4733-15/13 Metrology Requirements List (METRL); NAVAIR 17-35 NCE-l; NAVSEA OD 48939; USMC TI-4733-45/16; Navy Calibration Equipment List; NAVAIR 17-35TR-08 Technical Requirements for Calibration Labels and Tags; NAVAIR 17-35 NCA-l, NAVSEA ST700-AA-LST-010/NCA, Navy Calibration Activity List (NCA); NAVAIR 17-35 FR-06, Facility Requirements for Navy and Marine Corps Calibration Laboratories, (Series); NAVAIR 17-35 QAC-01 (Series); NAVSEA 04-4734 (Series); USMC TI-4733-35/23 (Series); Navy and Marine Corps Calibration Laboratory Audit/Certification Manual; ISO/IEC 17025 General Requirements for the Competence of Testing and Calibration Laboratories (Series); ANSI/NCSL Z540.3 Requirements for the Calibration of Measuring and Test Equipment; 071-0957-03, Tektronix TDS3000B Series, Digital Phosphor Oscilloscopes User Manual; Fluke 27 II/28 II Digital Multimeters, User's Manual</t>
  </si>
  <si>
    <t>h</t>
  </si>
  <si>
    <t>IT-SCN-010</t>
  </si>
  <si>
    <t>ESTABLISH a UHF SATCOM secure data circuit (CUDIXS)</t>
  </si>
  <si>
    <t>This scenario supports a procedure-based instructional flow for the Enabling Objective (EO) ESTABLISH an Ultra High Frequency (UHF) Satellite Communications (SATCOM) secure data circuit Common User Digital Information Exchange Subsystem (CUDIXS). The Multipurpose Reconfigurable Training System (MRTS) Laboratory (LAB) Virtual Simulation (VSIM) serves as the Primary Media for this learning objective. Prior to this scenario, students will have a foundational knowledge of UHF SATCOM system architecture, circuit establishment, troubleshooting procedures, and applicable publications through prior lab experience and Self-Directed Interactive Training (SDIT) or Instructor Facilitated Interactive Training (IFIT) instruction. Students should also have received foundational knowledge of Naval Modular Automated Communications System II (NAVMACS II) terminal operation and CUDIXS circuit configuration prior to this scenario.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UHF SATCOM CUDIXS secure data circuit establishment procedure including daily communications status message reference, TVS patching, SKL crypto loading, DMR SATCOM circuit configuration, NAVMACS II circuit creation and activation, and OTO check in accordance with applicable technical documentation, maintenance directives, and safety procedures.
Demonstration: The MRTS Instructor Demonstration Station (IDS) large flatpanel display allows the instructor to demonstrate the full UHF SATCOM CUDIXS secure data circuit establishment procedure including NAVMACS II circuit activation and OTO check process to the student group prior to independent practice as needed.
Exercises: The student independently executes the circuit establishment procedure within the MRTS virtual environment, traversing the radio room to interact with the COMMS status board, daily communications status message, SID assignment message, TVS, safe, SKL, KIV-7M crypto device, DMR HMI, and NAVMACS II terminal to complete all required circuit setup tasks.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reference the daily communications status message or SID assignment message, incorrect TVS patching, failure to secure the safe after SKL return, incorrect crypto key loading onto the KIV-7M, incorrect DMR SATCOM circuit configuration, failure to create and activate the circuit on NAVMACS II, failure to verify the SID assignment, and attempting the OTO check before circuit activation is complete.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</si>
  <si>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an Ultra High Frequency (UHF) Satellite Communications (SATCOM) secure data circuit Common User Digital Information Exchange Subsystem (CUDIXS). You are provided a job sheet outlining the circuit establishment procedure and have access to applicable technical documentation, maintenance directives, and safety procedures. The Communications Plan (COMPLAN), daily communications status message, Subscriber Identification (SID) assignment message, and KGV-11 rollover message are available for reference, identifying the home channel, net identification (ID), guard number, configuration code, assigned satellite, Terminal Base Address (TBA), frequency, circuit name, radio assignment, and KIV-7M crypto device configuration.
During the scenario, you will traverse the virtual radio room to access and interact with multiple pieces of equipment. You will begin by referencing the Communications (COMMS) status board, daily communications status message, and SID assignment message to identify the required line item and circuit parameters. You will then navigate to the Tactical Variant Switch (TVS) computer (CORNET 400) and perform digital patching of the circuit using the TVS graphical user interface (GUI). You will traverse to the safe, retrieve the Simple Key Loader (SKL), load the correct cryptographic keying material onto the KIV-7M crypto device, return the SKL, and secure the safe. You will then traverse to the Digital Modular Radio (DMR) Human-Machine Interface (HMI) and configure the UHF SATCOM circuit by selecting the UHF SATCOM circuit type, selecting the correct memory slot for crypto, acquiring the assigned satellite, and entering the guard number. You will then traverse to the Naval Modular Automated Communications System II (NAVMACS II) terminal, create and activate the CUDIXS circuit, and verify the SID assignment. Visual cues including the NAVMACS II circuit activation status, SID assignment message, KGV-11 rollover message, and learning checks with right or wrong answer feedback will guide your performance throughout the scenario.
The scenario ends when you have successfully established the UHF SATCOM CUDIXS secure data circuit, completed a successful Operator-to-Operator (OTO) check,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</si>
  <si>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supporting digital patching configuration
Digital Modular Radio (DMR) with fully interactive Human-Machine Interface (HMI) supporting Ultra High Frequency (UHF) Satellite Communications (SATCOM) circuit type selection, memory slot selection for crypto, satellite acquisition, and guard number entry
Safe with fully interactive locking mechanism supporting Simple Key Loader (SKL) retrieval and return procedures
Simple Key Loader (SKL) with fully interactive software interface for loading cryptographic (crypto) keying material
KIV-7M crypto device with fully interactive front panel controls
KGV-11 crypto device with rollover message display viewable within the virtual environment for cryptographic status reference
Naval Modular Automated Communications System II (NAVMACS II) terminal with fully interactive interface supporting CUDIXS circuit creation, activation, Subscriber Identification (SID) assignment verification, and Operator-to-Operator (OTO) check functionality
Communications (COMMS) status board displaying circuit line items referenced against the Communications Plan (COMPLAN)
Daily communications status message displaying home channel, net identification (ID), guard number, configuration code, assigned satellite, Terminal Base Address (TBA), frequency, circuit name, radio, crypto, and KIV-7M crypto device information
Subscriber Identification (SID) assignment message viewable within the virtual environment for circuit verification reference
Termination assignment message viewable within the virtual environment for circuit verification reference
The virtual environment supports limited movement navigation, allowing the student to traverse the entirety of the radio room to access and interact with all equipment including the NAVMACS II terminal. Navigation of TVS software, DMR software, SKL software, KIV-7M crypto device front panel controls, and NAVMACS II terminal interface are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</si>
  <si>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Subscriber Identification (SID) assignment message, Tactical Variant Switch (TVS), safe, Simple Key Loader (SKL), KIV-7M crypto device, Digital Modular Radio (DMR) Human-Machine Interface (HMI), and Naval Modular Automated Communications System II (NAVMACS II) terminal.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Visual system state feedback is provided through equipment indications such as NAVMACS II circuit activation status, SID assignment message status, KIV-7M crypto device front panel displays, and DMR HMI configuration status displays, reflecting the system state in response to student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NAVMACS II circuit activation failure, KIV-7M crypto device front panel fault indications, DMR HMI configuration state displays, and learning check feedback, providing the student with realistic feedback on the impact of out-of-tolerance actions. There are no defined out-of-tolerance thresholds requiring time-based or precision-based performance constraints for this scenario.
Method of Remediation: Following the post-scenario AAR, the student may review each unsatisfactory (UNSAT) checklist item to identify where performance deviated from the required circuit establishment procedure. The instructor may replay the scenario to allow the student to practice the establishment procedure again, reinforcing proper technique and ensuring the student can confidently establish UHF SATCOM secure data circuit CUDIXS to support reliable communications and operational readiness.</t>
  </si>
  <si>
    <t>Initiating Cues: The scenario is initiated by the Communications Watch Officer (CWO) providing the student with a circuit designator and directing them to establish an Ultra High Frequency (UHF) Satellite Communications (SATCOM) secure data circuit Common User Digital Information Exchange Subsystem (CUDIXS). Since no fault insertion is required for this scenario, initiating cue variations are limited to the following procedural emphasis areas that may be adjusted by the instructor:
Different circuit designators drawn from the Communications Plan (COMPLAN) requiring the student to reference different line items on the Communications (COMMS) status board and daily communications status message, including different home channels, net identification (ID) values, guard numbers, satellite assignments, Terminal Base Address (TBA) values, and Subscriber Identification (SID) assignments
Conditions: The student always begins the scenario in the ship's radio room aboard a United States (U.S.) Navy Destroyer (DDG) with all equipment accessible including the COMMS status board, daily communications status message, SID assignment message, KGV-11 rollover message, Tactical Variant Switch (TVS), safe, Simple Key Loader (SKL), KIV-7M crypto device, Digital Modular Radio (DMR) HMI, and Naval Modular Automated Communications System II (NAVMACS II) terminal. The job sheet and COMPLAN are available throughout.
Variables: Specific variables that modify the scenario based on student input include:
Incorrect TVS patching configuration results in the TVS graphical user interface (GUI) reflecting the incorrect patching state and the procedure tracking engine recording the deviation
Failure to return and secure the safe after Simple Key Loader (SKL) return results in the procedure tracking engine flagging the missed step during the post-scenario after action review (AAR)
Incorrect cryptographic (crypto) key loading onto the KIV-7M results in NAVMACS II circuit activation failure and inability to complete the Operator-to-Operator (OTO) check
Incorrect DMR HMI configuration including wrong memory slot selection, failure to acquire the assigned satellite, or incorrect guard number entry results in failure to establish the UHF SATCOM CUDIXS circuit
Failure to create and activate the CUDIXS circuit on NAVMACS II results in inability to conduct the OTO check regardless of other steps completed
Incorrect SID assignment on NAVMACS II results in failure to complete a successful OTO check
Correct procedural actions at each step are reflected by the system returning to normal operational state, providing positive visual confirmation to the student through updated NAVMACS II circuit activation status and successful OTO check completion
Visual and Physical Environmental Effects: The ship's radio room virtual environment remains consistent across all scenario variations. Visual environmental effects are limited to equipment state changes driven by student inputs including TVS patching status displays, safe lock state, KIV-7M crypto device front panel displays, DMR HMI SATCOM circuit configuration status displays, NAVMACS II circuit activation status, SID assignment message status, and COMMS status board updates. No physical environmental effects such as weather or lighting variations apply to this scenario.</t>
  </si>
  <si>
    <t>This scenario is designed for individual training. Each student completes the Ultra High Frequency (UHF) Satellite Communications (SATCOM) secure data circuit Common User Digital Information Exchange Subsystem (CUDIXS) establishment scenario independently at their own Multipurpose Reconfigurable Training System (MRTS) student station. The student works alone to traverse the virtual shipboard radio room, reference the Communications Plan (COMPLAN), daily communications status message, and Subscriber Identification (SID) assignment message, perform digital patching on the Tactical Variant Switch (TVS), retrieve and load cryptographic (crypto) keying material using the Simple Key Loader (SKL), secure the safe, configure the Digital Modular Radio (DMR) Human-Machine Interface (HMI) for UHF SATCOM circuit operation, create and activate the CUDIXS circuit on the Naval Modular Automated Communications System II (NAVMACS II) terminal, and conduct the Operator-to-Operator (OTO) check, following the job sheet and applicable publications and directives.
The Communications Watch Officer (CWO) role is represented as a simulated character within the MRTS virtual environment. The simulated CWO provides the circuit designator and direction to establish the circuit at the start of the scenario and receives the student's report of circuit establishment at the conclusion of the scenario. This interaction is scripted and does not require another student to fulfill the CWO role.</t>
  </si>
  <si>
    <t>Recommended scenario duration is 60 minutes per iteration. This includes time for the student to review the job sheet, traverse the virtual radio room, reference the Communications (COMMS) status board, daily communications status message, and Subscriber Identification (SID) assignment message, perform digital patching on the Tactical Variant Switch (TVS), retrieve and load cryptographic (crypto) keying material using the Simple Key Loader (SKL), secure the safe, configure the Digital Modular Radio (DMR) Human-Machine Interface (HMI) for Ultra High Frequency (UHF) Satellite Communications (SATCOM) circuit operation, create and activate the Common User Digital Information Exchange Subsystem (CUDIXS) circuit on the Naval Modular Automated Communications System II (NAVMACS II) terminal, verify the SID assignment, and conduct the Operator-to-Operator (OTO) check.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</si>
  <si>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full Ultra High Frequency (UHF) Satellite Communications (SATCOM) secure data circuit Common User Digital Information Exchange Subsystem (CUDIXS) establishment procedure including Naval Modular Automated Communications System II (NAVMACS II) circuit creation, activation, and Operator-to-Operator (OTO) check process using the MRTS Instructor Demonstration Station (IDS) large flatpanel display, followed by the student completing the scenario independently with job sheet support
Iteration 2 (60 minutes): Student completes the scenario independently with reduced job sheet reliance to reinforce procedural fluency across all circuit setup tasks including NAVMACS II circuit activation and SID assignment verification
Iteration 3 (60 minutes): Student completes the scenario independently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</si>
  <si>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Subscriber Identification (SID) assignment message, Tactical Variant Switch (TVS), safe, Simple Key Loader (SKL), KIV-7M crypto device, KGV-11 rollover message display, Digital Modular Radio (DMR) Human-Machine Interface (HMI), and Naval Modular Automated Communications System II (NAVMACS II) terminal
The MRTS application must accurately simulate the NAVMACS II terminal interface including Common User Digital Information Exchange Subsystem (CUDIXS) circuit creation, activation, SID assignment verification, and Operator-to-Operator (OTO) check functionality with sufficient fidelity to replicate the operational system interface
The MRTS application must support fully interactive DMR HMI Ultra High Frequency (UHF) Satellite Communications (SATCOM) circuit configuration including circuit type selection, memory slot selection for crypto, satellite acquisition interface, and guard number entry
The MRTS application must support display of the daily communications status message, SID assignment message, KGV-11 rollover message, and termination assignment message within the virtual environment
The MRTS application must support fully interactive safe simulation including locking and unlocking mechanisms, SKL retrieval, and safe securing procedures with procedure tracking engine recording of safe return and securing steps
The MRTS application must support fully interactive TVS software navigation, SKL software interface, and KIV-7M crypto device front panel controls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circuit designator notification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</si>
  <si>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15.2.3</t>
  </si>
  <si>
    <t>Given a lab environment ESTABLISH an Ultra High Frequency (UHF) Satellite Communications (SATCOM) secure data circuit Common User Digital Information Exchange Subsystem (CUDIXS) in accordance with applicable publications and directives</t>
  </si>
  <si>
    <t>Student will interact with and manipulate the Tactical Variant Switch (TVS), Digital Modular Radios (DMR) Human-Machine Interface (HMI), Simple Key Loader (SKL), crypto device, and Naval Modular Automated Communications System II (NAVMACS II).</t>
  </si>
  <si>
    <t>The student will demonstrate the ability to establish an Ultra High Frequency (UHF) Satellite Communications (SATCOM) secure data circuit Common User Digital Information Exchange Subsystem (CUDIXS)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Set up a UHF SATCOM secure data circuit CUDIXS utilizing a Digital Modular Radio (DMR) and Naval Modular Automated Communications System II (NAVMACS II) terminal
Perform digital patching on the Tactical Variant Switch (TVS)
Load cryptographic (crypto) keying material using the Simple Key Loader (SKL)
Create and activate the circuit on the NAVMACS II terminal
Verify and set frequencies via the home channel utilizing the Communications (COMMS) status board and daily communications status message
Complete a successful Operator-to-Operator (OTO)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UHF SATCOM secure data circuit CUDIXS to support reliable communications and operational readiness.</t>
  </si>
  <si>
    <t>The scenario opens with the Communications Watch Officer (CWO) providing the student with a circuit designator and directing them to establish an Ultra High Frequency (UHF) Satellite Communications (SATCOM) secure data circuit Common User Digital Information Exchange Subsystem (CUDIXS). Using the job sheet as a guide, the student performs the following interactions:
Traverse to the Communications (COMMS) status board and reference the daily communications status message to identify the required line item including home channel, net identification (ID), guard number, configuration code, assigned satellite, Terminal Base Address (TBA), frequency, circuit name, radio assignment, and KIV-7M crypto device configuration from the Communications Plan (COMPLAN). Review the Subscriber Identification (SID) assignment message and KGV-11 rollover message for circuit verification reference. (K, S)
Navigate to the Tactical Variant Switch (TVS) computer (CORNET 400) and perform digital patching of the circuit using the TVS graphical user interface (GUI). (S)
Traverse to the safe, retrieve the Simple Key Loader (SKL), and load the correct cryptographic keying material onto the KIV-7M crypto device. (S)
Return the SKL to the safe and secure the safe upon completion of key loading. (S)
Traverse to the Digital Modular Radio (DMR) Human-Machine Interface (HMI) and configure the UHF SATCOM circuit by selecting the UHF SATCOM circuit type, selecting the correct memory slot for crypto, acquiring the assigned satellite, and entering the guard number in accordance with the daily communications status message and COMPLAN. (S)
Traverse to the Naval Modular Automated Communications System II (NAVMACS II) terminal, create and activate the CUDIXS circuit, and verify the Subscriber Identification (SID) assignment. (S)
Conduct a successful Operator-to-Operator (OTO) check upon circuit activation to verify restoration of secure data communications. (S)
Report circuit establishment to the CWO and update the COMMS status board as required. (S)
Cues: The scenario presents the student with an unestablished UHF SATCOM CUDIXS secure data circuit. Visual cues include the COMMS status board line item, daily communications status message, SID assignment message, KGV-11 rollover message, TVS GUI patching status, DMR HMI configuration displays, NAVMACS II circuit activation status, and learning checks with right or wrong answer feedback at key procedural steps. There are no tonal audio cues for this scenario as the Audio Description does not include tonal audio.</t>
  </si>
  <si>
    <t>Student fails to reference the Communications Plan (COMPLAN), daily communications status message, or Subscriber Identification (SID) assignment message before beginning circuit setup and proceeds without verifying circuit parameters, resulting in incorrect home channel, net identification (ID), guard number, satellite assignment, or KIV-7M crypto device configuration. Scenario capability: All items remain fully interactive, allowing the student to input incorrect selections and continue, with the system reflecting the consequence of those incorrect inputs through learning check feedback.
Student performs digital patching on the Tactical Variant Switch (TVS) incorrectly, resulting in the circuit failing to establish. Scenario capability: The TVS graphical user interface (GUI) reflects the incorrect patching configuration and the procedure tracking engine records the deviation from the required patching procedure.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after action review (AAR).
Student loads incorrect cryptographic (crypto) keying material onto the KIV-7M crypto device, resulting in failure to establish secure data communications and inability to complete a successful Operator-to-Operator (OTO) check. Scenario capability: The Naval Modular Automated Communications System II (NAVMACS II) terminal reflects the incorrect crypto state through continued circuit activation failure, requiring the student to reassess and load the correct keying material.
Student configures the Digital Modular Radio (DMR) Human-Machine Interface (HMI) incorrectly, for example selecting the wrong memory slot for crypto, failing to acquire the assigned satellite, or entering an incorrect guard number, resulting in failure to establish the UHF SATCOM CUDIXS circuit. Scenario capability: The DMR HMI reflects the incorrect configuration state and the procedure tracking engine records the deviation from the required configuration sequence.
Student fails to create and activate the CUDIXS circuit on the NAVMACS II terminal following completion of TVS patching, SKL crypto loading, and DMR configuration, preventing completion of the OTO check. Scenario capability: The dynamic ordered response sequence requires circuit creation and activation on NAVMACS II as a documented step before the OTO check can be conducted, and the procedure tracking engine records whether this step was completed.
Student fails to verify the Subscriber Identification (SID) assignment on the NAVMACS II terminal, resulting in an incorrectly configured CUDIXS circuit. Scenario capability: The procedure tracking engine records SID assignment verification as a required checklist step and flags omission during the post-scenario AAR.
Student attempts to conduct the OTO check before all circuit setup steps have been completed and the circuit has been activated on NAVMACS II. Scenario capability: The system reflects the incomplete circuit state by preventing a successful OTO check until all required procedural steps have been completed in the proper sequence.</t>
  </si>
  <si>
    <t>ESTABLISH an Ultra High Frequency (UHF) Satellite Communications (SATCOM) secure data circuit</t>
  </si>
  <si>
    <t xml:space="preserve">Face-to-Face Communication; Written Feedback; Visual Alphanumeric; Visual Graphic; Visual Environment; Exact Scale; Visual Limited Movement; Dynamic Ordered Response; Overt Verbal Response; </t>
  </si>
  <si>
    <t>Written Feedback: Learning checks with feedback from right or wrong answers;
Visual Alphanumeric: Any text referring to a Ultra High Frequency (UHF) Satellite Communications (SATCOM) secure data circuit Common User Digital Information Exchange Subsystem (CUDIXS);
Visual Graphic: Simulation to include circuit to be set up on Communications Plan (COMPLAN), including the KGV-11 rollover message, daily communication status message showing the home channel, net ID, guard number, configuration code, assigned satellite, Terminal Base Address (TBA), frequency, circuit name, radio, crypto, and crypto device (KIV-7M), Naval Modular Automated Communications System II (NAVMACS II) terminal, Subscriber Identification (SID) assignment message.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</si>
  <si>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viewable COMMS status board, viewable daily communications status message, viewable KGV-11 rollover message, viewable termination assignment message, navigation of Naval Modular Automated Communications System II (NAVMACS II) terminal</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</si>
  <si>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needed to be setup. Once the Sailor has that information, proceeds over to Tactical Variant Switch (TVS) computer (CORNET 400) to patch circuit. Once circuit is patched, traverse over to the safe, get the Simple Key Loader (SKL) and load the correct crypto then return the SKL and lock the safe. Traverse to Digital Modular Radio (DMR) Human-Machine Interface (HMI) circuit setup, select Ultra High Frequency Satellite Communications (UHF SATCOM) circuit, select correct memory slot for crypto, acquire satellite, and enter guard number. Then traverse to Naval Modular Automated Communications System II (NAVMACS II) terminal, activate Common User Digital Information Exchange Subsystem (CUDIXS) circuit, conduct successful Operator-to-Operator (OTO).</t>
  </si>
  <si>
    <t>This content presents performance-based instruction for establishing an Ultra High Frequency Satellite Communications (UHF SATCOM) secure data circuit using the Common User Digital Information Exchange Subsystem (CUDIXS) with a Digital Modular Radio (DMR) and Naval Modular Automated Communications System II (NAVMACS II) terminal within a shipboard radio room environment. Students set up a UHF SATCOM secure data circuit by digitally patching circuits on the Tactical Variant Switch (TVS), loading cryptographic keying material, creating and activating the circuit on NAVMACS II, verifying and setting frequencies via the home channel using the communications status board, and completing a successful Operator-to-Operator (OTO) check in accordance with applicable publications and directives.
Visual graphics provide a simulated environment in which Students configure a circuit based on the Communications Plan (COMPLAN), KGV-11 rollover message, and daily communications status message. The simulation includes identification and application of the home channel, net ID, guard number, configuration code, assigned satellite, Terminal Base Address (TBA), frequency, circuit name, radio selection, cryptographic device configuration using the KIV-7M, NAVMACS II terminal setup, and Subscriber Identification (SID) assignment messaging. Supporting system interfaces include the TVS, DMR Human-Machine Interface (HMI), and Simple Key Loader (SKL). The visual environment depicts a ship’s radio room to reinforce operational context.
Limited movement visuals guide Students through navigation of the radio room to configure multiple systems, including TVS software for circuit patching, DMR software for SATCOM circuit configuration, SKL software for cryptographic key loading, cryptographic device front panel controls, and NAVMACS II terminal navigation. Additional references include the communications status board, daily communications status message, KGV-11 rollover message, and termination or SID assignment messages used during circuit establishment.
A dynamic ordered response sequence begins when the Communications Watch Officer (CWO) provides a circuit designator. Students reference the required line item on the communications status board, patch the circuit using the TVS (CORNET 400), retrieve and load cryptographic keying material using the SKL, secure the keying material, and configure the UHF SATCOM circuit on the DMR HMI by selecting the appropriate memory slot, acquiring the assigned satellite, and entering the guard number. Students then proceed to the NAVMACS II terminal to activate the CUDIXS circuit and complete a successful Operator-to-Operator (OTO) check.</t>
  </si>
  <si>
    <t>i</t>
  </si>
  <si>
    <t>IT-SCN-011</t>
  </si>
  <si>
    <t>TROUBLESHOOT a UHF SATCOM secure data circuit (CUDIXS)</t>
  </si>
  <si>
    <t>This scenario supports a procedure-based instructional flow for the Enabling Objective (EO) TROUBLESHOOT an Ultra High Frequency (UHF) Satellite Communications (SATCOM) secure data circuit Common User Digital Information Exchange Subsystem (CUDIXS). The Multipurpose Reconfigurable Training System (MRTS) Laboratory (LAB) Virtual Simulation (VSIM) serves as the Primary Media for this learning objective. Prior to this scenario, students will have a foundational knowledge of UHF SATCOM CUDIXS system architecture, circuit establishment procedures, Naval Modular Automated Communications System II (NAVMACS II) terminal operation, KIV-7M crypto device configuration, and applicable publications required to perform troubleshooting tasks. Students should also have received knowledge of the Six-Step Troubleshooting method through prior lab experience and Self-Directed Interactive Training (SDIT) or Instructor Facilitated Interactive Training (IFIT) instruction.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Six-Step Troubleshooting procedure for a UHF SATCOM CUDIXS secure data circuit including fault isolation, KIV-7M mode correction, NAVMACS II circuit activation, and OTO check in accordance with applicable technical documentation, maintenance directives, and safety procedures.
Demonstration: The MRTS Instructor Demonstration Station (IDS) large flatpanel display allows the instructor to demonstrate the Six-Step Troubleshooting procedure including KIV-7M mode correction, NAVMACS II circuit activation, and OTO check process to the student group prior to independent practice as needed.
Exercises: The student independently executes the troubleshooting procedure within the MRTS virtual environment, traversing the radio room to interact with the COMMS status board, daily communications status message, SID assignment message, TVS, safe, SKL, KIV-7M crypto device, Digital Modular Radio (DMR) Human-Machine Interface (HMI), and NAVMACS II terminal to isolate and correct inserted faults and restore the CUDIXS circuit.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apply the Six-Step Troubleshooting method, failure to verify the SID assignment, incorrect KIV-7M mode correction, failure to return and secure the safe after Simple Key Loader (SKL) use, failure to create and activate the circuit on NAVMACS II, and attempting the OTO check before all faults are corrected and the circuit is activated. Transit out: Upon successful completion and AAR, the student reports circuit restoral to the CWO and updates the COMMS status board, concluding the scenario.</t>
  </si>
  <si>
    <t>The scenario opens aboard a United States (U.S.) Navy Destroyer (DDG) in the ship's radio room. The Communications Watch Officer (CWO) provides you with a circuit designator and notifies you of a fault affecting an Ultra High Frequency (UHF) Satellite Communications (SATCOM) secure data circuit Common User Digital Information Exchange Subsystem (CUDIXS). You are provided a job sheet outlining the Six-Step Troubleshooting procedure and have access to applicable publications and directives. The Communications Plan (COMPLAN), daily communications status message, Subscriber Identification (SID) assignment message, KGV-11 rollover message, and termination assignment message are available for reference, identifying the home channel, net identification (ID), guard number, configuration code, assigned satellite, Terminal Base Address (TBA), frequency, circuit name, radio, crypto, and KIV-7M crypto device information.
During the scenario, you will traverse the virtual radio room to access and interact with multiple pieces of equipment. You will reference the Communications (COMMS) status board, daily communications status message, and SID assignment message to identify the affected line item and fault condition. Applying the Six-Step Troubleshooting method, you will interact with the Tactical Variant Switch (TVS) graphical user interface (GUI), Digital Modular Radio (DMR) Human-Machine Interface (HMI), safe, Simple Key Loader (SKL), KIV-7M crypto device, and Naval Modular Automated Communications System II (NAVMACS II) terminal as you systematically troubleshoot the circuit. Visual cues including KGV-11 rollover message status, daily communications status message anomalies, SID assignment message discrepancies, KIV-7M offline mode indication, non-activated circuit status on NAVMACS II, and TVS GUI status displays will guide your troubleshooting. One or more faults will be present including wrong SID, KIV-7M in offline mode, or non-activated circuit on NAVMACS II. You will apply the appropriate corrective actions for each fault discovered, create and activate the CUDIXS circuit on NAVMACS II, and complete a successful Operator-to-Operator (OTO) check to verify restoration of secure data communications in accordance with applicable publications and directives.
The scenario ends when you have corrected all faults, activated the CUDIXS circuit on NAVMACS II, completed a successful OTO check, reported circuit restoral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</si>
  <si>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high fidelity to reinforce operational context:
Tactical Variant Switch (TVS) computer (CORNET 400) with fully interactive graphical user interface (GUI) displaying patching configuration and connection status
Digital Modular Radio (DMR) with fully interactive Human-Machine Interface (HMI) including fault indications and Ultra High Frequency (UHF) Satellite Communications (SATCOM) circuit configuration status displays
Safe with fully interactive locking mechanism supporting Simple Key Loader (SKL) retrieval and return procedures
Simple Key Loader (SKL) with fully interactive software interface for loading cryptographic (crypto) keying material
KIV-7M crypto device with fully interactive front panel controls including operational mode selection between offline and online
KGV-11 crypto device with rollover message display viewable within the virtual environment for cryptographic status verification
Naval Modular Automated Communications System II (NAVMACS II) terminal with fully interactive interface supporting Common User Digital Information Exchange Subsystem (CUDIXS) circuit creation, activation, Subscriber Identification (SID) assignment verification, and Operator-to-Operator (OTO) check functionality
Communications (COMMS) status board displaying circuit line items referenced against the Communications Plan (COMPLAN)
Daily communications status message displaying home channel, net identification (ID), guard number, configuration code, assigned satellite, Terminal Base Address (TBA), frequency, circuit name, radio, crypto, and KIV-7M crypto device information
Subscriber Identification (SID) assignment message viewable within the virtual environment for circuit verification reference
Termination assignment message viewable within the virtual environment for circuit verification reference
KGV-11 rollover message viewable within the virtual environment for cryptographic status verification
The virtual environment supports limited movement navigation, allowing the student to traverse the entirety of the radio room to access and interact with all equipment including the NAVMACS II terminal. Navigation of TVS software, DMR software, SKL software, KIV-7M crypto device front panel controls, and NAVMACS II terminal interface are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</si>
  <si>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Subscriber Identification (SID) assignment message, Tactical Variant Switch (TVS), safe, Simple Key Loader (SKL), KIV-7M crypto device, Digital Modular Radio (DMR) Human-Machine Interface (HMI), and Naval Modular Automated Communications System II (NAVMACS II) terminal.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Visual system state feedback is provided through equipment indications such as KIV-7M offline mode display, non-activated circuit status on NAVMACS II, SID assignment message discrepancies, KGV-11 rollover message status, and TVS GUI patching status displays, reflecting the system state driven by inserted faults and student corrective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continued KIV-7M offline mode indication, persistent non-activated circuit status on NAVMACS II, SID mismatch indications,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Six-Step Troubleshooting procedure. The instructor may replay the scenario with a different fault combination to allow the student to practice the troubleshooting procedure again, reinforcing proper technique and ensuring the student can confidently troubleshoot UHF SATCOM secure data circuit CUDIXS to support reliable communications and operational readiness.</t>
  </si>
  <si>
    <t>Initiating Cues: The scenario is initiated by the Communications Watch Officer (CWO) providing the student with a circuit designator and identifying a fault affecting the Ultra High Frequency (UHF) Satellite Communications (SATCOM) secure data circuit Common User Digital Information Exchange Subsystem (CUDIXS). The specific fault or combination of faults presented varies across scenario iterations, ensuring the student must apply the Six-Step Troubleshooting method systematically each time. Initiating cue variations include:
Wrong Subscriber Identification (SID) assignment on the Naval Modular Automated Communications System II (NAVMACS II) terminal
KIV-7M crypto device in offline mode
Non-activated circuit on NAVMACS II
A combination of two or more of the above faults presented simultaneously
Conditions: The student always begins the scenario in the ship's radio room aboard a United States (U.S.) Navy Destroyer (DDG) with all equipment accessible including the Communications (COMMS) status board, daily communications status message, SID assignment message, KGV-11 rollover message, termination assignment message, Tactical Variant Switch (TVS), safe, Simple Key Loader (SKL), KIV-7M crypto device, Digital Modular Radio (DMR) HMI, and NAVMACS II terminal. The job sheet and Communications Plan (COMPLAN) are available throughout.
Conditions that may vary include:
Single fault versus multiple simultaneous faults requiring the student to isolate and correct each fault independently before circuit activation and Operator-to-Operator (OTO) check are possible
The location and type of fault within the circuit, requiring the student to navigate to different pieces of equipment and the NAVMACS II terminal within the radio room to identify and correct the issue
Variables: Specific variables that modify the scenario based on student input include:
Incorrect SID assignment on NAVMACS II results in failure to complete a successful OTO check, preventing scenario completion
KIV-7M remaining in offline mode results in continued absence of secure data communications capability and inability to complete the OTO check
Failure to create and activate the CUDIXS circuit on NAVMACS II results in inability to conduct the OTO check regardless of other corrective actions completed
Failure to return and secure the safe after Simple Key Loader (SKL) use results in the procedure tracking engine flagging the missed step during the post-scenario after action review (AAR)
Correct corrective actions at each step are reflected by the system returning to normal operational state, providing positive visual confirmation to the student through updated NAVMACS II circuit activation status and successful OTO check completion
Visual and Physical Environmental Effects: The ship's radio room virtual environment remains consistent across all scenario variations. Visual environmental effects are limited to equipment state changes driven by inserted faults and student inputs including KIV-7M mode displays, NAVMACS II circuit activation status, SID assignment message status, KGV-11 rollover message status, TVS GUI patching status displays, safe lock state, and COMMS status board updates. No physical environmental effects such as weather or lighting variations apply to this scenario.</t>
  </si>
  <si>
    <t>This scenario is designed for individual training. Each student completes the Ultra High Frequency (UHF) Satellite Communications (SATCOM) secure data circuit Common User Digital Information Exchange Subsystem (CUDIXS) troubleshooting scenario independently at their own Multipurpose Reconfigurable Training System (MRTS) student station. The student works alone to traverse the virtual shipboard radio room, apply the Six-Step Troubleshooting method, identify and correct inserted faults, retrieve and load cryptographic (crypto) keying material using the Simple Key Loader (SKL) as required, secure the safe, create and activate the CUDIXS circuit on the Naval Modular Automated Communications System II (NAVMACS II) terminal, and complete the Operator-to-Operator (OTO) check, following the job sheet and applicable publications and directives.
The Communications Watch Officer (CWO) role is represented as a simulated character within the MRTS virtual environment. The simulated CWO provides the circuit designator and fault notification at the start of the scenario and receives the student's report of circuit restoral at the conclusion of the scenario. This interaction is scripted and does not require another student to fulfill the CWO role.</t>
  </si>
  <si>
    <t>Recommended scenario duration is 60 minutes per iteration. This includes time for the student to review the job sheet, apply the Six-Step Troubleshooting method, traverse the virtual radio room, reference the Communications (COMMS) status board, daily communications status message, and Subscriber Identification (SID) assignment message, identify and correct the inserted fault or faults, retrieve and load cryptographic (crypto) keying material using the Simple Key Loader (SKL) as required, secure the safe, create and activate the Common User Digital Information Exchange Subsystem (CUDIXS) circuit on the Naval Modular Automated Communications System II (NAVMACS II) terminal, verify the SID assignment, and conduct the Operator-to-Operator (OTO) check.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</si>
  <si>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Six-Step Troubleshooting procedure for a Ultra High Frequency (UHF) Satellite Communications (SATCOM) secure data circuit Common User Digital Information Exchange Subsystem (CUDIXS) including Naval Modular Automated Communications System II (NAVMACS II) circuit activation and Operator-to-Operator (OTO) check process using the MRTS Instructor Demonstration Station (IDS) large flatpanel display, followed by the student completing the scenario independently with a single inserted fault and job sheet support
Iteration 2 (60 minutes): Student completes the scenario independently with a different single inserted fault to reinforce systematic application of the Six-Step Troubleshooting method across all fault types
Iteration 3 (60 minutes): Student completes the scenario independently with multiple simultaneous inserted faults to assess proficiency and readiness
Post-scenario AAR and instructor debrief: Conducted within the iteration time blocks as required, with remediation as needed
Repetitions are criteria-based. A student who does not achieve a satisfactory (SAT) rating on the instructor observation checklist for a given iteration should repeat that iteration before progressing to Scenario 2J.</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</si>
  <si>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Subscriber Identification (SID) assignment message, KGV-11 rollover message display, termination assignment message, Tactical Variant Switch (TVS), safe, Simple Key Loader (SKL), KIV-7M crypto device, Digital Modular Radio (DMR) Human-Machine Interface (HMI), and Naval Modular Automated Communications System II (NAVMACS II) terminal
The MRTS application must support instructor control of fault insertion, including the ability to select single or multiple simultaneous faults from the Instructor/Operator Station (IOS) prior to or during the scenario, including wrong SID assignment, KIV-7M in offline mode, and non-activated circuit on NAVMACS II
The MRTS application must accurately simulate the NAVMACS II terminal interface including Common User Digital Information Exchange Subsystem (CUDIXS) circuit creation, activation, SID assignment verification, and OTO check functionality with sufficient fidelity to replicate the operational system interface
The MRTS application must accurately simulate the KIV-7M crypto device offline and online mode states to provide realistic cryptographic fault conditions
The MRTS application must support fully interactive TVS software navigation, DMR software navigation, SKL software interface, and KIV-7M crypto device front panel controls within the virtual environment
The MRTS application must support fully interactive safe simulation including locking and unlocking mechanisms, SKL retrieval, and safe securing procedures with procedure tracking engine recording of safe return and securing steps
The MRTS application must support display of the daily communications status message, SID assignment message, KGV-11 rollover message, and termination assignment message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circuit designator notification, fault identification, and receipt of circuit restoral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</si>
  <si>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15.3.3</t>
  </si>
  <si>
    <t>Given a lab environment TROUBLESHOOT an Ultra High Frequency (UHF) Satellite Communications (SATCOM) secure data circuit Common User Digital Information Exchange Subsystem (CUDIXS) in accordance with applicable publications and directives</t>
  </si>
  <si>
    <t>Student will interact with and manipulate the Tactical Variant Switch (TVS), Digital Modular Radios (DMR) Human-Machine Interface (HMI), Simple Key Loader (SKL), crypto device, COMMS status board, and Naval Modular Automated Communications System II (NAVMACS II) terminal.</t>
  </si>
  <si>
    <t>Wrong Subscriber Identification (SID), KIV-7M is in offline mode, non-activated circuit on Naval Modular Automated Communications System II (NAVMACS II)</t>
  </si>
  <si>
    <t>The student will demonstrate the ability to troubleshoot an Ultra High Frequency (UHF) Satellite Communications (SATCOM) secure data circuit Common User Digital Information Exchange Subsystem (CUDIXS)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Troubleshoot a UHF SATCOM secure data circuit CUDIXS utilizing a Digital Modular Radio (DMR) and Naval Modular Automated Communications System II (NAVMACS II) terminal
Perform digital patching on the Tactical Variant Switch (TVS)
Load cryptographic (crypto) keying material using the Simple Key Loader (SKL)
Create and activate the circuit on NAVMACS II
Verify and set frequencies via the home channel utilizing the Communications (COMMS) status board and daily communications status message
Complete a successful Operator-to-Operator (OTO) check per applicable publications and directives
Performance is measured using an instructor observation checklist measuring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troubleshooting practices to ensure students can confidently troubleshoot UHF SATCOM secure data circuit CUDIXS to support reliable communications and operational readiness.</t>
  </si>
  <si>
    <t>The scenario opens with the Communications Watch Officer (CWO) providing the student with a circuit designator and identifying a fault affecting an Ultra High Frequency (UHF) Satellite Communications (SATCOM) secure data circuit Common User Digital Information Exchange Subsystem (CUDIXS). Using the job sheet and the Six-Step Troubleshooting method as a guide, the student performs the following interactions:
Traverse to the Communications (COMMS) status board and reference the daily communications status message to identify the affected line item and fault condition, including home channel, net identification (ID), guard number, configuration code, assigned satellite, Terminal Base Address (TBA), frequency, circuit name, radio, crypto, and KIV-7M crypto device information. Review the Subscriber Identification (SID) assignment message and KGV-11 rollover message for circuit verification reference. (K, S)
Apply the Six-Step Troubleshooting method to systematically isolate the fault based on system indications and configuration requirements. (K, S)
Inspect the KIV-7M crypto device to verify operational mode and correct from offline mode to online mode as required, traversing to the safe to retrieve the Simple Key Loader (SKL), loading cryptographic keying material as required, returning the SKL, and securing the safe in accordance with Communications Security (COMSEC) safeguarding requirements. (S)
Navigate the Tactical Variant Switch (TVS) graphical user interface (GUI) to verify circuit patching configuration and perform corrective actions as required. (S)
Traverse to the Naval Modular Automated Communications System II (NAVMACS II) terminal to verify circuit activation status, correct the Subscriber Identification (SID) assignment as required, create and activate the CUDIXS circuit, and verify SID assignment upon activation. (S)
Conduct a successful Operator-to-Operator (OTO) check upon fault correction and circuit activation to verify restoration of secure data communications. (S)
Report circuit restoral to the CWO and update the COMMS status board as required. (S)
Cues: The scenario presents the student with a degraded UHF SATCOM CUDIXS secure data circuit. Visual cues include the KGV-11 rollover message, daily communications status message anomalies, SID assignment message discrepancies, KIV-7M offline mode indication, non-activated circuit status on NAVMACS II, and TVS GUI status displays. The student must interpret these cues using the Six-Step Troubleshooting method and take corrective action in accordance with applicable publications and directives. There are no tonal audio cues for this scenario as the Audio Description does not include tonal audio.</t>
  </si>
  <si>
    <t>Student fails to reference the daily communications status message, Communications Plan (COMPLAN), or Subscriber Identification (SID) assignment message before beginning troubleshooting and proceeds without verifying circuit parameters, resulting in missed or incorrect configuration steps. Scenario capability: All items remain fully interactive, allowing the student to input incorrect selections and continue, with the system reflecting the consequence of those incorrect inputs through learning check feedback. Student does not apply the Six-Step Troubleshooting method and instead attempts to resolve the fault from memory or by trial and error, resulting in an incorrect or incomplete troubleshooting sequence. Scenario capability: The MRTS procedure tracking engine records step sequence and flags deviations from the required troubleshooting procedure during the post-scenario after action review (AAR).Student misidentifies the fault source, for example attributing loss of Common User Digital Information Exchange Subsystem (CUDIXS) connectivity to an incorrect SID rather than the KIV-7M being in offline mode. Scenario capability: Multiple fault types are available for insertion including wrong SID, KIV-7M in offline mode, and non-activated circuit on Naval Modular Automated Communications System II (NAVMACS II), requiring the student to systematically apply the Six-Step Troubleshooting method rather than assume the fault source. Student correctly identifies the KIV-7M fault but fails to correctly transition the device from offline mode to online mode using the Simple Key Loader (SKL). Scenario capability: The virtual environment reflects the consequence of incorrect device operation through continued offline mode indication, requiring the student to reassess and apply the correct corrective action. Student retrieves the Simple Key Loader (SKL) from the safe but fails to return and secure the safe after key loading, resulting in a Communications Security (COMSEC) security violation. Scenario capability: The procedure tracking engine records the safe return and securing step as a required checklist item and flags omission during the post-scenario AAR. Student fails to create and activate the CUDIXS circuit on the NAVMACS II terminal following fault correction, preventing completion of the Operator-to-Operator (OTO) check. Scenario capability: The dynamic ordered response sequence requires circuit activation on NAVMACS II as a documented step before the OTO check can be conducted, and the procedure tracking engine records whether this step was completed. Student attempts to conduct the OTO check before all faults have been corrected and the circuit has been activated on NAVMACS II. Scenario capability: The system reflects the incomplete circuit state by preventing a successful OTO check until all required corrective actions have been completed in the proper sequence. Student fails to verify the SID assignment on NAVMACS II following circuit activation, resulting in an incorrectly configured CUDIXS circuit. Scenario capability: The procedure tracking engine records SID assignment verification as a required checklist step and flags omission during the post-scenario AAR. Student fails to report circuit restoral to the CWO or update the COMMS status board upon completion. Scenario capability: The dynamic ordered response sequence requires proper reporting procedures at the conclusion of the scenario, and the procedure tracking engine records whether these steps were completed correctly.</t>
  </si>
  <si>
    <t>TROUBLESHOOT an Ultra High Frequency (UHF) Satellite Communications (SATCOM) secure data circuit Common User Digital Information Exchange Subsystem (CUDIXS)</t>
  </si>
  <si>
    <t>Written Feedback: Learning checks with feedback from right or wrong answers;
Visual Alphanumeric: Any text referring to a Ultra High Frequency (UHF) Satellite Communications (SATCOM) secure data circuit Common User Digital Information Exchange Subsystem (CUDIXS);
Visual Graphic: Simulation to include circuit to be set up on Communications Plan (COMPLAN), including the KGV-11 rollover message, daily communication status message showing the home channel, net identification, guard number, configuration code, assigned satellite, Terminal Base Address (TBA), frequency, circuit name, radio, crypto, and crypto device (KIV-7M), Naval Modular Automated Communications System II (NAVMACS II) terminal, Subscriber Identification (SID) assignment message. Includes Tactical Variant Switch (TVS), Digital Modular Radio (DMR) Human-Machine Interface (HMI), Simple Key Loader (SKL);
Visual Environment: Ship's radio room</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</si>
  <si>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with fault (i.e., wrong Subscriber Identification (SID), KIV-7M is in offline mode, non-activated circuit on Naval Modular Automated Communications System II (NAVMACS II). Depending on the fault, the Student will follow the Six-Step troubleshooting method to resolve the fault, then traverse to NAVMACS II terminal, activate Common User Digital Information Exchange Subsystem (CUDIXS) circuit, conduct successful Operator-to-Operator (OTO).</t>
  </si>
  <si>
    <t>This content presents performance-based instruction for troubleshooting an Ultra High Frequency Satellite Communications (UHF SATCOM) secure data circuit supporting the Common User Digital Information Exchange Subsystem (CUDIXS) using a Digital Modular Radio (DMR) and Naval Modular Automated Communications System II (NAVMACS II) terminal within a shipboard radio room environment. Students troubleshoot a degraded UHF SATCOM secure data circuit by performing digital patching on the Tactical Variant Switch (TVS), loading cryptographic keying material, creating and activating the circuit on NAVMACS II, verifying and setting frequencies via the home channel using the communications status board, and completing a successful Operator-to-Operator (OTO) check in accordance with applicable publications and directives.
Visual graphics provide a simulated troubleshooting environment based on the Communications Plan (COMPLAN), KGV-11 rollover message, and daily communications status message. The simulation includes identification and application of the home channel, net ID, guard number, configuration code, assigned satellite, Terminal Base Address (TBA), frequency, circuit name, radio selection, cryptographic device configuration using the KIV-7M, NAVMACS II terminal interface, and Subscriber Identification (SID) assignment messaging. Supporting system interfaces include the TVS, DMR Human-Machine Interface (HMI), and Simple Key Loader (SKL). The visual environment depicts a ship’s radio room to reinforce operational context.
A dynamic ordered response sequence begins when the Communications Watch Officer (CWO) provides a circuit designator and identifies a fault affecting the circuit. Students reference the communications status board to identify the fault condition, which may include an incorrect SID, the KIV-7M being in offline mode, or a non-activated circuit within NAVMACS II.
Students apply the Six-Step Troubleshooting process to isolate and correct the identified fault. Upon fault resolution, Students activate the CUDIXS circuit on the NAVMACS II terminal and complete a successful Operator-to-Operator (OTO) check to verify restoration of secure data communications.</t>
  </si>
  <si>
    <t>Audio Fidelity: 1. Low 
Appearance Fidelity: 3. High 
Spatial Fidelity: N/A 
Motion Fidelity: N/A 
Tactile Fidelity: N/A 
Stimuli Fidelity: N/A 
Response Fidelity: N/A 
Ambience Fidelity: N/A 
Format Fidelity: 3. High 
Content Fidelity: 3. High</t>
  </si>
  <si>
    <t>j</t>
  </si>
  <si>
    <t>IT-SCN-012</t>
  </si>
  <si>
    <t>ESTABLISH a UHF SATCOM secure data circuit (TSN)</t>
  </si>
  <si>
    <t>This scenario supports a procedure-based instructional flow for the Enabling Objective (EO) ESTABLISH a Ultra High Frequency (UHF) Satellite Communications (SATCOM) secure data circuit Tomahawk Strike Network (TSN). The Multipurpose Reconfigurable Training System (MRTS) Laboratory (LAB) Virtual Simulation (VSIM) serves as the Primary Media for this learning objective. Prior to this scenario, students will have a foundational proficiency in circuit establishment procedures, Tactical Variant Switch (TVS) Graphical User Interface (GUI) navigation, crypto loading using the Simple Key Loader (SKL), DMR Human-Machine Interface (HMI) navigation, and COMMS status board reference required for this scenario.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Standard Operating Procedure (SOP), and Combat Systems Operational Sequencing System (CSOSS) outlining the establishment procedure for a UHF SATCOM secure data circuit TSN in accordance with applicable technical documentation, maintenance directives, and safety procedures.
Demonstration: The MRTS Instructor Demonstration Station (IDS) large flatpanel display allows the instructor to demonstrate the complete TSN circuit establishment procedure to the student group prior to independent practice.
Exercises: The student independently executes the establishment procedure within the MRTS virtual environment, traversing the radio room to interact with the COMMS status board, daily communications status message, KGV-11 rollover message, TVS (CORNET 400), safe, SKL, crypto device, and DMR HMI to configure and establish the TSN circuit.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verify circuit parameters against the KGV-11 rollover message, incorrect memory slot selection, incorrect guard number entry, failure to return and secure the safe after SKL use, and failure to update the COMMS status board upon circuit establishment.
Transit out: Upon successful completion and AAR, the student reports circuit establishment to the CWO, receives OTO check confirmation from the Combat Information Center (CIC), and updates the COMMS status board, concluding the scenario.</t>
  </si>
  <si>
    <t>The scenario opens aboard a United States (U.S.) Navy Destroyer (DDG) in the ship's radio room. The Communications Watch Officer (CWO) provides you with a circuit designator and directs you to establish a Ultra High Frequency (UHF) Satellite Communications (SATCOM) secure data circuit Tomahawk Strike Network (TSN). You are provided a job sheet outlining the circuit establishment procedure and have access to applicable technical documentation, maintenance directives, and safety procedures. The Communications Plan (COMPLAN), daily communications status message, and KGV-11 rollover message are available for reference, identifying the home channel, net identification (ID), guard number, configuration code, assigned satellite, Terminal Base Address (TBA), frequency, circuit name, radio selection, and crypto device configuration.
During the scenario, you will traverse the virtual radio room to access and interact with multiple pieces of equipment. You will begin by referencing the Communications (COMMS) status board and daily communications status message to identify the required line item and circuit parameters, cross-referencing against the KGV-11 rollover message to confirm configuration requirements. You will then navigate to the Tactical Variant Switch (TVS) computer (CORNET 400) and perform digital patching of the TSN circuit using the TVS graphical user interface (GUI). You will traverse to the safe, retrieve the Simple Key Loader (SKL), load the correct cryptographic keying material onto the crypto device, return the SKL, and secure the safe, knowing that failure to do so is a Communications Security (COMSEC) violation. You will then traverse to the Digital Modular Radio (DMR) Human-Machine Interface (HMI) and configure the UHF SATCOM circuit by selecting the correct circuit type, selecting the correct memory slot for crypto, acquiring the assigned satellite, and entering the guard number. Visual cues including the COMMS status board line item, daily communications status message, KGV-11 rollover message, and learning checks with right or wrong answer feedback will guide your performance throughout the scenario.
The scenario ends when you have successfully established the UHF SATCOM TSN secure data circuit, received Operator-to-Operator (OTO) check confirmation from the Combat Information Center (CIC),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</si>
  <si>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sufficient fidelity to reinforce operational context:
Tactical Variant Switch (TVS) computer (CORNET 400) with a fully interactive graphical user interface (GUI) displaying patching configuration and connection status
Digital Modular Radio (DMR) with a fully interactive Human-Machine Interface (HMI) including Ultra High Frequency (UHF) Satellite Communications (SATCOM) circuit selection, memory slot selection, satellite acquisition, and guard number entry interfaces
Safe with a fully interactive locking mechanism supporting Simple Key Loader (SKL) retrieval and return procedures
Simple Key Loader (SKL) with a fully interactive software interface for loading cryptographic (crypto) keying material onto the crypto device
Crypto device with fully interactive front panel controls for key loading and verification
KGV-11 crypto device with rollover message display viewable within the virtual environment for configuration verification reference
Communications (COMMS) status board displaying required TSN circuit line items, including home channel, net identification (ID), guard number, configuration code, assigned satellite, Terminal Base Address (TBA), frequency, circuit name, radio selection, and crypto device assignment
Daily communications status message displaying current home channel and network parameters for reference throughout the scenario
Standard Operating Procedure (SOP) and Combat Systems Operational Sequencing System (CSOSS) displayed as interactive references with checkoff line items, with error pop-up messages generated for incorrectly performed tasks
The virtual environment supports limited movement navigation, allowing the student to traverse the entirety of the radio room to access and interact with all equipment. Navigation of TVS software, DMR software, SKL software, and crypto device front panel controls is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</si>
  <si>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KGV-11 rollover message, Tactical Variant Switch (TVS), safe, Simple Key Loader (SKL), crypto device, and Digital Modular Radio (DMR) Human-Machine Interface (HMI).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Visual system state feedback is provided through equipment indications such as incorrect patch configuration on the TVS GUI, incorrect memory slot selection on the DMR HMI, and failed Operator-to-Operator (OTO) check status, reflecting the system state driven by student inputs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continued incorrect configuration states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establishment procedure. The instructor may replay the scenario to allow the student to practice the TSN circuit establishment procedure again, reinforcing proper technique and ensuring the student can confidently establish a UHF SATCOM secure data circuit TSN in support of reliable communications and operational readiness.</t>
  </si>
  <si>
    <t>Initiating Cues: The scenario is initiated by the Communications Watch Officer (CWO) providing the student with a circuit designator and directing the student to establish the Ultra High Frequency (UHF) Satellite Communications (SATCOM) secure data circuit Tomahawk Strike Network (TSN). The circuit parameters presented on the Communications (COMMS) status board and daily communications status message are consistent across iterations of this scenario. The dynamic ordered response sequence begins upon the student's acknowledgment of the CWO direction.
Conditions: The student always begins the scenario in the ship's radio room aboard a United States (U.S.) Navy Destroyer (DDG) with all equipment accessible, including the COMMS status board, daily communications status message, KGV-11 rollover message, Tactical Variant Switch (TVS), safe, Simple Key Loader (SKL), crypto device, and DMR Human-Machine Interface (HMI). The job sheet, Standard Operating Procedure (SOP), and Combat Systems Operational Sequencing System (CSOSS) are available throughout.
Variables: Specific variables that modify system responses to student input include:
Incorrect circuit patching on the TVS GUI results in a circuit state that prevents successful Operator-to-Operator (OTO) check completion, requiring the student to identify and correct the patch before proceeding
Incorrect memory slot selection on the DMR HMI results in an incorrect crypto configuration that prevents a successful OTO check
Failure to acquire the assigned satellite on the DMR HMI results in a failed OTO check, requiring the student to correct the satellite acquisition before completing the scenario
Failure to return and secure the safe after Simple Key Loader (SKL) use results in the procedure tracking engine flagging the missed step during the post-scenario AAR as a Communications Security (COMSEC) violation
Correct completion of each procedural step is reflected by the system advancing to the expected configuration state, providing positive visual confirmation to the student throughout the establishment sequence
Visual and Physical Environmental Effects: The ship's radio room virtual environment remains consistent across all scenario iterations. Visual environmental effects are limited to equipment state changes driven by student inputs, including TVS GUI patching status, DMR HMI configuration displays, safe lock state, and COMMS status board updates. No physical environmental effects such as weather or lighting variations apply to this scenario.</t>
  </si>
  <si>
    <t>This scenario is designed for individual training. Each student completes the Ultra High Frequency (UHF) Satellite Communications (SATCOM) secure data circuit Tomahawk Strike Network (TSN) establishment scenario independently at their own Multipurpose Reconfigurable Training System (MRTS) student station. The student works alone to traverse the virtual shipboard radio room, reference circuit parameters, patch the circuit on the Tactical Variant Switch (TVS), retrieve and load cryptographic keying material using the Simple Key Loader (SKL), secure the safe, and configure the Digital Modular Radio (DMR) Human-Machine Interface (HMI) to establish the TSN circuit, following the job sheet, Standard Operating Procedure (SOP), and Combat Systems Operational Sequencing System (CSOSS) throughout.
The Communications Watch Officer (CWO) role is represented as a simulated character within the MRTS virtual environment. The simulated CWO provides the circuit designator at the start of the scenario and receives the student's report of circuit establishment at the conclusion of the scenario. This interaction is scripted and does not require another student to fulfill the CWO role.</t>
  </si>
  <si>
    <t>Recommended scenario duration is 60 minutes per iteration. This includes time for the student to review the job sheet, Standard Operating Procedure (SOP), and Combat Systems Operational Sequencing System (CSOSS); traverse the virtual radio room; reference the Communications (COMMS) status board, daily communications status message, and KGV-11 rollover message; perform digital patching on the Tactical Variant Switch (TVS); retrieve and load cryptographic keying material using the Simple Key Loader (SKL); secure the safe; configure the Digital Modular Radio (DMR) Human-Machine Interface (HMI); and complete the Operator-to-Operator (OTO) check sequence and COMMS status board update.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</si>
  <si>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complete UHF Satellite Communications (SATCOM) secure data circuit Tomahawk Strike Network (TSN) establishment procedure using the MRTS Instructor Demonstration Station (IDS) large flatpanel display, followed by the student completing the scenario independently using the job sheet, Standard Operating Procedure (SOP), and Combat Systems Operational Sequencing System (CSOSS) as primary references
Iteration 2 (60 minutes): Student completes the scenario with reduced reliance on the job sheet, referencing the SOP and CSOSS as needed but attempting each procedural step from recall before consulting the job sheet
Iteration 3 (60 minutes): Student completes the scenario with minimal job sheet reliance, executing the full TSN circuit establishment procedure from memory and referencing only the SOP, CSOSS, and COMMS status board as applicable in an operational environment
Repetitions are criteria-based. A student who does not achieve a satisfactory (SAT) rating on the instructor observation checklist for a given iteration must repeat that iteration before progressing to the next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</si>
  <si>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KGV-11 rollover message display, Tactical Variant Switch (TVS), safe, Simple Key Loader (SKL), crypto device, and Digital Modular Radio (DMR) Human-Machine Interface (HMI)
The MRTS application must accurately simulate the DMR HMI interface including UHF Satellite Communications (SATCOM) circuit selection, memory slot selection, satellite acquisition, and guard number entry with sufficient fidelity to replicate the operational system interface
The MRTS application must support fully interactive TVS software navigation, DMR software navigation, SKL software interface, and crypto device front panel controls within the virtual environment
The MRTS application must support fully interactive safe simulation including locking and unlocking mechanisms, SKL retrieval, and safe securing procedures, with procedure tracking engine recording of the safe return and securing step as a required checklist item
The MRTS application must support interactive Standard Operating Procedure (SOP) and Combat Systems Operational Sequencing System (CSOSS) checkoff line items with error pop-up message generation for incorrectly performed tasks
The MRTS application must support display of the daily communications status message and KGV-11 rollover message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circuit designator direction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</si>
  <si>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15.2.4</t>
  </si>
  <si>
    <t>Given a lab environment ESTABLISH an Ultra High Frequency (UHF) Satellite Communications (SATCOM) secure data circuit Tomahawk Strike Network (TSN) in accordance with applicable publications and directives</t>
  </si>
  <si>
    <t>Student will interact with and manipulate the Tactical Variant Switch (TVS), Digital Modular Radios (DMR) Human-Machine Interface (HMI), Simple Key Loader (SKL), and crypto device.</t>
  </si>
  <si>
    <t>The student will demonstrate the ability to establish an Ultra High Frequency (UHF) Satellite Communications (SATCOM) secure data circuit Tomahawk Strike Network (TSN)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Set up a UHF SATCOM secure data circuit TSN utilizing a Digital Modular Radio (DMR)
Perform digital patching on the Tactical Variant Switch (TVS)
Load cryptographic (crypto) keying material using the Simple Key Loader (SKL)
Verify and set frequencies via the home channel utilizing the Communications (COMMS) status board and daily communications status message
Confirm data flow with the Combat Information Center (CIC) via the Communications Watch Officer (CWO)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Communications (COMMS) practices to ensure students can confidently establish a UHF SATCOM secure data circuit TSN in support of reliable communications and operational readiness.</t>
  </si>
  <si>
    <t>The scenario opens with the Communications Watch Officer (CWO) providing the student with a circuit designator and directing the student to establish the Ultra High Frequency (UHF) Satellite Communications (SATCOM) secure data circuit Tomahawk Strike Network (TSN). Using the job sheet, Standard Operating Procedure (SOP), and Combat Systems Operational Sequencing System (CSOSS) as guides, the student performs the following interactions:
Traverse to the Communications (COMMS) status board and identify the required line item, including the home channel, net identification (ID), guard number, configuration code, assigned satellite, Terminal Base Address (TBA), frequency, circuit name, radio selection, and crypto device assignment. Cross-reference parameters against the daily communications status message and KGV-11 rollover message before proceeding. (K, S)
Traverse to the Tactical Variant Switch (TVS) computer, identified as the CORNET 400, and navigate the TVS graphical user interface (GUI) to perform digital patching for the TSN circuit. (S)
Traverse to the safe, retrieve the Simple Key Loader (SKL), load the correct cryptographic keying material onto the crypto device, return the SKL, and secure the safe. Failure to return and secure the safe is a Communications Security (COMSEC) violation. (S)
Traverse to the Digital Modular Radio (DMR) Human-Machine Interface (HMI), select the UHF SATCOM circuit, select the correct memory slot for crypto, acquire the assigned satellite, and enter the guard number. (S)
Verify configuration settings against the KGV-11 rollover message and daily communications status message prior to reporting circuit establishment. (K, S)
Report circuit establishment to the CWO and await Operator-to-Operator (OTO) check confirmation from the Combat Information Center (CIC). (S)
Update the COMMS status board to reflect the established TSN circuit. (S)
Cues: The scenario presents the student with an unestablished UHF SATCOM TSN secure data circuit. Visual cues include the COMMS status board line item, daily communications status message, and KGV-11 rollover message identifying required circuit parameters. The TVS GUI displays an unpatched circuit state and the DMR HMI displays an unconfigured circuit state, each requiring corrective action before establishment can be completed. The student must interpret these references and execute the establishment procedure in the correct sequence per the applicable SOP, CSOSS, and job sheet. There are no tonal audio cues for this scenario, as the Audio Description identifies face-to-face instructor-led classroom communication only.</t>
  </si>
  <si>
    <t>Student fails to reference the daily communications status message or KGV-11 rollover message before beginning configuration and proceeds without verifying circuit parameters, resulting in missed or incorrect configuration steps. Scenario capability: All items remain fully interactive, allowing the student to input incorrect selections and continue, with the system reflecting the consequence of those incorrect inputs through learning check feedback.
Student selects the incorrect memory slot on the DMR Human-Machine Interface (HMI) for the crypto device. Scenario capability: The virtual environment reflects the incorrect selection, and the resulting incorrect configuration prevents successful completion of the Operator-to-Operator (OTO) check, requiring the student to identify and correct the error before proceeding.
Student enters an incorrect guard number on the DMR HMI. Scenario capability: The system reflects the incorrect entry, and the resulting failure to correctly configure the circuit prevents a successful OTO check, prompting the student to re-reference the Communications (COMMS) status board and correct the input.
Student patches the incorrect circuit on the TVS graphical user interface (GUI). Scenario capability: The system reflects the incorrect patch configuration, and the resulting incorrect circuit state prevents successful OTO check completion, requiring the student to backtrack and correct the patch.
Student fails to return the Simple Key Loader (SKL) to the safe and secure the safe after loading crypto. Scenario capability: This is a Communications Security (COMSEC) violation. The procedure tracking engine records the safe return and securing step as a required checklist item and flags the omission during the post-scenario after action review (AAR), and the instructor observation checklist captures the failure as a critical deficiency requiring remediation.
Student fails to acquire the correct satellite on the DMR HMI prior to reporting circuit establishment. Scenario capability: The incorrect satellite acquisition results in a failed OTO check, requiring the student to re-examine the satellite assignment on the COMMS status board and correct the configuration before proceeding.
Student skips verification of the KGV-11 rollover message before reporting circuit establishment. Scenario capability: The procedure tracking engine records the verification step as a required checklist item and flags the omission during the post-scenario AAR.
Student fails to update the COMMS status board upon circuit establishment. Scenario capability: The dynamic ordered response sequence requires COMMS status board update as a documented final step, and the procedure tracking engine records whether this step was completed.</t>
  </si>
  <si>
    <t>ESTABLISH an Ultra High Frequency (UHF) Satellite Communications (SATCOM) secure data circuit Tomahawk Strike Network (TSN)</t>
  </si>
  <si>
    <t>Written Feedback: Learning checks with feedback from right or wrong answers;
Visual Alphanumeric: Any text referring to a Ultra High Frequency (UHF) Satellite Communications (SATCOM) secure data circuit Tomahawk Strike Network (TSN);
Visual Graphic: Simulation to include circuit to be set up on Communications Plan (COMPLAN), including the KGV-11 rollover message, daily communication status message showing the home channel, net ID, guard number, configuration code, assigned satellite, Terminal Base Address (TBA), frequency, circuit name, radio, crypto, and crypto device (KIV-7M).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</si>
  <si>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viewable COMMS status board, viewable daily communications status message, viewable KGV-11 rollover message</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</si>
  <si>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needed to be setup. Once the Sailor has that information, proceeds over to Tactical Variant Switch (TVS) computer (CORNET 400) to patch circuit. Once circuit is patched, traverse over to the safe, get the Simple Key Loader (SKL) and load the correct crypto then return the SKL and lock the safe. Traverse to Digital Modular Radio (DMR) Human-Machine Interface (HMI) circuit setup, select Ultra High Frequency Satellite Communications (UHF SATCOM) circuit, select correct memory slot for crypto, acquire satellite, and enter guard number. Report to CWO that the circuit is setup and await confirmation from Combat Information Center (CIC) that data has been received and transmitted.</t>
  </si>
  <si>
    <t>This content presents performance-based instruction for establishing an Ultra High Frequency Satellite Communications (UHF SATCOM) secure data circuit supporting the Tomahawk Strike Network (TSN) using a Digital Modular Radio (DMR) within a shipboard radio room environment. Students set up a UHF SATCOM secure data circuit by digitally patching circuits on the Tactical Variant Switch (TVS), loading cryptographic keying material, verifying and setting frequencies via the home channel using the communications status board, and confirming data flow with the Combat Information Center (CIC) through the Communications Watch Officer (CWO) in accordance with applicable publications and directives.
Visual graphics provide a simulated environment in which Students configure a circuit based on the Communications Plan (COMPLAN), KGV-11 rollover message, and daily communications status message. The simulation includes identification and application of the home channel, net ID, guard number, configuration code, assigned satellite, Terminal Base Address (TBA), frequency, circuit name, radio selection, and cryptographic device configuration using the KIV-7M. Supporting system interfaces include the TVS, DMR Human-Machine Interface (HMI), and Simple Key Loader (SKL). The visual environment depicts a ship’s radio room to reinforce operational context.
Limited movement visuals guide Students through navigation of the radio room to configure multiple systems, including TVS software for circuit patching, DMR software for SATCOM circuit configuration, SKL software for cryptographic key loading, and cryptographic device front panel controls. Students reference the communications status board, daily communications status message, and KGV-11 rollover message throughout the setup process.
A dynamic ordered response sequence begins when the Communications Watch Officer (CWO) provides a circuit designator. Students reference the required line item on the communications status board, patch the circuit using the TVS (CORNET 400), retrieve and load cryptographic keying material using the SKL, secure the keying material, and configure the UHF SATCOM circuit on the DMR HMI by selecting the appropriate memory slot, acquiring the assigned satellite, and entering the guard number. Students then report circuit establishment to the CWO and await confirmation from the Combat Information Center (CIC) that data transmission and reception have been successfully established.</t>
  </si>
  <si>
    <t>k</t>
  </si>
  <si>
    <t>IT-SCN-013</t>
  </si>
  <si>
    <t>TROUBLESHOOT a UHF SATCOM secure data circuit (TSN)</t>
  </si>
  <si>
    <t>This scenario supports a procedure-based instructional flow for the Enabling Objective (EO) TROUBLESHOOT a Ultra High Frequency (UHF) Satellite Communications (SATCOM) secure data circuit Tomahawk Strike Network (TSN). The Multipurpose Reconfigurable Training System (MRTS) Laboratory (LAB) Virtual Simulation (VSIM) serves as the Primary Media for this learning objective. Prior to this scenario, students will have a foundational knowledge of UHF SATCOM TSN system architecture, circuit establishment procedures, KIV-7M crypto device configuration, Tactical Variant Switch (TVS) graphical user interface (GUI) navigation, Digital Modular Radio (DMR) Human-Machine Interface (HMI) operation, and applicable publications required to perform troubleshooting tasks. Students should also have received knowledge of the Six-Step Troubleshooting method.
The instructional flow for this scenario is as follows:
Introduction to the scenario: The student is presented with the operational context of a shipboard radio room aboard a United States (U.S.) Navy Destroyer (DDG) and briefed on the scenario conditions via the job sheet.
Procedure steps: The student reviews the job sheet outlining the Six-Step Troubleshooting procedure for a UHF SATCOM TSN secure data circuit, including fault isolation, KIV-7M fault correction, TVS patching verification, DMR HMI configuration correction, and CIC confirmation of data transmission and reception in accordance with applicable technical documentation, maintenance directives, and safety procedures.
Demonstration: The MRTS Instructor Demonstration Station (IDS) large flatpanel display allows the instructor to demonstrate the Six-Step Troubleshooting procedure, including KIV-7M fault correction and DMR HMI configuration verification, to the student group prior to independent practice as needed.
Exercises: The student independently executes the troubleshooting procedure within the MRTS virtual environment, traversing the radio room to interact with the COMMS status board, daily communications status message, KGV-11 rollover message, TVS, safe, Simple Key Loader (SKL), KIV-7M crypto device, and DMR HMI to isolate and correct inserted faults and restore the TSN circuit.
Step-by-step assessment: The MRTS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apply the Six-Step Troubleshooting method, misidentification of fault source, incorrect channelization selection, failure to return and secure the safe after Simple Key Loader (SKL) use, and attempting the OTO check before all faults are corrected.
Transit out: Upon successful completion and AAR, the student reports circuit restoral to the CWO, receives confirmation from the CIC that TSN data has been successfully transmitted and received, and updates the COMMS status board, concluding the scenario.</t>
  </si>
  <si>
    <t>The scenario opens aboard a United States (U.S.) Navy Destroyer (DDG) in the ship's radio room. The Communications Watch Officer (CWO) provides you with a circuit designator and notifies you of a fault affecting a Ultra High Frequency (UHF) Satellite Communications (SATCOM) secure data circuit Tomahawk Strike Network (TSN). You are provided a job sheet outlining the Six-Step Troubleshooting procedure and have access to applicable technical documentation, maintenance directives, and safety procedures. The Communications Plan (COMPLAN), daily communications status message, and KGV-11 rollover message are available for reference, identifying the home channel, net identification (ID), guard number, configuration code, assigned satellite, Terminal Base Address (TBA), frequency, circuit name, radio, crypto, and KIV-7M crypto device information.
During the scenario, you will traverse the virtual radio room to access and interact with multiple pieces of equipment. You will reference the Communications (COMMS) status board and daily communications status message to identify the affected line item and fault condition. Applying the Six-Step Troubleshooting method, you will interact with the Tactical Variant Switch (TVS) graphical user interface (GUI), Digital Modular Radio (DMR) Human-Machine Interface (HMI), safe, Simple Key Loader (SKL), and KIV-7M crypto device as you systematically troubleshoot the circuit. Visual cues including KGV-11 rollover message status, daily communications status message anomalies, KIV-7M mode and configuration indications, and TVS GUI status displays will guide your troubleshooting. One or more faults will be present, which may include the KIV-7M in offline mode, improper KIV-7M settings, missing or incorrect guard numbers, incorrect destination guard number, incorrect channelization, or improper crypto load. You will apply the appropriate corrective actions for each fault discovered and complete a successful confirmation with the Combat Information Center (CIC) that TSN data has been successfully transmitted and received in accordance with applicable publications and directives.
The scenario ends when you have corrected all faults, received confirmation from the CIC that TSN data has been successfully transmitted and received, reported circuit restoral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</si>
  <si>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sufficient fidelity to reinforce operational context:
Tactical Variant Switch (TVS) computer (CORNET 400) with a fully interactive graphical user interface (GUI) displaying patching configuration and connection status
Digital Modular Radio (DMR) with a fully interactive Human-Machine Interface (HMI) including fault indications and UHF Satellite Communications (SATCOM) circuit configuration status displays
Safe with a fully interactive locking mechanism supporting Simple Key Loader (SKL) retrieval and return procedures
Simple Key Loader (SKL) with a fully interactive software interface for loading cryptographic (crypto) keying material
KIV-7M crypto device with fully interactive front panel controls including operational mode selection, configuration settings, channelization selection, and crypto load verification
KGV-11 crypto device with rollover message display viewable within the virtual environment for cryptographic status verification
Communications (COMMS) status board displaying circuit line items referenced against the Communications Plan (COMPLAN)
Daily communications status message displaying home channel, net identification (ID), guard number, configuration code, assigned satellite, Terminal Base Address (TBA), frequency, circuit name, radio, crypto, and KIV-7M crypto device information
The virtual environment supports limited movement navigation, allowing the student to traverse the entirety of the radio room to access and interact with all equipment. Navigation of TVS software, DMR software, SKL software, and KIV-7M crypto device front panel controls is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</si>
  <si>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Tactical Variant Switch (TVS), safe, Simple Key Loader (SKL), KIV-7M crypto device, and Digital Modular Radio (DMR) Human-Machine Interface (HMI).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Visual system state feedback is provided through equipment indications such as KIV-7M offline mode display, incorrect configuration settings, channelization errors, and TVS GUI patching status displays, reflecting the system state driven by inserted faults and student corrective actions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continued fault indications, incorrect configuration state displays,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Six-Step Troubleshooting procedure. The instructor may replay the scenario with a different fault or combination of faults to allow the student to practice the troubleshooting procedure again, reinforcing proper technique and ensuring the student can confidently troubleshoot a UHF SATCOM secure data circuit TSN in support of reliable communications and operational readiness.</t>
  </si>
  <si>
    <t>Initiating Cues: The scenario is initiated by the Communications Watch Officer (CWO) providing the student with a circuit designator and identifying a fault affecting the Ultra High Frequency (UHF) Satellite Communications (SATCOM) secure data circuit Tomahawk Strike Network (TSN). The specific fault or combination of faults presented varies across scenario iterations, ensuring the student must apply the Six-Step Troubleshooting method systematically each time. Initiating cue variations include:
KIV-7M crypto device in offline mode
Improper KIV-7M configuration settings
Missing or incorrect guard numbers
Incorrect destination guard number
Incorrect channelization, such as loading 25 kHz instead of 5 kHz
Improper crypto load
A combination of two or more of the above faults presented simultaneously
Conditions: The student always begins the scenario in the ship's radio room aboard a United States (U.S.) Navy Destroyer (DDG) with all equipment accessible, including the Communications (COMMS) status board, daily communications status message, KGV-11 rollover message, TVS, safe, Simple Key Loader (SKL), KIV-7M crypto device, and DMR HMI. The job sheet and Communications Plan (COMPLAN) are available throughout.
Variables: Specific variables that modify system responses to student input include:
KIV-7M remaining in offline mode results in continued absence of secure data communications capability and inability to receive confirmation from the Combat Information Center (CIC) that TSN data has been successfully transmitted and received
Incorrect channelization selection results in continued circuit degradation and failed OTO check, requiring the student to reassess and correct before proceeding
Incorrect guard number or destination guard number results in failed OTO check completion, requiring the student to re-reference the COMMS status board and correct the entry
Failure to return and secure the safe after Simple Key Loader (SKL) use results in the procedure tracking engine flagging the missed step during the post-scenario AAR as a Communications Security (COMSEC) violation
Correct corrective actions at each step are reflected by the system returning to normal operational state, providing positive visual confirmation to the student through updated equipment status displays and successful CIC confirmation that TSN data has been transmitted and received.
Visual and Physical Environmental Effects: The ship's radio room virtual environment remains consistent across all scenario variations. Visual environmental effects are limited to equipment state changes driven by inserted faults and student inputs, including KIV-7M mode displays, configuration state indicators, TVS GUI patching status, and COMMS status board updates. No physical environmental effects such as weather or lighting variations apply to this scenario.</t>
  </si>
  <si>
    <t>This scenario is designed for individual training. Each student completes the Ultra High Frequency (UHF) Satellite Communications (SATCOM) secure data circuit Tomahawk Strike Network (TSN) troubleshooting scenario independently at their own Multipurpose Reconfigurable Training System (MRTS) student station. The student works alone to traverse the virtual shipboard radio room, apply the Six-Step Troubleshooting method, identify and correct inserted faults, retrieve and load cryptographic (crypto) keying material using the Simple Key Loader (SKL) as required, secure the safe, and complete the Operator-to-Operator (OTO) check, following the job sheet and applicable publications and directives.
The Communications Watch Officer (CWO) role is represented as a simulated character within the MRTS virtual environment. The simulated CWO provides the circuit designator and fault notification at the start of the scenario and receives the student's report of circuit restoral at the conclusion of the scenario. This interaction is scripted and does not require another student to fulfill the CWO role.</t>
  </si>
  <si>
    <t>Recommended scenario duration is 60 minutes per iteration. This includes time for the student to review the job sheet, apply the Six-Step Troubleshooting method, traverse the virtual radio room, reference the Communications (COMMS) status board, daily communications status message, and KGV-11 rollover message, identify and correct the inserted fault or faults, retrieve and load cryptographic (crypto) keying material using the Simple Key Loader (SKL) as required, secure the safe, and await confirmation from the Combat Information Center (CIC) that TSN data has been successfully transmitted and received. This estimate does not include instructor demonstration time or post-scenario after action review (AAR) time.</t>
  </si>
  <si>
    <t>Recommended repetitions are 3 iterations per student within the 180-minute total training block, distributed as follows:
Iteration 1 (60 minutes): Instructor demonstrates the Six-Step Troubleshooting procedure for a Ultra High Frequency (UHF) Satellite Communications (SATCOM) secure data circuit Tomahawk Strike Network (TSN) using the MRTS Instructor Demonstration Station (IDS) large flatpanel display, followed by the student completing the scenario independently with a single inserted fault and job sheet support
Iteration 2 (60 minutes): Student completes the scenario independently with a different single inserted fault to reinforce systematic application of the Six-Step Troubleshooting method across all fault types
Iteration 3 (60 minutes): Student completes the scenario independently with multiple simultaneous inserted faults to assess proficiency and readiness
Repetitions are criteria-based. A student who does not achieve a satisfactory (SAT) rating on the instructor observation checklist for a given iteration must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</si>
  <si>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KGV-11 rollover message display, Tactical Variant Switch (TVS), safe, Simple Key Loader (SKL), KIV-7M crypto device, and Digital Modular Radio (DMR) Human-Machine Interface (HMI)
The MRTS application must support instructor control of fault insertion, including the ability to select single or multiple simultaneous faults from the Instructor/Operator Station (IOS) prior to or during the scenario, including KIV-7M in offline mode, improper KIV-7M settings, missing or incorrect guard numbers, incorrect destination guard number, channelization errors, and improper crypto load
The MRTS application must accurately simulate the KIV-7M crypto device operational states including offline mode, improper configuration settings, channelization selection between 25 kHz and 5 kHz, and crypto load status to provide realistic fault conditions
The MRTS application must support fully interactive TVS software navigation, DMR software navigation, SKL software interface, and KIV-7M crypto device front panel controls within the virtual environment
The MRTS application must support fully interactive safe simulation including locking and unlocking mechanisms, SKL retrieval, and safe securing procedures, with procedure tracking engine recording of the safe return and securing step as a required checklist item
The MRTS application must support display of the daily communications status message and KGV-11 rollover message within the virtual environment
The MRTS application must support access to the Communications Plan (COMPLAN) and job sheet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circuit designator notification, fault identification, and receipt of circuit restoral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</si>
  <si>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15.3.4</t>
  </si>
  <si>
    <t>Given a lab environment TROUBLESHOOT an Ultra High Frequency (UHF) Satellite Communications (SATCOM) secure data circuit Tomahawk Strike Network (TSN) in accordance with applicable publications and directives</t>
  </si>
  <si>
    <t>Student will interact with and manipulate the Tactical Variant Switch (TVS), Digital Modular Radios (DMR) Human-Machine Interface (HMI), Simple Key Loader (SKL), crypto device, and COMMS status board.</t>
  </si>
  <si>
    <t>KIV-7M is in offline mode, improper KIV-7M settings, missing guard numbers, incorrect destination guard number, loaded on 25K instead of 5K, improper crypto load</t>
  </si>
  <si>
    <t>The student will demonstrate the ability to troubleshoot an Ultra High Frequency (UHF) Satellite Communications (SATCOM) secure data circuit Tomahawk Strike Network (TSN) through a performance-based assessment conducted within the Multipurpose Reconfigurable Training System (MRTS) virtual lab environment using a provided scenario and job sheet. The student must correctly perform the following tasks in accordance with applicable technical documentation, maintenance directives, and safety procedures:
Troubleshoot a UHF SATCOM secure data circuit TSN utilizing a Digital Modular Radio (DMR)
Perform digital patching on the Tactical Variant Switch (TVS)
Load cryptographic (crypto) keying material using the Simple Key Loader (SKL)
Verify and set frequencies via the home channel utilizing the Communications (COMMS) status board
Confirm data flow with the Combat Information Center (CIC) via the Communications Watch Officer (CWO)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troubleshooting practices to ensure students can confidently troubleshoot a UHF SATCOM secure data circuit TSN in support of reliable communications and operational readiness.</t>
  </si>
  <si>
    <t>The scenario opens with the Communications Watch Officer (CWO) providing the student with a circuit designator and identifying a fault affecting the Ultra High Frequency (UHF) Satellite Communications (SATCOM) secure data circuit Tomahawk Strike Network (TSN). Using the job sheet and the Six-Step Troubleshooting method as a guide, the student performs the following interactions:
Traverse to the Communications (COMMS) status board and reference the daily communications status message to identify the affected line item and fault condition, including the home channel, net identification (ID), guard number, configuration code, assigned satellite, Terminal Base Address (TBA), frequency, circuit name, radio, crypto, and KIV-7M crypto device information. Cross-reference against the KGV-11 rollover message for circuit verification reference. (K, S)
Apply the Six-Step Troubleshooting method to systematically isolate the fault based on system indications and configuration requirements. (K, S)
Inspect the KIV-7M crypto device to verify operational mode, configuration settings, channelization, and crypto load, and correct any identified fault. Traverse to the safe to retrieve the Simple Key Loader (SKL), load cryptographic keying material as required, return the SKL, and secure the safe in accordance with Communications Security (COMSEC) safeguarding requirements. (S)
Navigate the Tactical Variant Switch (TVS) graphical user interface (GUI) to verify circuit patching configuration and perform corrective actions as required. (S)
Navigate the Digital Modular Radio (DMR) Human-Machine Interface (HMI) to verify and correct circuit configuration settings including guard number and frequency as required. (S)
Report to the CWO that the circuit is restored and await confirmation from the CIC that TSN data has been successfully transmitted and received. (S)
Update the COMMS status board to reflect circuit restoral. (S)
Cues: The scenario presents the student with a degraded UHF SATCOM TSN secure data circuit. Visual cues include the COMMS status board line item, daily communications status message, and KGV-11 rollover message identifying the affected circuit parameters. Fault conditions may be indicated through KIV-7M offline mode display, incorrect KIV-7M configuration settings, missing or incorrect guard numbers, incorrect destination guard number, incorrect channelization, improper crypto load, or TVS GUI patching status anomalies. The student must interpret these cues using the Six-Step Troubleshooting method and take corrective action in accordance with applicable publications and directives. There are no tonal audio cues for this scenario, as the Audio Description identifies face-to-face instructor-led classroom communication only.</t>
  </si>
  <si>
    <t>Student fails to reference the daily communications status message or KGV-11 rollover message before beginning troubleshooting and proceeds without verifying circuit parameters, resulting in missed or incorrect fault identification. Scenario capability: All items remain fully interactive, allowing the student to input incorrect selections and continue, with the system reflecting the consequence of those incorrect inputs through learning check feedback.
Student does not apply the Six-Step Troubleshooting method and instead attempts to resolve the fault from memory or by trial and error, resulting in an incorrect or incomplete troubleshooting sequence. Scenario capability: The MRTS procedure tracking engine records step sequence and flags deviations from the required troubleshooting procedure during the post-scenario after action review (AAR).
Student misidentifies the fault source, for example attributing loss of TSN connectivity to an incorrect guard number rather than the KIV-7M being in offline mode. Scenario capability: Multiple fault types are available for insertion including KIV-7M in offline mode, improper KIV-7M settings, missing guard numbers, incorrect destination guard number, channelization errors, and improper crypto load, requiring the student to systematically apply the Six-Step Troubleshooting method rather than assume the fault source.
Student correctly identifies the KIV-7M fault but selects the incorrect channelization setting, loading 25 kHz instead of 5 kHz. Scenario capability: The virtual environment reflects the consequence of the incorrect channelization selection through continued circuit degradation, requiring the student to reassess and apply the correct corrective action.
Student retrieves the Simple Key Loader (SKL) from the safe but fails to return and secure the safe after key loading, resulting in a Communications Security (COMSEC) violation. Scenario capability: The procedure tracking engine records the safe return and securing step as a required checklist item and flags the omission during the post-scenario AAR.
Student corrects the identified fault but fails to verify the guard number and destination guard number against the COMMS status board before reporting circuit restoral. Scenario capability: The procedure tracking engine records verification steps as required checklist items and flags omissions during the post-scenario AAR.
Student attempts to conduct the OTO check before all faults have been corrected. Scenario capability: The system reflects the incomplete circuit state by preventing a successful OTO check until all required corrective actions have been completed in the proper sequence.
Student fails to report circuit restoral to the CWO or update the COMMS status board upon completion. Scenario capability: The dynamic ordered response sequence requires proper reporting procedures at the conclusion of the scenario, and the procedure tracking engine records whether these steps were completed correctly.</t>
  </si>
  <si>
    <t>TROUBLESHOOT an Ultra High Frequency (UHF) Satellite Communications (SATCOM) secure data circuit Tomahawk Strike Network (TSN)</t>
  </si>
  <si>
    <t>Written Feedback: Learning checks with feedback from right or wrong answers;
Visual Alphanumeric: Any text referring to a Ultra High Frequency (UHF) Satellite Communications (SATCOM) secure data circuit Tomahawk Strike Network (TSN);
Visual Graphic: Simulation to include circuit to be set up on Communications Plan (COMPLAN), including the KGV-11 rollover message, daily communication status message showing the home channel, net identification, guard number, configuration code, assigned satellite, Terminal Base Address (TBA), frequency, circuit name, radio, crypto, and crypto device (KIV-7M). Includes Tactical Variant Switch (TVS), Digital Modular Radio (DMR) Human-Machine Interface (HMI), Simple Key Loader (SKL);
Visual Environment: Ship's radio room</t>
  </si>
  <si>
    <t>Overt Verbal Response: Students respond in an overt verbal manner to instructor questions throughout the lesson as part of guided instruction and informal checks for understanding;
Dynamic Ordered Response: Upon receiving circuit designator from Communications Watch Officer (CWO), traverse over to the COMMS status board to see line item with fault (i.e., KIV-7M is in offline mode, improper KIV-7M settings, missing guard numbers, incorrect destination guard number, loaded on 25K instead of 5K, improper crypto load). Depending on the fault, the Student will follow the Six-Step troubleshooting method to resolve the fault, then report to CWO that the circuit is setup and await confirmation from Combat Information Center (CIC) that data has been received and transmitted.</t>
  </si>
  <si>
    <t>This content presents performance-based instruction for troubleshooting an Ultra High Frequency Satellite Communications (UHF SATCOM) secure data circuit supporting the Tomahawk Strike Network (TSN) using a Digital Modular Radio (DMR) within a shipboard radio room environment. Students troubleshoot a degraded UHF SATCOM secure data circuit by verifying circuit configuration, performing digital patching on the Tactical Variant Switch (TVS), loading cryptographic keying material, verifying and setting frequencies via the home channel using the communications status board, and confirming data flow with the Combat Information Center (CIC) through the Communications Watch Officer (CWO) in accordance with applicable publications and directives.
Visual graphics provide a simulated troubleshooting environment based on the Communications Plan (COMPLAN), KGV-11 rollover message, and daily communications status message. The simulation includes identification and application of the home channel, net ID, guard number, configuration code, assigned satellite, Terminal Base Address (TBA), frequency, circuit name, radio selection, and cryptographic device configuration using the KIV-7M. Supporting system interfaces include the TVS, DMR Human-Machine Interface (HMI), and Simple Key Loader (SKL). The visual environment depicts a ship’s radio room to reinforce operational context.
A dynamic ordered response sequence begins when the Communications Watch Officer (CWO) provides a circuit designator and identifies a fault affecting the TSN circuit. Students reference the communications status board to identify the fault condition, which may include the KIV-7M being in offline mode, improper KIV-7M configuration settings, missing or incorrect guard numbers, incorrect destination guard number, channelization errors such as loading 25 kHz instead of 5 kHz, or improper cryptographic key loading.
Students apply the Six-Step Troubleshooting process to isolate and correct the identified fault. Upon restoration of the circuit, Students report circuit status to the CWO and await confirmation from the Combat Information Center (CIC) that TSN data has been successfully transmitted and received.</t>
  </si>
  <si>
    <t>l</t>
  </si>
  <si>
    <t>IT-SCN-014</t>
  </si>
  <si>
    <t>ESTABLISH afloat end-to-end UHF SATCOM voice (SATHICOM)</t>
  </si>
  <si>
    <t>This scenario supports a procedure-based instructional flow for the Enabling Objective (EO) ESTABLISH afloat end-to-end communication for Ultra High Frequency (UHF) Satellite Communications (SATCOM) voice (Satellite High Communications (SATHICOM)). The Multipurpose Reconfigurable Training System (MRTS) Laboratory (LAB) Virtual Simulation (VSIM) serves as the Primary Media for this learning objective. Prior to this scenario, students will have a foundational proficiency in Tactical Variant Switch (TVS) graphical user interface (GUI) navigation, crypto loading using the Simple Key Loader (SKL), Digital Modular Radio (DMR) Human-Machine Interface (HMI) navigation, Standard Operating Procedure (SOP) and Combat Systems Operational Sequencing System (CSOSS) procedural execution, and COMMS status board reference required for this scenario.
The instructional flow for this scenario is as follows:
Introduction to the scenario: The student is presented with the operational context of a shipboard radio room aboard a United States (U.S.) Navy Destroyer (DDG) and briefed on the scenario conditions.
Procedure steps: The student reviews the SOP and CSOSS outlining the establishment procedure for afloat end-to-end UHF SATCOM voice (SATHICOM), including TVS digital patching, KYV-5M crypto loading, DMR HMI configuration, and COMMS check in accordance with applicable technical documentation, maintenance directives, and safety procedures.
Demonstration: The MRTS Instructor Demonstration Station (IDS) large flatpanel display allows the instructor to demonstrate the complete SATHICOM circuit establishment procedure to the student group prior to independent practice.
Exercises: The student independently executes the establishment procedure within the MRTS virtual environment, traversing the radio room to interact with the COMMS status board, daily communications status message, TVS (CORNET 400), safe, SKL, KYV-5M crypto device, DMR HMI, SOP, CSOSS, and Programmable Integrated Communications Terminal (PICT) phone to configure and establish the SATHICOM circuit.
Step-by-step assessment: The MRTS procedure tracking engine assesses student performance against the procedural checklist, providing immediate feedback through SOP and CSOSS interactive checkoff line items with error pop-ups for incorrectly performed tasks and learning checks with right or wrong answer feedback at key procedural steps.
Common errors: Post-scenario, the after action review (AAR) highlights common errors such as failure to verify circuit parameters against the daily communications status message, incorrect memory slot selection, failure to return and secure the safe after SKL use, and failure to update the COMMS status board upon circuit establishment.
Transit out: Upon successful completion and AAR, the student reports circuit establishment to the CWO and updates the COMMS status board, concluding the scenario.</t>
  </si>
  <si>
    <t>The scenario opens aboard a United States (U.S.) Navy Destroyer (DDG) in the ship's radio room. The Communications Watch Officer (CWO) provides you with a circuit designator and directs you to establish afloat end-to-end communication for Ultra High Frequency (UHF) Satellite Communications (SATCOM) voice (Satellite High Communications (SATHICOM)). You have access to applicable technical documentation, maintenance directives, and safety procedures. The Communications Plan (COMPLAN), daily communications status message, Standard Operating Procedure (SOP), and Combat Systems Operational Sequencing System (CSOSS) are available for reference, identifying the home channel, net identification (ID), guard number, configuration code, assigned satellite, Terminal Base Address (TBA), frequency, circuit name, radio, crypto, and KYV-5M crypto device configuration.
During the scenario, you will traverse the virtual radio room to access and interact with multiple pieces of equipment. You will begin by referencing the Communications (COMMS) status board and daily communications status message to identify the required line item and circuit parameters. You will then navigate to the Tactical Variant Switch (TVS) computer (CORNET 400) and perform digital patching of the SATHICOM circuit using the TVS graphical user interface (GUI). You will traverse to the safe, retrieve the Simple Key Loader (SKL), load the correct cryptographic keying material onto the KYV-5M crypto device, return the SKL, and secure the safe, knowing that failure to do so is a Communications Security (COMSEC) violation. You will then traverse to the Digital Modular Radio (DMR) Human-Machine Interface (HMI), select the UHF SATCOM circuit, select the correct memory slot for crypto, acquire the assigned satellite, and enter the guard number. Throughout the establishment sequence, you will reference and complete the SOP and CSOSS checkoff line items, with error pop-ups generated for any incorrectly performed tasks. Visual cues including the COMMS status board line item, daily communications status message, SOP checkoff line items, and CSOSS will guide your performance. Audio cues including successful crypto execution audio, constant crypto tone for incorrect crypto, and absence of crypto break if the KYV-5M is in plain text will provide feedback on your configuration. Upon completing circuit configuration, you will conduct a COMMS check using the Programmable Integrated Communications Terminal (PICT) phone with proper etiquette, with voice audio confirming a successful check.
The scenario ends when you have successfully established the afloat end-to-end UHF SATCOM voice (SATHICOM) circuit, completed a successful COMMS check,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</si>
  <si>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sufficient fidelity to reinforce operational context:
Tactical Variant Switch (TVS) computer (CORNET 400) with a fully interactive graphical user interface (GUI) displaying patching configuration and connection status
Digital Modular Radio (DMR) with a fully interactive Human-Machine Interface (HMI) including UHF Satellite Communications (SATCOM) circuit selection, memory slot selection, satellite acquisition, and guard number entry interfaces
Safe with a fully interactive locking mechanism supporting Simple Key Loader (SKL) retrieval and return procedures
Simple Key Loader (SKL) with a fully interactive software interface for loading cryptographic (crypto) keying material onto the KYV-5M crypto device
KYV-5M crypto device with fully interactive front panel controls for key loading and verification
KGV-11 crypto device with rollover message display viewable within the virtual environment for configuration verification reference
Communications (COMMS) status board displaying required SATHICOM circuit line items, including home channel, net identification (ID), guard number, configuration code, assigned satellite, Terminal Base Address (TBA), frequency, circuit name, radio, crypto, and KYV-5M crypto device information
Daily communications status message displaying current home channel and network parameters for reference throughout the scenario
Standard Operating Procedure (SOP) displayed as an interactive reference with checkoff line items selectable by the student upon step completion, with error pop-up messages generated for incorrectly performed tasks
Combat Systems Operational Sequencing System (CSOSS) displayed as an interactive reference with checkoff line items selectable by the student upon step completion, with error pop-up messages generated for incorrectly performed tasks
Programmable Integrated Communications Terminal (PICT) phone with a fully interactive handset interface supporting COMMS check execution with voice audio confirmation
The virtual environment supports limited movement navigation, allowing the student to traverse the entirety of the radio room to access and interact with all equipment. Navigation of TVS software, DMR software, SKL software, KYV-5M crypto device front panel controls, and PICT phone interface is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</si>
  <si>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Tactical Variant Switch (TVS), safe, Simple Key Loader (SKL), KYV-5M crypto device, Digital Modular Radio (DMR) Human-Machine Interface (HMI), Standard Operating Procedure (SOP), Combat Systems Operational Sequencing System (CSOSS), and Programmable Integrated Communications Terminal (PICT) phone.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SOP and CSOSS interactive checkoff line items generate error pop-up messages for incorrectly performed tasks, providing immediate visual corrective guidance at the point of performance
Learning checks with right or wrong answer feedback are presented at key procedural steps throughout the scenario
Audio feedback is provided through successful crypto execution audio upon correct crypto loading, a constant crypto tone if incorrect crypto is used, and the absence of a crypto break if the KYV-5M is in plain text, with voice audio confirming a successful COMMS check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audio feedback indicating incorrect crypto configuration, failed COMMS check results,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establishment procedure. The instructor may replay the scenario to allow the student to practice the SATHICOM circuit establishment procedure again, reinforcing proper technique and ensuring the student can confidently establish afloat end-to-end UHF SATCOM voice (SATHICOM) in support of reliable communications and operational readiness.</t>
  </si>
  <si>
    <t>Initiating Cues: The scenario is initiated by the Communications Watch Officer (CWO) providing the student with a circuit designator and directing the student to establish afloat end-to-end communication for Ultra High Frequency (UHF) Satellite Communications (SATCOM) voice (Satellite High Communications (SATHICOM)). The circuit parameters presented on the Communications (COMMS) status board and daily communications status message are consistent across iterations of this scenario. The dynamic ordered response sequence begins upon the student's acknowledgment of the CWO direction.
Conditions: The student always begins the scenario in the ship's radio room aboard a United States (U.S.) Navy Destroyer (DDG) with all equipment accessible, including the COMMS status board, daily communications status message, KGV-11 rollover message, TVS, safe, Simple Key Loader (SKL), KYV-5M crypto device, DMR HMI, SOP, CSOSS, and Programmable Integrated Communications Terminal (PICT) phone. The Communications Plan (COMPLAN) is available throughout.
Variables: Specific variables that modify system responses to student input include:
Incorrect circuit patching on the TVS GUI results in a circuit state that prevents successful COMMS check completion, requiring the student to identify and correct the patch before proceeding
Incorrect memory slot selection on the DMR HMI results in a constant crypto tone during the COMMS check, indicating incorrect crypto configuration and requiring the student to correct the selection before completing the scenario
Failure to acquire the assigned satellite on the DMR HMI results in a failed COMMS check, requiring the student to correct the satellite acquisition before completing the scenario
If the KYV-5M is left in plain text, the absence of a crypto break indicates incorrect configuration, requiring the student to load the correct crypto before completing the COMMS check
Failure to return and secure the safe after Simple Key Loader (SKL) use results in the procedure tracking engine flagging the missed step during the post-scenario AAR as a Communications Security (COMSEC) violation
Correct completion of each procedural step is reflected by the system advancing to the expected configuration state, with audio confirmation of successful crypto execution and voice confirmation of a successful COMMS check upon circuit establishment
Visual and Physical Environmental Effects: The ship's radio room virtual environment remains consistent across all scenario iterations. Visual environmental effects are limited to equipment state changes driven by student inputs, including TVS GUI patching status, DMR HMI configuration displays, SOP and CSOSS checkoff line item status, safe lock state, and COMMS status board updates. Audio environmental effects include successful crypto execution audio, constant crypto tone for incorrect crypto, absence of crypto break for plain text configuration, and voice confirmation of COMMS check. No physical environmental effects such as weather or lighting variations apply to this scenario.</t>
  </si>
  <si>
    <t>This scenario is designed for individual training. Each student completes the afloat end-to-end Ultra High Frequency (UHF) Satellite Communications (SATCOM) voice (Satellite High Communications (SATHICOM)) establishment scenario independently at their own Multipurpose Reconfigurable Training System (MRTS) student station. The student works alone to traverse the virtual shipboard radio room, reference circuit parameters, patch the circuit on the Tactical Variant Switch (TVS), retrieve and load cryptographic keying material using the Simple Key Loader (SKL), secure the safe, configure the Digital Modular Radio (DMR) Human-Machine Interface (HMI), and complete the COMMS check using the Programmable Integrated Communications Terminal (PICT) phone, following the Standard Operating Procedure (SOP) and Combat Systems Operational Sequencing System (CSOSS) throughout.
The Communications Watch Officer (CWO) role is represented as a simulated character within the MRTS virtual environment. The simulated CWO provides the circuit designator at the start of the scenario and receives the student's report of circuit establishment at the conclusion of the scenario. This interaction is scripted and does not require another student to fulfill the CWO role.</t>
  </si>
  <si>
    <t>Recommended scenario duration is 90 minutes per iteration. This includes time for the student to review the Standard Operating Procedure (SOP) and Combat Systems Operational Sequencing System (CSOSS), traverse the virtual radio room, reference the Communications (COMMS) status board and daily communications status message, perform digital patching on the Tactical Variant Switch (TVS), retrieve and load cryptographic keying material using the Simple Key Loader (SKL), secure the safe, configure the Digital Modular Radio (DMR) Human-Machine Interface (HMI), and complete the COMMS check using the Programmable Integrated Communications Terminal (PICT) phone. This estimate does not include instructor demonstration time or post-scenario after action review (AAR) time.</t>
  </si>
  <si>
    <t>Recommended repetitions are 3 iterations per student within the 360-minute total training block, distributed as follows:
Iteration 1 (90 minutes): Instructor demonstrates the complete afloat end-to-end Ultra High Frequency (UHF) Satellite Communications (SATCOM) voice (Satellite High Communications (SATHICOM)) establishment procedure using the MRTS Instructor Demonstration Station (IDS) large flatpanel display, followed by the student completing the scenario independently using the Standard Operating Procedure (SOP) and Combat Systems Operational Sequencing System (CSOSS) as primary references
Iteration 2 (90 minutes): Student completes the scenario with reduced reliance on the SOP and CSOSS, attempting each procedural step from recall before consulting the references
Iteration 3 (90 minutes): Student completes the scenario with minimal SOP and CSOSS reliance, executing the full SATHICOM circuit establishment procedure from memory and referencing only the COMMS status board and daily communications status message as applicable in an operational environment
Repetitions are criteria-based. A student who does not achieve a satisfactory (SAT) rating on the instructor observation checklist for a given iteration must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</si>
  <si>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KGV-11 rollover message display, Tactical Variant Switch (TVS), safe, Simple Key Loader (SKL), KYV-5M crypto device, Digital Modular Radio (DMR) Human-Machine Interface (HMI), Standard Operating Procedure (SOP), Combat Systems Operational Sequencing System (CSOSS), and Programmable Integrated Communications Terminal (PICT) phone
The MRTS application must accurately simulate the DMR HMI interface including UHF Satellite Communications (SATCOM) circuit selection, memory slot selection, satellite acquisition, and guard number entry with sufficient fidelity to replicate the operational system interface
The MRTS application must accurately simulate the KYV-5M crypto device front panel controls and operational states, including plain text mode indication, incorrect crypto tone generation, and successful crypto execution audio feedback
The MRTS application must support fully interactive TVS software navigation, DMR software navigation, SKL software interface, and KYV-5M crypto device front panel controls within the virtual environment
The MRTS application must support fully interactive safe simulation including locking and unlocking mechanisms, SKL retrieval, and safe securing procedures, with procedure tracking engine recording of the safe return and securing step as a required checklist item
The MRTS application must support interactive SOP and CSOSS checkoff line items with error pop-up message generation for incorrectly performed tasks
The MRTS application must support fully interactive PICT phone simulation including handset operation and voice audio confirmation of successful COMMS check
The MRTS application must support audio playback for successful crypto execution, constant crypto tone for incorrect crypto, and absence of crypto break for plain text configuration
The MRTS application must support display of the daily communications status message within the virtual environment
The MRTS application must support access to the Communications Plan (COMPLAN)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circuit designator direction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</si>
  <si>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23.2.4</t>
  </si>
  <si>
    <t>Given a lab environment ESTABLISH afloat end-to-end communication set-up for Ultra High Frequency (UHF) Satellite Communications (SATCOM) voice Satellite High Communications (SATHICOM) in accordance with applicable publications and directives</t>
  </si>
  <si>
    <t>Student will interact with and manipulate the Standard Operating Procedure (SOP), Tactical Variant Switch (TVS, Digital Modular Radios (DMR) Human-Machine Interface (HMI), Simple Key Loader (SKL), crypto device, and Programmable Integrated Communications Terminal (PICT) phone.</t>
  </si>
  <si>
    <t>The student will demonstrate the ability to establish afloat end-to-end communication for Ultra High Frequency (UHF) Satellite Communications (SATCOM) voice (Satellite High Communications (SATHICOM)) through a performance-based assessment conducted within the Multipurpose Reconfigurable Training System (MRTS) virtual lab environment using a provided scenario. The student must correctly perform the following tasks in accordance with applicable technical documentation, maintenance directives, and safety procedures:
Set up afloat end-to-end communication for UHF SATCOM voice (SATHICOM) utilizing a Digital Modular Radio (DMR)
Perform digital patching on the Tactical Variant Switch (TVS)
Load cryptographic (crypto) keying material using the Simple Key Loader (SKL)
Verify and set frequencies via the home channel utilizing the Communications (COMMS) status board
Complete a successful COMMS check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afloat end-to-end communication for UHF SATCOM voice (SATHICOM) in support of reliable communications and operational readiness.</t>
  </si>
  <si>
    <t>A few observations before drafting:
Fault insertion is None, so this is a pure establishment scenario with no instructor-inserted faults. Student-induced errors through incorrect inputs are still reflected by the system.
The Learning Strategy appears twice in the source data with slightly different wording. The second instance is specific to SATHICOM and is the correct one to use. I will disregard the first instance, which references TSN troubleshooting and appears to have been included in error.
This scenario uses the KYV-5M crypto device, not the KIV-7M. Audio cues match the end-to-end establishment pattern from Scenario 2B, including successful crypto break audio, constant crypto tone for incorrect crypto, no crypto break if the device is in plain text, and voice confirming COMMS check.
The student uses the PICT phone to conduct the COMMS check, consistent with Scenario 2B and 2D.
The SOP and CSOSS are the primary procedural references, not a job sheet, which is a distinction from prior scenarios that must be reflected throughout.
Recommended training time is 360 minutes, the same as Scenarios 2B and 2D, suggesting a similar iteration structure.
Scenario 2L: ESTABLISH Afloat End-to-End UHF SATCOM Voice (SATHICOM)
Column N: Assessment
The student will demonstrate the ability to establish afloat end-to-end communication for Ultra High Frequency (UHF) Satellite Communications (SATCOM) voice (Satellite High Communications (SATHICOM)) through a performance-based assessment conducted within the Multipurpose Reconfigurable Training System (MRTS) virtual lab environment using a provided scenario. The student must correctly perform the following tasks in accordance with applicable technical documentation, maintenance directives, and safety procedures:
Set up afloat end-to-end communication for UHF SATCOM voice (SATHICOM) utilizing a Digital Modular Radio (DMR)
Perform digital patching on the Tactical Variant Switch (TVS)
Load cryptographic (crypto) keying material using the Simple Key Loader (SKL)
Verify and set frequencies via the home channel utilizing the Communications (COMMS) status board
Complete a successful COMMS check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afloat end-to-end communication for UHF SATCOM voice (SATHICOM) in support of reliable communications and operational readiness.
Column O: Student Interactions
The scenario opens with the Communications Watch Officer (CWO) providing the student with a circuit designator and directing the student to establish afloat end-to-end communication for Ultra High Frequency (UHF) Satellite Communications (SATCOM) voice (Satellite High Communications (SATHICOM)). Using the Standard Operating Procedure (SOP) and Combat Systems Operational Sequencing System (CSOSS) as guides, the student performs the following interactions:
Traverse to the Communications (COMMS) status board and identify the required line item, including the home channel, net identification (ID), guard number, configuration code, assigned satellite, Terminal Base Address (TBA), frequency, circuit name, radio, crypto, and KYV-5M crypto device information. Cross-reference parameters against the daily communications status message before proceeding. (K, S)
Traverse to the Tactical Variant Switch (TVS) computer, identified as the CORNET 400, and navigate the TVS graphical user interface (GUI) to perform digital patching for the SATHICOM circuit. (S)
Traverse to the safe, retrieve the Simple Key Loader (SKL), load the correct cryptographic keying material onto the KYV-5M crypto device, return the SKL, and secure the safe. Failure to return and secure the safe is a Communications Security (COMSEC) violation. (S)
Traverse to the Digital Modular Radio (DMR) Human-Machine Interface (HMI), select the UHF SATCOM circuit, select the correct memory slot for crypto, acquire the assigned satellite, and enter the guard number. (S)
Reference the SOP and CSOSS checkoff line items throughout the establishment sequence, selecting each line item upon completion. Incorrectly performed tasks generate error pop-ups identifying the discrepancy. (K, S)
Conduct a COMMS check using proper etiquette on the Programmable Integrated Communications Terminal (PICT) phone to verify circuit establishment. (S)
Report circuit establishment to the CWO and update the COMMS status board. (S)
Cues: The scenario presents the student with an unestablished UHF SATCOM SATHICOM voice circuit. Visual cues include the COMMS status board line item, daily communications status message, SOP checkoff line items, and CSOSS identifying required circuit parameters. The TVS GUI displays an unpatched circuit state and the DMR HMI displays an unconfigured circuit state, each requiring corrective action before establishment can be completed. Audio cues include successful crypto execution audio upon correct crypto loading, a constant crypto tone if incorrect crypto is used, and the absence of a crypto break if the KYV-5M is in plain text. Voice audio confirms a successful COMMS check upon circuit establishment. The student must interpret these visual and audio references and execute the establishment procedure in the correct sequence per the applicable SOP, CSOSS, and daily communications status message.</t>
  </si>
  <si>
    <t>Student fails to reference the daily communications status message before beginning configuration and proceeds without verifying circuit parameters, resulting in missed or incorrect configuration steps. Scenario capability: All items remain fully interactive, allowing the student to input incorrect selections and continue, with the system reflecting the consequence of those incorrect inputs through learning check feedback.
Student selects the incorrect memory slot on the Digital Modular Radio (DMR) Human-Machine Interface (HMI) for the KYV-5M crypto device. Scenario capability: The virtual environment reflects the incorrect selection through a constant crypto tone during the Communications (COMMS) check, indicating incorrect crypto configuration and requiring the student to identify and correct the error before completing the scenario.
Student enters an incorrect guard number on the DMR HMI. Scenario capability: The system reflects the incorrect entry through a failed COMMS check, prompting the student to re-reference the COMMS status board and correct the input.
Student patches the incorrect circuit on the Tactical Variant Switch (TVS) graphical user interface (GUI). Scenario capability: The system reflects the incorrect patch configuration through a failed COMMS check, requiring the student to backtrack and correct the patch before proceeding.
Student fails to return the Simple Key Loader (SKL) to the safe and secure the safe after loading crypto. Scenario capability: This is a Communications Security (COMSEC) violation. The procedure tracking engine records the safe return and securing step as a required checklist item and flags the omission during the post-scenario after action review (AAR).
Student fails to acquire the correct satellite on the DMR HMI prior to conducting the COMMS check. Scenario capability: The incorrect satellite acquisition results in a failed COMMS check, requiring the student to re-examine the satellite assignment on the COMMS status board and correct the configuration before proceeding.
Student leaves the KYV-5M crypto device in plain text mode prior to conducting the COMMS check. Scenario capability: The absence of a crypto break during the COMMS check indicates the device is in plain text, requiring the student to load the correct cryptographic keying material before completing the scenario.
Student skips a required Standard Operating Procedure (SOP) or Combat Systems Operational Sequencing System (CSOSS) checkoff line item during the establishment sequence. Scenario capability: The SOP and CSOSS interactive checkoff line items generate error pop-ups for incorrectly performed or skipped tasks, providing immediate feedback at the point of performance.
Student fails to update the COMMS status board upon circuit establishment. Scenario capability: The dynamic ordered response sequence requires COMMS status board update as a documented final step, and the procedure tracking engine records whether this step was completed.</t>
  </si>
  <si>
    <t>ESTABLISH afloat end-to-end communication set-up</t>
  </si>
  <si>
    <t xml:space="preserve">Auditory Feedback; Face-to-Face Communication; Tonal Audio; Voice Audio; Written Feedback; Visual Alphanumeric; Visual Graphic; Visual Environment; Exact Scale; Visual Limited Movement; Dynamic Ordered Response; Overt Verbal Response; </t>
  </si>
  <si>
    <t>Face-to-Face Communication: Instructor led classroom communication; Tonal Audio: Audio of successful crypto break/execution of crypto; Voice Audio: Voice confirming COMMS check; Auditory Feedback: No crypto break if crypto device is in Plain text, Constant crypto tone if incorrect crypto is used</t>
  </si>
  <si>
    <t>Written Feedback: Learning checks with feedback from right or wrong answers;
Visual Alphanumeric: Any text referring to a afloat end-to-end communication set-up for UHF SATCOM voice (SATHICOM);
Visual Graphic: Simulation to include circuit to be set up on Communications Plan (COMPLAN), including the KGV-11 rollover message, Standard Operating Procedure (SOP) that checks off line items upon completion or pop-ups with an error line on the item if the task is performed incorrectly, Combat Systems Operational Sequencing System (CSOSS), daily communication status message showing the home channel, net ID, guard number, configuration code, assigned satellite, Terminal Base Address (TBA), frequency, circuit name, radio, crypto, and crypto device (KYV-5M). It will also include the setting up the loud speaker and Programmable Integrated Communications Terminal (PICT) phone,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</si>
  <si>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operation of the Programmable Integrated Communications Terminal (PICT) phone, viewable COMMS status board, viewable daily communications status message, viewable Standard Operating Procedures (SOPs), viewable Combat Systems Operational Sequencing System (CSOSS)</t>
  </si>
  <si>
    <t>Overt Verbal Response: Students respond in an overt verbal manner to instructor questions throughout the lesson as part of informal checks for understanding; Dynamic Ordered Response: Upon receiving circuit designator from CWO, traverse over to the COMMS status board to see line item needed to be setup. Once the Sailor has that information, proceeds over to TVS computer (CORNET 400) to patch circuit. Once circuit is patched, traverse over to the safe, get the SKL and load the correct crypto then return the SKL and lock the safe. Then traverse to DMR HMI circuit setup, select UHF SATCOM circuit, select correct memory slot for crypto, acquire satellite, and enter guard number. Then conduct COMMS check with proper etiquette using Programmable Integrated Communications Terminal (PICT) phone.</t>
  </si>
  <si>
    <t>This content presents performance-based instruction for establishing a UHF SATCOM communications circuit within a simulated shipboard radio room environment. Students configure the circuit using the Communications Plan (COMPLAN), daily communications status message, Standard Operating Procedures (SOPs), and Combat Systems Operational Sequencing System (CSOSS) by performing digital patching on the Tactical Variant Switch (TVS), loading cryptographic keying material using the Simple Key Loader (SKL), configuring the Digital Modular Radio (DMR) and KYV-5M, and completing a communications check using proper procedures. Auditory feedback reinforces performance through successful crypto break indications, constant crypto tone for incorrect crypto, or absence of crypto break when the device is in plain text, with voice confirmation of a completed communications check. Students navigate radio room systems including TVS, DMR Human-Machine Interface (HMI), SKL, cryptographic front panels, SOPs, CSOSS, the communications status board, and Programmable Integrated Communications Terminal (PICT) phone, and follow a guided sequence to receive tasking from the Communications Watch Officer (CWO), configure circuit parameters such as satellite, guard number, and memory slot, and verify circuit establishment through a successful communications check.</t>
  </si>
  <si>
    <t>m</t>
  </si>
  <si>
    <t>IT-SCN-015</t>
  </si>
  <si>
    <t>ESTABLISH afloat end-to-end UHF SATCOM data (TSN)</t>
  </si>
  <si>
    <t>This scenario supports a procedure-based instructional flow for the Enabling Objective (EO) ESTABLISH afloat end-to-end communication for Ultra High Frequency (UHF) Satellite Communications (SATCOM) data Tomahawk Strike Network (TSN). The Multipurpose Reconfigurable Training System (MRTS) Laboratory (LAB) Virtual Simulation (VSIM) serves as the Primary Media for this learning objective. Prior to this scenario, students will have a foundational proficiency in Tactical Variant Switch (TVS) graphical user interface (GUI) navigation, KIV-7M crypto device configuration, crypto loading using the Simple Key Loader (SKL), Digital Modular Radio (DMR) Human-Machine Interface (HMI) navigation, Standard Operating Procedure (SOP) and Combat Systems Operational Sequencing System (CSOSS) procedural execution, and COMMS status board reference required for this scenario. The instructional flow for this scenario is as follows:
Introduction to the scenario: The student is presented with the operational context of a shipboard radio room aboard a United States (U.S.) Navy Destroyer (DDG) and briefed on the scenario conditions.
Procedure steps: The student reviews the SOP, CSOSS, and KIV-7M configuration sheet outlining the establishment procedure for afloat end-to-end UHF SATCOM data (TSN), including TVS digital patching, KIV-7M configuration, crypto loading, DMR HMI configuration, and CIC confirmation of data transmission and reception in accordance with applicable technical documentation, maintenance directives, and safety procedures.
Demonstration: The MRTS Instructor Demonstration Station (IDS) large flatpanel display allows the instructor to demonstrate the complete TSN data circuit establishment procedure to the student group prior to independent practice.
Exercises: The student independently executes the establishment procedure within the MRTS virtual environment, traversing the radio room to interact with the COMMS status board, daily communications status message, KGV-11 rollover message, TVS (CORNET 400), KIV-7M crypto device, safe, SKL, DMR HMI, SOP, and CSOSS to configure and establish the TSN data circuit.
Step-by-step assessment: The MRTS procedure tracking engine assesses student performance against the procedural checklist, providing immediate feedback through SOP, CSOSS, and KIV-7M configuration sheet interactive checkoff line items with error pop-ups for incorrectly performed tasks and learning checks with right or wrong answer feedback at key procedural steps.
Common errors: Post-scenario, the after action review (AAR) highlights common errors such as failure to verify circuit parameters against the KGV-11 rollover message, incorrect KIV-7M configuration settings, incorrect memory slot selection on the DMR HMI, failure to return and secure the safe after SKL use, and failure to update the COMMS status board upon circuit establishment.
Transit out: Upon successful completion and AAR, the student reports circuit establishment to the CWO, receives confirmation from the CIC that TSN data has been successfully transmitted and received, and updates the COMMS status board, concluding the scenario.</t>
  </si>
  <si>
    <t>The scenario opens aboard a United States (U.S.) Navy Destroyer (DDG) in the ship's radio room. The Communications Watch Officer (CWO) provides you with a circuit designator and directs you to establish afloat end-to-end communication for Ultra High Frequency (UHF) Satellite Communications (SATCOM) data (Tomahawk Strike Network (TSN)). You have access to applicable technical documentation, maintenance directives, and safety procedures. The Communications Plan (COMPLAN), daily communications status message, KGV-11 rollover message, Standard Operating Procedure (SOP), Combat Systems Operational Sequencing System (CSOSS), and KIV-7M configuration sheet are available for reference, identifying the home channel, net identification (ID), guard number, configuration code, assigned satellite, Terminal Base Address (TBA), frequency, circuit name, radio, crypto, and KIV-7M crypto device configuration.
During the scenario, you will traverse the virtual radio room to access and interact with multiple pieces of equipment. You will begin by referencing the Communications (COMMS) status board and daily communications status message to identify the required line item and circuit parameters, cross-referencing against the KGV-11 rollover message to confirm configuration requirements. You will then navigate to the Tactical Variant Switch (TVS) computer (CORNET 400) and perform digital patching of the TSN circuit using the TVS graphical user interface (GUI). You will traverse to the KIV-7M crypto device and input the required configuration settings using the KIV-7M configuration sheet, selecting each checkoff line item upon completion, with error pop-ups generated for any incorrectly performed tasks. You will then traverse to the safe, retrieve the Simple Key Loader (SKL), load the correct cryptographic keying material onto the KIV-7M, return the SKL, and secure the safe, knowing that failure to do so is a Communications Security (COMSEC) violation. You will then traverse to the Digital Modular Radio (DMR) Human-Machine Interface (HMI), select the UHF SATCOM circuit, select the correct memory slot for crypto, acquire the assigned satellite, and enter the guard number. Throughout the establishment sequence, you will reference and complete the SOP and CSOSS checkoff line items, with error pop-ups generated for any incorrectly performed tasks. Visual cues including the COMMS status board line item, daily communications status message, KGV-11 rollover message, SOP checkoff line items, CSOSS, and KIV-7M configuration sheet will guide your performance throughout the scenario.
The scenario ends when you have successfully established the afloat end-to-end UHF SATCOM data (TSN) circuit, received confirmation from the Combat Information Center (CIC) that TSN data has been successfully transmitted and received, reported circuit establishment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</si>
  <si>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sufficient fidelity to reinforce operational context:
Tactical Variant Switch (TVS) computer (CORNET 400) with a fully interactive graphical user interface (GUI) displaying patching configuration and connection status
Digital Modular Radio (DMR) with a fully interactive Human-Machine Interface (HMI) including UHF Satellite Communications (SATCOM) circuit selection, memory slot selection, satellite acquisition, and guard number entry interfaces
KIV-7M crypto device with fully interactive front panel controls and a KIV-7M configuration sheet with interactive checkoff line items and error pop-up messages generated for incorrectly performed tasks
Safe with a fully interactive locking mechanism supporting Simple Key Loader (SKL) retrieval and return procedures
Simple Key Loader (SKL) with a fully interactive software interface for loading cryptographic (crypto) keying material onto the KIV-7M
KGV-11 crypto device with rollover message display viewable within the virtual environment for configuration verification reference
Communications (COMMS) status board displaying required TSN circuit line items, including home channel, net identification (ID), guard number, configuration code, assigned satellite, Terminal Base Address (TBA), frequency, circuit name, radio, crypto, and KIV-7M crypto device information
Daily communications status message displaying current home channel and network parameters for reference throughout the scenario
Standard Operating Procedure (SOP) displayed as an interactive reference with checkoff line items selectable by the student upon step completion, with error pop-up messages generated for incorrectly performed tasks
Combat Systems Operational Sequencing System (CSOSS) displayed as an interactive reference with checkoff line items selectable by the student upon step completion, with error pop-up messages generated for incorrectly performed tasks
The virtual environment supports limited movement navigation, allowing the student to traverse the entirety of the radio room to access and interact with all equipment. Navigation of TVS software, DMR software, SKL software, KIV-7M crypto device front panel controls, and KIV-7M configuration sheet is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</si>
  <si>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KGV-11 rollover message, Tactical Variant Switch (TVS), KIV-7M crypto device, safe, Simple Key Loader (SKL), Digital Modular Radio (DMR) Human-Machine Interface (HMI), Standard Operating Procedure (SOP), and Combat Systems Operational Sequencing System (CSOSS).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SOP, CSOSS, and KIV-7M configuration sheet interactive checkoff line items generate error pop-up messages for incorrectly performed tasks, providing immediate visual corrective guidance at the point of performance
Learning checks with right or wrong answer feedback are presented at key procedural steps throughout the scenario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incorrect configuration state displays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establishment procedure. The instructor may replay the scenario to allow the student to practice the afloat end-to-end UHF SATCOM data (TSN) circuit establishment procedure again, reinforcing proper technique and ensuring the student can confidently establish afloat end-to-end communication for UHF SATCOM data (TSN) in support of reliable communications and operational readiness.</t>
  </si>
  <si>
    <t>Initiating Cues: The scenario is initiated by the Communications Watch Officer (CWO) providing the student with a circuit designator and directing the student to establish afloat end-to-end communication for Ultra High Frequency (UHF) Satellite Communications (SATCOM) data (Tomahawk Strike Network (TSN)). The circuit parameters presented on the Communications (COMMS) status board and daily communications status message are consistent across iterations of this scenario. The dynamic ordered response sequence begins upon the student's acknowledgment of the CWO direction.
Conditions: The student always begins the scenario in the ship's radio room aboard a United States (U.S.) Navy Destroyer (DDG) with all equipment accessible, including the COMMS status board, daily communications status message, KGV-11 rollover message, TVS, KIV-7M crypto device, safe, Simple Key Loader (SKL), DMR Human-Machine Interface (HMI), Standard Operating Procedure (SOP), Combat Systems Operational Sequencing System (CSOSS), and KIV-7M configuration sheet. The Communications Plan (COMPLAN) is available throughout.
Variables: Specific variables that modify system responses to student input include:
Incorrect circuit patching on the TVS GUI results in a circuit state that prevents CIC confirmation of data transmission and reception, requiring the student to identify and correct the patch before proceeding
Incorrect KIV-7M configuration settings result in a circuit state that prevents CIC confirmation of data transmission and reception, with error pop-ups generated on the KIV-7M configuration sheet identifying the discrepancy
Incorrect memory slot selection on the DMR HMI results in a circuit state that prevents CIC confirmation of data transmission and reception, requiring the student to correct the selection before completing the scenario
Failure to acquire the assigned satellite on the DMR HMI results in failure to receive CIC confirmation of data transmission and reception, requiring the student to correct the satellite acquisition before completing the scenario
Failure to return and secure the safe after Simple Key Loader (SKL) use results in the procedure tracking engine flagging the missed step during the post-scenario AAR as a Communications Security (COMSEC) violation
Correct completion of each procedural step is reflected by the system advancing to the expected configuration state, providing positive visual confirmation to the student through updated equipment status displays and CIC confirmation that TSN data has been successfully transmitted and received
Visual and Physical Environmental Effects: The ship's radio room virtual environment remains consistent across all scenario iterations. Visual environmental effects are limited to equipment state changes driven by student inputs, including TVS GUI patching status, KIV-7M configuration state displays, DMR HMI configuration displays, SOP and CSOSS checkoff line item status, safe lock state, and COMMS status board updates. No physical environmental effects such as weather or lighting variations apply to this scenario.</t>
  </si>
  <si>
    <t>This scenario is designed for individual training. Each student completes the afloat end-to-end Ultra High Frequency (UHF) Satellite Communications (SATCOM) data (Tomahawk Strike Network (TSN)) establishment scenario independently at their own Multipurpose Reconfigurable Training System (MRTS) student station. The student works alone to traverse the virtual shipboard radio room, reference circuit parameters, patch the circuit on the Tactical Variant Switch (TVS), configure the KIV-7M crypto device, retrieve and load cryptographic keying material using the Simple Key Loader (SKL), secure the safe, and configure the Digital Modular Radio (DMR) Human-Machine Interface (HMI), following the Standard Operating Procedure (SOP) and Combat Systems Operational Sequencing System (CSOSS) throughout.
The Communications Watch Officer (CWO) role is represented as a simulated character within the MRTS virtual environment. The simulated CWO provides the circuit designator at the start of the scenario and receives the student's report of circuit establishment at the conclusion of the scenario. This interaction is scripted and does not require another student to fulfill the CWO role.</t>
  </si>
  <si>
    <t>Recommended scenario duration is 90 minutes per iteration. This includes time for the student to review the Standard Operating Procedure (SOP), Combat Systems Operational Sequencing System (CSOSS), and KIV-7M configuration sheet, traverse the virtual radio room, reference the Communications (COMMS) status board, daily communications status message, and KGV-11 rollover message, perform digital patching on the Tactical Variant Switch (TVS), configure the KIV-7M crypto device, retrieve and load cryptographic keying material using the Simple Key Loader (SKL), secure the safe, and configure the Digital Modular Radio (DMR) Human-Machine Interface (HMI). This estimate does not include instructor demonstration time or post-scenario after action review (AAR) time.</t>
  </si>
  <si>
    <t>Recommended repetitions are 3 iterations per student within the 360-minute total training block, distributed as follows:
Iteration 1 (90 minutes): Instructor demonstrates the complete afloat end-to-end Ultra High Frequency (UHF) Satellite Communications (SATCOM) data (Tomahawk Strike Network (TSN)) establishment procedure using the MRTS Instructor Demonstration Station (IDS) large flatpanel display, followed by the student completing the scenario independently using the Standard Operating Procedure (SOP), Combat Systems Operational Sequencing System (CSOSS), and KIV-7M configuration sheet as primary references
Iteration 2 (90 minutes): Student completes the scenario with reduced reliance on the SOP, CSOSS, and KIV-7M configuration sheet, attempting each procedural step from recall before consulting the references
Iteration 3 (90 minutes): Student completes the scenario with minimal reference reliance, executing the full TSN data circuit establishment procedure from memory and referencing only the COMMS status board, daily communications status message, and KGV-11 rollover message as applicable in an operational environment
Repetitions are criteria-based. A student who does not achieve a satisfactory (SAT) rating on the instructor observation checklist for a given iteration must repeat that iteration.</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</si>
  <si>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KGV-11 rollover message display, Tactical Variant Switch (TVS), KIV-7M crypto device, safe, Simple Key Loader (SKL), Digital Modular Radio (DMR) Human-Machine Interface (HMI), Standard Operating Procedure (SOP), Combat Systems Operational Sequencing System (CSOSS), and KIV-7M configuration sheet
The MRTS application must accurately simulate the DMR HMI interface including UHF Satellite Communications (SATCOM) circuit selection, memory slot selection, satellite acquisition, and guard number entry with sufficient fidelity to replicate the operational system interface
The MRTS application must accurately simulate the KIV-7M crypto device front panel controls and configuration settings with sufficient fidelity to replicate the operational device interface
The MRTS application must support a fully interactive KIV-7M configuration sheet with checkoff line items and error pop-up message generation for incorrectly performed tasks
The MRTS application must support fully interactive TVS software navigation, DMR software navigation, SKL software interface, and KIV-7M crypto device front panel controls within the virtual environment
The MRTS application must support fully interactive safe simulation including locking and unlocking mechanisms, SKL retrieval, and safe securing procedures, with procedure tracking engine recording of the safe return and securing step as a required checklist item
The MRTS application must support interactive SOP and CSOSS checkoff line items with error pop-up message generation for incorrectly performed tasks
The MRTS application must support display of the daily communications status message and KGV-11 rollover message within the virtual environment
The MRTS application must support access to the Communications Plan (COMPLAN)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circuit designator direction and receipt of circuit establishment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</si>
  <si>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23.2.5</t>
  </si>
  <si>
    <t>Given a lab environment ESTABLISH afloat end-to-end communication set-up for Ultra High Frequency (UHF) Satellite Communications (SATCOM) data (Tomahawk Strike Network [TSN]) in accordance with applicable publications and directives</t>
  </si>
  <si>
    <t>Student will interact with and manipulate the Standard Operating Procedure (SOP), KIV-7M, Tactical Variant Switch (TVS), Digital Modular Radios (DMR) Human-Machine Interface (HMI), Simple Key Loader (SKL), and crypto device.</t>
  </si>
  <si>
    <t>The student will demonstrate the ability to establish afloat end-to-end communication for Ultra High Frequency (UHF) Satellite Communications (SATCOM) data (Tomahawk Strike Network (TSN)) through a performance-based assessment conducted within the Multipurpose Reconfigurable Training System (MRTS) virtual lab environment using a provided scenario. The student must correctly perform the following tasks in accordance with applicable technical documentation, maintenance directives, and safety procedures:
Set up afloat end-to-end communication for UHF SATCOM data (TSN) utilizing a Digital Modular Radio (DMR)
Perform digital patching on the Tactical Variant Switch (TVS)
Load cryptographic (crypto) keying material using the Simple Key Loader (SKL)
Verify and set frequencies via the home channel utilizing the Communications (COMMS) status board, Standard Operating Procedure (SOP), and Combat Systems Operational Sequencing System (CSOSS)
Confirm data flow with the Combat Information Center (CIC) via the Communications Watch Officer (CWO)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COMMS practices to ensure students can confidently establish afloat end-to-end communication for UHF SATCOM data (TSN) in support of reliable communications and operational readiness.</t>
  </si>
  <si>
    <t>The scenario opens with the Communications Watch Officer (CWO) providing the student with a circuit designator and directing the student to establish afloat end-to-end communication for Ultra High Frequency (UHF) Satellite Communications (SATCOM) data (Tomahawk Strike Network (TSN)). Using the Standard Operating Procedure (SOP) and Combat Systems Operational Sequencing System (CSOSS) as guides, the student performs the following interactions:
Traverse to the Communications (COMMS) status board and identify the required line item, including the home channel, net identification (ID), guard number, configuration code, assigned satellite, Terminal Base Address (TBA), frequency, circuit name, radio, crypto, and KIV-7M crypto device information. Cross-reference parameters against the daily communications status message and KGV-11 rollover message before proceeding. (K, S)
Traverse to the Tactical Variant Switch (TVS) computer, identified as the CORNET 400, and navigate the TVS graphical user interface (GUI) to perform digital patching for the TSN circuit. (S)
Traverse to the KIV-7M crypto device and input the required configuration settings using the KIV-7M configuration sheet, selecting each checkoff line item upon completion. Incorrectly performed tasks generate error pop-ups identifying the discrepancy. (S)
Traverse to the safe, retrieve the Simple Key Loader (SKL), load the correct cryptographic keying material onto the KIV-7M, return the SKL, and secure the safe. Failure to return and secure the safe is a Communications Security (COMSEC) violation. (S)
Traverse to the Digital Modular Radio (DMR) Human-Machine Interface (HMI), select the UHF SATCOM circuit, select the correct memory slot for crypto, acquire the assigned satellite, and enter the guard number. (S)
Reference the SOP and CSOSS checkoff line items throughout the establishment sequence, selecting each line item upon completion. Incorrectly performed tasks generate error pop-ups identifying the discrepancy. (K, S)
Report circuit establishment to the CWO and await confirmation from the CIC that TSN data has been successfully transmitted and received. (S)
Update the COMMS status board to reflect the established TSN circuit. (S)
Cues: The scenario presents the student with an unestablished UHF SATCOM TSN data circuit. Visual cues include the COMMS status board line item, daily communications status message, KGV-11 rollover message, SOP checkoff line items, CSOSS, and KIV-7M configuration sheet identifying required circuit parameters and configuration settings. The TVS GUI displays an unpatched circuit state and the DMR HMI displays an unconfigured circuit state, each requiring corrective action before establishment can be completed. The student must interpret these visual references and execute the establishment procedure in the correct sequence per the applicable SOP, CSOSS, KIV-7M configuration sheet, and daily communications status message. There are no tonal audio cues for this scenario, as the Audio Description identifies face-to-face instructor-led classroom communication only.</t>
  </si>
  <si>
    <t>Student fails to reference the daily communications status message or KGV-11 rollover message before beginning configuration and proceeds without verifying circuit parameters, resulting in missed or incorrect configuration steps. Scenario capability: All items remain fully interactive, allowing the student to input incorrect selections and continue, with the system reflecting the consequence of those incorrect inputs through learning check feedback.
Student incorrectly configures the KIV-7M crypto device settings without referencing the KIV-7M configuration sheet. Scenario capability: The KIV-7M configuration sheet interactive checkoff line items generate error pop-ups for incorrectly performed tasks, providing immediate feedback at the point of performance.
Student selects the incorrect memory slot on the Digital Modular Radio (DMR) Human-Machine Interface (HMI) for the KIV-7M crypto device. Scenario capability: The virtual environment reflects the incorrect selection, resulting in a circuit state that prevents CIC confirmation of data transmission and reception until the student identifies and corrects the error.
Student enters an incorrect guard number on the DMR HMI. Scenario capability: The system reflects the incorrect entry through failure to receive CIC confirmation of data transmission and reception, prompting the student to re-reference the Communications (COMMS) status board and correct the input.
Student patches the incorrect circuit on the Tactical Variant Switch (TVS) graphical user interface (GUI). Scenario capability: The system reflects the incorrect patch configuration, preventing CIC confirmation of data transmission and reception and requiring the student to backtrack and correct the patch before proceeding.
Student fails to return the Simple Key Loader (SKL) to the safe and secure the safe after loading crypto. Scenario capability: This is a Communications Security (COMSEC) violation. The procedure tracking engine records the safe return and securing step as a required checklist item and flags the omission during the post-scenario after action review (AAR).
Student fails to acquire the correct satellite on the DMR HMI prior to reporting circuit establishment. Scenario capability: The incorrect satellite acquisition results in failure to receive CIC confirmation of data transmission and reception, requiring the student to re-examine the satellite assignment on the COMMS status board and correct the configuration before proceeding.
Student skips a required Standard Operating Procedure (SOP) or Combat Systems Operational Sequencing System (CSOSS) checkoff line item during the establishment sequence. Scenario capability: The SOP and CSOSS interactive checkoff line items generate error pop-ups for incorrectly performed or skipped tasks, providing immediate feedback at the point of performance.
Student fails to update the COMMS status board upon circuit establishment. Scenario capability: The dynamic ordered response sequence requires COMMS status board update as a documented final step, and the procedure tracking engine records whether this step was completed.</t>
  </si>
  <si>
    <t>ESTABLISH afloat end-to-end communication set-up for Ultra High Frequency (UHF) Satellite Communications (SATCOM) data (Tomahawk Strike Network [TSN])</t>
  </si>
  <si>
    <t>Written Feedback: Learning checks with feedback from right or wrong answers;
Visual Alphanumeric: Any text referring to afloat end-to-end communication set-up for Ultra High Frequency Satellite Communications (UHF SATCOM) data (Tomahawk Strike Network [TSN]);
Visual Graphic: Simulation to include circuit to be set up on Communications Plan (COMPLAN), Combat Systems Operational Sequencing System (CSOSS), including the KGV-11 rollover message, CSOSS, Standard Operating Procedure (SOP) that checks off line items upon completion or pop-ups with an error line on the item if the task is performed incorrectly, daily communication status message showing the home channel, net ID, guard number, configuration code, assigned satellite, Terminal Base Address (TBA), frequency, circuit name, radio, crypto, crypto device (KIV-7M), and KIV-7M configuration sheet that checks off line items upon completion or pop-ups with an error line on the item if the task is performed incorrectly.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</si>
  <si>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KIV-7M front panel, navigation of Tactical Variant Switch (TVS) software, navigation of Digital Modular Radio (DMR) software, navigation of Simple Key Loader (SKL) software, navigation of crypto front panel, viewable COMMS status board, viewable daily communications status message, viewable KGV-11 rollover message, viewable Standard Operating Procedures (SOPs), viewable Combat Systems Operational Sequencing System (CSOSS), viewable KIV-7M configuration sheet</t>
  </si>
  <si>
    <t>Overt Verbal Response: Students respond in an overt verbal manner to instructor questions throughout the lesson as part of informal checks for understanding; Dynamic Ordered Response: Upon receiving circuit designator from Communications Watch Officer (CWO), traverse over to the COMMS status board to see line item needed to be setup. Once the Sailor has that information, proceeds over to Tactical Variant Switch (TVS) computer (CORNET 400) to patch circuit. Once circuit is patched, traverse to the KIV-7M to input configuration settings, then traverse over to the safe, get the Simple Key Loader (SKL) and load the correct crypto then return the SKL and lock the safe. Then traverse to Digital Modular Radio (DMR) Human-Machine Interface (HMI) circuit setup, select Ultra High Frequency Satellite Communications (UHF SATCOM) circuit, select correct memory slot for crypto, acquire satellite, and enter guard number. Then report to CWO that the circuit is setup and await confirmation from Combat Information Center (CIC) that data has been received and transmitted.</t>
  </si>
  <si>
    <t>This content presents performance-based instruction for establishing a Ultra High Frequency (UHF) Satellite Communications (SATCOM) data circuit within a simulated shipboard radio room environment. Students perform digital patching on the Tactical Variant Switch (TVS), configure the KIV-7M, load cryptographic keying material using the Simple Key Loader (SKL), and verify and set frequencies via the home channel using the communications status board, Standard Operating Procedures (SOPs), and Combat Systems Operational Sequencing System (CSOSS) in accordance with applicable publications and directives. The simulation incorporates Communications Plan (COMPLAN) data, KGV-11 rollover messaging, daily communications status message parameters, and guided configuration checklists with error feedback for the KIV-7M and SOP tasks. Students navigate radio room systems including TVS, Digital Modular Radio (DMR) Human-Machine Interface (HMI), KIV-7M front panel controls, SKL, SOPs, CSOSS, and the communications status board, and follow a guided sequence to receive tasking from the Communications Watch Officer (CWO), configure satellite, guard number, and memory slot settings, and report circuit establishment to the CWO. Circuit completion is verified through confirmation from the Combat Information Center (CIC) that data transmission and reception have been successfully established.</t>
  </si>
  <si>
    <t>n</t>
  </si>
  <si>
    <t>IT-SCN-016</t>
  </si>
  <si>
    <t>TROUBLESHOOT afloat end-to-end UHF SATCOM data circuit (CUDIXS)</t>
  </si>
  <si>
    <t>This scenario supports a procedure-based instructional flow for the Enabling Objective (EO) TROUBLESHOOT afloat end-to-end communication connectivity on a Ultra High Frequency (UHF) Satellite Communications (SATCOM) data circuit Common User Digital Information Exchange Subsystem (CUDIXS). The Multipurpose Reconfigurable Training System (MRTS) Laboratory (LAB) Virtual Simulation (VSIM) serves as the Primary Media for this learning objective. Prior to this scenario, students will have a  foundational proficiency in Naval Modular Automated Communications System II (NAVMACS II) terminal operation, KIV-7M crypto device configuration, TVS graphical user interface (GUI) navigation, Simple Key Loader (SKL) use, Standard Operating Procedure (SOP) and Combat Systems Operational Sequencing System (CSOSS) procedural execution, and Six-Step Troubleshooting method application required for this scenario. The instructional flow for this scenario is as follows:
Introduction to the scenario: The student is presented with the operational context of a watch-to-watch turnover aboard a United States (U.S.) Navy Destroyer (DDG) in which CUDIXS has been reported down for the past 12 hours, and is briefed on the scenario conditions.
Procedure steps: The student reviews the SOP, CSOSS, and KIV-7M configuration sheet outlining the Six-Step Troubleshooting procedure for afloat end-to-end UHF SATCOM CUDIXS connectivity, including fault isolation, crypto rollover correction, TVS patching verification, KIV-7M configuration correction, NAVMACS II circuit activation, and OTO check in accordance with applicable technical documentation, maintenance directives, and safety procedures.
Demonstration: The MRTS Instructor Demonstration Station (IDS) large flatpanel display allows the instructor to demonstrate the Six-Step Troubleshooting procedure, including crypto rollover correction, TVS patching verification, KIV-7M configuration correction, and NAVMACS II circuit activation, to the student group prior to independent practice as needed.
Exercises: The student independently executes the troubleshooting procedure within the MRTS virtual environment, traversing the radio room to interact with the COMMS status board, daily communications status message, KGV-11 rollover message, Subscriber Identification (SID) assignment message, TVS, safe, SKL, KIV-7M crypto device, Digital Modular Radio (DMR) Human-Machine Interface (HMI), SOP, CSOSS, and NAVMACS II terminal to isolate and correct inserted faults and restore CUDIXS connectivity.
Step-by-step assessment: The MRTS procedure tracking engine assesses student performance against the procedural checklist, providing immediate feedback through SOP, CSOSS, and KIV-7M configuration sheet interactive checkoff line items with error pop-ups for incorrectly performed tasks and learning checks with right or wrong answer feedback at key procedural steps.
Common errors: Post-scenario, the AAR highlights common errors such as failure to apply the Six-Step Troubleshooting method, misidentification of fault source, incorrect NAVMACS II port selection on the TVS, failure to address crypto rollover, failure to return and secure the safe after SKL use, and attempting the OTO check before all faults are corrected and the circuit is activated on NAVMACS II.
Transit out: Upon successful completion and AAR, the student reports circuit restoral to the CWO, completes a successful OTO check, and updates the COMMS status board, concluding the scenario.</t>
  </si>
  <si>
    <t>The scenario opens aboard a United States (U.S.) Navy Destroyer (DDG) in the ship's radio room during a watch-to-watch turnover. You receive a pass down that the Common User Digital Information Exchange Subsystem (CUDIXS) has been down for the past 12 hours. The Communications Watch Officer (CWO) directs you to troubleshoot the circuit. You have access to applicable technical documentation, maintenance directives, and safety procedures. The Communications Plan (COMPLAN), daily communications status message, KGV-11 rollover message, Subscriber Identification (SID) assignment message, Standard Operating Procedure (SOP), Combat Systems Operational Sequencing System (CSOSS), and KIV-7M configuration sheet are available for reference, identifying the home channel, net identification (ID), guard number, configuration code, assigned satellite, Terminal Base Address (TBA), frequency, circuit name, radio, crypto, and KIV-7M crypto device configuration. During the scenario, you will traverse the virtual radio room to access and interact with multiple pieces of equipment. You will reference the Communications (COMMS) status board, daily communications status message, KGV-11 rollover message, and SID assignment message to identify the affected line item and fault condition. Applying the Six-Step Troubleshooting method, you will interact with the Tactical Variant Switch (TVS) graphical user interface (GUI) to verify circuit patching and correct the NAVMACS II port selection as required, inspect and correct KIV-7M crypto device configuration settings using the KIV-7M configuration sheet, and traverse to the safe to retrieve the Simple Key Loader (SKL) to address crypto rollover as required, returning the SKL and securing the safe knowing that failure to do so is a Communications Security (COMSEC) violation. Visual cues including the COMMS status board line item, daily communications status message anomalies, KGV-11 rollover message status, SID assignment message discrepancies, KIV-7M configuration sheet indications, and TVS GUI patching status will guide your troubleshooting throughout the scenario. Once faults are corrected, you will traverse to the Naval Modular Automated Communications System II (NAVMACS II) terminal, create and activate the CUDIXS circuit, and verify the SID assignment. The scenario ends when you have corrected all faults, activated the CUDIXS circuit on NAVMACS II, completed a successful Operator-to-Operator (OTO) check, reported circuit restoral to the CWO, and updated the COMMS status board as required. A post-scenario after action review (AAR) is then presented, providing a point-by-point assessment of your performance against the procedural checklist.</t>
  </si>
  <si>
    <t>The virtual environment depicts a United States (U.S.) Navy Destroyer (DDG) ship's radio room. The simulation area includes the following systems and components represented with sufficient fidelity to reinforce operational context:
Tactical Variant Switch (TVS) computer (CORNET 400) with a fully interactive graphical user interface (GUI) displaying patching configuration and connection status, including Naval Modular Automated Communications System II (NAVMACS II) port selection
Digital Modular Radio (DMR) with a fully interactive Human-Machine Interface (HMI) including fault indications and Ultra High Frequency (UHF) Satellite Communications (SATCOM) circuit configuration status displays
KIV-7M crypto device with fully interactive front panel controls and a KIV-7M configuration sheet with interactive checkoff line items and error pop-up messages generated for incorrectly performed tasks
Safe with a fully interactive locking mechanism supporting Simple Key Loader (SKL) retrieval and return procedures
Simple Key Loader (SKL) with a fully interactive software interface for loading cryptographic (crypto) keying material onto the KIV-7M
KGV-11 crypto device with rollover message display viewable within the virtual environment for cryptographic status verification
NAVMACS II terminal with a fully interactive interface supporting Common User Digital Information Exchange Subsystem (CUDIXS) circuit creation, activation, Subscriber Identification (SID) assignment verification, and Operator-to-Operator (OTO) check functionality
Communications (COMMS) status board displaying circuit line items referenced against the Communications Plan (COMPLAN)
Daily communications status message displaying home channel, net identification (ID), guard number, configuration code, assigned satellite, Terminal Base Address (TBA), frequency, circuit name, radio, crypto, and KIV-7M crypto device information
SID assignment message viewable within the virtual environment for circuit verification reference
Controlling authority message viewable within the virtual environment for circuit verification reference
Termination assignment message viewable within the virtual environment for circuit verification reference
Standard Operating Procedure (SOP) displayed as an interactive reference with checkoff line items selectable by the student upon step completion
Combat Systems Operational Sequencing System (CSOSS) displayed as an interactive reference with checkoff line items selectable by the student upon step completion
The virtual environment supports limited movement navigation, allowing the student to traverse the entirety of the radio room to access and interact with all equipment. Navigation of TVS software, DMR software, SKL software, KIV-7M crypto device front panel controls, and NAVMACS II terminal interface is supported through visual limited movement. Learning checks with right or wrong answer feedback are presented at key procedural steps within the virtual environment.</t>
  </si>
  <si>
    <t>Timing of Feedback: Immediate feedback is provided throughout the scenario as the student traverses the radio room and interacts with the Communications (COMMS) status board, daily communications status message, KGV-11 rollover message, Subscriber Identification (SID) assignment message, Tactical Variant Switch (TVS), KIV-7M crypto device, safe, Simple Key Loader (SKL), Digital Modular Radio (DMR) Human-Machine Interface (HMI), Standard Operating Procedure (SOP), Combat Systems Operational Sequencing System (CSOSS), and Naval Modular Automated Communications System II (NAVMACS II) terminal. The Multipurpose Reconfigurable Training System (MRTS)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SOP, CSOSS, and KIV-7M configuration sheet interactive checkoff line items generate error pop-up messages for incorrectly performed tasks, providing immediate visual corrective guidance at the point of performance
Visual system state feedback is provided through equipment indications such as incorrect TVS patching status, KIV-7M configuration discrepancies, crypto rollover indications, non-activated circuit status on NAVMACS II, and SID assignment message anomalies, reflecting the system state driven by inserted faults and student corrective actions
Learning checks with right or wrong answer feedback are presented at key procedural steps throughout the scenario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MRTS virtual environment remain fully interactive, allowing the student to input incorrect selections and continue through the simulation. The system reflects the consequence of incorrect inputs through continued fault indications, incorrect configuration state displays,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Six-Step Troubleshooting procedure. The instructor may replay the scenario with a different fault or combination of faults to allow the student to practice the troubleshooting procedure again, reinforcing proper technique and ensuring the student can confidently troubleshoot afloat end-to-end communication connectivity on a UHF SATCOM data circuit (CUDIXS) in support of reliable communications and operational readiness.</t>
  </si>
  <si>
    <t>Initiating Cues: The scenario is initiated by a watch-to-watch turnover in which the student receives a pass down that the Common User Digital Information Exchange Subsystem (CUDIXS) has been down for the past 12 hours, followed by the Communications Watch Officer (CWO) directing the student to troubleshoot the circuit. The specific fault or combination of faults presented varies across scenario iterations, ensuring the student must apply the Six-Step Troubleshooting method systematically each time. Initiating cue variations include:
Crypto rollover requiring reloading of correct cryptographic keying material using the Simple Key Loader (SKL)
Incorrect patching on the Tactical Variant Switch (TVS) with the wrong Naval Modular Automated Communications System II (NAVMACS II) port selected
Incorrect KIV-7M configuration settings
A combination of two or more of the above faults presented simultaneously
Conditions: The student always begins the scenario in the ship's radio room aboard a United States (U.S.) Navy Destroyer (DDG) with all equipment accessible, including the Communications (COMMS) status board, daily communications status message, KGV-11 rollover message, Subscriber Identification (SID) assignment message, TVS, KIV-7M crypto device, safe, SKL, DMR Human-Machine Interface (HMI), Standard Operating Procedure (SOP), Combat Systems Operational Sequencing System (CSOSS), KIV-7M configuration sheet, and NAVMACS II terminal. The Communications Plan (COMPLAN) is available throughout.
Variables: Specific variables that modify system responses to student input include:
Unresolved crypto rollover results in inability to complete a successful Operator-to-Operator (OTO) check, requiring the student to reload the correct cryptographic keying material before proceeding
Incorrect NAVMACS II port selection on the TVS results in continued circuit degradation and failed OTO check, requiring the student to correct the patching configuration before proceeding
Unresolved KIV-7M configuration errors result in inability to complete a successful OTO check, requiring the student to correct all configuration discrepancies before proceeding
Failure to create and activate the CUDIXS circuit on NAVMACS II results in inability to conduct the OTO check regardless of other corrective actions completed
Failure to return and secure the safe after SKL use results in the procedure tracking engine flagging the missed step during the post-scenario AAR as a Communications Security (COMSEC) violation
Correct corrective actions at each step are reflected by the system returning to normal operational state, providing positive visual confirmation to the student through updated equipment status displays and successful OTO check completion
Visual and Physical Environmental Effects: The ship's radio room virtual environment remains consistent across all scenario variations. Visual environmental effects are limited to equipment state changes driven by inserted faults and student inputs, including TVS GUI patching status, KIV-7M configuration state displays, NAVMACS II circuit activation status, SID assignment message status, and COMMS status board updates. No physical environmental effects such as weather or lighting variations apply to this scenario.</t>
  </si>
  <si>
    <t>This scenario is designed for individual training. Each student completes the afloat end-to-end Ultra High Frequency (UHF) Satellite Communications (SATCOM) data circuit Common User Digital Information Exchange Subsystem (CUDIXS) troubleshooting scenario independently at their own Multipurpose Reconfigurable Training System (MRTS) student station. The student works alone to traverse the virtual shipboard radio room, apply the Six-Step Troubleshooting method, identify and correct inserted faults, retrieve and load cryptographic (crypto) keying material using the Simple Key Loader (SKL) as required, secure the safe, create and activate the CUDIXS circuit on the Naval Modular Automated Communications System II (NAVMACS II) terminal, and complete the Operator-to-Operator (OTO) check, following the Standard Operating Procedure (SOP) and Combat Systems Operational Sequencing System (CSOSS) throughout.
The Communications Watch Officer (CWO) role is represented as a simulated character within the MRTS virtual environment. The simulated CWO provides the fault notification and troubleshooting direction at the start of the scenario and receives the student's report of circuit restoral at the conclusion of the scenario. This interaction is scripted and does not require another student to fulfill the CWO role.</t>
  </si>
  <si>
    <t>Recommended scenario duration is 90 minutes per iteration. This includes time for the student to review the Standard Operating Procedure (SOP), Combat Systems Operational Sequencing System (CSOSS), and KIV-7M configuration sheet, traverse the virtual radio room, reference the Communications (COMMS) status board, daily communications status message, KGV-11 rollover message, and Subscriber Identification (SID) assignment message, identify and correct the inserted fault or faults, retrieve and load cryptographic (crypto) keying material using the Simple Key Loader (SKL) as required, secure the safe, create and activate the Common User Digital Information Exchange Subsystem (CUDIXS) circuit on the Naval Modular Automated Communications System II (NAVMACS II) terminal, verify the SID assignment, and conduct the Operator-to-Operator (OTO) check. This estimate does not include instructor demonstration time or post-scenario after action review (AAR) time.</t>
  </si>
  <si>
    <t>Recommended repetitions are 3 iterations per student within the 360-minute total training block, distributed as follows:
Iteration 1 (90 minutes): Instructor demonstrates the Six-Step Troubleshooting procedure for afloat end-to-end Ultra High Frequency (UHF) Satellite Communications (SATCOM) data circuit Common User Digital Information Exchange Subsystem (CUDIXS) connectivity, including crypto rollover correction, TVS patching verification, KIV-7M configuration correction, and Naval Modular Automated Communications System II (NAVMACS II) circuit activation, using the MRTS Instructor Demonstration Station (IDS) large flatpanel display, followed by the student completing the scenario independently with a single inserted fault and SOP and CSOSS support
Iteration 2 (90 minutes): Student completes the scenario independently with a different single inserted fault to reinforce systematic application of the Six-Step Troubleshooting method across all fault types
Iteration 3 (90 minutes): Student completes the scenario independently with multiple simultaneous inserted faults to assess proficiency and readiness
Repetitions are criteria-based. A student who does not achieve a satisfactory (SAT) rating on the instructor observation checklist for a given iteration must repeat that iteration before progressing.</t>
  </si>
  <si>
    <t>The following additional software requirements apply to this scenario within the Multipurpose Reconfigurable Training System (MRTS) virtual environment:
The MRTS application must support limited movement navigation allowing the student to traverse the entirety of the virtual radio room to access and interact with all equipment including the Communications (COMMS) status board, daily communications status message, KGV-11 rollover message display, Subscriber Identification (SID) assignment message, controlling authority message, termination assignment message, Tactical Variant Switch (TVS), KIV-7M crypto device, safe, Simple Key Loader (SKL), Digital Modular Radio (DMR) Human-Machine Interface (HMI), Standard Operating Procedure (SOP), Combat Systems Operational Sequencing System (CSOSS), KIV-7M configuration sheet, and Naval Modular Automated Communications System II (NAVMACS II) terminal
The MRTS application must support instructor control of fault insertion, including the ability to select single or multiple simultaneous faults from the Instructor/Operator Station (IOS) prior to or during the scenario, including crypto rollover, incorrect NAVMACS II port selection on the TVS, and incorrect KIV-7M configuration settings
The MRTS application must accurately simulate the NAVMACS II terminal interface including CUDIXS circuit creation, activation, SID assignment verification, and OTO check functionality with sufficient fidelity to replicate the operational system interface
The MRTS application must accurately simulate the KIV-7M crypto device front panel controls and configuration states, including crypto rollover indication and incorrect configuration settings, to provide realistic fault conditions
The MRTS application must accurately simulate the TVS GUI including NAVMACS II port selection with sufficient fidelity to replicate the operational patching interface
The MRTS application must support a fully interactive KIV-7M configuration sheet with checkoff line items and error pop-up message generation for incorrectly performed tasks
The MRTS application must support fully interactive TVS software navigation, DMR software navigation, SKL software interface, and KIV-7M crypto device front panel controls within the virtual environment
The MRTS application must support fully interactive safe simulation including locking and unlocking mechanisms, SKL retrieval, and safe securing procedures, with procedure tracking engine recording of the safe return and securing step as a required checklist item
The MRTS application must support interactive SOP and CSOSS checkoff line items with error pop-up message generation for incorrectly performed tasks
The MRTS application must support display of the daily communications status message, KGV-11 rollover message, SID assignment message, controlling authority message, and termination assignment message within the virtual environment
The MRTS application must support access to the Communications Plan (COMPLAN) within the virtual environment or on the student station secondary monitor connection to the schoolhouse training network
The MRTS application must support learning checks with right or wrong answer feedback at key procedural steps throughout the scenario
The MRTS procedure tracking engine must support automated step tracking, performance grading, and generation of a post-scenario AAR with point-by-point assessment against the procedural checklist
The MRTS application must support simulated face-to-face communications between the student and the simulated CWO, including scripted watch-to-watch pass down, fault notification, troubleshooting direction, and receipt of circuit restoral report
The MRTS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</si>
  <si>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23.2.7</t>
  </si>
  <si>
    <t>Given a lab environment TROUBLESHOOT afloat end-to-end communication connectivity on a Ultra High Frequency (UHF) Satellite Communications (SATCOM) data circuit (Common User Digital Information Exchange Subsystem [CUDIXS]) in accordance with applicable publications and directives</t>
  </si>
  <si>
    <t>Student will interact with and manipulate the Standard Operating Procedure (SOP), KIV-7M configuration sheet, Tactical Variant Switch (TVS), Digital Modular Radios (DMR) Human-Machine Interface (HMI), Simple Key Loader (SKL), crypto device, COMMS status board, and Naval Modular Automated Communications System II (NAVMACS II) terminal.</t>
  </si>
  <si>
    <t>Crypto rolled over, incorrect patching (i.e., wrong Naval Modular Automated Communications System II [NAVMACS II] port selected on Tactical Variant Switch [TVS]), incorrect KIV-7M settings</t>
  </si>
  <si>
    <t>The student will demonstrate the ability to troubleshoot afloat end-to-end communication connectivity on a Ultra High Frequency (UHF) Satellite Communications (SATCOM) data circuit Common User Digital Information Exchange Subsystem (CUDIXS) through a performance-based assessment conducted within the Multipurpose Reconfigurable Training System (MRTS) virtual lab environment using a provided scenario. The student must correctly perform the following tasks in accordance with applicable technical documentation, maintenance directives, and safety procedures:
Troubleshoot afloat end-to-end communication connectivity on a UHF SATCOM data circuit (CUDIXS) utilizing a Digital Modular Radio (DMR) and Naval Modular Automated Communications System II (NAVMACS II) terminal
Perform digital patching on the Tactical Variant Switch (TVS)
Load cryptographic (crypto) keying material using the Simple Key Loader (SKL)
Create and activate the circuit on NAVMACS II
Verify and set frequencies via the home channel utilizing the Communications (COMMS) status board, Standard Operating Procedure (SOP), and Combat Systems Operational Sequencing System (CSOSS)
Complete a successful Operator-to-Operator (OTO) check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The MRTS procedure tracking engine supports automated step tracking and assessment grading. Immediate feedback is provided during the scenario, with a post-assessment review reinforcing proper troubleshooting practices to ensure students can confidently troubleshoot afloat end-to-end communication connectivity on a UHF SATCOM data circuit (CUDIXS) in support of reliable communications and operational readiness.</t>
  </si>
  <si>
    <t>The scenario opens with a watch-to-watch turnover in which the student receives a pass down that the Common User Digital Information Exchange Subsystem (CUDIXS) has been down for the past 12 hours. The Communications Watch Officer (CWO) then directs the student to troubleshoot the circuit. Using the Standard Operating Procedure (SOP), Combat Systems Operational Sequencing System (CSOSS), and Six-Step Troubleshooting method as guides, the student performs the following interactions:
Traverse to the Communications (COMMS) status board and reference the daily communications status message, KGV-11 rollover message, Subscriber Identification (SID) assignment message, and KIV-7M configuration sheet to identify the affected line item and fault condition, including the home channel, net identification (ID), guard number, configuration code, assigned satellite, Terminal Base Address (TBA), frequency, circuit name, radio, crypto, and KIV-7M crypto device information. (K, S)
Apply the Six-Step Troubleshooting method to systematically isolate the fault based on system indications and configuration requirements. (K, S)
Navigate the Tactical Variant Switch (TVS) graphical user interface (GUI) to verify circuit patching configuration, including correct Naval Modular Automated Communications System II (NAVMACS II) port selection, and perform corrective actions as required. (S)
Inspect the KIV-7M crypto device to verify configuration settings and correct any identified discrepancy using the KIV-7M configuration sheet, selecting each checkoff line item upon completion. Traverse to the safe to retrieve the Simple Key Loader (SKL), load cryptographic keying material as required to address crypto rollover, return the SKL, and secure the safe in accordance with Communications Security (COMSEC) safeguarding requirements. (S)
Traverse to the NAVMACS II terminal, create and activate the CUDIXS circuit, and verify the SID assignment. (S)
Conduct a successful Operator-to-Operator (OTO) check upon fault correction and circuit activation to verify restoration of CUDIXS data communications. (S)
Report circuit restoral to the CWO and update the COMMS status board as required. (S)
Cues: The scenario presents the student with a degraded afloat end-to-end UHF SATCOM CUDIXS data circuit following watch-to-watch turnover. Visual cues include the COMMS status board line item, daily communications status message anomalies, KGV-11 rollover message status, SID assignment message discrepancies, KIV-7M configuration sheet indications, TVS GUI patching status, and NAVMACS II circuit activation status. One or more faults will be present, which may include crypto rollover, incorrect TVS patching with the wrong NAVMACS II port selected, or incorrect KIV-7M settings. The student must interpret these cues using the Six-Step Troubleshooting method and take corrective action in accordance with the applicable SOP, CSOSS, and publications and directives. There are no tonal audio cues for this scenario, as the Audio Description identifies face-to-face instructor-led classroom communication only.</t>
  </si>
  <si>
    <t>Student fails to reference the daily communications status message, KGV-11 rollover message, or Subscriber Identification (SID) assignment message before beginning troubleshooting and proceeds without verifying circuit parameters, resulting in missed or incorrect fault identification. Scenario capability: All items remain fully interactive, allowing the student to input incorrect selections and continue, with the system reflecting the consequence of those incorrect inputs through learning check feedback.
Student does not apply the Six-Step Troubleshooting method and instead attempts to resolve the fault from memory or by trial and error, resulting in an incorrect or incomplete troubleshooting sequence. Scenario capability: The MRTS procedure tracking engine records step sequence and flags deviations from the required troubleshooting procedure during the post-scenario after action review (AAR).
Student misidentifies the fault source, for example attributing loss of Common User Digital Information Exchange Subsystem (CUDIXS) connectivity to incorrect KIV-7M settings rather than crypto rollover. Scenario capability: Multiple fault types are available for insertion including crypto rollover, incorrect patching with wrong Naval Modular Automated Communications System II (NAVMACS II) port selected on the Tactical Variant Switch (TVS), and incorrect KIV-7M settings, requiring the student to systematically apply the Six-Step Troubleshooting method rather than assume the fault source.
Student selects the incorrect NAVMACS II port when correcting the TVS patching configuration. Scenario capability: The virtual environment reflects the consequence of the incorrect port selection through continued circuit degradation and failed Operator-to-Operator (OTO) check, requiring the student to reassess the patching configuration and correct the selection.
Student fails to address crypto rollover by reloading the correct cryptographic keying material using the Simple Key Loader (SKL). Scenario capability: The system reflects the consequence of unaddressed crypto rollover through inability to complete a successful OTO check, requiring the student to traverse to the safe, retrieve the SKL, and reload the correct keying material before proceeding.
Student retrieves the SKL from the safe but fails to return and secure the safe after key loading, resulting in a Communications Security (COMSEC) violation. Scenario capability: The procedure tracking engine records the safe return and securing step as a required checklist item and flags the omission during the post-scenario AAR.
Student fails to create and activate the CUDIXS circuit on NAVMACS II following fault correction, preventing completion of the OTO check. Scenario capability: The dynamic ordered response sequence requires circuit activation on NAVMACS II as a documented step before the OTO check can be conducted, and the procedure tracking engine records whether this step was completed.
Student attempts to conduct the OTO check before all faults have been corrected and the circuit has been activated on NAVMACS II. Scenario capability: The system reflects the incomplete circuit state by preventing a successful OTO check until all required corrective actions have been completed in the proper sequence.
Student fails to report circuit restoral to the CWO or update the COMMS status board upon completion. Scenario capability: The dynamic ordered response sequence requires proper reporting procedures at the conclusion of the scenario, and the procedure tracking engine records whether these steps were completed correctly.</t>
  </si>
  <si>
    <t>TROUBLESHOOT afloat end-to-end communication connectivity on a Ultra High Frequency (UHF) Satellite Communications (SATCOM) data circuit (Common User Digital Information Exchange Subsystem [CUDIXS])</t>
  </si>
  <si>
    <t>Written Feedback: Learning checks with feedback from right or wrong answers;
Visual Alphanumeric: Any text referring to afloat end-to-end communication connectivity on a UHF SATCOM data circuit (CUDIXS);
Visual Graphic: Simulation to include circuit to be set up on Communications Plan (COMPLAN), including the KGV-11 rollover message, Combat Systems Operational Sequencing System (CSOSS), Standard Operating Procedure (SOP) that the Student can checkoff line items upon completion, daily communication status message showing the home channel, net ID, guard number, configuration code, assigned satellite, Terminal Base Address (TBA), frequency, circuit name, radio, crypto, crypto device (KIV-7M) and KIV-7M configuration sheet that the Student can check off line items upon completion, Naval Modular Automated Communications System II (NAVMACS II) terminal, Subscriber Identification (SID) assignment message. Includes Tactical Variant Switch (TVS), Digital Modular Radio (DMR) Human-Machine Interface (HMI), Simple Key Loader (SKL);
Visual Environment: Ship's radio room</t>
  </si>
  <si>
    <t>Visual Limited Movement: Navigation of the entirety of the radio room to reach multiple pieces of equipment to configure, navigation of Tactical Variant Switch (TVS) software, Navigation of Digital Modular Radio (DMR) software, navigation of Simple Key Loader (SKL) software, navigation of crypto front panel, viewable COMMS status board, viewable daily communications status message, viewable KGV-11 rollover message, viewable Standard Operating Procedure (SOP), viewable Combat Systems Operational Sequencing System (CSOSS), viewable controlling authority message, viewable termination assignment message, navigation of Naval Modular Automated Communications System II (NAVMACS II) terminal, viewable KIV-7M configuration sheet</t>
  </si>
  <si>
    <t>Overt Verbal Response: Students respond in an overt verbal manner to instructor questions throughout the lesson as part of informal checks for understanding;
Dynamic Ordered Response: Upon watch to watch turnover, receive pass down that Common User Digital Information Exchange Subsystem (CUDIXS) has been down for the past 12 hours, receive directions from Communications Watch Officer (CWO) to troubleshoot, traverse over to the COMMS status board to see line item with fault (i.e., crypto rolled over, incorrect patching [i.e., wrong Naval Modular Automated Communications System II (NAVMACS II) port selected on Tactical Variant Switch (TVS)], incorrect KIV-7M settings). Depending on the fault, the Student will follow the Six-Step troubleshooting method to resolve the fault, then traverse to NAVMACS II terminal, activate CUDIXS circuit, conduct successful Operator-to-Operator (OTO).</t>
  </si>
  <si>
    <t>This content presents performance-based instruction for troubleshooting and restoring a UHF SATCOM secure data circuit using the Common User Digital Information Exchange Subsystem (CUDIXS) with a Digital Modular Radio (DMR) and Naval Modular Automated Communications System II (NAVMACS II) in accordance with applicable publications and directives. Students perform digital patching on the Tactical Variant Switch (TVS), configure the KIV-7M, load cryptographic keying material using the Simple Key Loader (SKL), verify and set frequencies via the home channel using the communications status board, Standard Operating Procedures (SOPs), and Combat Systems Operational Sequencing System (CSOSS), create and activate the circuit on NAVMACS II, and complete a successful Operator-to-Operator (OTO) check. A simulated shipboard radio room environment incorporates Communications Plan (COMPLAN) data, daily communications status message parameters, KGV-11 rollover messaging, Subscriber Identification (SID) assignment, and guided configuration checklists for SOP and KIV-7M tasks. Students follow a guided sequence beginning with watch-to-watch pass down and tasking from the Communications Watch Officer (CWO), identify fault conditions such as crypto rollover, incorrect patching, or improper KIV-7M configuration, apply the Six-Step Troubleshooting process, activate the CUDIXS circuit on NAVMACS II, and verify data restoral through a successful OTO check.</t>
  </si>
  <si>
    <t>IT-SIM-003</t>
  </si>
  <si>
    <t>The Expeditionary RF Communications Simulation is a Laboratory (LAB) Virtual Simulation (VSIM) that provides a high-fidelity virtual tactical operational environment for individual student training. The simulation supports three scenarios covering expeditionary Radio Frequency (RF) circuit establishment for High Frequency (HF), Line-of-Sight (LOS), and Satellite Communications (SATCOM), providing students with the procedural skills required to set up and establish expeditionary RF circuits using fielded radio systems in accordance with applicable technical documentation, maintenance directives, and safety procedures. The simulation replicates a Tactical Operations Center (TOC) field-deployed conex with an adjacent antenna farm, with limited movement navigation supporting student traversal to all equipment locations within the TOC and antenna farm. Interactive systems include the Army/Navy Portable Radio Communication (A/N PRC) 160 with amplifier, coupler, HF whip antenna, and radio base station for Scenario 3A; the A/N PRC-152A with VHF handheld blade antenna for Scenario 3B; and the A/N PRC-117G with Yagi RF-3080-AT001 Ultra High Frequency (UHF) foldable SATCOM antenna and radio base station for Scenario 3C. Common interactive systems across all three scenarios include the Simple Key Loader (SKL), Tactical Key Loader (TKL), crypto device, MANPACK battery or battery pack, peripherals, Communications (COMMS) status board, Communications Plan (COMPLAN), and Controlling Authority status message. The Satellite Access Authorization (SAA) is additionally required for Scenario 3C.The simulation supports interactive radio front panel programming, fully interactive port manipulation for all equipment connections with system reflection of incorrect connections through audio and visual feedback, SKL and TKL software interfaces for cryptographic key loading, and audio feedback including garbled transmission and coupler tuning audio for Scenario 3A and voice audio confirmation of COMMS check for all three scenarios. The procedure tracking engine supports automated step tracking, performance grading, and generation of a post-scenario after action review (AAR) with point-by-point assessment against the procedural checklist for each scenario. The three subordinate scenarios and their associated Enabling Objectives (EOs) supported by this simulation are:
Scenario 3A: ESTABLISH an expeditionary RF circuit for HF - 240 minutes recommended training time
Scenario 3B: ESTABLISH an expeditionary RF circuit for LOS - 120 minutes recommended training time
Scenario 3C: ESTABLISH an expeditionary RF circuit for SATCOM - 240 minutes recommended training time</t>
  </si>
  <si>
    <t>The laboratory configuration of the Expeditionary RF Communications Simulation requires a standard classroom lab space configured as follows:
18 student stations arranged in two rows of 9 stations on each side of the classroom, each consisting of a standard white surface desk with cable management grommet, Acer touchscreen monitor, keyboard, mouse, Dell tower personal computer (PC) on a shelf mounted under the desk, and Uninterruptible Power Source (UPS) on the floor adjacent to the PC tower
One Instructor/Operator Station (IOS) located at the front of the classroom
One large flatpanel display on a rolling cart at the front of the classroom serving as the Instructor Demonstration Station (IDS) for scenario demonstration to the student group
All stations require access to standard power outlets to support the UPS units. The lab must be networked to support the simulation application suite communication between the instructor station and student stations. The schoolhouse training network must be accessible from student stations to allow students to reference digital publications, job sheets, and reference materials during scenarios.</t>
  </si>
  <si>
    <t>Each student station in the Expeditionary RF Communications Simulation laboratory configuration consists of the following hardware:
Standard white surface desk with cable management grommet
Acer touchscreen monitor on the desk surface with sufficient display resolution to support full virtual TOC and antenna farm rendering, all interactive equipment interfaces, audio feedback display, learning check feedback, and post-scenario AAR display
Standard keyboard on the desk surface
Mouse on the desk surface for navigation within the virtual environment in addition to touchscreen
Dell tower personal computer (PC) on a shelf mounted under the desk with sufficient computing power and graphics capability to support the full virtual TOC and antenna farm environment with all interactive components across all three subordinate scenarios
Uninterruptible Power Source (UPS) on the floor adjacent to the PC tower
Network adapter for connection to the simulation standalone network
Secondary connection to the schoolhouse training network for access to digital publications, job sheets, and reference materials during scenarios</t>
  </si>
  <si>
    <t>Each student station in the Expeditionary RF Communications Simulation laboratory configuration requires the following software:
Cybersecurity compliant Operating System (OS) installed and configured in accordance with applicable Department of Defense (DoD) cybersecurity baselines and standards
Expeditionary RF Communications Simulation application client software supporting the full virtual TOC and antenna farm environment and all three subordinate scenarios, including A/N PRC-160, A/N PRC-152A, and A/N PRC-117G front panel interactions, SKL and TKL software interfaces, all equipment port connection manipulation, audio playback for garbled transmission, coupler tuning audio, and voice COMMS check confirmation, learning check feedback, and post-scenario AAR display
Security software including antivirus software with regularly scheduled definition updates
System backup and recovery software to protect training data and scenario configurations
Network client software supporting connectivity to the simulation standalone network and the schoolhouse training network for reference document access</t>
  </si>
  <si>
    <t>The instructor station of the Expeditionary RF Communications Simulation is located at the front of the classroom and supports the following instructor functions across all three subordinate scenarios: scenario launch and control, real-time student performance monitoring and tracking, assessment grading, and post-scenario AAR generation. The instructor station hardware consists of:
Touchscreen monitor for simulation application display and student performance monitoring
Personal computer (PC) with sufficient computing power to support simulation application management functions across all 18 active student stations simultaneously
Mouse and keyboard
Uninterruptible Power Source (UPS)
Network adapter for connection to the simulation standalone network
One large flatpanel display on a rolling cart at the front of the classroom serves as the Instructor Demonstration Station (IDS), allowing the instructor to demonstrate scenarios to the student group prior to independent practice. No non-standard hardware beyond the standard instructor station configuration described above is required.</t>
  </si>
  <si>
    <t>The instructor station of the Expeditionary RF Communications Simulation requires the following software:
Cybersecurity compliant Operating System (OS) installed and configured in accordance with applicable DoD cybersecurity baselines and standards
Expeditionary RF Communications Simulation application instructor software supporting scenario launch and control across all 18 student stations and the IDS large flatpanel display, real-time student performance monitoring, assessment grading, and post-scenario AAR generation
Security software including antivirus software with regularly scheduled definition updates
System backup and recovery software to protect scenario configurations and student performance data
Network management software supporting the simulation standalone network and connectivity to all student stations</t>
  </si>
  <si>
    <t>The instructor station of the Expeditionary RF Communications Simulation provides the instructor with the following scenario control capabilities across all three subordinate scenarios:
Reporting Capabilities:
Real-time student performance tracking via the procedure tracking engine, monitoring step completion against procedural checklists for all three scenarios across all 18 student stations simultaneously
Automated assessment grading with satisfactory (SAT) and unsatisfactory (UNSAT) ratings against each procedural checklist item
Generation of post-scenario AAR reports for each student upon scenario completion
Training Session Control:
Ability to start, stop, pause, and replay scenarios on individual student stations or across all stations simultaneously
Ability to set event markers during scenario playback for use in post-scenario AAR review
Ability to reset scenario conditions to initial state as required to support criteria-based remediation repetitions
Ability to override student-induced states as required
Training Scenario Creation and Configuration:
Ability to launch individual scenarios onto any combination of student stations and the IDS large flatpanel display independently, supporting both instructor demonstration and individual student practice configurations
Ability to save and recall scenario configurations for repeated use across multiple training sessions and student groups
System Configuration Controls:
Ability to configure audio playback settings for scenarios requiring garbled transmission, coupler tuning audio, and voice COMMS check confirmation
Ability to configure cooperative training settings if confirmed as required by SMEs during the Functionality Workshop</t>
  </si>
  <si>
    <t>No instructor-inserted faults are required for any subordinate scenario of the Expeditionary RF Communications Simulation. All three scenarios are establishment scenarios with no preconfigured fault conditions. Student-induced fault states through incorrect inputs are reflected by the system through continued incorrect configuration states, failed COMMS check results, and learning check feedback for all three scenarios.
Scenario IT-SCN-017 (ESTABLISH an expeditionary RF circuit for HF): No fault insertion required. Student-induced fault states through incorrect port connections, incorrect frequency programming, or incorrect crypto loading are reflected by continued garbled transmission, absence of coupler tuning audio, or failed COMMS check results.
Scenario IT-SCN-018 (ESTABLISH an expeditionary RF circuit for LOS): No fault insertion required. Student-induced fault states through incorrect antenna connection, incorrect frequency programming, or incorrect crypto loading are reflected by failed COMMS check results and learning check feedback.
Scenario IT-SCN-019 (ESTABLISH an expeditionary RF circuit for SATCOM): No fault insertion required. Student-induced fault states through incorrect port connections, incorrect uplink or downlink parameter programming, or incorrect crypto loading are reflected by failed COMMS check results and learning check feedback.</t>
  </si>
  <si>
    <t>The following systems must be modeled in the virtual space of the Expeditionary RF Communications Simulation to support all three subordinate scenarios:
Army/Navy Portable Radio Communication (A/N PRC) 160 with fully interactive front panel, digital display, and all component ports with full 360-degree view of all components (Scenario IT-SCN-017)
Amplifier with fully interactive port manipulation (Scenario IT-SCN-017)
Coupler with fully interactive port manipulation and coupler tuning audio feedback (Scenario IT-SCN-017)
HF whip antenna with fully interactive manipulation (Scenario IT-SCN-017)
A/N PRC-152A with fully interactive front panel, digital display, and all component ports with full 360-degree view of all components (Scenario IT-SCN-018)
VHF handheld blade antenna (12011-2710-01) with fully interactive manipulation (Scenario IT-SCN-018)
A/N PRC-117G with fully interactive front panel, digital display, and all component ports with full 360-degree view of all components (Scenario IT-SCN-019)
Yagi RF-3080-AT001 Ultra High Frequency (UHF) foldable SATCOM antenna with fully interactive manipulation (Scenario IT-SCN-019)
Radio base station with fully interactive port connections supporting radio, antenna, and peripheral connections (Scenarios IT-SCN-017 and IT-SCN-019)
MANPACK battery with fully interactive connection interface (Scenarios IT-SCN-017 and IT-SCN-019)
Battery pack with fully interactive connection interface (Scenario IT-SCN-018)
Peripherals including handset, speaker, and Key Display Unit (KDU) with fully interactive connection interfaces
Simple Key Loader (SKL) with fully interactive software interface
Tactical Key Loader (TKL) with fully interactive software interface
Crypto device with fully interactive front panel controls
Grounding equipment with fully interactive manipulation (Scenario IT-SCN-017)
Communications (COMMS) status board
Communications Plan (COMPLAN) reference document
Controlling Authority status message reference document
Satellite Access Authorization (SAA) reference document (Scenario IT-SCN-019)
TOC field-deployed conex environment with limited movement navigation supporting traversal to all equipment locations
Antenna farm environment with limited movement navigation supporting traversal to antenna equipment locations (Scenarios IT-SCN-017 and IT-SCN-019)</t>
  </si>
  <si>
    <t>The following specific components and subcomponents must be modeled within each system to support the required student interactions across all three subordinate scenarios:
A/N PRC-160 (Scenario IT-SCN-017):
Fully interactive front panel with digital display, frequency programming interface for low, medium, and high frequencies, and all component ports
Full 360-degree view of all components and ports supporting connection and configuration interactions
Audio feedback states including garbled transmission during setup and voice audio confirmation of successful COMMS check
A/N PRC-152A (Scenario IT-SCN-018):
Fully interactive front panel with digital display, frequency programming interface for primary and alternate frequencies, and all component ports
Full 360-degree view of all components and ports supporting connection and configuration interactions
A/N PRC-117G (Scenario IT-SCN-019):
Fully interactive front panel with digital display, uplink and downlink frequency programming interface, and all component ports
Full 360-degree view of all components and ports supporting connection and configuration interactions
Amplifier (Scenario IT-SCN-017):
Fully interactive port manipulation supporting connection to the radio base station
System reflection of incorrect connections through audio and visual feedback
Coupler (Scenario IT-SCN-017):
Fully interactive port manipulation supporting connection to the radio base station
Coupler tuning audio feedback confirming correct coupler configuration
HF Whip Antenna (Scenario IT-SCN-017):
Fully interactive manipulation supporting connection within the antenna farm
VHF Handheld Blade Antenna - 12011-2710-01 (Scenario IT-SCN-018):
Fully interactive manipulation supporting connection to the A/N PRC-152A
Yagi RF-3080-AT001 UHF Foldable SATCOM Antenna (Scenario IT-SCN-019):
Fully interactive manipulation supporting connection to the radio base station within the antenna farm
Radio Base Station (Scenarios IT-SCN-017 and IT-SCN-019):
Fully interactive port connections supporting radio, antenna, amplifier, coupler, and peripheral connections
System reflection of incorrect port connections through visual and audio feedback
MANPACK Battery (Scenarios IT-SCN-017 and IT-SCN-019):
Fully interactive connection interface supporting connection to the applicable radio
Battery Pack (Scenario IT-SCN-018):
Fully interactive connection interface supporting connection to the A/N PRC-152A
Peripherals:
Handset with fully interactive connection interface and COMMS check execution support
Speaker with fully interactive connection interface
Key Display Unit (KDU) as a modeled component within the peripheral set
Simple Key Loader (SKL):
Fully interactive software interface supporting cryptographic key loading operations for all applicable crypto devices
Fill port connection interface
Tactical Key Loader (TKL):
Fully interactive software interface supporting cryptographic key loading operations for all applicable crypto devices
Fill port connection interface
Crypto Device:
Fully interactive front panel controls for key loading and verification across all three scenarios
Grounding Equipment (Scenario IT-SCN-017):
Fully interactive manipulation supporting radio system grounding procedure
Communications (COMMS) Status Board:
Fully viewable and interactive status board for circuit establishment recording
Update functionality reflecting student completion of final reporting step
Reference Documents:
COMPLAN viewable reference document identifying required circuit parameters and frequencies for all three scenarios
Controlling Authority status message viewable reference identifying cryptographic keying material requirements for all three scenarios
SAA viewable reference identifying required uplink and downlink frequency parameters (Scenario 3C only)
Job sheet accessible within the virtual environment or on secondary monitor
TOC Field Environment:
Full navigable virtual TOC conex with all equipment positioned in operationally representative locations
Limited movement navigation supporting traversal to all equipment locations within the TOC
Antenna Farm Environment (Scenarios IT-SCN-017 and IT-SCN-019):
Full navigable virtual antenna farm with antenna equipment positioned in operationally representative locations
Limited movement navigation supporting traversal to antenna equipment locations adjacent to the TOC</t>
  </si>
  <si>
    <t>IT-SCN-017</t>
  </si>
  <si>
    <t>ESTABLISH expeditionary RF circuit for HF</t>
  </si>
  <si>
    <t>This scenario supports a procedure-based instructional flow for the Enabling Objective (EO) ESTABLISH an expeditionary Radio Frequency (RF) circuit for High Frequency (HF). The Expeditionary RF Communications Simulation Laboratory (LAB) Virtual Simulation (VSIM) serves as the Primary Media for this learning objective. This scenario introduces students to the Tactical Operations Center (TOC) field environment, the Army/Navy Portable Radio Communication (A/N PRC) 160, and expeditionary HF circuit establishment procedures. Students should have received foundational knowledge of HF communications systems and circuit establishment concepts through prior Self-Directed Interactive Training (SDIT) or Instructor Facilitated Interactive Training (IFIT) instruction before beginning this scenario.
The instructional flow for this scenario is as follows:
Introduction to the scenario: The student is presented with the operational context of a TOC field environment and briefed on the scenario conditions via the job sheet.
Procedure steps: The student reviews the job sheet outlining the establishment procedure for an expeditionary HF circuit using the A/N PRC-160, including battery connection, equipment setup, grounding, frequency programming, crypto loading, COMMS check, and status board update in accordance with applicable technical documentation, maintenance directives, and safety procedures.
Demonstration: The simulation Instructor Demonstration Station (IDS) large flatpanel display allows the instructor to demonstrate the complete expeditionary HF circuit establishment procedure to the student group prior to independent practice.
Exercises: The student independently executes the establishment procedure within the virtual TOC environment, navigating the TOC and antenna farm to interact with the A/N PRC-160, MANPACK battery, amplifier, coupler, antenna, radio base station, peripherals, SKL or TKL, crypto device, COMPLAN, Controlling Authority status message, and COMMS status board to configure and establish the HF circuit.
Step-by-step assessment: The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incorrect port connections, failure to ground the radio, incorrect frequency programming, failure to reference the Controlling Authority status message before loading crypto, and failure to update the COMMS status board upon circuit establishment.
Transit out: Upon successful completion and AAR, the student reports circuit establishment and updates the COMMS status board, concluding the scenario.</t>
  </si>
  <si>
    <t>The scenario opens within a Tactical Operations Center (TOC) field environment consisting of a field-deployed conex. You receive tasking to establish an expeditionary Radio Frequency (RF) circuit for High Frequency (HF) using an Army/Navy Portable Radio Communication (A/N PRC) 160. You are provided a job sheet outlining the circuit establishment procedure and have access to applicable technical documentation, maintenance directives, and safety procedures. The Communications Plan (COMPLAN) and Controlling Authority status message are available for reference, identifying the required low, medium, and high frequencies and cryptographic keying material requirements.
During the scenario, you will navigate the virtual TOC and antenna farm to access and interact with multiple pieces of equipment. You will begin by referencing the COMPLAN and Controlling Authority status message to identify your circuit parameters. You will then connect the MANPACK battery to the A/N PRC-160, connect the amplifier, coupler, antenna, and peripherals including the handset to the radio base station, manipulating all connection ports as required, and ground the radio system. You will program the A/N PRC-160 front panel with the correct low, medium, and high frequencies utilizing the COMPLAN, then load the correct cryptographic keying material using the Simple Key Loader (SKL) or Tactical Key Loader (TKL) in accordance with the Controlling Authority status message. Visual cues including the A/N PRC-160 front panel display, COMPLAN, and Controlling Authority status message will guide your configuration throughout the scenario. Audio cues including garbled transmission and coupler tuning audio will provide feedback during the setup sequence.
The scenario ends when you have successfully established the expeditionary HF circuit, completed a successful COMMS check confirmed by voice audio, and updated the Communications (COMMS) status board as required. A post-scenario after action review (AAR) is then presented, providing a point-by-point assessment of your performance against the procedural checklist.</t>
  </si>
  <si>
    <t>The virtual environment depicts a Tactical Operations Center (TOC) consisting of a field-deployed conex with an adjacent antenna farm. The simulation area includes the following systems and components represented with sufficient fidelity to reinforce operational context:
Army/Navy Portable Radio Communication (A/N PRC) 160 with a fully interactive front panel including a digital display, all component ports, and a full 360-degree view of all components supporting connection and configuration interactions
MANPACK battery with fully interactive connection interface
Amplifier with fully interactive port manipulation supporting connection to the radio base station
Coupler with fully interactive port manipulation supporting connection to the radio base station, with coupler tuning audio feedback
HF whip antenna with fully interactive manipulation supporting connection within the antenna farm
Radio base station with fully interactive port connections supporting amplifier, coupler, antenna, and peripheral connections
Peripherals including handset and speakers with fully interactive connection interfaces
Key Display Unit (KDU) as a modeled component within the peripheral set
Simple Key Loader (SKL) with a fully interactive software interface for loading cryptographic keying material
Tactical Key Loader (TKL) with a fully interactive software interface for loading cryptographic keying material
Crypto device with fully interactive front panel controls for key loading and verification
Communications (COMMS) status board displayed as a viewable and interactive reference for circuit status recording
COMPLAN displayed as a viewable reference identifying required low, medium, and high frequencies and circuit parameters
Controlling Authority status message displayed as a viewable reference identifying cryptographic keying material requirements
Grounding equipment with fully interactive manipulation supporting radio system grounding procedure
The virtual environment supports limited movement navigation, allowing the student to traverse the entirety of the TOC and antenna farm to access and interact with all equipment. Navigation of the A/N PRC-160 front panel, SKL and TKL software interfaces, and all connection port manipulations is supported through visual limited movement. Learning checks with right or wrong answer feedback are presented at key procedural steps within the virtual environment.</t>
  </si>
  <si>
    <t>Timing of Feedback: Immediate feedback is provided throughout the scenario as the student navigates the Tactical Operations Center (TOC) and antenna farm and interacts with the A/N PRC-160, MANPACK battery, amplifier, coupler, antenna, radio base station, peripherals, Simple Key Loader (SKL) or Tactical Key Loader (TKL), crypto device, COMPLAN, Controlling Authority status message, and Communications (COMMS) status board. The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garbled transmission and coupler tuning audio during the setup sequence, with voice audio confirming a successful COMMS check upon circuit establishment
Visual system state feedback is provided through the A/N PRC-160 front panel display reflecting current frequency configuration and operational state driven by student inputs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virtual environment remain fully interactive, allowing the student to input incorrect selections and continue through the simulation. The system reflects the consequence of incorrect inputs through audio feedback indicating incorrect circuit configuration and failed COMMS check results, providing the student with realistic feedback on the impact of out-of-tolerance actions.
Method of Remediation: Following the post-scenario AAR, the student may review each unsatisfactory (UNSAT) checklist item to identify where performance deviated from the required establishment procedure. The instructor may replay the scenario to allow the student to practice the expeditionary HF circuit establishment procedure again, reinforcing proper technique and ensuring the student can confidently establish an expeditionary RF circuit for HF in support of reliable communications and operational readiness.</t>
  </si>
  <si>
    <t>Initiating Cues: The scenario is initiated by the student receiving tasking to establish an expeditionary Radio Frequency (RF) circuit for High Frequency (HF) using the Army/Navy Portable Radio Communication (A/N PRC) 160 within the TOC field environment. The circuit parameters presented in the Communications Plan (COMPLAN) and Controlling Authority status message are consistent across iterations of this scenario. The dynamic ordered response sequence begins upon the student's acknowledgment of the tasking.
Conditions: The student always begins the scenario within the TOC field environment with all equipment accessible, including the A/N PRC-160, MANPACK battery, amplifier, coupler, HF whip antenna, radio base station, peripherals, Simple Key Loader (SKL), Tactical Key Loader (TKL), crypto device, grounding equipment, COMPLAN, Controlling Authority status message, and COMMS status board. The job sheet is available throughout.
Variables: Specific variables that modify system responses to student input include:
Incorrect port connections on the amplifier, coupler, or antenna result in continued garbled transmission or absence of coupler tuning audio, indicating an incorrect configuration requiring the student to identify and correct the connection before proceeding
Incorrect frequency programming on the A/N PRC-160 front panel results in a failed COMMS check, requiring the student to re-reference the COMPLAN and correct the frequency entries
Incorrect crypto loading results in a failed COMMS check, requiring the student to re-reference the Controlling Authority status message and reload the correct keying material
Correct completion of each procedural step is reflected by the system advancing to the expected configuration state, with coupler tuning audio confirming correct coupler configuration and voice audio confirming a successful COMMS check upon circuit establishment
Visual and Physical Environmental Effects: The TOC field environment and antenna farm remain consistent across all scenario iterations. Visual environmental effects are limited to equipment state changes driven by student inputs, including A/N PRC-160 front panel display updates and COMMS status board updates. Audio environmental effects include garbled transmission, coupler tuning audio, and voice confirmation of COMMS check. No physical environmental effects such as weather or lighting variations apply to this scenario.</t>
  </si>
  <si>
    <t>This scenario is designed for individual training. Each student completes the expeditionary Radio Frequency (RF) circuit for High Frequency (HF) establishment scenario independently at their own simulation student station. The student works alone to navigate the virtual Tactical Operations Center (TOC) and antenna farm, reference circuit parameters, connect and configure all equipment, program the Army/Navy Portable Radio Communication (A/N PRC) 160, load cryptographic keying material using the Simple Key Loader (SKL) or Tactical Key Loader (TKL), and complete the COMMS check, following the job sheet and Communications Plan (COMPLAN) throughout.</t>
  </si>
  <si>
    <t>Recommended scenario duration is 80 minutes per iteration. This includes time for the student to review the job sheet and Communications Plan (COMPLAN), navigate the virtual Tactical Operations Center (TOC) and antenna farm, connect and configure all equipment including the amplifier, coupler, antenna, and peripherals, ground the radio, program the A/N PRC-160 with correct frequencies, load cryptographic keying material using the Simple Key Loader (SKL) or Tactical Key Loader (TKL), and complete the COMMS check and COMMS status board update. This estimate does not include instructor demonstration time or post-scenario after action review (AAR) time.</t>
  </si>
  <si>
    <t>Recommended repetitions are 3 iterations per student within the 240-minute total training block, distributed as follows:
Iteration 1 (80 minutes): Instructor demonstrates the complete expeditionary Radio Frequency (RF) circuit for High Frequency (HF) establishment procedure using the simulation Instructor Demonstration Station (IDS) large flatpanel display, followed by the student completing the scenario independently using the job sheet and COMPLAN as primary references
Iteration 2 (80 minutes): Student completes the scenario with reduced reliance on the job sheet, attempting each procedural step from recall before consulting the reference
Iteration 3 (80 minutes): Student completes the scenario with minimal job sheet reliance, executing the full HF circuit establishment procedure from memory and referencing only the Communications Plan (COMPLAN) and Controlling Authority status message as applicable in an operational environment
Repetitions are criteria-based. A student who does not achieve a satisfactory (SAT) rating on the instructor observation checklist for a given iteration must repeat that iteration before progressing to the next iteration or to Scenario 3B.</t>
  </si>
  <si>
    <t>The following additional software requirements apply to this scenario within the Expeditionary RF Communications Simulation virtual environment:
The simulation application must support limited movement navigation allowing the student to traverse the entirety of the virtual Tactical Operations Center (TOC) and antenna farm to access and interact with all equipment including the Army/Navy Portable Radio Communication (A/N PRC), MANPACK battery, amplifier, coupler, High Frequency (HF) whip antenna, radio base station, peripherals, Simple Key Loader (SKL), Tactical Key Loader (TKL), crypto device, grounding equipment, Communications Plan (COMPLAN), Controlling Authority status message, and COMMS status board
The simulation application must accurately simulate the A/N PRC-160 front panel including digital display, frequency programming interface, and all component ports with a full 360-degree view of all components with sufficient fidelity to replicate the operational radio interface
The simulation application must support fully interactive port manipulation for all connections between the A/N PRC-160, amplifier, coupler, antenna, radio base station, and peripherals, with the system reflecting the consequence of incorrect connections through audio and visual feedback
The simulation application must support fully interactive SKL and TKL software interfaces for cryptographic key loading operations
The simulation application must support audio playback for garbled transmission and coupler tuning audio during the setup sequence, and voice audio confirmation of successful COMMS check
The simulation application must support display of the COMPLAN and Controlling Authority status message within the virtual environment
The simulation application must support access to the job sheet within the virtual environment or on the student station secondary monitor connection to the schoolhouse training network
The simulation application must support learning checks with right or wrong answer feedback at key procedural steps throughout the scenario
The procedure tracking engine must support automated step tracking, performance grading, and generation of a post-scenario AAR with point-by-point assessment against the procedural checklist
The simulation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</si>
  <si>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16.1.2</t>
  </si>
  <si>
    <t>Given a lab environment ESTABLISH expeditionary Radio Frequency (RF) circuit for High Frequency (HF) in accordance with applicable publications and directives</t>
  </si>
  <si>
    <t xml:space="preserve">LAB VSIM*: 240 minutes
</t>
  </si>
  <si>
    <t>Student will interact with and manipulate the MANPACK battery, Simple Key Loader (SKL)/Tactical Key Loader (TKL), crypto device, Army/Navy Portable Radio Communication (A/N PRC) 160, antenna, coupler, amplifier, radio base station, and handset.</t>
  </si>
  <si>
    <t>The student will demonstrate the ability to establish an expeditionary Radio Frequency (RF) circuit for High Frequency (HF) through a performance-based assessment conducted within the Expeditionary RF Communications Simulation virtual lab environment using a provided scenario and job sheet. The student must correctly perform the following tasks in accordance with applicable technical documentation, maintenance directives, and safety procedures:
Set up an expeditionary RF circuit for HF utilizing an Army/Navy Portable Radio Communication (A/N PRC) 160 and Communications Plan (COMPLAN)
Set up the radio including the amplifier, coupler, antenna, and peripherals
Ground the radio
Program the A/N PRC-160
Load cryptographic (crypto) keying material utilizing the Controlling Authority status message
Verify and set frequencies utilizing the COMPLAN
Conduct the communications check
Update the status board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Immediate feedback is provided during the scenario, with a post-assessment review reinforcing proper Communications (COMMS) practices to ensure students can confidently establish an expeditionary RF circuit for HF in support of reliable communications and operational readiness.</t>
  </si>
  <si>
    <t>The scenario opens with the student receiving tasking to establish an expeditionary Radio Frequency (RF) circuit for High Frequency (HF) within a Tactical Operations Center (TOC) field environment. Using the job sheet and Communications Plan (COMPLAN) as guides, the student performs the following interactions:
Reference the COMPLAN and Controlling Authority status message to identify the required circuit parameters including low, medium, and high frequencies and cryptographic keying material requirements before beginning equipment setup. (K, S)
Connect the MANPACK battery to the Army/Navy Portable Radio Communication (A/N PRC) 160. (S)
Configure the radio by connecting the amplifier, coupler, antenna, and peripherals including handset to the radio base station in the correct sequence, manipulating all connection ports as required. (S)
Ground the radio system in accordance with applicable safety procedures. (S)
Program the A/N PRC-160 front panel, configuring the low, medium, and high frequencies utilizing the COMPLAN. (S)
Load the correct cryptographic keying material onto the crypto device using the Simple Key Loader (SKL) or Tactical Key Loader (TKL) in accordance with the Controlling Authority status message. (S)
Navigate to the antenna farm and manipulate antenna connections as required to complete the HF circuit setup. (S)
Conduct a COMMS check using the handset with proper etiquette to verify circuit establishment. (S)
Update the COMMS status board to reflect the established HF circuit. (S)
Cues: The scenario presents the student with an unestablished expeditionary HF circuit within a TOC field environment. Visual cues include the COMPLAN identifying required circuit frequencies, the Controlling Authority status message identifying cryptographic keying material requirements, and the A/N PRC-160 front panel display reflecting current configuration state. Audio cues include garbled transmission and coupler tuning audio during the setup sequence, with voice audio confirming a successful COMMS check upon circuit establishment. The student must interpret these visual and audio references and execute the establishment procedure in the correct sequence per the applicable job sheet and COMPLAN.</t>
  </si>
  <si>
    <t>Student fails to reference the COMPLAN before beginning frequency programming and proceeds without verifying the required low, medium, and high frequencies, resulting in incorrect frequency configuration. Scenario capability: All items remain fully interactive, allowing the student to input incorrect selections and continue, with the system reflecting the consequence of those incorrect inputs through learning check feedback.
Student connects the amplifier, coupler, or antenna to incorrect ports on the radio base station during equipment setup. Scenario capability: The virtual environment reflects the incorrect connection through continued garbled transmission or absence of coupler tuning audio, requiring the student to identify and correct the connection error before proceeding.
Student fails to ground the radio system prior to conducting the COMMS check. Scenario capability: The procedure tracking engine records grounding as a required checklist item and flags the omission during the post-scenario after action review (AAR).
Student programs incorrect frequencies on the A/N PRC-160 front panel by referencing the wrong line item on the COMPLAN. Scenario capability: The system reflects the incorrect frequency configuration through a failed COMMS check, prompting the student to re-reference the COMPLAN and correct the frequency entries.
Student loads incorrect cryptographic keying material using the Simple Key Loader (SKL) or Tactical Key Loader (TKL) without referencing the Controlling Authority status message. Scenario capability: The system reflects the incorrect crypto load through a failed COMMS check, requiring the student to re-reference the Controlling Authority status message and reload the correct keying material.
Student skips the MANPACK battery connection step before proceeding to frequency programming. Scenario capability: The procedure tracking engine records the battery connection as a required checklist item and flags the omission during the post-scenario AAR.
Student fails to update the COMMS status board upon circuit establishment. Scenario capability: The dynamic ordered response sequence requires COMMS status board update as a documented final step, and the procedure tracking engine records whether this step was completed.</t>
  </si>
  <si>
    <t>IT-TA-20.1</t>
  </si>
  <si>
    <t>ESTABLISH expeditionary Radio Frequency (RF) circuit for High Frequency (HF)</t>
  </si>
  <si>
    <t>Face-to-Face Communication: Instructor led classroom communication; Tonal Audio: Garbled transmission, Audio with the tuning of the coupler Voice Audio: Voice confirming COMMS check</t>
  </si>
  <si>
    <t>Written Feedback: Learning checks with feedback from right or wrong answers;
Visual Alphanumeric: Any text referring to a expeditionary Radio Frequency (RF) circuit for High Frequency (HF);
Visual Graphic: Simulation to include Army/Navy Portable Radio Communication (A/N PRC) 160 (including full 360 degree view of all components and ports and digital display), example of a Communications Plan (COMPLAN), example of a status message, Simple Key Loader (SKL), Tactical Key Loader (TKL), HF Whip antenna, amplifier, coupler, grounding, peripherals (i.e., handset, speakers, Key Display Unit [KDU]) radio base station;
Visual Environment: Tactical Operation Center (TOC) (conex in a field)</t>
  </si>
  <si>
    <t>Visual Limited Movement: Navigation of the entirety of the Tactical Operation Center (TOC) and antenna farm to reach multiple pieces of equipment to configure radios and setup antenna equipment, navigation of Simple Key Loader (SKL)/Tactical Key Loader (TKL) software, navigation of Army/Navy Portable Radio Communication (A/N PRC) 160 front panel, viewable COMMS status board, viewable daily communications status message, viewable Communications Plan (COMPLAN), manipulation coupler ports, manipulation of amplifier ports, manipulation of peripherals, manipulation of antennas, manipulation of radio base station and its ports</t>
  </si>
  <si>
    <t>Overt Verbal Response: Students respond in an overt verbal manner to instructor questions throughout the lesson as part of guided instruction and informal checks for understanding;
Dynamic Ordered Response: Student sets up the Army/Navy Portable Radio Communication (A/N PRC) 160 by connecting to MANPACK battery, configuring the radio with the frequencies (Low, Medium, and High) utilizing Communications Plan (COMPLAN), loading crypto utilizing the Simple Key Loader (SKL) and Controlling Authority status message, connecting the radio and antenna to the radio base station, connecting amplifier and coupler to the radio base station, connecting handset, then conducting a COMMS check. Update the status board.</t>
  </si>
  <si>
    <t>This content presents performance-based instruction for establishing an expeditionary Radio Frequency (RF) High Frequency (HF) circuit using an Army/Navy Portable Radio Communication (A/N PRC) 160 in accordance with a Communications Plan (COMPLAN) within a tactical operational environment. Students set up the HF circuit by configuring radio components including the amplifier, coupler, antenna, and peripherals, grounding the system, programming the A/N PRC-160, loading cryptographic keying material using the Controlling Authority status message, verifying and setting frequencies using the COMPLAN, conducting a communications check, and updating the communications status board in accordance with applicable publications and directives. Instruction is supported through instructor-led classroom communication, tonal audio depicting garbled transmissions and coupler tuning, and voice audio confirming a successful communications check. Visual graphics provide a simulated environment depicting the A/N PRC-160 and associated equipment within a Tactical Operations Center (TOC) field-deployed conex. Limited movement visuals guide navigation of the TOC and antenna farm to configure radio and antenna equipment, operate SKL and TKL software, manipulate radio, amplifier, coupler, antenna, and peripheral connections, reference the communications status board, daily communications status message, and COMPLAN, and complete the setup sequence. A dynamic ordered response directs Students to connect the MANPACK battery, configure low, medium, and high frequencies, load cryptographic material, conduct a communications check, and update the communications status board upon circuit establishment.</t>
  </si>
  <si>
    <t xml:space="preserve">NTP-4 (Series), Naval Telecommunications Procedures; ACP 125 (Series), Communication Instructions Radiotelephone Procedures; OPNAVINST 4790.4, Ship’s Maintenance and Material Management (3-M) System; NAVSEAINST 4790.8 (Series), Ships’ Maintenance and Material Management (3-M) Manual; Naval Ships' Technical Manual (NSTM) Chapter 670, Volume II, Hazardous Material User's Guide (HMUG); COMUSFLTFORCOMINST 4790.3, Joint Fleet Maintenance Manual Volume IV; NAVSEAINST 4790.8 (Series), Ships’ Maintenance and Material Management (3-M) Manual; NAVEDTRA 14182 (Series), Navy Electricity and Electronics Training Series (NEETS) Module 10-Introduction to Wave Propagation, Transmission Lines, and Antennas; NAVEDTRA 14188 (Series), Navy Electricity and Electronics Training Series (NEETS) Module 16-Test Equipment; NAVEDTRA 14256, Tools and Their Uses; OPNAVINST 3960.16, Navy Test, Measurement and Diagnostic Equipment, Automatic Test Systems and Meteorology and Calibration; MIL STD-1839 (Series), DoD Standard Practice – Calibration and Measurement Requirements; MIL PRF 28800 (Series) Performance Specification Test Equipment for Use With Electrical and Electronic Equipment; NAVAIR 17-35 MTL-1; NAVSEA OD 45845; USMC TI-4733-15/13 Metrology Requirements List (METRL); NAVAIR 17-35 NCE-l; NAVSEA OD 48939; USMC TI-4733-45/16; Navy Calibration Equipment List; NAVAIR 17-35 TR-08 Technical Requirements for Calibration Labels and Tags; NAVAIR 17-35 NCA-l, NAVSEA ST700-AA-LST-010/NCA, Navy Calibration Activity List (NCA); NAVAIR 17-35 FR-06, Facility Requirements for Navy and Marine Corps Calibration Laboratories, (Series); NAVAIR 17-35 QAC-01 (Series); NAVSEA 04-4734 (Series); USMC TI-4733-35/23 (Series); Navy and Marine Corps Calibration Laboratory Audit/Certification Manual; ISO/IEC 17025 General Requirements for the Competence of Testing and Calibration Laboratories (Series); ANSI/NCSL Z540.3 Requirements for the Calibration of Measuring and Test Equipment; 071-0957-03, Tektronix TDS3000B Series, Digital Phosphor Oscilloscopes User Manual; Fluke 27 II/28 II Digital Multimeters, User's Manual; NTTP 6-02.2, Multi-Service Tactics, Techniques, and Procedures for Tactical Radios (TAC Radios); NTP 3 (Series), Telecommunications User Manual; NTP-4 (Series) Fleet Communications, Ch. 4; NTP-6 (Series), Spectrum Management Manual; Harris AN/PRC-117 Manpack Radio Operations Manual; Interactive Electronic Technical Manual (IETM), Operation and Maintenance Procedures for GBS Transportable Ground Receive Suite; Satellite Deployable Node-Lightweight Integrated Telecommunications Equipment (SDN-LITE) (Series); Baseband Operations and Maintenance Manual, Satellite Deployable Node-Lightweight Integrated Telecommunications Equipment (Series) -Tampa Microwave (SDN-LITE-TM), Baseband Operations and Maintenance Manual; Satellite Deployable Node-Unified (SDN-Medium [Series] and SDN-Heavy [Series]) Baseband (SDN-Unified) Operation and Maintenance Manual; Hawkeye III 1.2M Family of Terminals (FOT) Antenna Operations and Maintenance Manual; Satellite deployable Node-Lightweight Integrated Telecommunications Equipment (Series) Operations and maintenance manual; Satellite Access Request (SAR) / Gateway Access Request (GAR) Supplement to the Operations and Maintenance Manual; Satellite Deployable Node-Lightweight integrated Telecommunications Equipment (Series)-Tampa Microwave (SDN-LITE-TM) Antenna Operations and Maintenance Manual; AN/PRC-167(V)1 Multichannel Manual Radio Operation Manual; AN/PRC-163 MULTICHANNEL HANDHELD RADIO OPERATION MANUAL; AN/PRC-160(V) Wideband HF/VHF Manpack Radio Operation Manual; Marine Corps Reference Publication (MCRP) 3-40.3C </t>
  </si>
  <si>
    <t>IT-SCN-018</t>
  </si>
  <si>
    <t>ESTABLISH expeditionary RF circuit for LOS</t>
  </si>
  <si>
    <t>This scenario supports a procedure-based instructional flow for the Enabling Objective (EO) ESTABLISH an expeditionary Radio Frequency (RF) circuit for Line-of-Sight (LOS). The Expeditionary RF Communications Simulation Laboratory (LAB) Virtual Simulation (VSIM) serves as the Primary Media for this learning objective. Prior to this scenario, students will have a foundational familiarity with the TOC field environment, expeditionary circuit establishment procedures, Simple Key Loader (SKL) and Tactical Key Loader (TKL) operation, and COMPLAN reference procedures required for this scenario. Students should note that this scenario introduces the Army/Navy Portable Radio Communication (A/N PRC) 152A, which is a different radio system from the A/N PRC-160 used in Scenario IT-SCN-017, with a simplified equipment setup consisting of only the battery pack and antenna.
The instructional flow for this scenario is as follows:
Introduction to the scenario: The student is presented with the operational context of a TOC field environment and briefed on the scenario conditions via the job sheet.
Procedure steps: The student reviews the job sheet outlining the establishment procedure for an expeditionary LOS circuit using the A/N PRC-152A, including battery pack connection, antenna connection, frequency programming, crypto loading, COMMS check, and status board update in accordance with applicable technical documentation, maintenance directives, and safety procedures.
Demonstration: The simulation Instructor Demonstration Station (IDS) large flatpanel display allows the instructor to demonstrate the complete expeditionary LOS circuit establishment procedure to the student group prior to independent practice.
Exercises: The student independently executes the establishment procedure within the virtual TOC environment, navigating the TOC to interact with the A/N PRC-152A, battery pack, VHF handheld blade antenna, SKL or TKL, crypto device, COMPLAN, Controlling Authority status message, and COMMS status board to configure and establish the LOS circuit.
Step-by-step assessment: The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incorrect antenna connection, incorrect frequency programming, failure to reference the Controlling Authority status message before loading crypto, and failure to update the COMMS status board upon circuit establishment.
Transit out: Upon successful completion and AAR, the student reports circuit establishment and updates the COMMS status board, concluding the scenario.</t>
  </si>
  <si>
    <t>The scenario opens within a Tactical Operations Center (TOC) field environment consisting of a field-deployed conex. You receive tasking to establish an expeditionary Radio Frequency (RF) circuit for Line-of-Sight (LOS) using an Army/Navy Portable Radio Communication (A/N PRC) 152A. You are provided a job sheet outlining the circuit establishment procedure and have access to applicable technical documentation, maintenance directives, and safety procedures. The Communications Plan (COMPLAN) and Controlling Authority status message are available for reference, identifying the required primary and alternate frequencies and cryptographic keying material requirements.
During the scenario, you will navigate the virtual TOC to access and interact with the equipment required to establish the LOS circuit. You will begin by referencing the COMPLAN and Controlling Authority status message to identify your circuit parameters. You will then connect the battery pack to the A/N PRC-152A, connect the VHF handheld blade antenna to the radio, and program the A/N PRC-152A front panel with the correct primary and alternate frequencies utilizing the COMPLAN. You will then load the correct cryptographic keying material using the Simple Key Loader (SKL) or Tactical Key Loader (TKL) in accordance with the Controlling Authority status message. Visual cues including the A/N PRC-152A front panel digital display, COMPLAN, and Controlling Authority status message will guide your configuration throughout the scenario.
The scenario ends when you have successfully established the expeditionary LOS circuit, completed a successful Communications (COMMS) check confirmed by voice audio, and updated the COMMS status board as required. A post-scenario after action review (AAR) is then presented, providing a point-by-point assessment of your performance against the procedural checklist.</t>
  </si>
  <si>
    <t>The virtual environment depicts a Tactical Operations Center (TOC) consisting of a field-deployed conex. The simulation area includes the following systems and components represented with sufficient fidelity to reinforce operational context:
Army/Navy Portable Radio Communication (A/N PRC) 152A with a fully interactive front panel including a digital display and all component ports, with a full 360-degree view of all components supporting connection and configuration interactions
Battery pack with fully interactive connection interface
VHF handheld blade antenna (12011-2710-01) with fully interactive manipulation supporting connection to the A/N PRC-152A
Simple Key Loader (SKL) with a fully interactive software interface for loading cryptographic keying material
Tactical Key Loader (TKL) with a fully interactive software interface for loading cryptographic keying material
Crypto device with fully interactive front panel controls for key loading and verification
Communications (COMMS) status board displayed as a viewable and interactive reference for circuit status recording
COMPLAN displayed as a viewable reference identifying required primary and alternate frequencies and circuit parameters
Controlling Authority status message displayed as a viewable reference identifying cryptographic keying material requirements
The virtual environment supports limited movement navigation, allowing the student to navigate the entirety of the TOC to access and interact with all equipment. Navigation of the A/N PRC-152A front panel and SKL and TKL software interfaces is supported through visual limited movement. Learning checks with right or wrong answer feedback are presented at key procedural steps within the virtual environment.</t>
  </si>
  <si>
    <t>Timing of Feedback: Immediate feedback is provided throughout the scenario as the student navigates the TOC and interacts with the Army/Navy Portable Radio Communication (A/N PRC) 152A, battery pack, VHF handheld blade antenna, Simple Key Loader (SKL) or Tactical Key Loader (TKL), crypto device, Communications Plan (COMPLAN), Controlling Authority status message, and Communications (COMMS) status board. The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voice audio confirming a successful COMMS check upon circuit establishment
Visual system state feedback is provided through the A/N PRC-152A front panel digital display reflecting current frequency configuration and operational state driven by student inputs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virtual environment remain fully interactive, allowing the student to input incorrect selections and continue through the simulation. The system reflects the consequence of incorrect inputs through failed COMMS check results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establishment procedure. The instructor may replay the scenario to allow the student to practice the expeditionary LOS circuit establishment procedure again, reinforcing proper technique and ensuring the student can confidently establish an expeditionary RF circuit for LOS in support of reliable communications and operational readiness.</t>
  </si>
  <si>
    <t>Initiating Cues: The scenario is initiated by the student receiving tasking to establish an expeditionary Radio Frequency (RF) circuit for Line-of-Sight (LOS) using the Army/Navy Portable Radio Communication (A/N PRC) 152A within the TOC field environment. The circuit parameters presented in the Communications Plan (COMPLAN) and Controlling Authority status message are consistent across iterations of this scenario. The dynamic ordered response sequence begins upon the student's acknowledgment of the tasking.
Conditions: The student always begins the scenario within the TOC field environment with all equipment accessible, including the A/N PRC-152A, battery pack, VHF handheld blade antenna, Simple Key Loader (SKL), Tactical Key Loader (TKL), crypto device, COMPLAN, Controlling Authority status message, and COMMS status board. The job sheet is available throughout.
Variables: Specific variables that modify system responses to student input include:
Incorrect antenna connection to the A/N PRC-152A results in a circuit state that prevents a successful Communications (COMMS) check, requiring the student to identify and correct the connection before proceeding
Incorrect frequency programming on the A/N PRC-152A front panel results in a failed COMMS check, requiring the student to re-reference the COMPLAN and correct the frequency entries
Incorrect crypto loading results in a failed COMMS check, requiring the student to re-reference the Controlling Authority status message and reload the correct keying material
Correct completion of each procedural step is reflected by the system advancing to the expected configuration state, with voice audio confirming a successful COMMS check upon circuit establishment
Visual and Physical Environmental Effects: The TOC field environment remains consistent across all scenario iterations. Visual environmental effects are limited to equipment state changes driven by student inputs, including A/N PRC-152A front panel display updates and COMMS status board updates. Audio environmental effects include voice confirmation of COMMS check. No physical environmental effects such as weather or lighting variations apply to this scenario.</t>
  </si>
  <si>
    <t>This scenario is designed for individual training. Each student completes the expeditionary Radio Frequency (RF) circuit for Line-of-Sight (LOS) establishment scenario independently at their own simulation student station. The student works alone to navigate the virtual Tactical Operations Center (TOC), reference circuit parameters, connect and configure the Army/Navy Portable Radio Communication (A/N PRC) 152A, program the radio, load cryptographic keying material using the Simple Key Loader (SKL) or Tactical Key Loader (TKL), and complete the COMMS check, following the job sheet and COMPLAN throughout.</t>
  </si>
  <si>
    <t>Recommended scenario duration is 40 minutes per iteration. This includes time for the student to review the job sheet and COMPLAN, navigate the virtual TOC, connect and configure the A/N PRC-152A including battery pack and antenna connections, program the radio with correct primary and alternate frequencies, load cryptographic keying material using the SKL or TKL, and complete the COMMS check and COMMS status board update. This estimate does not include instructor demonstration time or post-scenario after action review (AAR) time.</t>
  </si>
  <si>
    <t>Recommended repetitions are 3 iterations per student within the 120-minute total training block, distributed as follows:
Iteration 1 (40 minutes): Instructor demonstrates the complete expeditionary Radio Frequency (RF) circuit for Line-of-Sight (LOS) establishment procedure using the simulation Instructor Demonstration Station (IDS) large flatpanel display, followed by the student completing the scenario independently using the job sheet and COMPLAN as primary references
Iteration 2 (40 minutes): Student completes the scenario with reduced reliance on the job sheet, attempting each procedural step from recall before consulting the reference
Iteration 3 (40 minutes): Student completes the scenario with minimal job sheet reliance, executing the full LOS circuit establishment procedure from memory and referencing only the COMPLAN and Controlling Authority status message as applicable in an operational environment
Repetitions are criteria-based. A student who does not achieve a satisfactory (SAT) rating on the instructor observation checklist for a given iteration must repeat that iteration.</t>
  </si>
  <si>
    <t>The following additional software requirements apply to this scenario within the Expeditionary RF Communications Simulation virtual environment:
The simulation application must support limited movement navigation allowing the student to navigate the entirety of the virtual TOC to access and interact with all equipment including the Army/Navy Portable Radio Communication (A/N PRC) 152A, battery pack, VHF handheld blade antenna, Simple Key Loader (SKL), Tactical Key Loader (TKL), crypto device, COMPLAN, Controlling Authority status message, and COMMS status board
The simulation application must accurately simulate the A/N PRC-152A front panel including digital display, frequency programming interface, and all component ports with a full 360-degree view of all components with sufficient fidelity to replicate the operational radio interface
The simulation application must support fully interactive port manipulation for the antenna connection to the A/N PRC-152A, with the system reflecting the consequence of incorrect connections through visual and audio feedback
The simulation application must support fully interactive SKL and TKL software interfaces for cryptographic key loading operations
The simulation application must support voice audio confirmation of successful COMMS check
The simulation application must support display of the COMPLAN and Controlling Authority status message within the virtual environment
The simulation application must support access to the job sheet within the virtual environment or on the student station secondary monitor connection to the schoolhouse training network
The simulation application must support learning checks with right or wrong answer feedback at key procedural steps throughout the scenario
The procedure tracking engine must support automated step tracking, performance grading, and generation of a post-scenario AAR with point-by-point assessment against the procedural checklist
The simulation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</si>
  <si>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16.1.3</t>
  </si>
  <si>
    <t>Given a lab environment ESTABLISH expeditionary Radio Frequency (RF) circuit for Line-of-Sight (LOS) in accordance with applicable publications and directives</t>
  </si>
  <si>
    <t xml:space="preserve">LAB VSIM*: 120 minutes
</t>
  </si>
  <si>
    <t>Student will interact with and manipulate the battery pack, Simple Key Loader (SKL)/Tactical Key Loader (TKL), crypto device, Army/Navy Portable Radio Communication (A/N PRC) 152A, and antenna.</t>
  </si>
  <si>
    <t>The student will demonstrate the ability to establish an expeditionary Radio Frequency (RF) circuit for Line-of-Sight (LOS) through a performance-based assessment conducted within the Expeditionary RF Communications Simulation virtual lab environment using a provided scenario and job sheet. The student must correctly perform the following tasks in accordance with applicable technical documentation, maintenance directives, and safety procedures:
Set up an expeditionary RF circuit for LOS utilizing an Army/Navy Portable Radio Communication (A/N PRC) 152A and Communications Plan (COMPLAN)
Set up the radio including the antenna and battery pack
Program the A/N PRC-152A
Load cryptographic (crypto) keying material utilizing the Controlling Authority status message
Verify and set frequencies utilizing the COMPLAN
Conduct the communications check
Update the status board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Immediate feedback is provided during the scenario, with a post-assessment review reinforcing proper Communications (COMMS) practices to ensure students can confidently establish an expeditionary RF circuit for LOS in support of reliable communications and operational readiness.</t>
  </si>
  <si>
    <t>The scenario opens with the student receiving tasking to establish an expeditionary Radio Frequency (RF) circuit for Line-of-Sight (LOS) within a Tactical Operations Center (TOC) field environment. Using the job sheet and Communications Plan (COMPLAN) as guides, the student performs the following interactions:
Reference the COMPLAN and Controlling Authority status message to identify the required primary and alternate frequencies and cryptographic keying material requirements before beginning equipment setup. (K, S)
Connect the battery pack to the Army/Navy Portable Radio Communication (A/N PRC) 152A. (S)
Connect the VHF handheld blade antenna to the A/N PRC-152A. (S)
Program the A/N PRC-152A front panel, configuring the primary and alternate frequencies utilizing the COMPLAN. (S)
Load the correct cryptographic keying material onto the crypto device using the Simple Key Loader (SKL) or Tactical Key Loader (TKL) in accordance with the Controlling Authority status message. (S)
Conduct a COMMS check to verify circuit establishment. (S)
Update the COMMS status board to reflect the established LOS circuit. (S)
Cues: The scenario presents the student with an unestablished expeditionary LOS circuit within a TOC field environment. Visual cues include the COMPLAN identifying required primary and alternate frequencies, the Controlling Authority status message identifying cryptographic keying material requirements, and the A/N PRC-152A front panel digital display reflecting current configuration state. Voice audio confirms a successful COMMS check upon circuit establishment. There are no garbled transmission or coupler tuning audio cues for this scenario, as the Audio Description identifies only voice audio confirming the COMMS check in addition to face-to-face instructor-led classroom communication. The student must interpret these visual references and execute the establishment procedure in the correct sequence per the applicable job sheet and COMPLAN.</t>
  </si>
  <si>
    <t>Student fails to reference the COMPLAN before beginning frequency programming and proceeds without verifying the required primary and alternate frequencies, resulting in incorrect frequency configuration. Scenario capability: All items remain fully interactive, allowing the student to input incorrect selections and continue, with the system reflecting the consequence of those incorrect inputs through learning check feedback.
Student connects the antenna to the incorrect port on the Army/Navy Portable Radio Communication (A/N PRC) 152A. Scenario capability: The virtual environment reflects the incorrect connection, and the resulting incorrect configuration prevents a successful Communications (COMMS) check, requiring the student to identify and correct the connection before proceeding.
Student programs incorrect primary or alternate frequencies on the A/N PRC-152A front panel by referencing the wrong line item on the COMPLAN. Scenario capability: The system reflects the incorrect frequency configuration through a failed COMMS check, prompting the student to re-reference the COMPLAN and correct the frequency entries.
Student loads incorrect cryptographic keying material using the Simple Key Loader (SKL) or Tactical Key Loader (TKL) without referencing the Controlling Authority status message. Scenario capability: The system reflects the incorrect crypto load through a failed COMMS check, requiring the student to re-reference the Controlling Authority status message and reload the correct keying material.
Student skips the battery pack connection step before proceeding to frequency programming. Scenario capability: The procedure tracking engine records the battery pack connection as a required checklist item and flags the omission during the post-scenario after action review (AAR).
Student fails to update the COMMS status board upon circuit establishment. Scenario capability: The dynamic ordered response sequence requires COMMS status board update as a documented final step, and the procedure tracking engine records whether this step was completed.</t>
  </si>
  <si>
    <t>ESTABLISH expeditionary Radio Frequency (RF) circuit for Line Of Sight (LOS)</t>
  </si>
  <si>
    <t xml:space="preserve">Face-to-Face Communication; Voice Audio; Written Feedback; Visual Alphanumeric; Visual Graphic; Visual Environment; Exact Scale; Visual Limited Movement; Dynamic Ordered Response; Overt Verbal Response; </t>
  </si>
  <si>
    <t>Face-to-Face Communication: Instructor led classroom communication; Voice Audio: Voice confirming COMMS check</t>
  </si>
  <si>
    <t>Written Feedback: Learning checks with feedback from right or wrong answers;
Visual Alphanumeric: Any text referring to a expeditionary Radio Frequency (RF) circuit for Line-Of- Sight (LOS);
Visual Graphic: Simulation to include Army/Navy Portable Radio Communication (A/N PRC) 152A (including full 360 degree view of all components and ports and digital display), antenna (12011-2710-01 VHF handheld blade antenna) example of a Communications Plan (COMPLAN), example of a status message, Simple Key Loader (SKL), Tactical Key Loader (TKL);
Visual Environment: Tactical Operation Center (TOC) (conex in a field)</t>
  </si>
  <si>
    <t>Visual Limited Movement: Navigation of the entirety of the Tactical Operation Center (TOC) to configure radios and setup antenna, navigation of Simple Key Loader (SKL)/Tactical Key Loader (TKL) software, navigation of Army/Navy Portable Radio Communication (A/N PRC) 152A front panel, viewable COMMS status board, viewable daily communications status message, viewable Communications Plan (COMPLAN), manipulation of antenna</t>
  </si>
  <si>
    <t>Overt Verbal Response: Students respond in an overt verbal manner to instructor questions throughout the lesson as part of guided instruction and informal checks for understanding;
Dynamic Ordered Response: Student sets up the Army/Navy Portable Radio Communication (A/N PRC) 160 152A by connecting to battery pack, configuring the radio with the frequencies (Primary and Alternate) utilizing Communications Plan (COMPLAN), loading crypto utilizing the Simple Key Loader (SKL) and Controlling Authority status message, connecting the antenna to the radio, then conducting a COMMS check. Update the status board.</t>
  </si>
  <si>
    <t>This content presents performance-based instruction for establishing an expeditionary Radio Frequency (RF) Line-Of-Sight (LOS) circuit using an A/N PRC-152A in accordance with a Communications Plan (COMPLAN) within a tactical operational environment. Students set up the LOS circuit by configuring the radio and antenna, grounding the system as required, programming the Army/Navy Portable Radio Communication (A/N PRC) 152A, loading cryptographic keying material using the Controlling Authority status message, verifying and setting primary and alternate frequencies using the COMPLAN, conducting a communications check, and updating the communications status board in accordance with applicable publications and directives. Visual graphics provide a simulated environment depicting the A/N PRC-152A with a full 360-degree view of components and digital display, a VHF handheld blade antenna, examples of a COMPLAN and status message, and Simple Key Loader (SKL) and Tactical Key Loader (TKL) interfaces within a Tactical Operations Center (TOC) field-deployed conex. Limited movement visuals guide navigation of the TOC to configure the radio, operate SKL and TKL software, manipulate the radio front panel and antenna, reference the communications status board, daily communications status message, and COMPLAN, and complete the setup sequence. A dynamic ordered response directs Students to connect the battery pack, configure frequencies, load cryptographic material, conduct a communications check, and update the communications status board upon circuit establishment.</t>
  </si>
  <si>
    <t>IT-SCN-019</t>
  </si>
  <si>
    <t>ESTABLISH expeditionary RF circuit for SATCOM</t>
  </si>
  <si>
    <t>This scenario supports a procedure-based instructional flow for the Enabling Objective (EO) ESTABLISH an expeditionary Radio Frequency (RF) circuit for Satellite Communications (SATCOM). The Expeditionary RF Communications Simulation Laboratory (LAB) Virtual Simulation (VSIM) serves as the Primary Media for this learning objective. Prior to this scenario, students will have a foundational familiarity with the TOC field environment, expeditionary circuit establishment procedures, Simple Key Loader (SKL) and Tactical Key Loader (TKL) operation, and COMPLAN reference procedures required for this scenario. Students should note that Scenario 3C introduces the Army/Navy Portable Radio Communication (A/N PRC) 117G and the Satellite Access Authorization (SAA) as a required reference document, which are distinct from the radio systems and references used in Scenarios IT-SCN-017 and IT-SCN-018.
The instructional flow for this scenario is as follows:
Introduction to the scenario: The student is presented with the operational context of a TOC field environment with an adjacent antenna farm and briefed on the scenario conditions via the job sheet.
Procedure steps: The student reviews the job sheet outlining the establishment procedure for an expeditionary SATCOM circuit using the A/N PRC-117G, including MANPACK battery connection, radio and antenna connection to the radio base station, peripheral connections, frequency programming using the SAA, crypto loading, COMMS check, and status board update in accordance with applicable technical documentation, maintenance directives, and safety procedures.
Demonstration: The simulation Instructor Demonstration Station (IDS) large flatpanel display allows the instructor to demonstrate the complete expeditionary SATCOM circuit establishment procedure to the student group prior to independent practice.
Exercises: The student independently executes the establishment procedure within the virtual TOC and antenna farm environment, navigating to interact with the A/N PRC-117G, MANPACK battery, Yagi RF-3080-AT001 UHF foldable SATCOM antenna, radio base station, peripherals, SKL or TKL, crypto device, COMPLAN, SAA, Controlling Authority status message, and COMMS status board to configure and establish the SATCOM circuit.
Step-by-step assessment: The procedure tracking engine assesses student performance against the procedural checklist, providing immediate feedback through learning checks with right or wrong answer feedback at key procedural steps.
Common errors: Post-scenario, the after action review (AAR) highlights common errors such as failure to reference the SAA before frequency programming, incorrect port connections on the radio base station, incorrect uplink or downlink parameter entry, failure to reference the Controlling Authority status message before loading crypto, and failure to update the COMMS status board upon circuit establishment.
Transit out: Upon successful completion and AAR, the student reports circuit establishment and updates the COMMS status board, concluding the scenario.</t>
  </si>
  <si>
    <t>The scenario opens within a Tactical Operations Center (TOC) field environment consisting of a field-deployed conex with an adjacent antenna farm. You receive tasking to establish an expeditionary Radio Frequency (RF) circuit for Satellite Communications (SATCOM) using an Army/Navy Portable Radio Communication (A/N PRC) 117G. You are provided a job sheet outlining the circuit establishment procedure and have access to applicable technical documentation, maintenance directives, and safety procedures. The Communications Plan (COMPLAN), Satellite Access Authorization (SAA), and Controlling Authority status message are available for reference, identifying the required uplink and downlink frequency parameters and cryptographic keying material requirements.
During the scenario, you will navigate the virtual TOC and antenna farm to access and interact with multiple pieces of equipment. You will begin by referencing the COMPLAN and SAA to identify your uplink and downlink frequency parameters and the Controlling Authority status message to identify cryptographic keying material requirements. You will then connect the MANPACK battery to the A/N PRC-117G, connect the radio and Yagi RF-3080-AT001 Ultra High Frequency (UHF) foldable SATCOM antenna to the radio base station, and connect the required peripherals including the handset and speaker, manipulating all connection ports as required. You will then program the A/N PRC-117G front panel with the correct uplink and downlink parameters utilizing the SAA and load the correct cryptographic keying material using the Simple Key Loader (SKL) or Tactical Key Loader (TKL) in accordance with the Controlling Authority status message. Visual cues including the A/N PRC-117G front panel digital display, COMPLAN, SAA, and Controlling Authority status message will guide your configuration throughout the scenario.
The scenario ends when you have successfully established the expeditionary SATCOM circuit, completed a successful Communications (COMMS) check confirmed by voice audio, and updated the COMMS status board as required. A post-scenario after action review (AAR) is then presented, providing a point-by-point assessment of your performance against the procedural checklist.</t>
  </si>
  <si>
    <t>The virtual environment depicts a Tactical Operations Center (TOC) consisting of a field-deployed conex with an adjacent antenna farm. The simulation area includes the following systems and components represented with sufficient fidelity to reinforce operational context:
Army/Navy Portable Radio Communication (A/N PRC) 117G with a fully interactive front panel including a digital display and all component ports, with a full 360-degree view of all components supporting connection and configuration interactions
MANPACK battery with fully interactive connection interface
Yagi RF-3080-AT001 Ultra High Frequency (UHF) foldable SATCOM antenna with fully interactive manipulation supporting connection to the radio base station within the antenna farm
Radio base station with fully interactive port connections supporting radio, antenna, and peripheral connections
Peripherals including handset and speaker with fully interactive connection interfaces
Simple Key Loader (SKL) with a fully interactive software interface for loading cryptographic keying material
Tactical Key Loader (TKL) with a fully interactive software interface for loading cryptographic keying material
Crypto device with fully interactive front panel controls for key loading and verification
Communications (COMMS) status board displayed as a viewable and interactive reference for circuit status recording
COMPLAN displayed as a viewable reference identifying required circuit parameters
Satellite Access Authorization (SAA) displayed as a viewable reference identifying required uplink and downlink frequency parameters
Controlling Authority status message displayed as a viewable reference identifying cryptographic keying material requirements
The virtual environment supports limited movement navigation, allowing the student to traverse the entirety of the TOC and antenna farm to access and interact with all equipment. Navigation of the A/N PRC-117G front panel and SKL and TKL software interfaces is supported through visual limited movement. Learning checks with right or wrong answer feedback are presented at key procedural steps within the virtual environment.</t>
  </si>
  <si>
    <t>Timing of Feedback: Immediate feedback is provided throughout the scenario as the student navigates the TOC and antenna farm and interacts with the Army/Navy Portable Radio Communication (A/N PRC) 117G, MANPACK battery, Yagi RF-3080-AT001 Ultra High Frequency (UHF) foldable SATCOM antenna, radio base station, peripherals, Simple Key Loader (SKL) or Tactical Key Loader (TKL), crypto device, Communications Plan (COMPLAN), Satellite Access Authorization (SAA), Controlling Authority status message, and Communications (COMMS) status board. The procedure tracking engine monitors and records each student interaction against the procedural checklist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the scenario, providing immediate visual corrective guidance at the point of performance
Audio feedback is provided through voice audio confirming a successful COMMS check upon circuit establishment
Visual system state feedback is provided through the A/N PRC-117G front panel digital display reflecting current frequency configuration and operational state driven by student inputs
The post-scenario AAR provides a point-by-point assessment of student performance against the procedural checklist,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virtual environment remain fully interactive, allowing the student to input incorrect selections and continue through the simulation. The system reflects the consequence of incorrect inputs through failed COMMS check results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establishment procedure. The instructor may replay the scenario to allow the student to practice the expeditionary SATCOM circuit establishment procedure again, reinforcing proper technique and ensuring the student can confidently establish an expeditionary RF circuit for SATCOM in support of reliable communications and operational readiness.</t>
  </si>
  <si>
    <t>Initiating Cues: The scenario is initiated by the student receiving tasking to establish an expeditionary Radio Frequency (RF) circuit for Satellite Communications (SATCOM) using the Army/Navy Portable Radio Communication (A/N PRC) 117G within the TOC field environment. The circuit parameters presented in the Communications Plan (COMPLAN), Satellite Access Authorization (SAA), and Controlling Authority status message are consistent across iterations of this scenario. The dynamic ordered response sequence begins upon the student's acknowledgment of the tasking.
Conditions: The student always begins the scenario within the TOC field environment and adjacent antenna farm with all equipment accessible, including the A/N PRC-117G, MANPACK battery, Yagi RF-3080-AT001 UHF foldable SATCOM antenna, radio base station, peripherals, Simple Key Loader (SKL), Tactical Key Loader (TKL), crypto device, COMPLAN, SAA, Controlling Authority status message, and COMMS status board. The job sheet is available throughout.
Variables: Specific variables that modify system responses to student input include:
Incorrect port connections on the radio base station for the radio, antenna, or peripherals result in a circuit state that prevents a successful Communications (COMMS) check, requiring the student to identify and correct the connection before proceeding
Incorrect uplink or downlink parameter programming on the A/N PRC-117G front panel results in a failed COMMS check, requiring the student to re-reference the SAA and correct the frequency entries
Incorrect crypto loading results in a failed COMMS check, requiring the student to re-reference the Controlling Authority status message and reload the correct keying material
Correct completion of each procedural step is reflected by the system advancing to the expected configuration state, with voice audio confirming a successful COMMS check upon circuit establishment
Visual and Physical Environmental Effects: The TOC field environment and antenna farm remain consistent across all scenario iterations. Visual environmental effects are limited to equipment state changes driven by student inputs, including A/N PRC-117G front panel display updates and COMMS status board updates. Audio environmental effects include voice confirmation of COMMS check. No physical environmental effects such as weather or lighting variations apply to this scenario.</t>
  </si>
  <si>
    <t>This scenario is designed for individual training. Each student completes the expeditionary Radio Frequency (RF) circuit for Satellite Communications (SATCOM) establishment scenario independently at their own simulation student station. The student works alone to navigate the virtual Tactical Operations Center (TOC) and antenna farm, reference circuit parameters from the COMPLAN and Satellite Access Authorization (SAA), connect and configure the Army/Navy Portable Radio Communication (A/N PRC) 117G, program the radio, load cryptographic keying material using the Simple Key Loader (SKL) or Tactical Key Loader (TKL), and complete the COMMS check, following the job sheet throughout.</t>
  </si>
  <si>
    <t xml:space="preserve">Recommended scenario duration is 80 minutes per iteration. This includes time for the student to review the job sheet, COMPLAN, and Satellite Access Authorization (SAA), navigate the virtual Tactical Operations Center (TOC) and antenna farm, connect and configure the A/N PRC-117G including MANPACK battery, antenna, radio base station, and peripheral connections, program the radio with correct uplink and downlink parameters, load cryptographic keying material using the Simple Key Loader (SKL) or Tactical Key Loader (TKL), and complete the COMMS check and COMMS status board update. This estimate does not include instructor demonstration time or post-scenario after action review (AAR) time.
</t>
  </si>
  <si>
    <t>Recommended repetitions are 3 iterations per student within the 240-minute total training block, distributed as follows:
Iteration 1 (80 minutes): Instructor demonstrates the complete expeditionary Radio Frequency (RF) circuit for Satellite Communications (SATCOM) establishment procedure using the simulation Instructor Demonstration Station (IDS) large flatpanel display, followed by the student completing the scenario independently using the job sheet, COMPLAN, and Satellite Access Authorization (SAA) as primary references
Iteration 2 (80 minutes): Student completes the scenario with reduced reliance on the job sheet, attempting each procedural step from recall before consulting the references
Iteration 3 (80 minutes): Student completes the scenario with minimal job sheet reliance, executing the full SATCOM circuit establishment procedure from memory and referencing only the COMPLAN, SAA, and Controlling Authority status message as applicable in an operational environment
Repetitions are criteria-based. A student who does not achieve a satisfactory (SAT) rating on the instructor observation checklist for a given iteration must repeat that iteration before progressing.</t>
  </si>
  <si>
    <t>The following additional software requirements apply to this scenario within the Expeditionary RF Communications Simulation virtual environment:
The simulation application must support limited movement navigation allowing the student to traverse the entirety of the virtual TOC and antenna farm to access and interact with all equipment including the Army/Navy Portable Radio Communication (A/N PRC) 117G, MANPACK battery, Yagi RF-3080-AT001 Ultra High Frequency (UHF) foldable SATCOM antenna, radio base station, peripherals, Simple Key Loader (SKL), Tactical Key Loader (TKL), crypto device, COMPLAN, Satellite Access Authorization (SAA), Controlling Authority status message, and COMMS status board
The simulation application must accurately simulate the A/N PRC-117G front panel including digital display, uplink and downlink frequency programming interface, and all component ports with a full 360-degree view of all components with sufficient fidelity to replicate the operational radio interface
The simulation application must support fully interactive port manipulation for all connections between the A/N PRC-117G, Yagi RF-3080-AT001 UHF foldable SATCOM antenna, radio base station, and peripherals, with the system reflecting the consequence of incorrect connections through visual and audio feedback
The simulation application must support fully interactive SKL and TKL software interfaces for cryptographic key loading operations
The simulation application must support voice audio confirmation of successful COMMS check
The simulation application must support display of the COMPLAN, SAA, and Controlling Authority status message within the virtual environment
The simulation application must support access to the job sheet within the virtual environment or on the student station secondary monitor connection to the schoolhouse training network
The simulation application must support learning checks with right or wrong answer feedback at key procedural steps throughout the scenario
The procedure tracking engine must support automated step tracking, performance grading, and generation of a post-scenario AAR with point-by-point assessment against the procedural checklist
The simulation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</si>
  <si>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16.1.4</t>
  </si>
  <si>
    <t>Given a lab environment ESTABLISH expeditionary Radio Frequency (RF) circuit for Satellite Communications (SATCOM) in accordance with applicable publications and directives</t>
  </si>
  <si>
    <t>Student will interact with and manipulate the MANPACK battery, Simple Key Loader (SKL)/Tactical Key Loader (TKL), crypto device, Army/Navy Portable Radio Communication (A/N PRC)117G, antenna, radio base station, and handset.</t>
  </si>
  <si>
    <t>The student will demonstrate the ability to establish an expeditionary Radio Frequency (RF) circuit for Satellite Communications (SATCOM) through a performance-based assessment conducted within the Expeditionary RF Communications Simulation virtual lab environment using a provided scenario and job sheet. The student must correctly perform the following tasks in accordance with applicable technical documentation, maintenance directives, and safety procedures:
Set up an expeditionary RF circuit for SATCOM utilizing an Army/Navy Portable Radio Communication (A/N PRC) 117G, Satellite Access Authorization (SAA), and Communications Plan (COMPLAN)
Set up the radio including the antenna, peripherals, and radio base station
Program the A/N PRC-117G
Load cryptographic (crypto) keying material utilizing the Controlling Authority status message
Verify and set frequencies utilizing the COMPLAN and SAA
Conduct the communications check
Update the status board per applicable publications and directives
Performance is measured using an instructor observation checklist that assesses procedural accuracy, completeness, adherence to safety precautions, and compliance with all technical and reporting standards. Each task must be performed per applicable documentation and directives. Immediate feedback is provided during the scenario, with a post-assessment review reinforcing proper Communications (COMMS) practices to ensure students can confidently establish an expeditionary RF circuit for SATCOM in support of reliable communications and operational readiness.</t>
  </si>
  <si>
    <t>The scenario opens with the student receiving tasking to establish an expeditionary Radio Frequency (RF) circuit for Satellite Communications (SATCOM) within a Tactical Operations Center (TOC) field environment. Using the job sheet, Communications Plan (COMPLAN), and Satellite Access Authorization (SAA) as guides, the student performs the following interactions:
Reference the COMPLAN and SAA to identify the required uplink and downlink frequency parameters and cryptographic keying material requirements before beginning equipment setup. (K, S)
Connect the MANPACK battery to the Army/Navy Portable Radio Communication (A/N PRC) 117G. (S)
Connect the radio and Yagi RF-3080-AT001 Ultra High Frequency (UHF) foldable SATCOM antenna to the radio base station, manipulating all connection ports as required. (S)
Connect peripherals including the handset and speaker to the radio base station. (S)
Program the A/N PRC-117G front panel, configuring uplink and downlink parameters utilizing the SAA. (S)
Load the correct cryptographic keying material onto the crypto device using the Simple Key Loader (SKL) or Tactical Key Loader (TKL) in accordance with the Controlling Authority status message. (S)
Navigate to the antenna farm and manipulate the UHF foldable SATCOM antenna as required to complete the SATCOM circuit setup. (S)
Conduct a COMMS check to verify circuit establishment. (S)
Update the COMMS status board to reflect the established SATCOM circuit. (S)
Cues: The scenario presents the student with an unestablished expeditionary SATCOM circuit within a TOC field environment. Visual cues include the COMPLAN and SAA identifying required uplink and downlink frequency parameters, the Controlling Authority status message identifying cryptographic keying material requirements, and the A/N PRC-117G front panel digital display reflecting current configuration state. Voice audio confirms a successful COMMS check upon circuit establishment. There are no garbled transmission or coupler tuning audio cues for this scenario, as the Audio Description identifies only voice audio confirming the COMMS check in addition to face-to-face instructor-led classroom communication. The student must interpret these visual references and execute the establishment procedure in the correct sequence per the applicable job sheet, COMPLAN, and SAA.</t>
  </si>
  <si>
    <t>Student fails to reference the SAA before beginning frequency programming and proceeds without verifying the required uplink and downlink parameters, resulting in incorrect frequency configuration. Scenario capability: All items remain fully interactive, allowing the student to input incorrect selections and continue, with the system reflecting the consequence of those incorrect inputs through learning check feedback.
Student connects the radio or Yagi RF-3080-AT001 Ultra High Frequency (UHF) foldable SATCOM antenna to incorrect ports on the radio base station during equipment setup. Scenario capability: The virtual environment reflects the incorrect connection, and the resulting incorrect configuration prevents a successful Communications (COMMS) check, requiring the student to identify and correct the connection before proceeding.
Student programs incorrect uplink or downlink parameters on the A/N PRC-117G front panel by referencing the wrong line item on the SAA. Scenario capability: The system reflects the incorrect frequency configuration through a failed COMMS check, prompting the student to re-reference the SAA and correct the frequency entries.
Student loads incorrect cryptographic keying material using the Simple Key Loader (SKL) or Tactical Key Loader (TKL) without referencing the Controlling Authority status message. Scenario capability: The system reflects the incorrect crypto load through a failed COMMS check, requiring the student to re-reference the Controlling Authority status message and reload the correct keying material.
Student skips the MANPACK battery connection step before proceeding to frequency programming. Scenario capability: The procedure tracking engine records the battery connection as a required checklist item and flags the omission during the post-scenario after action review (AAR).
Student fails to connect peripherals including the handset or speaker to the radio base station before conducting the COMMS check. Scenario capability: The procedure tracking engine records peripheral connections as required checklist items and flags omissions during the post-scenario AAR.
Student fails to update the COMMS status board upon circuit establishment. Scenario capability: The dynamic ordered response sequence requires COMMS status board update as a documented final step, and the procedure tracking engine records whether this step was completed.</t>
  </si>
  <si>
    <t>ESTABLISH expeditionary Radio Frequency (RF) circuit for Satellite Communications (SATCOM)</t>
  </si>
  <si>
    <t>Written Feedback: Learning checks with feedback from right or wrong answers;
Visual Alphanumeric: Any text referring to a expeditionary Radio Frequency (RF) circuit for Satellite Communications (SATCOM);
Visual Graphic: Simulation to include Army/Navy Portable Radio Communication (A/N PRC) 117G (including full 360 degree view of all components and ports and digital display), antenna (YAGI RF-3080-AT001 UHF Foldable SATCOM antenna set) example of a Communications Plan (COMPLAN), peripherals (speaker and handset) example of a status message, example of a Satellite Access Authorization (SAA), Simple Key Loader (SKL), Tactical Key Loader (TKL);
Visual Environment: Tactical Operation Center (TOC) (conex in a field) and antenna farm</t>
  </si>
  <si>
    <t>Visual Limited Movement: Navigation of the entirety of the Tactical Operation Center (TOC) and antenna farm to reach multiple pieces of equipment to configure radios and setup antenna equipment, navigation of Simple Key Loader (SKL)/Tactical Key Loader (TKL) software, navigation of Army/Navy Portable Radio Communication (A/N PRC) 117G front panel, viewable COMMS status board, viewable daily communications status message, viewable Communications Plan (COMPLAN), viewable Satellite Access Authorization (SAA), manipulation of peripherals, manipulation of antennas, manipulation of radio base station and its ports</t>
  </si>
  <si>
    <t>Overt Verbal Response: Students respond in an overt verbal manner to instructor questions throughout the lesson as part of guided instruction and informal checks for understanding;
Dynamic Ordered Response: Student sets up the A/N PRC 117G by connecting to MANPACK battery, configuring the radio (Uplink and downlink) utilizing Satellite Access Authorization (SAA), loading crypto utilizing the Simple Key Loader (SKL) and Controlling Authority status message, connecting the radio and antenna to the radio base station, connecting handset, then conducting a COMMS check. Update the status board.</t>
  </si>
  <si>
    <t>This content presents performance-based instruction for establishing an expeditionary Radio Frequency (RF) circuit using an Army/Navy Portable Radio Communication (A/N PRC) 117G within a tactical operational environment. Students set up the circuit by configuring the A/N PRC 117G using uplink and downlink parameters from the Satellite Access Authorization (SAA), connecting the MANPACK battery, loading cryptographic keying material using the Controlling Authority status message and Simple Key Loader (SKL), connecting the radio and Yagi RF-3080-AT001 Ultra High Frequency (UHF) foldable SATCOM antenna to the radio base station, attaching required peripherals such as handset and speaker, conducting a communications check, and updating the communications status board in accordance with applicable publications and directives. Visual graphics provide a simulated environment depicting the A/N PRC-117G with a full 360-degree view of components and digital display, antenna configuration, COMPLAN, status message, SAA, SKL, and Tactical Key Loader (TKL) within a Tactical Operations Center (TOC) field-deployed conex and antenna farm. Limited movement visuals guide navigation of the TOC and antenna farm to configure radio and antenna equipment, operate SKL and TKL software, manipulate radio front panel controls, base station ports, peripherals, and antennas, and reference the communications status board, daily communications status message, COMPLAN, and SAA. A dynamic ordered response directs Students to complete radio setup, perform a communications check, and update the communications status board upon circuit establishment.</t>
  </si>
  <si>
    <t>IT-SIM-004</t>
  </si>
  <si>
    <t xml:space="preserve">The CANES/Network Administration Simulation is a Laboratory (LAB) Virtual Simulation (VSIM) that provides a high-fidelity simulated Navy network administration environment for individual student training. The simulation supports three scenarios covering user and group management, computer and network administration, and network emergency and continuity operations, providing students with the procedural skills required to administer, maintain, and restore Navy network systems in accordance with applicable Navy and Department of Defense (DoD) publications and directives.
The simulation replicates multiple distinct virtual environments across its three scenarios, including a simulated Active Directory environment, Consolidated Afloat Networks and Enterprise Services (CANES) Add User tool accessible through the Management Remote Desktop Service (MRDS01), Windows desktop and laptop workstation environments, a computer lab workstation with Basic Input/Output System (BIOS) interface, a vSphere virtual network environment, a Windows command prompt and PowerShell environment, and a virtual server room with server racks and Combat Systems Operational Sequencing System (CSOSS) procedural interface. Interactive systems across all three scenarios include simulated Active Directory and CANES Add User tool interfaces, Windows Control Panel, Windows installation and application software interfaces, virtual hardware including flash drives, software installation disks, Universal Serial Bus (USB) cables, and Category (CAT) 5 cables, vSphere dashboard and virtual machine migration interfaces, Windows command prompt and PowerShell interfaces, server rack power switches, and a phone for required reporting. Reference materials including example credential sheets, System Authorization Access Request-Navy (SAAR-N) forms, Software Version Description Documents (SVDDs), worksheets, job sheets, and the CSOSS are available within the virtual environment or on the student station secondary monitor connection to the schoolhouse training network.
The simulation supports interactive CSOSS checkoff line items with checkmark and X indicators, virtual checklists and Job Standard Operating Procedures (SOPs) with checkmark and X indicators, visual Six-Step Troubleshooting checklists with checkoff capability, simulated command prompt and PowerShell interfaces emulating authentic system responses for correct and incorrect command entries, environmental effect modeling including blackout conditions with headlamp activation and power restoration, and audio playback of the Uninterrupted Power Supply (UPS) power alarm. The procedure tracking engine supports automated step tracking, assessment grading, and generation of a post-scenario after action review (AAR) with point-by-point assessment against the procedural checklist for each scenario.
The three subordinate scenarios and their associated Enabling Objectives (EOs) supported by this simulation are:
Scenario IT-SCN-020: User and Group Management - 240 minutes recommended training time
Scenario IT-SCN-021: Computer and Network Administration - 750 minutes recommended training time
Scenario IT-SCN-022: Network Emergency and Continuity - 300 minutes recommended training time
</t>
  </si>
  <si>
    <t>The laboratory configuration of the CANES/Network Administration Simulation requires a standard classroom lab space configured as follows:
18 student stations arranged in two rows of 9 stations on each side of the classroom, each consisting of a standard white surface desk with cable management grommet, Acer touchscreen monitor, keyboard, mouse, Dell tower personal computer (PC) on a shelf mounted under the desk, and Uninterruptible Power Source (UPS) on the floor adjacent to the PC tower
One Instructor/Operator Station (IOS) located at the front of the classroom
One large flatpanel display on a rolling cart at the front of the classroom serving as the Instructor Demonstration Station (IDS) for scenario demonstration to the student group
All stations require access to standard power outlets to support the UPS units. The lab must be networked to support the simulation application suite communication between the instructor station and student stations. The schoolhouse training network must be accessible from student stations to allow students to reference digital publications, job sheets, and reference materials during scenarios.</t>
  </si>
  <si>
    <t>Each student station in the CANES/Network Administration Simulation laboratory configuration consists of the following hardware:
Standard white surface desk with cable management grommet
Acer touchscreen monitor on the desk surface with sufficient display resolution to support all simulated software interfaces, virtual environment rendering, interactive checklist displays, command prompt and PowerShell output displays, vSphere dashboard displays, virtual server room rendering, and post-scenario AAR display
Standard keyboard on the desk surface
Mouse on the desk surface for navigation within the virtual environment in addition to touchscreen
Dell tower personal computer (PC) on a shelf mounted under the desk with sufficient computing power and graphics capability to support all virtual environments across all three subordinate scenarios, including the virtual server room environment with environmental effect modeling
Uninterruptible Power Source (UPS) on the floor adjacent to the PC tower
Network adapter for connection to the simulation standalone network
Secondary connection to the schoolhouse training network for access to digital publications, job sheets, and reference materials during scenarios</t>
  </si>
  <si>
    <t>Each student station in the CANES/Network Administration Simulation laboratory configuration requires the following software:
Cybersecurity compliant Operating System (OS) installed and configured in accordance with applicable Department of Defense (DoD) cybersecurity baselines and standards
CANES/Network Administration Simulation application client software supporting all virtual environments and all three subordinate scenarios, including simulated Active Directory and CANES Add User tool interfaces, Windows Control Panel and domain join interfaces, Windows installation and application software installation interfaces, virtual hardware interaction including flash drive, software installation disk, USB cable, and CAT 5 cable manipulation, vSphere login and dashboard interfaces with virtual machine migration and hypervisor shutdown capability, Windows command prompt and PowerShell interfaces emulating authentic system responses, virtual server room environment with server rack power switch interaction and CSOSS procedural interface, environmental effect modeling including blackout condition and UPS alarm audio, interactive CSOSS checkoff line items, virtual checklists and Job SOPs with checkmark and X indicators, visual Six-Step Troubleshooting checklist with checkoff capability, learning check feedback, and post-scenario AAR display
Security software including antivirus software with regularly scheduled definition updates
System backup and recovery software to protect training data and scenario configurations
Network client software supporting connectivity to the simulation standalone network and the schoolhouse training network for reference document access</t>
  </si>
  <si>
    <t>The instructor station of the CANES/Network Administration Simulation is located at the front of the classroom and supports the following instructor functions across all three subordinate scenarios: scenario launch and control, real-time student performance monitoring and tracking, assessment grading, and post-scenario AAR generation. The instructor station hardware consists of:
Touchscreen monitor for simulation application display and student performance monitoring
Personal computer (PC) with sufficient computing power to support simulation application management functions across all 18 active student stations simultaneously
Mouse and keyboard
Uninterruptible Power Source (UPS)
Network adapter for connection to the simulation standalone network
One large flatpanel display on a rolling cart at the front of the classroom serves as the Instructor Demonstration Station (IDS), allowing the instructor to demonstrate scenarios to the student group prior to independent practice. No non-standard hardware beyond the standard instructor station configuration described above is required.</t>
  </si>
  <si>
    <t xml:space="preserve">The instructor station of the CANES/Network Administration Simulation requires the following software:
Cybersecurity compliant Operating System (OS) installed and configured in accordance with applicable DoD cybersecurity baselines and standards
CANES/Network Administration Simulation application instructor software supporting scenario launch and control across all 18 student stations and the IDS large flatpanel display, real-time student performance monitoring, assessment grading, and post-scenario AAR generation
Security software including antivirus software with regularly scheduled definition updates
System backup and recovery software to protect scenario configurations and student performance data
Network management software supporting the simulation standalone network and connectivity to all student stations
</t>
  </si>
  <si>
    <t xml:space="preserve">The instructor station of the CANES/Network Administration Simulation provides the instructor with the following scenario control capabilities across all three subordinate scenarios:
Reporting Capabilities:
Real-time student performance tracking via the procedure tracking engine, monitoring step completion against procedural checklists for all three scenarios across all 18 student stations simultaneously
Automated assessment grading with satisfactory (SAT) and unsatisfactory (UNSAT) ratings against each procedural checklist item
Generation of post-scenario AAR reports for each student upon scenario completion
Training Session Control:
Ability to start, stop, pause, and replay scenarios or individual Learning Objectives (LOs) on individual student stations or across all stations simultaneously
Ability to set event markers during scenario playback for use in post-scenario AAR review
Ability to reset scenario conditions to initial state as required to support criteria-based remediation repetitions
Ability to override student-induced states as required
Training Scenario Creation and Configuration:
Ability to launch individual LOs or full scenarios onto any combination of student stations and the IDS large flatpanel display independently, supporting both instructor demonstration and individual student practice configurations
Ability to configure the guided tour of virtual networks LO in Scenario 4B to use either live vSphere network access or the simulated vSphere dashboard environment depending on classroom network availability
Ability to save and recall scenario configurations for repeated use across multiple training sessions and student groups
System Configuration Controls:
Ability to configure initial scenario conditions for the network EAP LO in Scenario 4C, including activation of the blackout condition and UPS power alarm at scenario initiation
Ability to control audio playback settings for the UPS power alarm in the network EAP LO
Ability to configure cooperative training settings if confirmed as required by SMEs during the Functionality Workshop
</t>
  </si>
  <si>
    <t>No instructor-inserted faults are required for any subordinate scenario of the CANES/Network Administration Simulation. All three scenarios and all subordinate LOs are either establishment, administration, or procedure-following objectives with no preconfigured instructor-inserted fault conditions. Student-induced fault states through incorrect inputs are reflected by the system through visual error indications, CSOSS X indicators, virtual checklist X indicators, command-line error responses, and learning check feedback for all applicable LOs.
Scenario IT-SCN-020 (User and Group Management): No fault insertion required. Student-induced errors through incorrect account information entry, incorrect group assignment, or non-compliant password entry are reflected by visual error indications and learning check feedback within the Active Directory and CANES Add User tool interfaces.
Scenario IT-SCN-021 (Computer and Network Administration): No fault insertion required. Student-induced errors are reflected across all eight LOs through domain join confirmation absence, virtual checklist X indicators, Job SOP X indicators, command-line error responses, network interface blinking light status changes, PowerShell command output, and learning check feedback as applicable to each LO. The IP configuration troubleshooting LO presents a preconfigured no-connectivity starting condition reflected through the Windows status bar indicator.
Scenario IT-SCN-022 (Network Emergency and Continuity): No fault insertion required. The network EAP LO presents a preconfigured blackout starting condition with UPS power alarm audio and lights-off environmental effect. Student-induced errors during server rack power switch sequencing are reflected by CSOSS X indicators, and the power restoration condition is withheld until the ISWO phone call is completed. Student-induced errors during virtual machine migration in the COOP LO are reflected through vSphere dashboard status displays and learning check feedback.</t>
  </si>
  <si>
    <t>The following systems must be modeled in the virtual space of the CANES/Network Administration Simulation to support all three subordinate scenarios:
Simulated Active Directory environment limited to users and groups functionality with fully interactive user account creation, group assignment, and permissions interfaces
Simulated CANES Add User tool environment limited to users and groups functionality, accessible through a simulated Management Remote Desktop Service (MRDS01) remote desktop interface
Simulated Windows desktop environment with fully interactive Windows Control Panel System Tab and domain join interface
Simulated shipboard radio room laptop workstation with fully interactive boot disk interface, Windows installation screen, anti-virus installation interface, Active Client installation interface, Google Chrome installation interface, Windows Server Update Services (WSUS) interface, and virtual flash drive and software installation disk insertion interactions
Simulated computer lab workstation with fully interactive BIOS interface, POST screen, USB port connection, hard drive, and USB cable
Simulated vSphere environment including vSphere login screen and dashboard displaying all required servers with individual server login interfaces and virtual machine migration and hypervisor shutdown capability
Simulated Windows network environment with fully interactive CMD interface and File Explorer
Simulated computer lab workstation with fully interactive PowerShell interface and virtual CAT 5 cable connection
Simulated Windows command prompt environment with fully interactive ipconfig command interface emulating authentic system responses
Virtual server room environment with fully navigable limited movement navigation, server racks with rack doors, rack power switches, and individual server power switches
CSOSS procedural interface with interactive checkoff line items and checkmark and X indicators
Phone with fully interactive interface supporting contact with the simulated Information System Watch Officer (ISWO)
Virtual Windows device with embedded vSphere access supporting virtual machine migration and hypervisor shutdown
Virtual checklists and Job SOPs with checkmark and X indicators
Visual Six-Step Troubleshooting checklist with checkoff capability
Reference documents including System Authorization Access Request-Navy (SAAR-N) forms, example credential sheets, Software Version Description Documents (SVDDs), worksheets, job sheets, and CSOSS accessible within the virtual environment or on secondary monitor</t>
  </si>
  <si>
    <t>The following specific components and subcomponents must be modeled within each system to support the required student interactions across all three subordinate scenarios:
Simulated Active Directory Environment:
Fully interactive user account creation pages with all required field entries including First Name, Last Name, Display Name, Description, Office Code, Telephone Number, and Email Address
Member Of tab with group assignment interface and Add function
Permissions pages with security compliance validation
Memory Tab with quota value entry fields supporting two-step memory quota configuration sequence
Simulated CANES Add User Tool:
Fully interactive user account creation pages with all required field entries including Country of Origin, duty status selection, and temporary password entry with compliance validation
Group assignment interface including Military Duty and Civilian designation options
Management Remote Desktop Service (MRDS01) remote desktop access interface
Simulated Windows Desktop Environment:
Windows Control Panel System Tab with domain join interface, FQDN entry field, credential entry fields, and domain join confirmation message generation
Simulated Laptop Workstation Environment:
Boot disk interface supporting flash drive boot sequence
Windows installation screen with installation navigation interface
Anti-virus, Active Client, and Google Chrome installation interfaces
WSUS interface
Virtual operating system flash drive and baseline software installation disk with insertion interaction
Virtual checklist with checkmark and X indicators
Simulated Computer Lab Workstation Environment (Reprovisioning):
BIOS interface with boot and cloning option selections
POST screen
USB port connection with hard drive and USB cable manipulation
Virtual Job SOP with checkmark and X indicators
Example local credentials sheet
Simulated vSphere Environment (Guided Tour and COOP):
vSphere login screen and dashboard displaying DC01, DC02, EX01, EX02, RDC, EM01, EM02, IM01, IM02, CM01, SAM, SIEM, SCSM, SCOM, and SCCM with individual server login interfaces
Virtual machine migration interface supporting node-to-node migration with node assignment status displays
Hypervisor shutdown interface supporting controlled shutdown of designated node
Simulated Windows Network Environment (File Transfer):
Fully interactive CMD interface with command-line input and output feedback
File Explorer with directory structure displaying file share drive and domain controller directories
Simulated Computer Lab Workstation Environment (Connectivity Troubleshooting):
Fully interactive PowerShell interface with PING and GPupdate /F command execution
Virtual CAT 5 cable connection with manipulation interaction
Network interface blinking light indicators reflecting physical connection status
Visual Six-Step Troubleshooting checklist with checkoff capability
Simulated Windows Command Prompt Environment (IP Configuration):
Fully interactive ipconfig command interface emulating authentic system responses for ipconfig/all, ipconfig/release, ipconfig/flushdns, ipconfig/registerdns, and ipconfig/renew commands
Windows status bar no-connectivity indicator preconfigured as starting condition
IP configuration output displays reflecting blank address fields at scenario initiation and populated address fields upon successful connectivity restoration
Virtual Server Room Environment:
Fully navigable server room with limited movement navigation supporting traversal to all server rack locations
Two designated server racks with fully interactive rack doors, rack power switches, and individual server power switches
Environmental effect modeling including lights-off blackout condition with headlamp activation at scenario initiation and lights-on power restoration following ISWO phone call
UPS power alarm audio playback at scenario initiation
CSOSS Procedural Interface:
Interactive checkoff line items selectable by the student upon step completion
Checkmark indicators for correctly completed steps and X indicators for incorrectly performed steps
Coverage of both server rack shutdown and server rack restoration procedure sequences
Phone:
Fully interactive handset interface supporting contact with the simulated ISWO
Scripted ISWO responses confirming receipt of shutdown completion report
Power restoration condition triggered upon successful completion of phone call
Reference Documents:
SAAR-N form viewable reference document for Scenario IT-SCN-020 LOs
Example domain credentials sheet for the add a computer to a network LO
SVDD reference document for the application software installation LO
Example local credentials sheet for the reprovision a computer LO
Worksheet reference document identifying virtual machine migration targets and shutdown procedures for the COOP LO
Job sheets accessible within the virtual environment or on secondary monitor for all LOs</t>
  </si>
  <si>
    <t>a</t>
  </si>
  <si>
    <t>IT-SCN-020</t>
  </si>
  <si>
    <t>User and Group Management</t>
  </si>
  <si>
    <t>This scenario supports a procedure-based instructional flow for two Enabling Objectives (EOs): MANAGE users and groups using Active Directory and MANAGE users and groups using the Consolidated Afloat Networks and Enterprise Services (CANES) Add User tool. The CANES/Network Administration Simulation Laboratory (LAB) Virtual Simulation (VSIM) serves as the Primary Media for both learning objectives. This scenario is the first in the CANES/Network Administration Simulation and introduces students to Navy network administration procedures for user and group management using two distinct tools. Students should have received foundational knowledge of network administration concepts, Active Directory structure, and CANES system architecture through prior Self-Directed Interactive Training (SDIT) or Instructor Facilitated Interactive Training (IFIT) instruction before beginning this scenario.
The instructional flow for this scenario is as follows:
Introduction to the scenario: The student is presented with the operational context of a Navy network administration environment and briefed on the scenario conditions via the job sheet.
Procedure steps: The student reviews the job sheet outlining the user and group management procedures for both Active Directory and the CANES Add User tool, including account creation, group assignment, permissions setting, and compliance verification in accordance with applicable publications and directives.
Demonstration: The simulation Instructor Demonstration Station (IDS) large flatpanel display allows the instructor to demonstrate the complete user and group management procedures for both tools to the student group prior to independent practice.
Exercises: The student independently executes the user and group management procedures within the simulated environment, navigating Active Directory pages to create user accounts and assign group memberships, and accessing the CANES Add User tool through the Management Remote Desktop Service (MRDS01) to create accounts, assign groups, set duty status, assign a temporary password, and verify country designation, referencing the System Authorization Access Request-Navy (SAAR-N) form throughout.
Step-by-step assessment: The procedure tracking engine assesses student performance against the procedural checklist for both LOs, providing immediate feedback through learning checks with right or wrong answer feedback at key procedural steps.
Common errors: Post-scenario, the after action review (AAR) highlights common errors such as failure to reference the SAAR-N form before entering account information, skipping required fields, incorrect group assignment, failure to set the account to Active Duty status in the CANES Add User tool, and failure to verify country designation using approved user templates.
Transit out: Upon successful completion of both LOs and AAR, the student confirms account creation in both Active Directory and the CANES Add User tool, concluding the scenario.</t>
  </si>
  <si>
    <t>The scenario opens within a simulated Navy network administration environment. You receive tasking to manage users and groups using two tools: Active Directory and the Consolidated Afloat Networks and Enterprise Services (CANES) Add User tool. You are provided a job sheet and a completed System Authorization Access Request-Navy (SAAR-N) form identifying all required account information including First Name, Last Name, Display Name, Description, Office Code, Telephone Number, Email Address, Country of Origin, duty status, and required group memberships.
During the first part of the scenario, you will navigate the simulated Active Directory environment to create a new user account. You will right-click to select All Tasks, select Create User, and enter the required account information fields referencing the SAAR-N form. You will then select the Member Of tab, add the correct groups for the user, set the required permissions in accordance with established security requirements, and select OK to complete account creation. Learning checks with right or wrong answer feedback will guide your performance throughout this portion of the scenario.
During the second part of the scenario, you will remote into the Management Remote Desktop Service (MRDS01) and access the CANES Add User tool. You will select Create User and enter the required account information fields referencing the SAAR-N form, including Country of Origin. You will select the appropriate groups and Military Duty or Civilian designation, select OK, set the account to Active Duty, enter a temporary password, and select OK to complete account creation. You will verify proper country designation using the approved user templates before concluding the scenario. The scenario ends when you have successfully created user accounts and assigned correct group memberships and permissions in both Active Directory and the CANES Add User tool. A post-scenario after action review (AAR) is then presented, providing a point-by-point assessment of your performance against the procedural checklist.</t>
  </si>
  <si>
    <t>The virtual environment depicts a simulated Navy network administration desktop environment. The simulation area includes the following systems and components represented with sufficient fidelity to reinforce operational context:
Simulated Active Directory program limited to users and groups functionality, including fully interactive user account creation pages, group assignment interface via the Member Of tab, and permissions pages with fillable fields
Simulated CANES Add User tool limited to users and groups functionality, accessible through the Management Remote Desktop Service (MRDS01), including fully interactive user account creation pages, group assignment interface, duty status selection, temporary password entry, and country designation verification using approved user templates
System Authorization Access Request-Navy (SAAR-N) form displayed as a completed reference document identifying all required account information fields for student reference throughout both LOs
The virtual environment supports limited movement navigation of Active Directory pages and CANES Add User tool pages. Learning checks with right or wrong answer feedback are presented at key procedural steps within the virtual environment.</t>
  </si>
  <si>
    <t>Timing of Feedback: Immediate feedback is provided throughout the scenario as the student navigates the simulated Active Directory environment and the Consolidated Afloat Networks and Enterprise Services (CANES) Add User tool, entering account information, assigning group memberships, setting permissions, and verifying account configuration against the System Authorization Access Request-Navy (SAAR-N) form. The procedure tracking engine monitors and records each student interaction against the procedural checklist for both Learning Objectives (LOs)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both LOs, providing immediate visual corrective guidance at the point of performance
Visual system state feedback is provided through error indications for non-compliant password entries, incomplete required fields, and incorrect group assignments within both the Active Directory and CANES Add User tool interfaces
The post-scenario AAR provides a point-by-point assessment of student performance against the procedural checklist for both LOs,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simulated Active Directory and CANES Add User tool environments remain fully interactive, allowing the student to input incorrect information and continue through the simulation. The system reflects the consequence of incorrect inputs through visual error indications and learning check feedback, providing the student with realistic feedback on the impact of out-of-tolerance actions.
Method of Remediation: Following the post-scenario AAR, the student may review each unsatisfactory (UNSAT) checklist item to identify where performance deviated from the required user and group management procedures. The instructor may replay the scenario to allow the student to practice both LOs again, reinforcing proper technique and ensuring the student can confidently manage users and groups using both Active Directory and the CANES Add User tool within Navy information systems environments.</t>
  </si>
  <si>
    <t>Initiating Cues: The scenario is initiated by the student receiving tasking to manage users and groups using Active Directory and the Consolidated Afloat Networks and Enterprise Services (CANES) Add User tool, with a completed System Authorization Access Request-Navy (SAAR-N) form provided as the primary reference document. The account information presented on the SAAR-N form is consistent across iterations of this scenario. The dynamic ordered response sequence begins upon the student's acknowledgment of the tasking.
Conditions: The student always begins the scenario within the simulated Navy network administration desktop environment with both the Active Directory interface and CANES Add User tool accessible, along with the SAAR-N form reference document and job sheet available throughout.
Variables: Specific variables that modify system responses to student input include:
Incorrect account information entered in Active Directory results in learning check feedback identifying the discrepancy, requiring the student to correct the entry before proceeding
Incorrect group assignment in Active Directory results in learning check feedback identifying the incorrect membership, requiring the student to correct the assignment before completing account creation
Failure to remote into the Management Remote Desktop Service (MRDS01) before accessing the CANES Add User tool results in the procedure tracking engine flagging the missed step during the post-scenario AAR
Incorrect or non-compliant temporary password entry in the CANES Add User tool results in a visual error indication requiring the student to correct the entry before completing account creation
Failure to set the account to Active Duty status or verify country designation results in the procedure tracking engine flagging the missed steps during the post-scenario AAR
Correct completion of each procedural step is reflected by the system advancing to the expected configuration state, providing positive visual confirmation to the student throughout both LOs
Visual and Physical Environmental Effects: The simulated network administration desktop environment remains consistent across all scenario iterations. Visual environmental effects are limited to interface state changes driven by student inputs, including field completion indicators, error indications for non-compliant entries, and group assignment status displays. No physical environmental effects apply to this scenario.</t>
  </si>
  <si>
    <t>This scenario is designed for individual training. Each student completes both the Active Directory and Consolidated Afloat Networks and Enterprise Services (CANES) Add User tool user and group management Learning Objectives (LOs) independently at their own simulation student station. The student works alone to navigate the simulated Active Directory environment and CANES Add User tool, reference the System Authorization Access Request-Navy (SAAR-N) form, create user accounts, assign group memberships, set permissions, and verify account configuration, following the job sheet throughout.</t>
  </si>
  <si>
    <t>Recommended scenario duration is 60 minutes per iteration. This includes time for the student to review the job sheet and System Authorization Access Request-Navy (SAAR-N) form, navigate the simulated Active Directory environment to create a user account and assign group memberships, remote into the Management Remote Desktop Service (MRDS01), access the Consolidated Afloat Networks and Enterprise Services (CANES) Add User tool, create a user account, assign group memberships, set duty status, assign a temporary password, and verify country designation using approved user templates. This estimate does not include instructor demonstration time or post-scenario after action review (AAR) time.</t>
  </si>
  <si>
    <t>Recommended repetitions are 2 iterations per student within the 120-minute total training block, distributed as follows:
Iteration 1 (60 minutes): Instructor demonstrates the complete user and group management procedures for both Active Directory and the Consolidated Afloat Networks and Enterprise Services (CANES) Add User tool using the simulation Instructor Demonstration Station (IDS) large flatpanel display, followed by the student completing both LOs independently using the job sheet and System Authorization Access Request-Navy (SAAR-N) form as primary references
Iteration 2 (60 minutes): Student completes both LOs with reduced reliance on the job sheet, attempting each procedural step from recall before consulting the reference and demonstrating proficiency in account creation, group assignment, and compliance verification in both tools
Repetitions are criteria-based. A student who does not achieve a satisfactory (SAT) rating on the instructor observation checklist for a given iteration must repeat that iteration.</t>
  </si>
  <si>
    <t>The following additional software requirements apply to this scenario within the CANES/Network Administration Simulation virtual environment:
The simulation application must support a simulated Active Directory environment limited to users and groups functionality, including fully interactive user account creation pages, group assignment interface via the Member Of tab, and permissions pages with fillable fields reflecting required account information
The simulation application must support a simulated Consolidated Afloat Networks and Enterprise Services (CANES) Add User tool environment limited to users and groups functionality, accessible through a simulated Management Remote Desktop Service (MRDS01) remote desktop interface, including fully interactive user account creation pages, group assignment interface, duty status selection, temporary password entry with compliance validation, and country designation verification using approved user templates
The simulation application must support display of a completed System Authorization Access Request-Navy (SAAR-N) form as a reference document accessible throughout the scenario
The simulation application must support visual error indications for non-compliant password entries, incomplete required fields, and incorrect group assignments within both the Active Directory and CANES Add User tool interfaces
The simulation application must support learning checks with right or wrong answer feedback at key procedural steps throughout both LOs
The procedure tracking engine must support automated step tracking, performance grading, and generation of a post-scenario AAR with point-by-point assessment against the procedural checklist for both LOs
The simulation Instructor/Operator Station (IOS) must support the ability to launch the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</si>
  <si>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18.2.4</t>
  </si>
  <si>
    <t>Given a lab environment MANAGE users and groups using Active Directory in accordance with applicable publications and directives</t>
  </si>
  <si>
    <t>Student will interact with and manipulate the created limited Active Directory program</t>
  </si>
  <si>
    <t>The student will demonstrate the ability to manage users and groups using Active Directory through a performance-based assessment conducted within the CANES/Network Administration Simulation virtual lab environment using a provided scenario and job sheet. The student must correctly perform the following tasks in accordance with applicable Microsoft publications and directives:
Access Active Directory
Create new user accounts
Add users to groups
Set permissions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manage users and groups within Navy information systems environments.</t>
  </si>
  <si>
    <t>The scenario opens with the student receiving tasking to manage users and groups within Active Directory using a provided System Authorization Access Request-Navy (SAAR-N) form. Using the job sheet and SAAR-N form as guides, the student performs the following interactions:
Access Active Directory within the simulated environment and navigate to the appropriate location to create a new user account. (K, S)
Right-click to select All Tasks, then select Create User to initiate the account creation process. (S)
Reference the SAAR-N form and enter the required account information fields including First Name, Last Name, Display Name, Description, Office Code, Telephone Number, and Email Address. (K, S)
Select the Member Of tab, select Add, and assign the correct groups for the user based on the SAAR-N form documentation. (S)
Set the required permissions for the account in accordance with established security requirements and applicable documentation. (S)
Select OK to complete account creation and verify the account has been created correctly. (K, S)
Cues: The scenario presents the student with an Active Directory environment requiring new user account creation and group assignment. Visual cues include the Active Directory user, group, and permissions pages with fillable fields, and the completed SAAR-N form identifying all required account information. Learning checks with right or wrong answer feedback are presented at key procedural steps.</t>
  </si>
  <si>
    <t>Student fails to reference the System Authorization Access Request-Navy (SAAR-N) form before beginning account creation and enters incorrect or incomplete account information from memory. Scenario capability: All items within the simulated Active Directory environment remain fully interactive, allowing the student to input incorrect information and continue, with the system reflecting the consequence of those incorrect inputs through learning check feedback.
Student skips required account information fields such as Office Code, Telephone Number, or Email Address during account creation. Scenario capability: The procedure tracking engine records all required fields as checklist items and flags omissions during the post-scenario after action review (AAR).
Student selects incorrect groups when assigning group membership on the Member Of tab, resulting in incorrect permissions for the user account. Scenario capability: The virtual environment reflects the incorrect group assignment, and learning check feedback identifies the discrepancy at the point of performance.
Student fails to navigate to the correct location within Active Directory before initiating account creation, resulting in the account being created in the wrong organizational unit. Scenario capability: The simulated Active Directory environment reflects the incorrect placement, and the procedure tracking engine records the correct navigation path as a required checklist item.
Student completes account information entry but fails to select OK to finalize account creation, leaving the account incomplete. Scenario capability: The procedure tracking engine records account finalization as a required checklist item and flags the omission during the post-scenario AAR.
Student sets incorrect permissions for the user account that do not comply with established security requirements. Scenario capability: Learning check feedback identifies the incorrect permissions setting at the point of performance, and the post-scenario AAR flags the deviation from required security compliance standards.</t>
  </si>
  <si>
    <t>IT-TA-24.18;
IT-TA-35.4;
IT-TA-31.2</t>
  </si>
  <si>
    <t>MANAGE users and groups using Active Directory</t>
  </si>
  <si>
    <t>Written Feedback: Learning checks with feedback from right or wrong answers;
Visual Alphanumeric: Any text referring to managing users and groups;
Visual Graphic: Created Active Directory program limited only to users and groups for Students to navigate and create user accounts, Active Directory user, groups, and permissions pages with the blocks to fill out, example System Authorization Access Request Navy (SAAR-N) form with filled out information for the Student to input into the Active Directory</t>
  </si>
  <si>
    <t>Visual Limited Movement: Navigation of Active Directory pages</t>
  </si>
  <si>
    <t>Overt Verbal Response: Students respond in an overt verbal manner to instructor questions throughout the lesson as part of guided instruction and informal checks for understanding;
Dynamic Ordered Response: The Student right-clicks All Tasks, Create User, then, referencing the System Authorization Access Request-Navy (SAAR-N) form, fills out First Name, Last Name, Display Name, Description, Office Code, Telephone Number, Email Address, then selects Member Of tab (groups), selects Add, then adds specific groups for the Sailor, then selects OK to complete account creation.</t>
  </si>
  <si>
    <t>This content presents performance-based instruction for administering user accounts within Active Directory. Students access Active Directory, create new user accounts, add users to appropriate groups, and assign permissions based on provided documentation. A simulated Active Directory environment allows navigation of user and group pages, completion of required account fields, and review of permissions settings, supported by a completed System Authorization Access Request-Navy (SAAR-N) form used to input required account information. A dynamic ordered response guides Students through creating a user account by selecting the appropriate tasks, entering required identification and contact fields, assigning group memberships through the Member Of tab, and completing account creation. Limited movement visuals support navigation across Active Directory interfaces to reinforce correct account management procedures.</t>
  </si>
  <si>
    <t xml:space="preserve">DOD M-5200.01, Volume 3, DoD Information Security Program: Protection of Classified Information; SECNAVINST 5510.30 (Series), Department of The Navy Personnel Security Program; DODM 5200.45 CH2 (Series), Instructions for Developing Security Classification Guides; Splunk Knowledge Database Website: (https://www.splunk.com/en_us/blog/learn/vulnerability-vs-threat-vs-risk.html); CompTIA Blog: Types of Malware (https://www.comptia.org/blog/7-most-common-types-of-malware); University of Michigan IT Website: (https://safecomputing.umich.edu/dataguide/?q=all-data); COMNAVSURFPAC/COMNAVSURFLANTINST 5239.1 (Series), Surface Force Cybersecurity Program; IBM Website: (https://www.ibm.com/topics/encryption#:~:text=Encryption%20uses%20cybersecurity%20to%20defend,data%20or%20data%20at%20rest.); CompTIA Blog: Two Factor Identification (https://www.comptia.org/blog/two-factor-authentication); Navy Social Media Handbook; Solarwinds Website: (https://www.solarwinds.com/public-sector/disa-stig-compliance); Operational Order (OPORD) 12-1016; NIST SP 800-53r5, Security and Privacy Controls for Information Systems and Organizations; Operational Order (OPORD) 16-0080; Microsoft Website Page on Endpoint DLP Information (https://learn.microsoft.com/en-us/purview/endpoint-dlp-learn-about); NIST 800-150 Guide 2; Tenable Website Page on Vulnerability Management Templates (qqhttps://docs.tenable.com/vulnerability-management/Content/Scans/Templates.htm); Communication Tasking Order (CTO) 10-25; Communication Tasking Order (CTO) 10-25B; Communication Tasking Order (CTO) 10-133; NIST SP 800; NAVEDTRA 433551 (Series)/Navy Networks;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ISBN: 978013767596, CompTIA A+ 220-1201 and 220-1202 Cert Guide; ISBN: 9780136770312, CompTIA Security+ Cert Guide, Current Edition;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Naval Tactical Command Support System (NTCSS) System Administration Guide for Linux Systems; </t>
  </si>
  <si>
    <t>18.2.5</t>
  </si>
  <si>
    <t>Given a lab environment MANAGE users and groups using Consolidated Afloat Networks and Enterprise Service (CANES) add user tool in accordance with applicable publications and directives</t>
  </si>
  <si>
    <t>Student will interact with and manipulate the created limited Consolidated Afloat Networks and Enterprise Services (CANES) add user tool</t>
  </si>
  <si>
    <t>The student will demonstrate the ability to manage users and groups using the Consolidated Afloat Networks and Enterprise Services (CANES) Add User tool through a performance-based assessment conducted within the CANES/Network Administration Simulation virtual lab environment using a provided scenario and job sheet. The student must correctly perform the following tasks in accordance with applicable publications and directives:
Access the CANES Add User tool through the Management Remote Desktop Service (MRDS01)
Create new user accounts
Add users to groups
Set permissions
Ensure users are set to the proper country using the user templates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manage users and groups within Navy information systems environments.</t>
  </si>
  <si>
    <t>The scenario opens with the student receiving tasking to manage users and groups using the Consolidated Afloat Networks and Enterprise Services (CANES) Add User tool with a provided System Authorization Access Request-Navy (SAAR-N) form. Using the job sheet and SAAR-N form as guides, the student performs the following interactions:
Remote into the Management Remote Desktop Service (MRDS01) and navigate to the CANES Add User tool within the simulated environment. (K, S)
Select the Add User tool and select Create User to initiate the account creation process. (S)
Reference the SAAR-N form and enter the required account information fields including First Name, Last Name, Display Name, Description, Office Code, Telephone Number, Email Address, and Country of Origin. (K, S)
Select the appropriate groups for the user including Military Duty or Civilian designation based on the SAAR-N form documentation. (S)
Select OK, set the account to Active Duty, and enter a temporary password in accordance with applicable security requirements. (S)
Select OK to complete account creation and verify the account has been created correctly with proper country designation using the approved user templates. (K, S)
Cues: The scenario presents the student with a CANES Add User tool environment requiring new user account creation, group assignment, and proper country designation. Visual cues include the CANES Add User tool user, group, and permissions pages with fillable fields, and the completed SAAR-N form identifying all required account information including duty status and country of origin. Learning checks with right or wrong answer feedback are presented at key procedural steps.</t>
  </si>
  <si>
    <t>Student fails to remote into the Management Remote Desktop Service (MRDS01) before attempting to access the Consolidated Afloat Networks and Enterprise Services (CANES) Add User tool, resulting in inability to initiate the account creation process. Scenario capability: The procedure tracking engine records the MRDS01 remote access step as a required checklist item and flags the omission during the post-scenario after action review (AAR).
Student fails to reference the System Authorization Access Request-Navy (SAAR-N) form before beginning account creation and enters incorrect or incomplete account information from memory. Scenario capability: All items within the simulated CANES Add User tool environment remain fully interactive, allowing the student to input incorrect information and continue, with the system reflecting the consequence of those incorrect inputs through learning check feedback.
Student skips required account information fields such as Country of Origin, Office Code, or Email Address during account creation. Scenario capability: The procedure tracking engine records all required fields as checklist items and flags omissions during the post-scenario AAR.
Student selects incorrect group membership designations, for example selecting Civilian instead of Military Duty, resulting in incorrect permissions for the user account. Scenario capability: The virtual environment reflects the incorrect group assignment, and learning check feedback identifies the discrepancy at the point of performance.
Student fails to set the account to Active Duty status after selecting OK for initial account creation. Scenario capability: The procedure tracking engine records the Active Duty status setting as a required checklist item and flags the omission during the post-scenario AAR.
Student enters an incorrect or non-compliant temporary password that does not meet applicable security requirements. Scenario capability: The simulated CANES Add User tool reflects the non-compliant password entry through a visual error indication, requiring the student to correct the entry before completing account creation.
Student fails to verify proper country designation using the approved user templates after account creation. Scenario capability: The procedure tracking engine records country designation verification as a required checklist item and flags the omission during the post-scenario AAR.
Student selects OK to finalize account creation before all required fields have been completed. Scenario capability: The simulated CANES Add User tool reflects incomplete required fields through a visual error indication, and the procedure tracking engine flags the incomplete entry during the post-scenario AAR.</t>
  </si>
  <si>
    <t>IT-TA-24.18; 
IT-TA-35.4; 
IT-TA-31.2</t>
  </si>
  <si>
    <t>MANAGE users and groups using Consolidated Afloat Networks and Enterprise Service (CANES) add user tool</t>
  </si>
  <si>
    <t>Written Feedback: Learning checks with feedback from right or wrong answers;
Visual Alphanumeric: Any text referring to managing users and groups;
Visual Graphic: Simulation including Consolidated Afloat Networks and Enterprise Service (CANES) add user tool limited only to users and groups for Students to navigate and create user accounts, CANES add user tool user, groups, and permissions pages with the blocks to fill out, example System Authorization Access Request Navy (SAAR-N) form with filled out information for the Student to input into the CANES add user tool</t>
  </si>
  <si>
    <t>Visual Limited Movement: Navigation of Consolidated Afloat Networks and Enterprise Services (CANES) add user tool pages</t>
  </si>
  <si>
    <t>Overt Verbal Response: Students respond in an overt verbal manner to instructor questions throughout the lesson as part of guided instruction and informal checks for understanding;
Dynamic Ordered Response: The Student remotes into Management Remote Desktop Service (MRDS01) selects the Add User tool, Create User, then referencing the System Authorization Access Request-Navy (SAAR-N) form, fills out First Name, Last Name, Display Name, Description, Office Code, Telephone Number, Email Address, Country of Origin, then selects groups to be entered, Military Duty or Civilian, selects OK, sets account to Active Duty, enters a temporary password, selects OK to complete account creation.</t>
  </si>
  <si>
    <t>This content presents performance-based instruction for administering user accounts using the Consolidated Afloat Networks and Enterprise Services (CANES) Add User tool. Students access the CANES Add User tool through the Management Remote Desktop Service (MRDS01), create new user accounts, assign appropriate group memberships, set permissions, and ensure proper country designation using approved user templates in accordance with provided documentation. A simulated CANES Add User environment allows navigation of user, group, and permissions pages, supported by a completed System Authorization Access Request Navy (SAAR-N) form used to input required account information. A dynamic ordered response guides Students through remote access to MRDS01, launching the Add User tool, entering required identification, contact, duty status, and country fields, selecting appropriate group memberships, setting the account to Active Duty, assigning a temporary password, and completing account creation in accordance with applicable procedures.</t>
  </si>
  <si>
    <t>IT-SCN-021</t>
  </si>
  <si>
    <t>Computer and Network Administration</t>
  </si>
  <si>
    <t>This scenario supports a procedure-based instructional flow for eight Enabling Objectives (EOs): PERFORM the procedures to add a computer to a network, PERFORM application software installation, PERFORM the procedures to assign memory resource quotas, PERFORM the procedures to reprovision a computer, PERFORM guided tour of virtual networks, PERFORM transfer of files with Command Line interface (CMD), PERFORM basic connectivity troubleshooting, and PERFORM the procedures to troubleshoot Internet Protocol (IP) configuration. The CANES/Network Administration Simulation Laboratory (LAB) Virtual Simulation (VSIM) serves as the Primary Media for all eight learning objectives. Prior to this scenario, students will have completed Scenario 4A (MANAGE users and groups using Active Directory and the Consolidated Afloat Networks and Enterprise Services (CANES) Add User tool), providing foundational familiarity with the simulated Navy network administration environment, Active Directory navigation, and CANES system interfaces required for this scenario. Students should have received foundational knowledge of Windows operating system administration, network architecture, and the Six-Step Troubleshooting method through prior Self-Directed Interactive Training (SDIT) or Instructor Facilitated Interactive Training (IFIT) instruction before beginning this scenario.The instructional flow for this scenario is as follows:
Introduction to the scenario: The student is presented with the operational context of a Navy network administration environment and briefed on the scenario conditions via the job sheet for each LO.
Procedure steps: The student reviews the job sheet for each LO outlining the required procedures, including domain join procedures, software installation sequences, memory quota configuration, computer reprovisioning, virtual network navigation, command-line file transfer, basic connectivity troubleshooting, and IP configuration troubleshooting, in accordance with applicable Navy and Department of Defense (DoD) publications and directives.
Demonstration: The simulation Instructor Demonstration Station (IDS) large flatpanel display allows the instructor to demonstrate the procedures for each LO to the student group prior to independent practice. For the PERFORM guided tour of virtual networks LO, the instructor leads the demonstration and students follow along rather than executing independently.
Exercises: The student independently executes the procedures for each LO within the simulated environment, navigating Windows interfaces, Active Directory, the Windows Basic Input/Output System (BIOS), vSphere, PowerShell, and the Windows command prompt as required, and manipulating virtual hardware including Category (CAT) 5 cables, flash drives, software installation disks, and Universal Serial Bus (USB) hard drive connections across the applicable LOs.
Step-by-step assessment: The procedure tracking engine assesses student performance against the procedural checklist for each LO, providing immediate feedback through learning checks with right or wrong answer feedback, virtual checklists with checkmark and X indicators, and command-line emulated error responses at key procedural steps.
Common errors: Post-scenario, the after action review (AAR) highlights common errors specific to each LO, including failure to reference provided documentation before beginning procedures, incorrect command syntax, out-of-sequence procedure execution, failure to verify completion conditions, and failure to return and secure equipment following use.
Transit out: Upon successful completion of all eight LOs and AAR, the student confirms completion of all required network administration tasks, concluding the scenario.</t>
  </si>
  <si>
    <t>The scenario opens within a simulated Navy network administration environment encompassing multiple workstation configurations including a Windows desktop environment, a shipboard radio room laptop workstation, and a computer lab workstation. You receive tasking to complete a series of network administration procedures across eight learning objectives using provided job sheets and applicable reference documents.
During the scenario, you will perform the following procedures across the eight learning objectives in sequence. You will add a computer to a network by navigating the Windows Control Panel System Tab, entering the correct Fully Qualified Domain Name (FQDN) and administrative credentials, and verifying successful domain join. You will perform application software installation by connecting a virtual operating system flash drive, installing the Windows Operating System, installing anti-virus software, Active Client software, and Google Chrome using a virtual checklist and Software Version Description Document (SVDD) to guide your installation sequence and identify any installation faults requiring correction. You will assign memory resource quotas by navigating Active Directory to locate a user account and modify the memory quota settings by first setting the value to unlimited and then configuring a 2 gigabyte storage limit. You will reprovision a computer by connecting a known good hard drive via Universal Serial Bus (USB) cable, accessing the Basic Input/Output System (BIOS) environment, cloning the hard drive onto the virtual machine, and verifying successful system restoration by logging in with the provided local credentials. You will perform a guided tour of virtual networks by following the instructor's demonstration to log in to the vSphere client and access designated servers including Domain Controllers (DCs), Exchange Servers (EXs), Remote Data Center (RDC), Enterprise Management (EM), Identity Management (IM), Configuration Management (CM), Security Account Manager (SAM), Security Information and Event Management (SIEM), System Center Service Manager (SCSM), System Center Operations Manager (SCOM), and System Center Configuration Manager (SCCM). You will transfer files using the Command Line interface (CMD) by logging in to the virtual network, executing the correct command-line function to transfer a file from the file share drive to the domain controller directory, and verifying successful transfer using File Explorer. You will perform basic connectivity troubleshooting by applying the Six-Step Troubleshooting method, verifying physical Category (CAT) 5 cable connections, checking network interface blinking light indicators, and executing PING and GPupdate /F commands in PowerShell to restore and verify network connectivity. You will troubleshoot IP configuration by observing the Windows status bar no-connectivity indicator, opening the command prompt, and executing the ipconfig/all, ipconfig/release, ipconfig/flushdns, ipconfig/registerdns, ipconfig/renew, and ipconfig/all commands in the correct sequence to restore and verify network connectivity.
The scenario ends when you have successfully completed all eight learning objectives and all required verification steps have been confirmed. A post-scenario after action review (AAR) is then presented, providing a point-by-point assessment of your performance against the procedural checklist for each learning objective.</t>
  </si>
  <si>
    <t>The virtual environment depicts multiple simulated Navy network administration workstation configurations supporting all eight learning objectives. The simulation area includes the following systems and components represented with sufficient fidelity to reinforce operational context:
Simulated Windows desktop environment with fully interactive Windows Control Panel System Tab, domain join interface, and FQDN and credential entry fields supporting the add a computer to a network LO
Simulated shipboard radio room laptop workstation with fully interactive boot disk screen, Windows installation screen, anti-virus installation interface, Active Client installation interface, Google Chrome installation interface, Windows Server Update Services (WSUS) interface, virtual operating system flash drive, baseline software installation disk, and virtual checklist with checkmark and X indicators supporting the application software installation LO
Simulated Active Directory environment limited to user account properties, including fully interactive Memory Tab with quota setting fields supporting the assign memory resource quotas LO
Simulated computer lab workstation with fully interactive BIOS interface, Power On Self Test (POST) screen, USB port connection, hard drive, USB cable, and virtual Job Standard Operating Procedure (SOP) with checkmark and X indicators supporting the reprovision a computer LO
Simulated vSphere environment including vSphere login screen and dashboard displaying all required servers including DC01, DC02, EX01, EX02, RDC, EM01, EM02, IM01, IM02, CM01, SAM, SIEM, SCSM, SCOM, and SCCM, or live vSphere network access if available from student workstations, supporting the guided tour of virtual networks LO
Simulated Windows network environment with fully interactive CMD interface, File Explorer, and file share drive and domain controller directory structure supporting the transfer of files with CMD LO
Simulated computer lab workstation with fully interactive PowerShell interface, virtual CAT 5 cable connection, network interface blinking light indicators, and visual Six-Step Troubleshooting checklist with checkoff capability supporting the basic connectivity troubleshooting LO
Simulated Windows command prompt environment with fully interactive ipconfig command interface emulating authentic system responses for correct and incorrect command entries, and Windows status bar no-connectivity indicator supporting the IP configuration troubleshooting LO
Example sheet providing domain credentials for the add a computer to a network LO
SVDD reference document for the application software installation LO
Example sheet providing local username and password for the reprovision a computer LO
The virtual environment supports limited movement navigation across all workstation interfaces. Learning checks with right or wrong answer feedback are presented at key procedural steps within the virtual environment across all eight LOs.</t>
  </si>
  <si>
    <t>Timing of Feedback: Immediate feedback is provided throughout the scenario as the student navigates all eight learning objective environments, including the Windows Control Panel, simulated laptop workstation, Active Directory, BIOS interface, vSphere environment, CMD and File Explorer, PowerShell, and Windows command prompt. The procedure tracking engine monitors and records each student interaction against the procedural checklist for all eight LOs in real time. A system-generated after action review (AAR) is presented upon completion of the scenario and prior to exiting the simulation.
Form of Feedback: Feedback is delivered in multiple forms:
Learning checks with right or wrong answer feedback are presented at key procedural steps throughout all eight LOs, providing immediate visual corrective guidance at the point of performance
Virtual checklist with checkmark and X indicators provides real-time visual feedback for the application software installation and reprovision a computer LOs, displaying correct or incorrect step completion at the point of performance
Visual Six-Step Troubleshooting checklist with checkoff capability provides real-time step completion tracking for the basic connectivity troubleshooting LO
Simulated command prompt and PowerShell interfaces emulate authentic system responses for correct and incorrect command entries across the transfer of files with CMD, basic connectivity troubleshooting, and IP configuration troubleshooting LOs
Visual system state feedback is provided through domain join confirmation messages, program launch pop-up confirmation messages, network interface blinking light indicators, Windows status bar connectivity indicators, and IP configuration output displays reflecting the system state driven by student inputs
The post-scenario AAR provides a point-by-point assessment of student performance against the procedural checklist for all eight LOs,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the virtual environment remain fully interactive across all eight LOs, allowing the student to input incorrect information or execute incorrect procedures and continue through the simulation. The system reflects the consequence of incorrect inputs through visual error indications, command-line error responses, virtual checklist X indicators, and learning check feedback, providing the student with realistic feedback on the impact of out-of-tolerance actions throughout the scenario.
Method of Remediation: Following the post-scenario AAR, the student may review each unsatisfactory (UNSAT) checklist item across all eight LOs to identify where performance deviated from the required procedures. The instructor may replay individual LOs or the full scenario to allow the student to practice specific procedures again, reinforcing proper technique and ensuring the student can confidently perform all required network administration tasks within Navy information systems environments.</t>
  </si>
  <si>
    <t>Initiating Cues: The scenario is initiated by the student receiving tasking to complete a series of network administration procedures across eight learning objectives within the simulated Navy network administration environment. Each LO is initiated by a distinct condition as follows:
Add a computer to a network: Student receives tasking to join a virtual computer to the network domain using provided credentials
Application software installation: Student receives tasking to install required software on a simulated laptop workstation
Assign memory resource quotas: Student receives tasking to modify memory quota settings for a designated user account in Active Directory
Reprovision a computer: Student receives tasking to repartition and clone a computer from a known good hard drive
Guided tour of virtual networks: Instructor initiates the vSphere demonstration and directs students to follow along
Transfer of files with CMD: Student receives tasking to transfer a file from the file share drive to the domain controller directory using the command line
Basic connectivity troubleshooting: Student is presented with a virtual computer exhibiting a network connectivity issue requiring troubleshooting
IP configuration troubleshooting: Student observes the Windows status bar indicating no network connectivity as the initiating fault condition
Conditions: The student always begins each LO within the appropriate simulated workstation environment with all required interfaces, reference documents, and job sheets accessible throughout.
Variables: Specific variables that modify system responses to student input include:
Incorrect FQDN or credential entry during domain join results in absence of the domain join confirmation message, requiring the student to correct the entry before proceeding
Incorrect installation sequence during software installation is reflected by X indicators on the virtual checklist, requiring the student to identify and correct the fault before proceeding
Incorrect memory quota value entry in Active Directory is reflected through learning check feedback, requiring the student to correct the value before confirming the change
Incorrect BIOS options during computer reprovisioning are reflected by X indicators on the virtual Job SOP, requiring the student to identify and correct the error before proceeding
Incorrect server selection during the guided tour of virtual networks is reflected through learning check feedback identifying the deviation at the point of performance
Incorrect command syntax during file transfer is reflected through command-line error output, requiring the student to correct the syntax before proceeding
Failure to correctly connect CAT 5 cables or execute required PowerShell commands during basic connectivity troubleshooting is reflected through continued network connectivity failure and visual Six-Step Troubleshooting checklist status
Incorrect ipconfig command syntax or out-of-sequence command execution during IP configuration troubleshooting is reflected through emulated command-line error responses, requiring the student to correct the entry before proceeding
Visual and Physical Environmental Effects: Each simulated workstation environment remains consistent across all scenario iterations. Visual environmental effects are limited to interface state changes driven by student inputs across all eight LOs. No physical environmental effects apply to this scenario.</t>
  </si>
  <si>
    <t>This scenario is designed for individual training with one exception. Each student completes seven of the eight learning objectives independently at their own simulation student station, navigating the simulated Windows environments, Active Directory, BIOS interface, CMD, File Explorer, PowerShell, and Windows command prompt, following the job sheet for each LO throughout.
The PERFORM guided tour of virtual networks LO is instructor-led. The instructor logs into the vSphere client and demonstrates access to each designated server with students following along at their own stations. This LO does not require independent student execution and is completed as a group activity under instructor direction.</t>
  </si>
  <si>
    <t>Recommended scenario duration per iteration is distributed across all eight learning objectives as follows, based on the recommended training times provided in the Learning Analysis data:
PERFORM the procedures to add a computer to a network: 90 minutes
PERFORM application software installation: 120 minutes
PERFORM the procedures to assign memory resource quotas: 60 minutes
PERFORM the procedures to reprovision a computer: 120 minutes
PERFORM guided tour of virtual networks: 60 minutes
PERFORM transfer of files with Command Line interface (CMD): 120 minutes
PERFORM basic connectivity troubleshooting: 120 minutes
PERFORM the procedures to troubleshoot Internet Protocol (IP) configuration: 60 minutes
These estimates include time for the student to review the applicable job sheet and reference documents, navigate the relevant simulated environment, execute the required procedures, and verify completion conditions for each LO. These estimates do not include instructor demonstration time or post-scenario after action review (AAR) time for any LO.</t>
  </si>
  <si>
    <t>Given the scope and duration of Scenario IT-SCN-021 across eight learning objectives, repetition structure is recommended at the individual LO level rather than as full scenario repetitions. Recommended repetitions are distributed as follows:
PERFORM the procedures to add a computer to a network: 1 instructor demonstration followed by 1 student iteration, with criteria-based remediation repetition as required
PERFORM application software installation: 1 instructor demonstration followed by 1 student iteration, with criteria-based remediation repetition as required
PERFORM the procedures to assign memory resource quotas: 1 instructor demonstration followed by 1 student iteration, with criteria-based remediation repetition as required
PERFORM the procedures to reprovision a computer: 1 instructor demonstration followed by 1 student iteration, with criteria-based remediation repetition as required
PERFORM guided tour of virtual networks: 1 instructor-led group demonstration with students following along, with no independent student repetition required unless directed by the instructor
PERFORM transfer of files with Command Line interface (CMD): 1 instructor demonstration followed by 1 student iteration, with criteria-based remediation repetition as required
PERFORM basic connectivity troubleshooting: 1 instructor demonstration followed by 1 student iteration, with criteria-based remediation repetition as required
PERFORM the procedures to troubleshoot Internet Protocol (IP) configuration: 1 instructor demonstration followed by 1 student iteration, with criteria-based remediation repetition as required
Repetitions are criteria-based for all independently executed LOs. A student who does not achieve a satisfactory (SAT) rating on the instructor observation checklist for a given LO must repeat that LO before progressing to the next LO.</t>
  </si>
  <si>
    <t>The following additional software requirements apply to this scenario within the CANES/Network Administration Simulation virtual environment:
The simulation application must support a simulated Windows desktop environment with fully interactive Windows Control Panel System Tab, domain join interface, FQDN and credential entry fields, and domain join confirmation message generation for the add a computer to a network LO
The simulation application must support a simulated shipboard radio room laptop workstation environment with fully interactive boot disk interface, Windows installation screen, anti-virus installation interface, Active Client installation interface, Google Chrome installation interface, WSUS interface, virtual flash drive and software installation disk insertion interactions, and a virtual checklist with checkmark and X indicators for the application software installation LO
The simulation application must support a simulated Active Directory user account properties environment with fully interactive Memory Tab and quota value entry fields supporting the two-step memory quota configuration sequence for the assign memory resource quotas LO
The simulation application must support a simulated computer lab workstation environment with fully interactive BIOS interface, POST screen, USB port connection interaction, hard drive and USB cable manipulation, and a virtual Job SOP with checkmark and X indicators for the reprovision a computer LO
The simulation application must support either live vSphere network access from student workstations or a fully simulated vSphere dashboard environment displaying all required servers including DC01, DC02, EX01, EX02, RDC, EM01, EM02, IM01, IM02, CM01, SAM, SIEM, SCSM, SCOM, and SCCM with individual server login interfaces for the guided tour of virtual networks LO
The simulation application must support a simulated Windows network environment with fully interactive CMD interface, File Explorer, and file share drive and domain controller directory structure for the transfer of files with CMD LO
The simulation application must support a simulated computer lab workstation environment with fully interactive PowerShell interface, virtual CAT 5 cable connection interaction, network interface blinking light indicators, and a visual Six-Step Troubleshooting checklist with checkoff capability for the basic connectivity troubleshooting LO
The simulation application must support a simulated Windows command prompt environment with fully interactive ipconfig command interface emulating authentic system responses for correct and incorrect command entries, and a Windows status bar no-connectivity indicator preconfigured as the starting condition for the IP configuration troubleshooting LO
The simulation application must support display of all required reference documents within the virtual environment or on the student station secondary monitor connection to the schoolhouse training network, including the example domain credentials sheet, SVDD, example local credentials sheet, and applicable job sheets for all eight LOs
The simulation application must support learning checks with right or wrong answer feedback at key procedural steps throughout all eight LOs
The procedure tracking engine must support automated step tracking, performance grading, and generation of a post-scenario AAR with point-by-point assessment against the procedural checklist for all eight LOs
The simulation Instructor/Operator Station (IOS) must support the ability to launch individual LOs or the full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</si>
  <si>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18.2.8</t>
  </si>
  <si>
    <t>Given a lab environment PERFORM the procedures to add a computer to a network in accordance with applicable publications</t>
  </si>
  <si>
    <t>Student will interact with and manipulate the Windows software including the Windows Control Panel (System Tab)</t>
  </si>
  <si>
    <t>The student will demonstrate the ability to perform the procedures to add a computer to a network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Add a computer to a network per the Interactive Electronic Technical Manual (IETM)
Ensure compliance with established security requirements, system documentation, and approved troubleshooting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the procedures to add a computer to a network within Navy information systems environments.</t>
  </si>
  <si>
    <t>The scenario presents the student with a virtual computer environment requiring connection to a network domain. Using the job sheet and IETM as guides, the student performs the following interactions:
Reference the provided example sheet to identify the correct username, password, and Fully Qualified Domain Name (FQDN) required to join the domain before beginning the procedure. (K, S)
Navigate to the Start menu and type system in the search panel, then press enter to open the System screen within the Windows Control Panel. (S)
Select the link to Join a Domain or Workgroup from the System screen. (S)
Enter the correct FQDN in the Domain/Workgroup screen in accordance with the provided example sheet. (K, S)
Enter the administrative username and password and select Join to initiate the domain join process. (S)
Verify successful domain membership through the system confirmation message indicating the computer has successfully joined the domain. (K, S)
Cues: The scenario presents the student with a virtual computer environment requiring domain join procedures. Visual cues include the Windows Control Panel System Tab interface, the Domain/Workgroup entry screen, and the provided example sheet identifying the correct username, password, and FQDN. A system confirmation message appears upon successful domain join, confirming correct procedure completion. Learning checks with right or wrong answer feedback are presented at key procedural steps.</t>
  </si>
  <si>
    <t>Student fails to reference the provided example sheet before beginning the procedure and enters an incorrect Fully Qualified Domain Name (FQDN), username, or password from memory. Scenario capability: All items within the simulated Windows environment remain fully interactive, allowing the student to input incorrect information and continue, with the system reflecting the consequence of those incorrect inputs through learning check feedback and absence of the domain join confirmation message.
Student navigates to an incorrect location within the Windows Control Panel instead of the System Tab before attempting to join the domain. Scenario capability: The procedure tracking engine records the correct navigation path as a required checklist item and flags deviations during the post-scenario after action review (AAR).
Student types an incorrect or incomplete FQDN in the Domain/Workgroup screen. Scenario capability: The simulated Windows environment reflects the incorrect entry by not generating the domain join confirmation message, prompting the student to re-reference the example sheet and correct the FQDN entry.
Student enters incorrect administrative credentials when prompted after entering the FQDN. Scenario capability: The simulated Windows environment reflects the incorrect credentials through a visual error indication, requiring the student to re-reference the example sheet and enter the correct username and password before proceeding.
Student selects Join before entering both the correct FQDN and administrative credentials, resulting in an incomplete domain join attempt. Scenario capability: The procedure tracking engine records all required entry steps as checklist items and flags omissions during the post-scenario AAR.
Student fails to verify the system confirmation message upon completing the domain join procedure. Scenario capability: The procedure tracking engine records confirmation verification as a required checklist item and flags the omission during the post-scenario AAR.</t>
  </si>
  <si>
    <t>IT-TA-28.1;
IT-TA-28.2;
IT-TA-28.3;
IT-TA-28.7;
IT-TA-30.8</t>
  </si>
  <si>
    <t>PERFORM the procedures to add a computer to a network</t>
  </si>
  <si>
    <t xml:space="preserve">Face-to-Face Communication; Written Feedback; Visual Alphanumeric; Visual Graphic; Visual Environment; Visual Limited Movement; Dynamic Ordered Response; Overt Verbal Response; </t>
  </si>
  <si>
    <t>Written Feedback: Learning checks with feedback from right or wrong answers;
Visual Alphanumeric: Any text referring the procedures to add a computer to a network;
Visual Graphic: Virtual computer environment, Windows Control Panel (System Tab), Example sheet showing the username, password, and domain to use to connect to a network</t>
  </si>
  <si>
    <t>Visual Limited Movement: Navigation of Windows software to include the Windows Control Panel (System Tab)</t>
  </si>
  <si>
    <t>Overt Verbal Response: Students respond in an overt verbal manner to instructor questions throughout the lesson as part of guided instruction and informal checks for understanding;
Dynamic Ordered Response: Beginning from the Start menu, the Student types system in the search panel then hits enter, the System Screen pops up and the Student selects the link that says Join a Domain or Work group, the screen pops up for Domain/Work group and the Student types in the correct Fully Qualified Domain Name (FQDN), then the Student types the admin username and password and selects Join. If the FQDN is correct, a message pops up letting the Student know they have successfully joined the domain.</t>
  </si>
  <si>
    <t>This content presents performance-based instruction for adding a computer to a network in accordance with the Interactive Electronic Technical Manual (IETM). Students access the Windows operating system, navigate to the System settings through the Control Panel, and join the computer to a domain using the correct Fully Qualified Domain Name (FQDN) and administrative credentials. A simulated virtual computer environment provides required login information, domain details, and system interfaces to support task completion. A dynamic ordered response guides Students through accessing system settings, selecting the option to join a domain or workgroup, entering the appropriate domain name and credentials, and verifying successful domain membership through system confirmation.</t>
  </si>
  <si>
    <t>EE689-UR-SAG-040 REV. 7, Naval Tactical Command Support System (NTCSS) System Administration Guide For Linux Systems NTCSS Software; Local Standard Operating Procedures (SOP); ISBN: 978013767596, CompTIA A+ 220-1201 and 220-1202 Cert Guide;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Naval Tactical Command Support System (NTCSS) System Administration Guide for Linux Systems; Platform Specific, Standard Operating Procedure (SOP); POR, System Administrator Guide (SAG); 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Upgrading and Repairing Patrol Craft (PC)s: (Series), ISBN: 9780789756107;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t>
  </si>
  <si>
    <t>18.2.7</t>
  </si>
  <si>
    <t>Given a lab environment PERFORM application software installation in accordance with applicable publications</t>
  </si>
  <si>
    <t>Student will interact with and manipulate the flash drive, software disk, disk drive, external panels, Windows Operating System, Anti-virus, Active Client, and Google Chrome installation software</t>
  </si>
  <si>
    <t>The student will demonstrate the ability to perform application software installation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Install third-party software including a Windows Operating System, anti-virus software, and Google Chrome within a simulated virtual environment
Verify successful installation
Restart the installation process upon discovery of an installation fault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application software installation within Navy information systems environments.</t>
  </si>
  <si>
    <t>The scenario presents the student with a simulated shipboard radio room laptop workstation requiring full software installation. Using the job sheet, virtual checklist, and Software Version Description Document (SVDD) as guides, the student performs the following interactions:
Reference the SVDD and virtual checklist to identify the correct installation sequence and software requirements before beginning the installation procedure. (K, S)
Insert the virtual operating system flash drive into the simulated laptop and boot the computer from the flash drive to initiate the Windows Operating System installation. (S)
Navigate the Windows installation screen to complete the Operating System installation. (S)
Remove the operating system flash drive and insert the baseline software installation disk to proceed with application software installation. (S)
Install anti-virus software, Active Client software, and Google Chrome in the correct sequence using the applicable installation interfaces. (S)
Monitor the virtual checklist throughout the installation process, observing checkmark indicators for correctly completed steps and X indicators for incorrectly completed steps, and restart the installation process as required upon identification of an installation fault. (K, S)
Launch the installed program to generate the pop-up confirmation message verifying successful installation. (S)
Verify successful installation through the pop-up confirmation message and virtual checklist status. (K, S)
Cues: The scenario presents the student with a simulated laptop workstation requiring software installation. Visual cues include the boot disk screen, Windows installation screen, application installation pages, Windows Server Update Services (WSUS) interface, Active Client software interface, and Google Chrome installation start page. The virtual checklist provides immediate visual feedback displaying a checkmark for correctly completed steps and an X for incorrectly completed steps throughout the installation sequence. A pop-up confirmation message upon program launch confirms whether the installation was completed correctly. Learning checks with right or wrong answer feedback are presented at key procedural steps.</t>
  </si>
  <si>
    <t>Student fails to reference the Software Version Description Document (SVDD) before beginning the installation and proceeds without verifying the correct installation sequence or software requirements. Scenario capability: All items within the simulated laptop environment remain fully interactive, allowing the student to proceed with incorrect steps, with the virtual checklist displaying X indicators for incorrectly completed steps at the point of performance.
Student fails to boot the computer from the operating system flash drive before attempting Windows installation, resulting in an incorrect installation sequence. Scenario capability: The virtual checklist records the correct boot sequence as a required step and displays an X indicator for the omission, and the procedure tracking engine flags the deviation during the post-scenario after action review (AAR).
Student attempts to install application software before completing the Windows Operating System installation. Scenario capability: The virtual checklist displays an X indicator for the out-of-sequence action, and the procedure tracking engine flags the deviation during the post-scenario AAR.
Student fails to remove the operating system flash drive before inserting the baseline software installation disk, resulting in an incorrect media configuration during application software installation. Scenario capability: The procedure tracking engine records flash drive removal as a required checklist step and flags the omission during the post-scenario AAR.
Student installs application software in the incorrect sequence, for example installing Google Chrome before anti-virus software. Scenario capability: The virtual checklist displays X indicators for out-of-sequence installation steps, providing immediate visual feedback at the point of performance.
Student fails to identify an X indicator on the virtual checklist indicating an installation fault and proceeds without restarting the installation process. Scenario capability: The procedure tracking engine records fault identification and installation restart as required checklist steps and flags omissions during the post-scenario AAR.
Student fails to launch the installed program to generate the pop-up confirmation message verifying successful installation. Scenario capability: The procedure tracking engine records the program launch and confirmation verification steps as required checklist items and flags omissions during the post-scenario AAR.</t>
  </si>
  <si>
    <t>IT-TA-27.2.13</t>
  </si>
  <si>
    <t>PERFORM application software installation</t>
  </si>
  <si>
    <t>Written Feedback: Learning checks with feedback from right or wrong answers;
Visual Alphanumeric: Any text referring to basic connectivity troubleshooting;
Visual Graphic: Simulation that includes virtual computer, operating system flash drive, boot disk screen, Windows installation screen, Google Chrome installation start page, Anti-installation page, Windows Systems Updating Service (WSUS), Active Client software, baseline software installation disk, virtual checklist of the correct steps for the installation which will show a checkmark when done correctly and an X when done incorrectly;
Visual Environment: Ship's radio room with laptop workstation</t>
  </si>
  <si>
    <t>Visual Limited Movement: Navigation of Windows, Anti-virus, Google Chrome, and Active Client software, inserting the flash drive into the laptop, inserting the baseline software installation disk, virtual checklist of the correct steps for the installation which will show a checkmark when done correctly and an X when done incorrectly</t>
  </si>
  <si>
    <t xml:space="preserve">Overt Verbal Response: Students respond in an overt verbal manner to instructor questions throughout the lesson as part of guided instruction and informal checks for understanding;
Dynamic Ordered Response: Throughout the installation process the Student will have access to a virtual checklist and Software Version Description Document (SVDD) to assist with the installation. The Student plugs in the flash drive, boots the computer, installs the Windows Operating System from the Operating system flash drive, removes that flash drive and inserts the software installation disk, then installs the Anti-virus, the Active Client, and Google Chrome. The Student will then "launch" the program which will generate a pop-up message letting the Student know if the installation was done correctly. </t>
  </si>
  <si>
    <t xml:space="preserve">This content presents performance-based instruction for installing third-party software within a simulated virtual environment. Students install a Windows operating system, anti-virus software, and Google Chrome, verify successful installation, and restart the installation process upon identification of an installation fault in accordance with applicable procedures. A simulated shipboard radio room laptop environment includes a virtual operating system flash drive, boot disk interface, Windows installation screens, application installation pages, Windows Server Update Services (WSUS), Active Client software, and baseline installation media. A guided checklist provides immediate visual feedback, indicating correct or incorrect completion of each installation step. Students navigate Windows interfaces, insert virtual installation media, execute installation procedures, verify system functionality, and correct installation errors as required to achieve successful software deployment.
Dynamic Ordered Response: Throughout the installation process the Student will have access to a virtual checklist and Software Version Description Document (SVDD) to assist with the installation. The Student plugs in the flash drive, boots the computer, installs the Windows Operating System from the Operating system flash drive, removes that flash drive and inserts the software installation disk, then installs the Anti-virus, the Active Client, and Google Chrome. Then the Student will "launch" the program which will lead to a popup message letting the Student know if the installation was done correctly. </t>
  </si>
  <si>
    <t>Networking All-in-One Desk Reference for Dummies (5th Edition)-ISBN: 9781118380987; EE689-UR-SAG-040; Naval Computer and Telecommunications Area Master Station Atlantic (NCTAMS LANT) and NCTAMS Pacific (PAC) Interactive Electronic Technical Manual (IETM); Local Standard Operating Procedures (SOP)</t>
  </si>
  <si>
    <t>18.2.9</t>
  </si>
  <si>
    <t>Given a lab environment PERFORM the procedures to assign memory resource quotas in accordance with applicable publications</t>
  </si>
  <si>
    <t xml:space="preserve">LAB VSIM*: 60 minutes
</t>
  </si>
  <si>
    <t>Student will interact with and manipulate the Windows software, and the limited Active Directory program</t>
  </si>
  <si>
    <t>The student will demonstrate the ability to perform the procedures to assign memory resource quotas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Increase profile storage size within Active Directory
Ensure compliance with established security requirements, system documentation, and approved troubleshooting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the procedures to assign memory resource quotas within Navy information systems environments.</t>
  </si>
  <si>
    <t>The scenario presents the student with a simulated Active Directory environment requiring modification of memory resource quota settings for a user account. Using the job sheet as a guide, the student performs the following interactions:
Navigate the simulated Active Directory environment to locate and select the target user account. (K, S)
Right-click the user's name and select Properties to access the user account properties page. (S)
Select the Memory Tab within the Properties page and set the memory quota to unlimited, then select OK to confirm the change. (S)
Exit the user account properties, then re-select the same user account, right-click the user's name, and select Properties again to access the Memory Tab for the second configuration step. (S)
Set the memory quota to 2 gigabytes on the Memory Tab, then select OK to confirm the final storage limit configuration. (S)
Verify that the memory quota has been correctly configured to 2 gigabytes for the user account. (K, S)
Cues: The scenario presents the student with a simulated Active Directory user account requiring memory resource quota modification. Visual cues include the Active Directory user account page, the Properties menu, and the Memory Tab with fillable quota fields. The system reflects each configuration change upon selection of OK, providing visual confirmation of the updated settings at each step. Learning checks with right or wrong answer feedback are presented at key procedural steps.</t>
  </si>
  <si>
    <t>Student selects the incorrect user account before accessing Properties, resulting in memory quota modifications being applied to the wrong account. Scenario capability: The procedure tracking engine records correct user account selection as a required checklist item and flags the deviation during the post-scenario after action review (AAR).
Student accesses Properties through an incorrect method rather than right-clicking the user's name, resulting in an incorrect navigation path. Scenario capability: The procedure tracking engine records the correct navigation method as a required checklist item and flags deviations during the post-scenario AAR.
Student skips the first step of setting the memory quota to unlimited and proceeds directly to setting the 2 gigabyte limit, completing only one of the two required configuration steps. Scenario capability: The procedure tracking engine records the unlimited setting step as a required checklist item and flags the omission during the post-scenario AAR.
Student sets an incorrect storage value on the Memory Tab rather than the required 2 gigabytes during the second configuration step. Scenario capability: All items within the simulated Active Directory environment remain fully interactive, allowing the student to input incorrect values and continue, with learning check feedback identifying the incorrect entry at the point of performance.
Student fails to select OK after setting each memory quota value, leaving configuration changes unconfirmed. Scenario capability: The procedure tracking engine records OK selection as a required confirmation step after each configuration change and flags omissions during the post-scenario AAR.
Student fails to exit the user account properties and re-enter before performing the second configuration step, attempting to set both values within a single Properties session rather than following the required two-step sequence. Scenario capability: The procedure tracking engine records the exit and re-entry sequence as required checklist steps and flags omissions during the post-scenario AAR.</t>
  </si>
  <si>
    <t>18.4.8</t>
  </si>
  <si>
    <t>Given a lab environment PERFORM the procedures to reprovision a computer in accordance with applicable publications</t>
  </si>
  <si>
    <t>Student will interact with and manipulate the Windows software including the Windows Basic Input/Output System (BIOS), the hard drive and Universal Serial Bus (USB) cable, and Virtual Job Standard Operating Procedure (SOP) which will show a checkmark when done correctly and an X when done incorrectly</t>
  </si>
  <si>
    <t>The student will demonstrate the ability to perform the procedures to reprovision a computer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Repartition a computer
Clone the computer from a known good hard drive by following a job sheet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the procedures to reprovision a computer within Navy information systems environments.</t>
  </si>
  <si>
    <t>The scenario presents the student with a virtual computer lab workstation requiring repartitioning and cloning from a known good hard drive. Using the job sheet and virtual Job Standard Operating Procedure (SOP) as guides, the student performs the following interactions:
Reference the example sheet to identify the correct local username and password required to verify successful system restoration upon completion of the cloning process. (K, S)
Connect the known good hard drive to the virtual computer using the Universal Serial Bus (USB) cable, manipulating the USB port connection as required. (S)
Boot the computer and access the Basic Input/Output System (BIOS) environment through the Power On Self Test (POST) screen. (S)
Navigate the BIOS interface to select the correct boot and cloning options to initiate the hard drive cloning process. (S)
Monitor the virtual Job SOP throughout the procedure, observing checkmark indicators for correctly completed steps and X indicators for incorrectly completed steps, and correct any identified errors before proceeding. (K, S)
Complete the imaging process and configure the system to boot from the newly cloned drive. (S)
Verify successful system restoration by logging in with the provided local username and password. (K, S)
Cues: The scenario presents the student with a virtual computer lab workstation requiring reprovisioning through hard drive cloning. Visual cues include the Windows POST screen, BIOS interface with boot and cloning option selections, USB port connection interface, and example sheet identifying local credentials. The virtual Job SOP provides immediate visual feedback displaying a checkmark for correctly completed steps and an X for incorrectly completed steps throughout the procedure. Successful login with the local username and password confirms correct completion of the reprovisioning procedure. Learning checks with right or wrong answer feedback are presented at key procedural steps.</t>
  </si>
  <si>
    <t>Student fails to reference the example sheet before beginning the procedure and does not record the local username and password required to verify successful system restoration. Scenario capability: The procedure tracking engine records reference to the example sheet as a required checklist item and flags the omission during the post-scenario after action review (AAR).
Student fails to connect the hard drive via Universal Serial Bus (USB) cable before booting the computer, resulting in the BIOS environment not recognizing the cloning source drive. Scenario capability: The procedure tracking engine records the USB connection step as a required checklist item and flags the omission during the post-scenario AAR.
Student boots the computer without accessing the Basic Input/Output System (BIOS) environment, bypassing the required boot configuration steps. Scenario capability: The procedure tracking engine records BIOS access as a required checklist item and flags the omission during the post-scenario AAR.
Student selects incorrect boot or cloning options within the BIOS interface, resulting in an incorrect or incomplete cloning process. Scenario capability: All items within the virtual BIOS environment remain fully interactive, allowing the student to select incorrect options and continue, with the virtual Job SOP displaying X indicators for incorrectly completed steps at the point of performance.
Student fails to identify an X indicator on the virtual Job SOP indicating an incorrect step and proceeds without correcting the error. Scenario capability: The procedure tracking engine records error identification and correction as required checklist steps and flags omissions during the post-scenario AAR.
Student fails to configure the system to boot from the newly cloned drive after completing the imaging process. Scenario capability: The procedure tracking engine records the boot configuration step as a required checklist item and flags the omission during the post-scenario AAR.
Student attempts to log in with incorrect credentials or fails to use the local username and password provided on the example sheet to verify successful system restoration. Scenario capability: The simulated login interface reflects incorrect credential entry through a visual error indication, requiring the student to re-reference the example sheet and enter the correct local username and password before completing the scenario.</t>
  </si>
  <si>
    <t>IT-TA-22.2;
IT-TA-22.5;
IT-TA-23.4;
IT-TA-24.1;
IT-TA-24.2;
IT-TA-24.7;
IT-TA-24.8;
IT-TA-24.10;
IT-TA-24.16;
IT-TA-24.17;
IT-TA-26.2;
IT-TA-27.1;
IT-TA-27.2;
IT-TA-27.3;
IT-TA-27.4;
IT-TA-28.4;
IT-TA-28.7;
IT-TA-28.9;
IT-TA-30.6;
IT-TA-30.8;
IT-TA-30.12;
IT-TA-30.13;
IT-TA-33.3;
IT-TA-33.4;
IT-TA-37.2;
IT-TA-28.1;
IT-TA-28.2;
IT-TA-28.3;
IT-TA-28.4;
IT-TA-28.5;
IT-TA-29.4;
IT-TA-30.1</t>
  </si>
  <si>
    <t>PERFORM the procedures to reprovision a computer</t>
  </si>
  <si>
    <t>Written Feedback: Learning checks with feedback from right or wrong answers;
Visual Alphanumeric: Any text referencing the procedures to reprovision a computer;
Visual Graphic: Virtual computer environment that includes Windows Basic Input/Output System (BIOS), hard drive, Windows Power On Self Test (POST) screen, computer (including USB ports), monitor, hard drive, USB cable, keyboard, example sheet showing the local username and password, virtual job standard operating procedure which will show a checkmark when done correctly and an X when done incorrectly;
Visual Environment: Desk at a computer lab</t>
  </si>
  <si>
    <t>Visual Limited Movement: Navigation of Windows software to include the Windows Basic Input/Output System (BIOS), connecting the hard drive to the computer via the Universal Serial Bus (USB) cable</t>
  </si>
  <si>
    <t>Overt Verbal Response: Students respond in an overt verbal manner to instructor questions throughout the lesson as part of guided instruction and informal checks for understanding;
Dynamic Ordered Response: The Student will enter into the virtual environment where they will follow the direct step by step Standard Operating Procedure (SOP), connecting the hard drive to the computer, booting up the machine into a BIOS environment, copying the hard drive onto the virtual machine to boot up. The Lab is completed once the Student is able to use the local username and password to log in.</t>
  </si>
  <si>
    <t>This content presents performance-based instruction for repartitioning and cloning a computer from a known good hard drive in accordance with a Job Sheet. Students demonstrate the ability to connect a hard drive via USB, access the Basic Input/Output System (BIOS), initiate the cloning process, and configure the system to boot from the newly cloned drive. The virtual lab environment includes a computer workstation with BIOS interface, POST screen, monitor, keyboard, USB ports, hard drive, USB cable, example local credentials, and a step-by-step Job SOP. Visual limited movement allows navigation of BIOS settings and Windows interfaces, as well as physical connection of the hard drive. A dynamic ordered response guides Students through connecting the drive, entering BIOS, selecting the correct boot and cloning options, completing the imaging process, and verifying successful system restoration by logging in with the provided local username and password.</t>
  </si>
  <si>
    <t>19.2.8</t>
  </si>
  <si>
    <t>Given a lab environment PERFORM guided tour of virtual networks in accordance with applicable publications</t>
  </si>
  <si>
    <t>Student will interact with and manipulate the Vsphere software</t>
  </si>
  <si>
    <t xml:space="preserve">The Student will follow a Instructor's guidance to produce the appropriate outcomes. All items will be fully interactive, enabling the Student to input or select wrong options and still continue through the simulation. </t>
  </si>
  <si>
    <t>The student will demonstrate the ability to perform a guided tour of virtual networks through a performance-based assessment conducted within the CANES/Network Administration Simulation virtual lab environment. The student must correctly perform the following tasks in accordance with applicable Navy and Department of Defense (DoD) publications:
Log in to a virtual network
Follow along with guided instructions to access the different virtual machines including Domain Controllers (DCs), Exchange Servers (EXs), and File Controllers (FCs) on the following servers: Domain Controller (DC) 01, DC02, Exchange Server (EX) 01, EX02, Remote Data Center (RDC), Enterprise Management (EM) 01, EM02, Identity Management (IM) 01, IM02, Configuration Management (CM) 01, Security Account Manager (SAM), Security Information and Event Management (SIEM), System Center Service Manager (SCSM), System Center Operations Manager (SCOM), and System Center Configuration Manager (SCCM)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a guided tour of virtual networks within Navy information systems environments.</t>
  </si>
  <si>
    <t>The scenario opens with the instructor logging into the vSphere client and directing students to follow along with each step. Using the instructor's guided demonstration as the primary reference, the student performs the following interactions:
Follow the instructor's steps to log in to the vSphere client using the correct credentials, observing the vSphere dashboard displaying all required servers upon successful login. (K, S)
Follow the instructor to open DC01 and observe the correct login procedure and purpose of the Domain Controller (DC) server as explained by the instructor. (K, S)
Follow the instructor to open DC02 and observe the correct login procedure and purpose of the second DC server. (K, S)
Follow the instructor to open EX01 and EX02 and observe the correct login procedure and purpose of each Exchange Server (EX). (K, S)
Follow the instructor to access the Remote Data Center (RDC) and observe its purpose and login procedure. (K, S)
Follow the instructor to access Enterprise Management (EM) 01 and EM02, Identity Management (IM) 01 and IM02, Configuration Management (CM) 01, Security Account Manager (SAM), Security Information and Event Management (SIEM), System Center Service Manager (SCSM), System Center Operations Manager (SCOM), and System Center Configuration Manager (SCCM), observing the correct login procedure and purpose of each server as explained by the instructor. (K, S)
Cues: The scenario presents the student with a vSphere client environment requiring guided navigation of all designated servers and virtual machines. Visual cues include the vSphere login screen and dashboard displaying all servers, individual server login screens, and server status indicators. The student follows the instructor's demonstration steps rather than executing the procedure independently. Learning checks with right or wrong answer feedback are presented at key procedural steps to confirm student understanding of each server's purpose and login procedure.</t>
  </si>
  <si>
    <t>The following common errors are anticipated for the PERFORM guided tour of virtual networks Learning Objective (LO), along with the scenario capability required to accommodate each error:
Student fails to log in to the vSphere client correctly when following the instructor's steps, entering incorrect credentials or skipping the login step. Scenario capability: The simulated vSphere login screen reflects incorrect credential entry through a visual error indication, and the procedure tracking engine records the correct login step as a required checklist item and flags deviations during the post-scenario after action review (AAR).
Student navigates to an incorrect server when following the instructor's guided tour sequence, opening a server out of the required order or selecting the wrong server from the vSphere dashboard. Scenario capability: All items within the vSphere environment remain fully interactive, allowing the student to select incorrect servers and continue, with learning check feedback identifying the deviation at the point of performance.
Student fails to follow along with the instructor's login demonstration for individual servers, resulting in incomplete observation of correct login procedures and server purposes. Scenario capability: The procedure tracking engine records each server access step as a required checklist item and flags omissions during the post-scenario AAR.
Student loses track of the instructor's guided tour sequence and skips one or more servers on the required server list. Scenario capability: The procedure tracking engine records all required server access steps against the complete server list and flags any omissions during the post-scenario AAR.</t>
  </si>
  <si>
    <t>IT-TA-24.1;
IT-TA-24.10;
IT-TA-24.17;
IT-TA-26.2;
IT-TA-26.4;
IT-TA-27.1;
IT-TA-28.7;
IT-TA-30.3;
IT-TA-30.4;
IT-TA-30.8;
IT-TA-30.5</t>
  </si>
  <si>
    <t>PERFORM guided tour of virtual networks</t>
  </si>
  <si>
    <t xml:space="preserve">Written Feedback: Learning checks with feedback from right or wrong answers;
Visual Alphanumeric: Any text referring to guided tour of virtual networks;
Visual Graphic: In the chance that the Student is not able to access the virtual network from their workstation in the classroom then a virtual simulation of the virtual network vSphere needs to be created which would include the vSphere login screen showing the dashboard which includes all servers (e.g., Domain Controller [DC] 01, DC02, Exchange Server [EX] 01, EX02, Remote Data Center [RDC], Enterprise Management [EM] 01, EM02, Identity Management [IM] 01, IM02, Configuration Management [CM] 01, Security Account Manager [SAM], Security Information and Event Management [SIEM], System Center Service Manager [SCSM], System Center Operations Manager [SCOM], and System Center Configuration Manager [SCCM])
</t>
  </si>
  <si>
    <t>Visual Limited Movement: Navigation of Vsphere software</t>
  </si>
  <si>
    <t>Overt Verbal Response: Students respond in an overt verbal manner to instructor questions throughout the lesson as part of guided instruction and informal checks for understanding;
Dynamic Ordered Response: Instructor will log into vSphere client with Students following his steps, Instructor will open individual servers showing Students how to log in properly and explaining the purpose of each individual server.</t>
  </si>
  <si>
    <t>This content presents performance-based instruction for accessing and navigating a virtualized Navy network environment. Students demonstrate the ability to log in to the virtual network and follow guided instructions to access designated virtual machines, including Domain Controllers (DCs), Exchange Servers (EXs), and File Controllers (FCs) hosted on servers such as DC01, DC02, EX01, EX02, Remote Data Center (RDC), Enterprise Management (EM) 01, EM02, Identity Management (IM) 01, IM02, Configuration Management (CM) 01, Security Account Manager (SAM), Security Information and Event Management (SIEM), System Center Service Manager (SCSM), System Center Operations Manager (SCOM), and System Center Configuration Manager (SCCM). A visual graphic provides either live access to the vSphere environment or, if classroom connectivity is unavailable, a simulated vSphere dashboard displaying all required servers and their status. Visual limited movement allows navigation within the vSphere interface to select, open, and manage assigned virtual machines in accordance with guided instruction.
Dynamic Ordered Response: Instructor will log into Vsphere client with Students following his steps, Instructors will open individual servers showing Students how to log in properly and explaining the purpose of each individual server</t>
  </si>
  <si>
    <t>NAVEDTRA 43355-5/Information Systems Technician (IT) In-Port Duty Watch; Local Standard Operating Procedures (SOP); NAVEDTRA 14226, Information Systems Technician Training Series, Module 5-Communication Center Operations; NAVEDTRA 14222 (Series), Information Systems Technician Training Series, Module 1-Administration and Security; SECNAV M-5510.36 (Series), DON Information Security Program Manual; CMS-1 (Series), Department of the Navy (DON) COMSEC Policy and Procedures Manual; SECNAV M-5510.30 (Series), DON Personnel Security Program Manual; SECNAVINST M5239.1, Department of the Navy Information Assurance Program, Information Assurance Manual; NTP-4 (Series), Naval Telecommunications Procedures, Naval Communications; EE 180-KT-IMC-010, Operators Manual AN/PYQ-10(C) Simple Key Loader (SKL) NSN 0913-LP-103-7474; SECNAVINST 5510.36, Department of the Navy Information Security Program Regulation; CICD-PMW160-CANES-000087, UPS/Power Procedures; Consolidated Afloat Networks and Enterprise Services (CANES) AN/USQ-208(V) SW1.2 Interactive Electronic Technical Manual (IETM), EE689-2X-IEM-020;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EE689-UR-SAG-040 REV. 7, Naval Tactical Command Support System (NTCSS) System Administration Guide For Linux Systems NTCSS Software; ISBN: 978013767596, CompTIA A+ 220-1201 and 220-1202 Cert Guide; Microsoft Website: Windows commands (https://docs.microsoft.com/en-us/windows-server/administration/windows-commands/windows-commands); Naval Tactical Command Support System (NTCSS) System Administration Guide for Linux Systems; Platform Specific, Standard Operating Procedure (SOP); POR, System Administrator Guide (SAG); EE689-2X-IEM-010, Consolidated Afloat Networks and Enterprise Services (CANES) AN/USQ-208V with CANES Software 1 (SW1), Hardware 1 (HW1); Interactive Electronic Technical Manual (IETM); EE689-2X-IEM-110, Consolidated Afloat Networks and Enterprise Services (CANES) AN/USQ-208V with CANES Software 2 (SW2), Hardware 1.0.1 (HW1.0.1); Interactive Electronic Technical Manual (IETM);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CICD-PMW160-CANES-000068, Build Virtual Machines; CICD-PMW160-CANES-000059, System Power On/Off; 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Upgrading and Repairing Patrol Craft (PC)s: (Series), ISBN: 9780789756107;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 Combat System Operational Sequencing System (CSOSS); Local Network Map Diagram (https://sailor.navy.mil); CMPro Doc. No. AI-HACSIM-XXXX (as applicable to platform and configuration); CANES System Administrator Guide (SAG); CANES System Operator Manual (SOM); NAVEDTRA 14182, NEETS Module 10-Introduction to Wave, Propagation, Transmission Lines, and Antennas; CANES SW1 Network Templates (Doc No. RTRTEMPLT-PMW160-CANES-00025); CANES SW2.X Network Templates (Doc No. RTRTEMPLT-PMW160-CANES-00026); CANES SW3.X Network Templates (Doc No. RTRTEMPLT-PMW160-CANES-00027); CANES SW4.X Network Templates (Doc No. RTRTEMPLT-PMW160-CANES-00028); CMS-1 (Series), Communications Security Material System (CMS) Policy and Procedures Manual, Annex E; EE100-4D-IEM-010, Automated Digital Network System (ADNS) Shipboard AN/USQ- 144B(V)9 Interactive Electronic Technical Manual (IETM); EE100-SH-IEM-A10, Automated Digital Network System (ADNS) Shipboard AN/USQ-144K (V)2 Interactive Electronic Technical Manual (IETM)</t>
  </si>
  <si>
    <t>19.3.4</t>
  </si>
  <si>
    <t>Given a lab environment PERFORM transfer of files with Command Line interface (CMD) in accordance with applicable publications</t>
  </si>
  <si>
    <t>Student will interact with and manipulate the Windows software, Command Line interface, and File explorer</t>
  </si>
  <si>
    <t xml:space="preserve">The Student will follow a Job sheet to produce the appropriate outcomes. All items will be fully interactive, enabling the Student to input or select wrong options and still continue through the simulation. </t>
  </si>
  <si>
    <t>The student will demonstrate the ability to perform transfer of files with Command Line interface (CMD)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Move files within different directories using the CMD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transfer of files with CMD within Navy information systems environments.</t>
  </si>
  <si>
    <t>The scenario presents the student with a simulated Windows environment requiring file transfer between directories using the Command Line interface (CMD). Using the job sheet as a guide, the student performs the following interactions:
Log in to the virtual network within the simulated Windows environment. (S)
Reference the job sheet to identify the correct command-line syntax and file transfer parameters, including the source file share drive location and the destination domain controller directory. (K, S)
Open the CMD and execute the appropriate command-line function to transfer the virtual file from the file share drive to the designated domain controller directory. (S)
Navigate File Explorer to locate the transferred file in the destination domain controller directory and verify successful file transfer. (K, S)
Cues: The scenario presents the student with a simulated Windows environment requiring command-line file transfer and File Explorer verification. Visual cues include the CMD interface displaying command-line input and output feedback, File Explorer displaying the directory structure of the file share drive and domain controller, and the job sheet identifying the correct command syntax and transfer parameters. Successful file transfer is confirmed by locating the file in the correct destination directory within File Explorer. Learning checks with right or wrong answer feedback are presented at key procedural steps.</t>
  </si>
  <si>
    <t>Student fails to log in to the virtual network before attempting to access the file share drive or domain controller directory, resulting in inability to execute the file transfer command. Scenario capability: The procedure tracking engine records the virtual network login step as a required checklist item and flags the omission during the post-scenario after action review (AAR).
Student fails to reference the job sheet before entering the command-line function and types an incorrect command syntax, source path, or destination path from memory. Scenario capability: All items within the simulated CMD environment remain fully interactive, allowing the student to enter incorrect commands and continue, with the CMD interface reflecting the consequence of incorrect syntax through an error message output.
Student enters an incorrect source file share drive path in the command-line function, resulting in a failed file transfer attempt. Scenario capability: The simulated CMD environment reflects the incorrect source path through a command-line error message output, prompting the student to re-reference the job sheet and correct the command before proceeding.
Student enters an incorrect destination domain controller directory path in the command-line function, resulting in the file being transferred to an incorrect location. Scenario capability: The simulated CMD environment reflects the incorrect destination through command-line output, and File Explorer verification will not locate the file in the correct directory, requiring the student to correct the command and re-execute the transfer.
Student successfully executes the file transfer command but fails to navigate File Explorer to verify that the file has been transferred to the correct destination directory. Scenario capability: The procedure tracking engine records File Explorer verification as a required checklist item and flags the omission during the post-scenario AAR.
Student navigates to an incorrect directory in File Explorer during verification, failing to confirm the file has been transferred to the designated domain controller directory. Scenario capability: Learning check feedback identifies the incorrect directory navigation at the point of performance, and the procedure tracking engine flags the deviation during the post-scenario AAR.</t>
  </si>
  <si>
    <t>IT-TA-23.4;
IT-TA-23.5;
IT-TA-24.1;
IT-TA-24.10;
IT-TA-24.17;
IT-TA-28.7;
IT-TA-30.6;
IT-TA-30.8;
IT-TA-30.12</t>
  </si>
  <si>
    <t>PERFORM transfer of files with Command Line interface (CMD)</t>
  </si>
  <si>
    <t>Written Feedback: Learning checks with feedback from right or wrong answers;
Visual Alphanumeric: Any text referring to transfer of files with Command Line Interface (CMD);
Visual Graphic: Simulated Windows software, CMD, File Explorer</t>
  </si>
  <si>
    <t>Visual Limited Movement: Navigation of Windows software, Command Line interface, and File explorer</t>
  </si>
  <si>
    <t>Overt Verbal Response: Students respond in an overt verbal manner to instructor questions throughout the lesson as part of guided instruction and informal checks for understanding;
Dynamic Ordered Response: The Student will log into the virtual network, follow the job sheet given to them to run a command line transferring one virtual file from the file share drive to the domain controller. Then the Student will navigate File Explorer to verify that the file has been transferred.</t>
  </si>
  <si>
    <t>This content presents performance-based instruction for managing files within a Windows operating system environment. Students demonstrate the ability to move files between directories using both the command line interface and File Explorer. A simulated Windows environment provides access to a command prompt and file share structure within a virtual network. Visual limited movement allows navigation of Windows software, command line tools, and File Explorer. A dynamic ordered response guides Students to log in to the virtual network, execute the appropriate command-line function to transfer a file from a shared drive to a designated domain controller directory, and verify successful transfer by locating the file in File Explorer in accordance with the provided Job Sheet.</t>
  </si>
  <si>
    <t>PowerShell Documentation (https://docs.microsoft.com/en-us/powershell/); Microsoft Scripting Gallery (https://gallery.technet.microsoft.com/scriptcenter); Windows Command Line (https://docs.microsoft.com/en-us/windows-server/administration/windows-commands/); SS64-Command line reference for Windows CMD and Batch Files (https://ss64.com/nt/); PowerShell.org (https://powershell.org/); W3 Schools SQL Tutorial (https://www.w3schools.com/sql/); Microsoft SQL Server Documentation (https://docs.microsoft.com/en-us/sql/sql-server/); GNU Bash Manual (https://www.gnu.org/software/bash/manual/); Bash Beginner's Guide (http://tldp.org/LDP/Bash-Beginners-Guide/html/); The New KornShell Command and Programming Language (http://www.kornshell.com/doc/); IBM Knowledge Center-KornShell (https://www.ibm.com/docs/en/aix/7.2?topic=Korn-shell); CID, NWP 3-63, Computer Network Operations; CJCSI 6510.01 (Series), Information Assurance and Support to Computer Network Defense; COMPTIA, NETWORK+; N/A, Consolidated Afloat Networks And Enterprise Services (CANES) System Administrator Guide (SAG); NWP 3-63, Computer Network Operations; IETM, System Specific; NAVEDTRA 43355-5/Information Systems Technician (IT) In-Port Duty Watch; Local Standard Operating Procedures (SOP); NAVEDTRA 14226, Information Systems Technician Training Series, Module 5-Communication Center Operations; NAVEDTRA 14222 (Series), Information Systems Technician Training Series, Module 1-Administration and Security; SECNAV M-5510.36 (Series), DON Information Security Program Manual; CMS-1 (Series), Department of the Navy (DON) COMSEC Policy and Procedures Manual; SECNAV M-5510.30 (Series), DON Personnel Security Program Manual; SECNAVINST M5239.1, Department of the Navy Information Assurance Program, Information Assurance Manual; NTP-4 (Series), Naval Telecommunications Procedures, Naval Communications; EE 180-KT-IMC-010, Operators Manual AN/PYQ-10(C) Simple Key Loader (SKL) NSN 0913-LP-103-7474; SECNAVINST 5510.36, Department of the Navy Information Security Program Regulation;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Naval Tactical Command Support System (NTCSS) System Administration Guide for Linux Systems; Platform Specific, Standard Operating Procedure (SOP); POR, System Administrator Guide (SAG); CICD-PMW160-CANES-000059, System Power On/Off; CICD-PMW160-CANES-000068, Build Virtual Machines; Consolidated Afloat Networks and Enterprise Services (CANES) AN/USQ-208(V) SW1.2 Interactive Electronic Technical Manual (IETM), EE689-2X-IEM-020; EE689-2X-IEM-010, Consolidated Afloat Networks and Enterprise Services (CANES) AN/USQ-208V with CANES Software 1 (SW1), Hardware 1 (HW1); Interactive Electronic Technical Manual (IETM); EE689-2X-IEM-110, Consolidated Afloat Networks and Enterprise Services (CANES) AN/USQ-208V with CANES Software 2 (SW2), Hardware 1.0.1 (HW1.0.1); Interactive Electronic Technical Manual (IETM);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Upgrading and Repairing Patrol Craft (PC)s: (Series), ISBN: 9780789756107;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t>
  </si>
  <si>
    <t>18.1.15</t>
  </si>
  <si>
    <t>Given a lab environment PERFORM basic connectivity troubleshooting in accordance with applicable publications</t>
  </si>
  <si>
    <t>Student will interact with and manipulate the Windows device, software, Category (CAT) 5 cabling, and Six-Step Troubleshooting checklist</t>
  </si>
  <si>
    <t>The student will demonstrate the ability to perform basic connectivity troubleshooting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Follow and perform the Six-Step Troubleshooting method
Ensure cables are properly connected
Ensure the computer is connected to the network
Perform basic command line troubleshooting including PING and GPupdate /F
Ensure compliance with established security requirements, system documentation, and approved troubleshooting methods
Performance is measured using an instructor observation checklist that evaluates procedural accuracy, adherence to documentation, and completion of all troubleshooting steps. Each task must be performed per applicable publications and directives. Immediate feedback is provided following evaluation to reinforce correct procedures and ensure students can confidently perform basic connectivity troubleshooting within Navy information systems environments.</t>
  </si>
  <si>
    <t>The scenario presents the student with a virtual computer lab workstation exhibiting a network connectivity issue requiring troubleshooting. Using the job sheet and visual Six-Step Troubleshooting checklist as guides, the student performs the following interactions:
Reference the visual Six-Step Troubleshooting checklist and apply each step of the Six-Step Troubleshooting method systematically to identify and resolve the network connectivity issue, checking off each step as it is completed. (K, S)
Inspect the virtual computer workstation for physical connection issues, observing network interface blinking light indicators on the back of the computer to assess physical connectivity status. (K, S)
Manipulate the Category (CAT) 5 cable connection on the virtual computer to verify and correct physical cable connections as required. (S)
Open PowerShell and execute the PING command to verify virtual network connectivity and identify connectivity failures. (S)
Execute the GPupdate /F command in PowerShell to pull all group policy updates automatically and confirm network policy restoration. (S)
Monitor the visual Six-Step Troubleshooting checklist throughout the procedure, confirming each completed step and identifying any steps requiring correction before proceeding. (K, S)
Verify restoration of network connectivity following completion of all troubleshooting steps. (K, S)
Cues: The scenario presents the student with a virtual computer workstation exhibiting a network connectivity issue. Visual cues include network interface blinking light indicators on the back of the virtual computer reflecting physical connection status, the CAT 5 cable connection state, the PowerShell interface displaying PING and GPupdate /F command output, and the visual Six-Step Troubleshooting checklist displaying checkoff status for each completed step. Restoration of network connectivity is confirmed through successful PING command output and GPupdate /F completion. Learning checks with right or wrong answer feedback are presented at key procedural steps.</t>
  </si>
  <si>
    <t>Student does not apply the Six-Step Troubleshooting method and instead attempts to resolve the connectivity issue from memory or by trial and error, resulting in an incomplete or incorrect troubleshooting sequence. Scenario capability: The visual Six-Step Troubleshooting checklist records step completion and the procedure tracking engine flags deviations from the required troubleshooting sequence during the post-scenario after action review (AAR).
Student fails to inspect physical cable connections before proceeding to virtual troubleshooting steps, missing a physical connectivity issue as the root cause. Scenario capability: All items within the virtual workstation environment remain fully interactive, allowing the student to proceed without checking physical connections, with the procedure tracking engine recording physical verification as a required checklist step and flagging omissions during the post-scenario AAR.
Student misinterprets the network interface blinking light indicators on the back of the virtual computer, incorrectly assessing the physical connection state and proceeding with an incorrect assumption about the fault source. Scenario capability: Learning check feedback identifies the incorrect interpretation at the point of performance, and the visual Six-Step Troubleshooting checklist reflects the incomplete physical verification step.
Student fails to execute the PING command before running GPupdate /F, skipping the virtual connectivity verification step. Scenario capability: The procedure tracking engine records the PING command execution as a required checklist step in the correct sequence and flags the omission during the post-scenario AAR.
Student enters an incorrect PING command syntax or targets an incorrect network address, resulting in inconclusive or misleading command output. Scenario capability: The simulated PowerShell environment reflects the incorrect command output, and learning check feedback identifies the incorrect syntax at the point of performance.
Student fails to execute the GPupdate /F command after verifying connectivity, leaving group policy updates incomplete. Scenario capability: The procedure tracking engine records GPupdate /F execution as a required checklist step and flags the omission during the post-scenario AAR.
Student fails to check off completed steps on the visual Six-Step Troubleshooting checklist throughout the procedure, resulting in an incomplete record of troubleshooting actions taken. Scenario capability: The procedure tracking engine records checklist completion as a required element of the troubleshooting procedure and flags omissions during the post-scenario AAR.</t>
  </si>
  <si>
    <t>IT-TA-21.1;
IT-TA-28.7;
IT-TA-30.8;
IT-TA-30.7</t>
  </si>
  <si>
    <t>PERFORM basic connectivity troubleshooting</t>
  </si>
  <si>
    <t>Written Feedback: Learning checks with feedback from right or wrong answers;
Visual Alphanumeric: Any text referring to basic connectivity troubleshooting;
Visual Graphic: Virtual computer, blinking lights on the back of the computer, example of cable being plugged into the computer, PowerShell, Visual checklist of the Six-Step Troubleshooting method; Visual Environment: Workstation in computer lab</t>
  </si>
  <si>
    <t>Visual Limited Movement: Navigation of Windows software, manipulation of Category (CAT) 5 cables, manipulation of the Six-Step Troubleshooting method checklist</t>
  </si>
  <si>
    <t>Overt Verbal Response: Students respond in an overt verbal manner to instructor questions throughout the lesson as part of guided instruction and informal checks for understanding;
Dynamic Ordered Response: The Student will follow along the Six-Step Troubleshooting checklist, checking off each step as they complete it to assist in the performance of the basic connectivity troubleshooting which includes: Troubleshooting network connectivity, verifying physical connections, verifying virtual connection via PowerShell, running the GPupdate /F command prompt to pull all group policy updates automatically.</t>
  </si>
  <si>
    <t>This content presents performance-based instruction for applying the Six-Step Troubleshooting method to resolve basic network connectivity issues. Students follow and perform each step of the Six-Step Troubleshooting process, verify physical cable connections, confirm network connectivity, and execute basic command-line troubleshooting using tools such as PING and GPUPDATE /F. A simulated computer environment includes visual indicators such as network interface lights, cable connections, PowerShell interface, and a visual Six-Step Troubleshooting checklist to guide task completion. Students navigate Windows software, manipulate Category (CAT) 5 cables, and complete checklist steps while troubleshooting connectivity, verifying physical and virtual connections, executing command-line commands, and confirming restoration of network connectivity.</t>
  </si>
  <si>
    <t>ISBN: 978-1-26426-906-8, CompTIA Network+ Certification All-In-One Exam Guide 8th Edition; NAVEDTRA 15028 (Series), Computer Systems and Networking; Cisco IOS Master Command List, All Releases Website: (https://www.cisco.com/c/en/us/td/docs/ios-xml/ios/mcl/allreleasemcl/all-book.pdf); ISBN: 978-1-26046-992-9, CompTIA Server+ Certification All-In-One Exam Guide 2nd Edition; NTP-4 (Series), Naval Telecommunications Procedures, Naval Communications; Cisco Website (https://www.cisco.com/c/en/us/solutions/enterprise-networks/what-is-network-management.html); ISBN: 978-1-59749-635-3, Logging and Log Management: The Authoritative Guide to Understanding the Concepts Surrounding Logging and Log Management; DOD M-5200.01, Volume 3, DoD Information Security Program: Protection of Classified Information; SECNAVINST 5510.30 (Series), Department of The Navy Personnel Security Program; DODM 5200.45 CH2 (Series), Instructions for Developing Security Classification Guides; Splunk Knowledge Database Website: (https://www.splunk.com/en_us/blog/learn/vulnerability-vs-threat-vs-risk.html); CompTIA Blog: Types of Malware (https://www.comptia.org/blog/7-most-common-types-of-malware); University of Michigan IT Website: (https://safecomputing.umich.edu/dataguide/?q=all-data); COMNAVSURFPAC/COMNAVSURFLANTINST 5239.1 (Series), Surface Force Cybersecurity Program; IBM Website: (https://www.ibm.com/topics/encryption#:~:text=Encryption%20uses%20cybersecurity%20to%20defend,data%20or%20data%20at%20rest.); CompTIA Blog: Two Factor Identification (https://www.comptia.org/blog/two-factor-authentication); Solarwinds Website: (https://www.solarwinds.com/public-sector/disa-stig-compliance); SECNAV M-5239.3, Cybersecurity Manual; SECNAV 5239.25 Department of the Navy Cyberspace Workforce Qualification and Management Program;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Naval Tactical Command Support System (NTCSS) System Administration Guide for Linux Systems; Platform Specific, Standard Operating Procedure (SOP); POR, System Administrator Guide (SAG); 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Upgrading and Repairing Patrol Craft (PC)s: (Series), ISBN: 9780789756107;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 EE689-2X-IEM-010, Consolidated Afloat Networks and Enterprise Services (CANES) AN/USQ-208V with CANES Software 1 (SW1), Hardware 1 (HW1); Interactive Electronic Technical Manual (IETM); EE689-2X-IEM-110, Consolidated Afloat Networks and Enterprise Services (CANES) AN/USQ-208V with CANES Software 2 (SW2), Hardware 1.0.1 (HW1.0.1); Interactive Electronic Technical Manual (IETM);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t>
  </si>
  <si>
    <t>18.2.10</t>
  </si>
  <si>
    <t>Given a lab environment PERFORM the procedures to troubleshoot Internet Protocol (IP) configuration in accordance with applicable publications</t>
  </si>
  <si>
    <t>Student will interact with and manipulate the Windows software and Windows command prompt</t>
  </si>
  <si>
    <t>The student will demonstrate the ability to perform the procedures to troubleshoot Internet Protocol (IP) configuration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Run the ipconfig/all command
Run the ipconfig/release command
Run the ipconfig/renew command
Run the ipconfig/flushdns command
Run the ipconfig/registerdns command
Ensure compliance with established security requirements, system documentation, and approved troubleshooting methods
Performance is measured using an instructor observation checklist that evaluates procedural accuracy, adherence to documentation, and completion of all troubleshooting steps. Each task must be performed per applicable publications and directives. Immediate feedback is provided following evaluation to reinforce correct procedures and ensure students can confidently perform the procedures to troubleshoot IP configuration within Navy information systems environments.</t>
  </si>
  <si>
    <t>The scenario presents the student with a virtual computer environment displaying a Windows status bar indicating no network connectivity. Using the job sheet as a guide, the student performs the following interactions:
Observe the Windows status bar indicating no network connectivity as the initiating cue to begin the Internet Protocol (IP) configuration troubleshooting procedure. (K, S)
Open the Windows command prompt to begin executing IP configuration commands. (S)
Run the ipconfig/all command and review the displayed IP configuration information, observing that all IP address fields are blank, confirming the absence of network connectivity. (K, S)
Run the ipconfig/release command to release the current IP configuration. (S)
Run the ipconfig/flushdns command to flush the Domain Name System (DNS) resolver cache. (S)
Run the ipconfig/registerdns command to refresh all Dynamic Host Configuration Protocol (DHCP) leases and re-register DNS names. (S)
Run the ipconfig/renew command to renew the IP configuration and restore network connectivity. (S)
Run the ipconfig/all command a second time and verify that all IP address fields are now populated, confirming successful restoration of network connectivity. (K, S)
Cues: The scenario presents the student with a virtual computer environment displaying a Windows status bar indicating no network connectivity. Visual cues include the Windows status bar no-connectivity indicator, the command prompt interface displaying IP configuration output with blank address fields upon the initial ipconfig/all command, emulated system response output for each subsequent command, and the final ipconfig/all display showing all IP information fields populated upon successful connectivity restoration. The simulated command prompt emulates authentic system responses for any incorrectly entered commands, providing realistic error feedback at the point of performance. Learning checks with right or wrong answer feedback are presented at key procedural steps.</t>
  </si>
  <si>
    <t>Student fails to observe the Windows status bar no-connectivity indicator before beginning the procedure and opens the command prompt without identifying the initiating fault condition. Scenario capability: The procedure tracking engine records fault condition identification as a required checklist item and flags the omission during the post-scenario after action review (AAR).
Student executes the ipconfig commands in an incorrect sequence, for example running ipconfig/renew before ipconfig/release, resulting in an incomplete or ineffective troubleshooting procedure. Scenario capability: The simulated command prompt emulates authentic system responses for out-of-sequence commands, and the procedure tracking engine records the required command sequence as checklist items and flags deviations during the post-scenario AAR.
Student enters an incorrect command syntax, for example typing ipconfig /all with a space instead of ipconfig/all or misspelling a command. Scenario capability: The simulated command prompt emulates authentic system error responses for incorrectly entered commands, providing realistic feedback at the point of performance and requiring the student to correct the syntax before proceeding.
Student skips the ipconfig/flushdns command or ipconfig/registerdns command, executing only a subset of the required command sequence. Scenario capability: The procedure tracking engine records each required command as a checklist item and flags omissions during the post-scenario AAR.
Student fails to run the final ipconfig/all command after completing the troubleshooting sequence, omitting the verification step that confirms restoration of network connectivity. Scenario capability: The procedure tracking engine records the final ipconfig/all verification command as a required checklist item and flags the omission during the post-scenario AAR.
Student misinterprets the final ipconfig/all output and does not verify that all IP address fields are populated before concluding the procedure. Scenario capability: Learning check feedback identifies the incorrect interpretation at the point of performance, and the procedure tracking engine flags the incomplete verification step during the post-scenario AAR.</t>
  </si>
  <si>
    <t>IT-TA-23.1;
IT-TA-23.4;
IT-TA-28.7;
IT-TA-30.8;
IT-TA-30.7;
IT-TA-21.2;
IT-TA-30.1</t>
  </si>
  <si>
    <t>PERFORM the procedures to troubleshoot Internet Protocol (IP) configuration</t>
  </si>
  <si>
    <t>Written Feedback: Learning checks with feedback from right or wrong answers;
Visual Alphanumeric: Any text referring to the procedures to troubleshoot Internet Protocol (IP) configuration;
Visual Graphic: Virtual computer environment, Windows command prompt, Windows status bar showing no network connectivity</t>
  </si>
  <si>
    <t>Visual Limited Movement: Navigation of Windows software, navigation of Windows command prompt</t>
  </si>
  <si>
    <t>Overt Verbal Response: Students respond in an overt verbal manner to instructor questions throughout the lesson as part of guided instruction and informal checks for understanding;
Dynamic Ordered Response: Upon seeing the Windows status bar showing no network connectivity, the Student will open the command prompt. Once opened, the Student will run the ipconfig/all command and see the display with their Internet Protocol (IP) information showing all blank entries, then the Student needs to run the ipconfig/release command, ipconfig/flushdns command, ipconfig/registerdns command, ipconfig/renew command, and then the ipconfig/all command. After the final command the display with IP information appears showing all the IP information filled out. If the Student does not type the commands correctly or makes any mistake then the Windows command prompt will emulate actual responses for any errors made.</t>
  </si>
  <si>
    <t>This content presents performance-based instruction for executing network troubleshooting commands within a Windows operating system environment. Students access the Windows command prompt and run the IP configuration commands ipconfig /all, ipconfig /release, ipconfig /flushdns, ipconfig /registerdns, and ipconfig /renew to restore network connectivity. A simulated virtual computer environment displays a no-network-connectivity status and provides command-line interfaces that emulate authentic system responses. A dynamic ordered response guides Students to open the command prompt, review IP configuration information, execute commands in the correct sequence, and verify restoration of network connectivity through updated IP address information. The simulation provides realistic command-line feedback, including error responses when commands are entered incorrectly, to reinforce proper syntax and troubleshooting procedures.</t>
  </si>
  <si>
    <t>Consolidated Afloat Networks and Enterprise Services (CANES) AN/USQ-208(V) SW1.2 Interactive Electronic Technical Manual (IETM), EE689-2X-IEM-020; Navy Enterprise Service Desk (https://www.nesdnow.navy.mil); SAILOR Website (https://sailor.navy.smil.mil) (https://sailor.navy.mil); EE689-2X-IEM-010, Consolidated Afloat Networks and Enterprise Services (CANES) AN/USQ-208V with CANES Software 1 (SW1), Hardware 1 (HW1); Interactive Electronic Technical Manual (IETM); EE689-2X-IEM-110, Consolidated Afloat Networks and Enterprise Services (CANES) AN/USQ-208V with CANES Software 2 (SW2), Hardware 1.0.1 (HW1.0.1); Interactive Electronic Technical Manual (IETM);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Hosted Application and Connected System Integration Manual (HACSIM) for CANES MOD01 WITH SW 1.0.1, SW 1.2, SW 2.0.0 AND SW 2.0.1 (DOC NO. AI-HACSIM-0115) (https://sailor.navy.mil/go.cfm?13E705F5D1); Hosted Application and Connected System Integration Manual (HACSIM) for CANES HW1.2 SW3.0 (DOC NO. AI-HACSIM-0117) (https://sailor.navy.mil/go.cfm?13E705F5DE); Hosted Application and Connected System Integration Manual (HACSIM) for CANES HW2; SW4.0 (DOC NO. AI-HACSIM-0120) (https://sailor.navy.mil/go.cfm?13E705F5D4); CANES System Administrator Guide (SAG); CANES System Operational Verification Test; COMNAVSURFLANT 4790.20/COMNAVSURFPAC 4790.9, Implementation and Utilization of the Combat System Operational Sequencing System (CSOSS); Combat System Operational Sequencing System (CSOSS);  PowerShell Documentation (https://docs.microsoft.com/en-us/powershell/); Microsoft Scripting Gallery (https://gallery.technet.microsoft.com/scriptcenter); Windows Command Line (https://docs.microsoft.com/en-us/windows-server/administration/windows-commands/); SS64-Command line reference for Windows CMD and Batch Files (https://ss64.com/nt/); PowerShell.org (https://powershell.org/); W3 Schools SQL Tutorial (https://www.w3schools.com/sql/); Microsoft SQL Server Documentation (https://docs.microsoft.com/en-us/sql/sql-server/); GNU Bash Manual (https://www.gnu.org/software/bash/manual/); Bash Beginner's Guide (http://tldp.org/LDP/Bash-Beginners-Guide/html/); The New KornShell Command and Programming Language (http://www.kornshell.com/doc/); IBM Knowledge Center-KornShell (https://www.ibm.com/docs/en/aix/7.2?topic=Korn-shell);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Naval Tactical Command Support System (NTCSS) System Administration Guide for Linux Systems; Platform Specific, Standard Operating Procedure (SOP); POR, System Administrator Guide (SAG); 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Upgrading and Repairing Patrol Craft (PC)s: (Series), ISBN: 9780789756107;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 ISBN: 978-1-26426-906-8, CompTIA Network+ Certification All-In-One Exam Guide 8th Edition; NAVEDTRA 15028 (Series), Computer Systems and Networking; Cisco IOS Master Command List, All Releases Website: (https://www.cisco.com/c/en/us/td/docs/ios-xml/ios/mcl/allreleasemcl/all-book.pdf); ISBN: 978-1-26046-992-9, CompTIA Server+ Certification All-In-One Exam Guide 2nd Edition; NTP-4 (Series), Naval Telecommunications Procedures, Naval Communications; Cisco Website (https://www.cisco.com/c/en/us/solutions/enterprise-networks/what-is-network-management.html); ISBN: 978-1-59749-635-3, Logging and Log Management: The Authoritative Guide to Understanding the Concepts Surrounding Logging and Log Management; DOD M-5200.01, Volume 3, DoD Information Security Program: Protection of Classified Information; SECNAVINST 5510.30 (Series), Department of The Navy Personnel Security Program; DODM 5200.45 CH2 (Series), Instructions for Developing Security Classification Guides; Splunk Knowledge Database Website: (https://www.splunk.com/en_us/blog/learn/vulnerability-vs-threat-vs-risk.html); CompTIA Blog: Types of Malware (https://www.comptia.org/blog/7-most-common-types-of-malware); University of Michigan IT Website: (https://safecomputing.umich.edu/dataguide/?q=all-data); COMNAVSURFPAC/COMNAVSURFLANTINST 5239.1 (Series), Surface Force Cybersecurity Program; IBM Website: (https://www.ibm.com/topics/encryption#:~:text=Encryption%20uses%20cybersecurity%20to%20defend,data%20or%20data%20at%20rest.); CompTIA Blog: Two Factor Identification (https://www.comptia.org/blog/two-factor-authentication); Solarwinds Website: (https://www.solarwinds.com/public-sector/disa-stig-compliance); SECNAV M-5239.3, Cybersecurity Manual; SECNAV 5239.25 Department of the Navy Cyberspace Workforce Qualification and Management Program; Applicable documentation and publications; DOD 8500.2, Information Assurance Implementation; 6510.01 (Series) CJCSI, Information Assurance (IA) and Support to Computer Network Defense (CND); DoDI 8510.01, Risk Management Framework (RMF) for DoD Information Technology (IT) 2014; SECNAVINST 5239.1, Navy Information Assurance Program; Local Standard Operating Procedures (SOP)</t>
  </si>
  <si>
    <t>IT-SCN-022</t>
  </si>
  <si>
    <t>Network Emergency and Continuity</t>
  </si>
  <si>
    <t>This scenario supports a procedure-based instructional flow for two Enabling Objectives (EOs): PERFORM network Emergency Action Plan (EAP) for loss of power to server racks and PERFORM Continuity of Operations Plan (COOP). The CANES/Network Administration Simulation Laboratory (LAB) Virtual Simulation (VSIM) serves as the Primary Media for both learning objectives. Prior to this scenario, students will have completed Scenario 4A (MANAGE users and groups using Active Directory and the Consolidated Afloat Networks and Enterprise Services (CANES) Add User tool) and Scenario 4B (Computer and Network Administration), providing foundational familiarity with the simulated Navy network administration environment, vSphere navigation, and network administration procedures required for this scenario. Students should have received foundational knowledge of server room operations, Combat Systems Operational Sequencing System (CSOSS) procedures, virtual infrastructure management, and continuity of operations concepts through prior Self-Directed Interactive Training (SDIT) or Instructor Facilitated Interactive Training (IFIT) instruction before beginning this scenario.The instructional flow for this scenario is as follows:
Introduction to the scenario: The student is presented with the operational context of a Navy server room environment and a virtual infrastructure management environment and briefed on the scenario conditions via the job sheet for each LO.
Procedure steps: The student reviews the job sheet and CSOSS for the network EAP LO, and the job sheet and worksheet for the COOP LO, outlining the required procedures for securing and restoring server rack power during a blackout and migrating virtual machines to maintain continuity of operations in accordance with applicable Navy and Department of Defense (DoD) publications and directives.
Demonstration: The simulation Instructor Demonstration Station (IDS) large flatpanel display allows the instructor to demonstrate the procedures for both LOs to the student group prior to independent practice.
Exercises: The student independently executes the procedures for each LO within the simulated environment. For the network EAP LO, the student navigates the virtual server room, responds to the blackout condition and Uninterrupted Power Supply (UPS) alarm, follows CSOSS procedures to secure and restore server rack power, and contacts the Information System Watch Officer (ISWO) by phone. For the COOP LO, the student logs into vSphere, follows the worksheet to migrate virtual machines from a designated node to alternate nodes, verifies successful redistribution, and executes a controlled hypervisor shutdown.
Step-by-step assessment: The procedure tracking engine assesses student performance against the procedural checklist for both LOs, providing immediate feedback through learning checks with right or wrong answer feedback and CSOSS interactive checkoff line items with checkmark and X indicators at key procedural steps.
Common errors: Post-scenario, the after action review (AAR) highlights common errors such as failure to reference the CSOSS before beginning server shutdown, incorrect server rack power switch sequencing, failure to contact the ISWO before power restoration, failure to migrate all virtual machines before hypervisor shutdown, and incorrect virtual machine migration targets.
Transit out: Upon successful completion of both LOs and AAR, the student confirms successful server restoration for the network EAP LO and confirms successful virtual machine redistribution and hypervisor shutdown for the COOP LO, concluding the scenario.</t>
  </si>
  <si>
    <t>The scenario opens within two simulated Navy network administration environments supporting two learning objectives in sequence. For the first learning objective, you are positioned in a virtual server room. The lights turn off, a headlamp activates, and the Uninterrupted Power Supply (UPS) power alarm sounds, indicating a simulated blackout. You are provided a job sheet and have access to the Combat Systems Operational Sequencing System (CSOSS) identifying the required procedures for securing and restoring power to the designated server racks.During the network Emergency Action Plan (EAP) portion of the scenario, you will navigate the virtual server room to access the two designated server racks, opening rack doors as required to access power switches. You will follow the CSOSS step-by-step procedure to secure power to both server racks in the correct sequence, selecting each checkoff line item upon completion, with X indicators generated for any incorrectly performed steps. Upon completing the shutdown procedure, you will navigate to the phone in the server room and contact the Information System Watch Officer (ISWO) to report completion. Following the phone call, power is restored to the server room, and you will reference the CSOSS to re-energize both server racks in the correct sequence and verify successful server restoration.For the second learning objective, you transition to a virtual Windows device with vSphere access. You are provided a worksheet identifying the designated node from which all virtual machines must be migrated. You will log in to the vSphere webpage and observe the dashboard displaying all servers including Domain Controller (DC) 01, DC02, Exchange Server (EX) 01, EX02, Remote Data Center (RDC), Enterprise Management (EM) 01, EM02, Identity Management (IM) 01, IM02, Configuration Management (CM) 01, Security Account Manager (SAM), Security Information and Event Management (SIEM), System Center Service Manager (SCSM), System Center Operations Manager (SCOM), and System Center Configuration Manager (SCCM). Following the worksheet, you will migrate all virtual machines from the designated node to the alternate nodes, verify successful redistribution on the vSphere dashboard, and execute a controlled shutdown of the hypervisor for the designated node.The scenario ends when you have successfully completed both learning objectives, including server restoration verification for the network EAP LO and confirmed virtual machine redistribution and hypervisor shutdown for the Continuity of Operations Plan (COOP) LO. A post-scenario after action review (AAR) is then presented, providing a point-by-point assessment of your performance against the procedural checklist for both learning objectives.</t>
  </si>
  <si>
    <t>The virtual environment depicts two distinct simulated Navy network administration environments supporting both learning objectives. The simulation area includes the following systems and components represented with sufficient fidelity to reinforce operational context:Network EAP LO Environment:
Virtual server room with fully navigable limited movement navigation supporting traversal to all server rack locations
Two designated server racks with fully interactive rack doors, rack power switches, and individual server power switches supporting CSOSS shutdown and restoration procedures
CSOSS procedural interface with interactive checkoff line items displaying checkmark indicators for correctly completed steps and X indicators for incorrectly performed steps
Phone with fully interactive interface supporting contact with the simulated Information System Watch Officer (ISWO)
Environmental effects including lights-off blackout condition at scenario initiation and headlamp activation providing limited illumination during the shutdown phase, with lights-on power restoration following the ISWO phone call
UPS power alarm audio activating at scenario initiation to simulate loss of ship's power
COOP LO Environment:
Virtual Windows device with embedded vSphere access
vSphere login screen and dashboard displaying all required servers including DC01, DC02, EX01, EX02, RDC, EM01, EM02, IM01, IM02, CM01, SAM, SIEM, SCSM, SCOM, and SCCM with node assignment status displays
Fully interactive vSphere virtual machine migration interface supporting migration of virtual machines between nodes
Hypervisor shutdown interface supporting controlled shutdown of the designated node
Worksheet reference document identifying required migration targets and shutdown procedures
Learning checks with right or wrong answer feedback are presented at key procedural steps within both virtual environments.</t>
  </si>
  <si>
    <t>Timing of Feedback: Immediate feedback is provided throughout the scenario as the student navigates the virtual server room and interacts with the server racks, CSOSS interface, and phone during the network EAP LO, and as the student navigates the vSphere environment, migrates virtual machines, and executes the hypervisor shutdown during the COOP LO. The procedure tracking engine monitors and records each student interaction against the procedural checklist for both LOs in real time. A system-generated after action review (AAR) is presented upon completion of the scenario and prior to exiting the simulation.Form of Feedback: Feedback is delivered in multiple forms:
CSOSS interactive checkoff line items display checkmark indicators for correctly completed steps and X indicators for incorrectly performed steps throughout the network EAP LO, providing immediate visual corrective guidance at the point of performance
Audio feedback is provided through the UPS power alarm activating at scenario initiation for the network EAP LO
Visual environmental feedback is provided through the blackout condition and headlamp activation at scenario initiation, and lights-on power restoration following the ISWO phone call
Learning checks with right or wrong answer feedback are presented at key procedural steps throughout both LOs
Visual system state feedback is provided through vSphere dashboard node assignment status displays reflecting the current distribution of virtual machines across nodes during the COOP LO
The post-scenario AAR provides a point-by-point assessment of student performance against the procedural checklist for both LOs, identifying each step as satisfactory (SAT) or unsatisfactory (UNSAT)
Instructor voice feedback is available throughout the scenario as part of guided instruction and informal checks for understanding in response to overt verbal student responses
Out-of-Tolerance Performance: All items within both virtual environments remain fully interactive, allowing the student to perform steps in an incorrect sequence or input incorrect selections and continue through the simulation. The system reflects the consequence of incorrect inputs through CSOSS X indicators, learning check feedback, and vSphere dashboard status displays, providing the student with realistic feedback on the impact of out-of-tolerance actions throughout the scenario.Method of Remediation: Following the post-scenario AAR, the student may review each unsatisfactory (UNSAT) checklist item across both LOs to identify where performance deviated from the required procedures. The instructor may replay individual LOs or the full scenario to allow the student to practice the network EAP and COOP procedures again, reinforcing proper technique and ensuring the student can confidently perform both procedures within Navy information systems environments.</t>
  </si>
  <si>
    <t>Initiating Cues: The scenario is initiated by two distinct conditions for each LO as follows:
Network EAP LO: The lights turn off, a headlamp activates, and the UPS power alarm sounds, presenting the student with a simulated blackout condition requiring immediate CSOSS-directed server shutdown procedures
COOP LO: The student receives tasking to migrate virtual machines from a designated node to maintain continuity of operations and log in to the vSphere environment to begin the migration procedure
Conditions: The student always begins the network EAP LO within the virtual server room with all server racks, power switches, CSOSS interface, and phone accessible. The student always begins the COOP LO within the virtual Windows device with vSphere access, worksheet, and job sheet available throughout.Variables: Specific variables that modify system responses to student input include:
Incorrect server rack power switch sequencing during the network EAP LO is reflected by X indicators on the CSOSS interface, requiring the student to identify and correct the error before proceeding
Failure to contact the ISWO by phone before power restoration results in the virtual environment withholding the power restoration condition, preventing the student from beginning server restoration procedures until the phone call is completed
Incorrect virtual machine migration targets during the COOP LO are reflected through learning check feedback identifying the incorrect node assignment at the point of performance
Attempting hypervisor shutdown before all virtual machines have been migrated from the designated node is reflected through the procedure tracking engine flagging the out-of-sequence action during the post-scenario AAR
Correct completion of each procedural step is reflected by the system advancing to the expected state, including CSOSS checkmark indicators for correctly completed shutdown and restoration steps and updated vSphere dashboard node assignment displays confirming successful virtual machine migration
Visual and Physical Environmental Effects: The network EAP LO includes distinct environmental effects not present in any other scenario within this simulation, including the blackout condition with lights-off and headlamp activation at scenario initiation, and lights-on power restoration following the ISWO phone call. The COOP LO virtual environment remains consistent across all scenario iterations with visual effects limited to vSphere dashboard status changes driven by student inputs. No other physical environmental effects apply to this scenario.</t>
  </si>
  <si>
    <t>This scenario is designed for individual training. Each student completes both the network Emergency Action Plan (EAP) for loss of power to server racks and the Continuity of Operations Plan (COOP) learning objectives independently at their own simulation student station. For the network EAP LO, the student works alone to navigate the virtual server room, respond to the blackout condition, follow Combat Systems Operational Sequencing System (CSOSS) procedures to secure and restore server rack power, and contact the Information System Watch Officer (ISWO) by phone. For the COOP LO, the student works alone to log in to vSphere, migrate virtual machines between nodes following the worksheet, verify redistribution, and execute the hypervisor shutdown, following the job sheet throughout both LOs.</t>
  </si>
  <si>
    <t>Recommended scenario duration per iteration is distributed across both learning objectives as follows, based on the recommended training times provided in the Learning Analysis data:
PERFORM network EAP for loss of power to server racks: 180 minutes
PERFORM Continuity of Operations Plan (COOP): 120 minutes
These estimates include time for the student to review the applicable job sheet, CSOSS, and worksheet, navigate the relevant simulated environment, execute the required procedures, and verify completion conditions for each LO. These estimates do not include instructor demonstration time or post-scenario after action review (AAR) time for either LO.</t>
  </si>
  <si>
    <t>Given the scope and duration of Scenario IT-SCN-022 across two learning objectives, repetition structure is recommended at the individual LO level. Recommended repetitions are distributed as follows:
PERFORM network EAP for loss of power to server racks: 1 instructor demonstration followed by 1 student iteration, with criteria-based remediation repetition as required
PERFORM Continuity of Operations Plan (COOP): 1 instructor demonstration followed by 1 student iteration, with criteria-based remediation repetition as required
Repetitions are criteria-based for both LOs. A student who does not achieve a satisfactory (SAT) rating on the instructor observation checklist for a given LO must repeat that LO before progressing to the next LO.</t>
  </si>
  <si>
    <t>The following additional software requirements apply to this scenario within the CANES/Network Administration Simulation virtual environment:
The simulation application must support a fully navigable virtual server room environment with limited movement navigation supporting traversal to all server rack locations, fully interactive server rack doors, rack power switches, and individual server power switches, and an interactive CSOSS procedural interface with checkmark and X indicators for the network EAP LO
The simulation application must support environmental effect modeling including a lights-off blackout condition with headlamp activation at scenario initiation and lights-on power restoration triggered upon completion of the ISWO phone call for the network EAP LO
The simulation application must support audio playback of the UPS power alarm at scenario initiation for the network EAP LO
The simulation application must support a fully interactive phone simulation supporting contact with the simulated ISWO and scripted ISWO responses, with power restoration triggered as a condition of successful phone call completion for the network EAP LO
The simulation application must support a virtual Windows device with embedded vSphere access including a fully interactive vSphere login screen, dashboard displaying all required servers including DC01, DC02, EX01, EX02, RDC, EM01, EM02, IM01, IM02, CM01, SAM, SIEM, SCSM, SCOM, and SCCM, virtual machine migration interface supporting node-to-node migration, node assignment status displays, and hypervisor shutdown interface for the COOP LO
The simulation application must support display of all required reference documents within the virtual environment or on the student station secondary monitor connection to the schoolhouse training network, including the job sheet, CSOSS, and worksheet for both LOs
The simulation application must support learning checks with right or wrong answer feedback at key procedural steps throughout both LOs
The procedure tracking engine must support automated step tracking, performance grading, and generation of a post-scenario AAR with point-by-point assessment against the procedural checklist for both LOs
The simulation Instructor/Operator Station (IOS) must support the ability to launch individual LOs or the full scenario onto individual student stations and the IDS large flatpanel display independently, supporting both instructor demonstration and individual student practice configurations
Cybersecurity compliant Operating System (OS) and security software must be installed and maintained on all stations in accordance with applicable Department of Defense (DoD) cybersecurity baselines and standards</t>
  </si>
  <si>
    <t>19.5.5</t>
  </si>
  <si>
    <t>Given a lab environment PERFORM network Emergency Action Plan (EAP) for loss of power to server racks in accordance with applicable publications and directives</t>
  </si>
  <si>
    <t xml:space="preserve">LAB VSIM*: 180 minutes
</t>
  </si>
  <si>
    <t>Student will interact with and manipulate the server racks (i.e., switches), the Combat Systems Operational Sequencing System (CSOSS) listing the steps that check off the steps when done correctly and marked with an X when done incorrectly, and phone</t>
  </si>
  <si>
    <t>The student will demonstrate the ability to perform network Emergency Action Plan (EAP) procedures for loss of power to server racks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Utilize the Combat Systems Operational Sequencing System (CSOSS) to properly shut down and restore servers to proper function during a blackout
Ensure compliance with established security requirements, system documentation, and approved troubleshooting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troubleshoot loss of servers within Navy information systems environments.</t>
  </si>
  <si>
    <t>The scenario opens with a simulated blackout in the virtual server room. The lights turn off, a headlamp activates, and the Uninterrupted Power Supply (UPS) power alarm sounds, cueing the student to begin Emergency Action Plan (EAP) procedures. Using the job sheet and Combat Systems Operational Sequencing System (CSOSS) as guides, the student performs the following interactions:
Respond to the UPS power alarm and blackout condition by referencing the CSOSS to identify the required server shutdown sequence for the designated server racks. (K, S)
Navigate the virtual server room to access the two designated server racks, opening server rack doors as required to access power switches. (S)
Follow the CSOSS step-by-step procedure to secure power to both virtual server racks, manipulating rack and individual server power switches in the correct sequence, selecting each CSOSS checkoff line item upon completion. Incorrectly performed steps generate X indicators on the CSOSS interface. (S)
Navigate to the phone in the server room and contact the Information System Watch Officer (ISWO) to report completion of the server shutdown procedure. (S)
Upon power restoration following the ISWO call, reference the CSOSS to identify the required server restoration sequence and navigate the virtual server room to re-energize the server racks in the correct sequence. (K, S)
Follow the CSOSS step-by-step procedure to restore power to both virtual server racks, manipulating rack and individual server power switches in the correct sequence, selecting each CSOSS checkoff line item upon completion. (S)
Verify successful server restoration and confirm all servers have returned to proper operational function. (K, S)
Cues: The scenario presents the student with a simulated blackout in the virtual server room. Audio cues include the UPS power alarm activating at scenario initiation to simulate loss of ship's power. Visual cues include the server room lights turning off, headlamp activation providing limited illumination, server rack and individual server power switch states, and the CSOSS interactive checkoff interface displaying checkmark indicators for correctly completed steps and X indicators for incorrectly completed steps. Power restoration is indicated by the server room lights returning to normal following the ISWO phone call. Learning checks with right or wrong answer feedback are presented at key procedural steps.</t>
  </si>
  <si>
    <t>Student fails to reference the Combat Systems Operational Sequencing System (CSOSS) before beginning the server shutdown procedure and proceeds from memory, resulting in an incorrect or incomplete shutdown sequence. Scenario capability: All items within the virtual server room environment remain fully interactive, allowing the student to manipulate switches in the incorrect sequence, with the CSOSS interface displaying X indicators for incorrectly performed steps at the point of performance.
Student navigates to the incorrect server rack or opens the wrong rack door before beginning the shutdown procedure. Scenario capability: The procedure tracking engine records correct rack identification and navigation as required checklist items and flags deviations during the post-scenario after action review (AAR).
Student manipulates individual server power switches in the incorrect sequence during the shutdown procedure. Scenario capability: The CSOSS interactive checkoff interface displays X indicators for out-of-sequence actions, providing immediate visual feedback at the point of performance.
Student fails to contact the Information System Watch Officer (ISWO) using the phone in the server room upon completion of the shutdown procedure, proceeding directly to server restoration without completing the required reporting step. Scenario capability: The procedure tracking engine records the ISWO phone call as a required checklist item and flags the omission during the post-scenario AAR. Power restoration will not occur until the ISWO phone call is completed.
Student attempts to restore server power before power has been restored to the server room following the ISWO phone call. Scenario capability: The virtual environment reflects the absence of ship's power by preventing server rack restoration until the power restoration condition has been triggered following the ISWO phone call.
Student fails to reference the CSOSS for the server restoration sequence and proceeds from memory, resulting in an incorrect or incomplete restoration sequence. Scenario capability: The CSOSS interactive checkoff interface displays X indicators for incorrectly performed restoration steps, and the procedure tracking engine records deviations during the post-scenario AAR.
Student fails to verify successful server restoration upon completion of the CSOSS restoration procedure. Scenario capability: The procedure tracking engine records restoration verification as a required checklist item and flags the omission during the post-scenario AAR.</t>
  </si>
  <si>
    <t>IT-TA-30.11.10</t>
  </si>
  <si>
    <t>PERFORM network Emergency Action Plan (EAP) for loss of power to server racks</t>
  </si>
  <si>
    <t xml:space="preserve">Face-to-Face Communication; Tonal Audio;Written Feedback; Visual Alphanumeric; Visual Graphic; Visual Environment; Exact Scale; Visual Limited Movement; Dynamic Ordered Response; Overt Verbal Response; </t>
  </si>
  <si>
    <t>Face-to-Face Communication: Instructor led classroom communication; Tonal Audio: Uninterrupted Power Supply (UPS) power alarm</t>
  </si>
  <si>
    <t>Written Feedback: Learning checks with feedback from right or wrong answers;
Visual Alphanumeric: Any text referring to loss of servers;
Visual Graphic: Virtual environment where the lights will turn off and a headlamp will ignite, server racks, inside of the server racks, Combat Systems Operational Sequencing System (CSOSS) listing the steps that check off the steps when done correctly and marked with an X when done incorrectly, power switch on the server, power switch on the server rack, phone;
Visual Environment: Server room</t>
  </si>
  <si>
    <t>Visual Limited Movement: Navigation of server room, opening and closing of server rack doors</t>
  </si>
  <si>
    <t>Overt Verbal Response: Students respond in an overt verbal manner to instructor questions throughout the lesson as part of guided instruction and informal checks for understanding;
Dynamic Ordered Response: The Student will follow Combat Systems Operational Sequencing System (CSOSS) procedure for securing power to two virtual racks inside the server room, upon completion the Student will call the Information System Watch Officer (ISWO) using the phone in the server room. Upon completion of the phone call, power will be restored, and the Student is expected to restore the server rack using the CSOSS.</t>
  </si>
  <si>
    <t>This content presents performance-based instruction for executing Combat Systems Operational Sequencing System (CSOSS) procedures to secure and restore servers during a simulated blackout. Students demonstrate the ability to follow CSOSS step-by-step procedures to properly shut down and re-energize server racks to restore full operational capability. The virtual server room environment includes server racks, rack and individual server power switches, CSOSS procedural interface with automated step validation, and a functional phone for required reporting. Tonal audio includes a Uninterrupted Power Supply (UPS) alarm to simulate loss of ship’s power. Visual limited movement allows navigation within the server room and manipulation of rack components. A dynamic ordered response requires Students to secure power to designated racks in accordance with CSOSS, notify the Information System Watch Officer (ISWO), and upon restoration of power, properly re-energize and verify server functionality following CSOSS procedures.</t>
  </si>
  <si>
    <t>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t>
  </si>
  <si>
    <t>20.3.4</t>
  </si>
  <si>
    <t>Given a lab environment PERFORM Continuity of Operations Plan (COOP) in accordance with applicable publications</t>
  </si>
  <si>
    <t>Student will interact with and manipulate the Vsphere and Hypervisor</t>
  </si>
  <si>
    <t>The student will demonstrate the ability to perform Continuity of Operations Plan (COOP) procedures through a performance-based assessment conducted within the CANES/Network Administration Simulation virtual lab environment using a provided scenario and job sheet. The student must correctly perform the following tasks in accordance with applicable Navy and Department of Defense (DoD) publications:
Transfer virtual machines from one node to another ensuring continuity of operations
Ensure compliance with established security requirements, system documentation, and approved methods
Performance is measured using an instructor observation checklist that evaluates procedural accuracy, adherence to documentation, and completion of all steps. Each task must be performed per applicable publications and directives. Immediate feedback is provided following evaluation to reinforce correct procedures and ensure students can confidently perform Continuity of Operations Plan (COOP) within Navy information systems environments.</t>
  </si>
  <si>
    <t>The scenario presents the student with a virtual Windows device with vSphere access requiring virtual machine migration and hypervisor shutdown to maintain continuity of operations. Using the job sheet and provided worksheet as guides, the student performs the following interactions:
Log in to the vSphere webpage and observe the dashboard displaying all servers including Domain Controller (DC) 01, DC02, Exchange Server (EX) 01, EX02, Remote Data Center (RDC), Enterprise Management (EM) 01, EM02, Identity Management (IM) 01, IM02, Configuration Management (CM) 01, Security Account Manager (SAM), Security Information and Event Management (SIEM), System Center Service Manager (SCSM), System Center Operations Manager (SCOM), and System Center Configuration Manager (SCCM). (K, S)
Reference the worksheet to identify the designated node from which all virtual machines must be migrated and the alternate nodes to which they will be distributed. (K, S)
Navigate the vSphere interface to migrate all virtual machines from the designated node to the alternate nodes in accordance with the worksheet instructions, ensuring all virtual machines are removed from the singular node and distributed across available nodes. (S)
Verify successful redistribution of all virtual machines by confirming operational status of all systems on the vSphere dashboard following migration. (K, S)
Execute a controlled shutdown of the hypervisor for the designated node in accordance with continuity procedures. (S)
Cues: The scenario presents the student with a vSphere environment requiring virtual machine migration and hypervisor shutdown. Visual cues include the vSphere login screen, the vSphere dashboard displaying all servers and their current node assignments, virtual machine migration status indicators, and the worksheet identifying required migration targets. Successful virtual machine migration is confirmed through updated node assignment displays on the vSphere dashboard. Learning checks with right or wrong answer feedback are presented at key procedural steps.</t>
  </si>
  <si>
    <t>Student fails to reference the worksheet before beginning virtual machine migration and proceeds without verifying the correct source node and destination nodes, resulting in incorrect migration targets. Scenario capability: All items within the simulated vSphere environment remain fully interactive, allowing the student to attempt migration to incorrect nodes and continue, with learning check feedback identifying the deviation at the point of performance.
Student migrates only a subset of virtual machines from the designated node, leaving one or more virtual machines on the source node before proceeding to hypervisor shutdown. Scenario capability: The procedure tracking engine records complete virtual machine migration from the designated node as a required checklist item and flags any remaining virtual machines on the source node during the post-scenario after action review (AAR).
Student migrates virtual machines to an incorrect destination node not specified in the worksheet, resulting in an incorrect distribution of virtual machines across the available nodes. Scenario capability: Learning check feedback identifies the incorrect destination node assignment at the point of performance, and the procedure tracking engine flags the deviation during the post-scenario AAR.
Student attempts to shut down the hypervisor before all virtual machines have been successfully migrated from the designated node. Scenario capability: The procedure tracking engine records complete virtual machine migration as a required prerequisite step before hypervisor shutdown and flags the out-of-sequence action during the post-scenario AAR.
Student fails to verify successful redistribution of all virtual machines on the vSphere dashboard before proceeding to hypervisor shutdown. Scenario capability: The procedure tracking engine records dashboard verification as a required checklist item and flags the omission during the post-scenario AAR.
Student executes an incorrect hypervisor shutdown procedure, failing to follow the controlled shutdown sequence specified in the worksheet. Scenario capability: The simulated vSphere environment reflects the incorrect shutdown attempt, and the procedure tracking engine flags the deviation from the required shutdown procedure during the post-scenario AAR.</t>
  </si>
  <si>
    <t>IT-TA-22.2;
IT-TA-23.4;
IT-TA-24.1;
IT-TA-24.8;
IT-TA-24.10;
IT-TA-24.17;
IT-TA-26.2;
IT-TA-26.4;
IT-TA-27.1;
IT-TA-27.2;
IT-TA-27.3;
IT-TA-27.4;
IT-TA-28.4;
IT-TA-28.7;
IT-TA-28.9;
IT-TA-30.6;
IT-TA-30.8;
IT-TA-30.12;
IT-TA-30.13;
IT-TA-31.3;
IT-TA-32.3;
IT-TA-33.3;
IT-TA-33.4;
IT-TA-34.1;
IT-TA-35.6;
IT-TA-37.3;
IT-TA-16.5</t>
  </si>
  <si>
    <t>PERFORM Continuity of Operations Plan (COOP)</t>
  </si>
  <si>
    <t>Written Feedback: Learning checks with feedback from right or wrong answers;
Visual Alphanumeric: Any text referring to Continuity of Operations Plan (COOP);
Visual Graphic: Virtual Windows device with vSphere built in, vSphere login screen showing the dashboard which includes all servers (i.e., DC01, DC02, EX01, EX02, RDC, EM01, EM02, IM01, IM02, CM01, SAM, SIEM, SCSM, SCOM, and SCCM)</t>
  </si>
  <si>
    <t>Visual Limited Movement: Navigation of Windows software, navigation of Vsphere software</t>
  </si>
  <si>
    <t>Overt Verbal Response: Students respond in an overt verbal manner to instructor questions throughout the lesson as part of guided instruction and informal checks for understanding;
Dynamic Ordered Response: The Student will log into the vSphere webpage, then, following worksheets the Student will ensure all virtual machines are removed from a singular node and distributed to the others. Then the Student will perform a shutdown of the Hypervisor.</t>
  </si>
  <si>
    <t>This content presents performance-based instruction for managing virtual infrastructure to maintain continuity of operations. Students demonstrate the ability to log in to vSphere, migrate virtual machines from one node to other available nodes, verify successful redistribution, and prepare the original node for shutdown. The virtual environment includes a Windows device with embedded vSphere access and a dashboard displaying servers such as DC01, DC02, EX01, EX02, RDC, EM01, EM02, IM01, IM02, CM01, SAM, SIEM, SCSM, SCOM, and SCCM. Visual limited movement allows navigation of Windows and vSphere interfaces. A dynamic ordered response guides Students to log in, follow worksheet instructions to migrate virtual machines from a single node to alternate nodes, confirm operational status of all systems, and execute a controlled shutdown of the hypervisor in accordance with continuity procedures.</t>
  </si>
  <si>
    <t>ISBN: 978-1-26426-906-8, CompTIA Network+ Certification All-In-One Exam Guide 8th Edition; NAVEDTRA 15028 (Series), Computer Systems and Networking; Cisco IOS Master Command List, All Releases Website: (https://www.cisco.com/c/en/us/td/docs/ios-xml/ios/mcl/allreleasemcl/all-book.pdf); ISBN: 978-1-26046-992-9, CompTIA Server+ Certification All-In-One Exam Guide 2nd Edition; NTP-4 (Series), Naval Telecommunications Procedures, Naval Communications; Cisco Website (https://www.cisco.com/c/en/us/solutions/enterprise-networks/what-is-network-management.html); ISBN: 978-1-59749-635-3, Logging and Log Management: The Authoritative Guide to Understanding the Concepts Surrounding Logging and Log Management; DOD M-5200.01, Volume 3, DoD Information Security Program: Protection of Classified Information; SECNAVINST 5510.30 (Series), Department of The Navy Personnel Security Program; DODM 5200.45 CH2 (Series), Instructions for Developing Security Classification Guides; Splunk Knowledge Database Website: (https://www.splunk.com/en_us/blog/learn/vulnerability-vs-threat-vs-risk.html); CompTIA Blog: Types of Malware (https://www.comptia.org/blog/7-most-common-types-of-malware); University of Michigan IT Website: (https://safecomputing.umich.edu/dataguide/?q=all-data); COMNAVSURFPAC/COMNAVSURFLANTINST 5239.1 (Series), Surface Force Cybersecurity Program; IBM Website: (https://www.ibm.com/topics/encryption#:~:text=Encryption%20uses%20cybersecurity%20to%20defend,data%20or%20data%20at%20rest.); CompTIA Blog: Two Factor Identification (https://www.comptia.org/blog/two-factor-authentication); Solarwinds Website: (https://www.solarwinds.com/public-sector/disa-stig-compliance); SECNAV M-5239.3, Cybersecurity Manual; SECNAV 5239.25 Department of the Navy Cyberspace Workforce Qualification and Management Program; PowerShell Documentation (https://docs.microsoft.com/en-us/powershell/); Microsoft Scripting Gallery (https://gallery.technet.microsoft.com/scriptcenter); Windows Command Line (https://docs.microsoft.com/en-us/windows-server/administration/windows-commands/); SS64-Command line reference for Windows CMD and Batch Files (https://ss64.com/nt/); PowerShell.org (https://powershell.org/); W3 Schools SQL Tutorial (https://www.w3schools.com/sql/); Microsoft SQL Server Documentation (https://docs.microsoft.com/en-us/sql/sql-server/); GNU Bash Manual (https://www.gnu.org/software/bash/manual/); Bash Beginner's Guide (http://tldp.org/LDP/Bash-Beginners-Guide/html/); The New KornShell Command and Programming Language (http://www.kornshell.com/doc/); IBM Knowledge Center-KornShell (https://www.ibm.com/docs/en/aix/7.2?topic=Korn-shell); NAVEDTRA 43355-5/Information Systems Technician (IT) In-Port Duty Watch; Local Standard Operating Procedures (SOP); NAVEDTRA 15032 (Series), Information Systems Technician Training Series Module 4 Cybersecurity Operations; CEH v12 (Ed. 1), Certified Ethical Hacker (CEH) v12 Study Guide, ISBN 9781394186921; ISBN: 978-1-26426-906-8, CompTIA Network+ Certification All-In-One Exam Guide 8th Edition; NAVEDTRA 15028 (Series), Computer Systems and Networking; Cisco IOS Master Command List, All Releases Website: (https://www.cisco.com/c/en/us/td/docs/ios-xml/ios/mcl/allreleasemcl/all-book.pdf); ISBN: 978-1-26046-992-9, CompTIA Server+ Certification All-In-One Exam Guide 2nd Edition; NTP-4 (Series), Naval Telecommunications Procedures, Naval Communications; Cisco Website (https://www.cisco.com/c/en/us/solutions/enterprise-networks/what-is-network-management.html); ISBN: 978-1-59749-635-3, Logging and Log Management: The Authoritative Guide to Understanding the Concepts Surrounding Logging and Log Management; DOD M-5200.01, Volume 3, DoD Information Security Program: Protection of Classified Information; SECNAVINST 5510.30 (Series), Department of The Navy Personnel Security Program; CompTIA Blog: Types of Malware (https://www.comptia.org/blog/7-most-common-types-of-malware); University of Michigan IT Website: (https://safecomputing.umich.edu/dataguide/?q=all-data); COMNAVSURFPAC/COMNAVSURFLANTINST 5239.1 (Series), Surface Force Cybersecurity Program; IBM Website: (https://www.ibm.com/topics/encryption#:~:text=Encryption%20uses%20cybersecurity%20to%20defend,data%20or%20data%20at%20rest.); Solarwinds Website: (https://www.solarwinds.com/public-sector/disa-stig-compliance); SECNAV M-5239.3, Cybersecurity Manual; SECNAV 5239.25 Department of the Navy Cyberspace Workforce Qualification and Management Program; NAVEDTRA 14226, Information Systems Technician Training Series, Module 5-Communication Center Operations; NAVEDTRA 14222 (Series), Information Systems Technician Training Series, Module 1-Administration and Security; SECNAV M-5510.36 (Series), DON Information Security Program Manual; CMS-1 (Series), Department of the Navy (DON) COMSEC Policy and Procedures Manual; SECNAV M-5510.30 (Series), DON Personnel Security Program Manual; SECNAVINST M5239.1, Department of the Navy Information Assurance Program, Information Assurance Manual; NTP-4 (Series), Naval Telecommunications Procedures, Naval Communications; EE 180-KT-IMC-010, Operators Manual AN/PYQ-10(C) Simple Key Loader (SKL) NSN 0913-LP-103-7474; SECNAVINST 5510.36, Department of the Navy Information Security Program Regulation; CICD-PMW160-CANES-000087, UPS/Power Procedures; Consolidated Afloat Networks and Enterprise Services (CANES) AN/USQ-208(V) SW1.2 Interactive Electronic Technical Manual (IETM), EE689-2X-IEM-020; Microsoft Website: Windows commands (https://docs.microsoft.com/en-us/windows-server/administration/windows-commands/windows-commands); Forensic Focus Website: Windows Registry Analysis 101 (https://www.forensicfocus.com/articles/windows-registry-analysis-101/);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Microsoft Website: Windows commands (https://docs.microsoft.com/en-us/windows-server/administration/windows-commands/windows-commands); Forensic Focus Website: Windows Registry Analysis 101 (https://www.forensicfocus.com/articles/windows-registry-analysis-101/);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Microsoft Website: PowerShell 101 (https://docs.microsoft.com/en-us/powershell/ scripting/learn/ps101/00-introduction?view=powershell-7); ISBN: 978013767596, CompTIA A+ 220-1201 and 220-1202 Cert Guide; ISBN: 978-1801818049, Active Directory Administration Cookbook – Second Edition; ISBN: 978-1119878940, CompTIA Linux+ Study Guide, 5th Edition;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EE689-UR-SAG-040 REV. 7, Naval Tactical Command Support System (NTCSS) System Administration Guide For Linux Systems NTCSS Software; ISBN: 978013767596, CompTIA A+ 220-1201 and 220-1202 Cert Guide; Microsoft Website: Windows commands (https://docs.microsoft.com/en-us/windows-server/administration/windows-commands/windows-commands); Local Standard Operating Procedures (SOP); Networking All-in-One Desk Reference for Dummies (5th Edition)-ISBN: 9781118380987; EE689-UR-SAG-040; Naval Computer and Telecommunications Area Master Station Atlantic (NCTAMS LANT) and NCTAMS Pacific (PAC) Interactive Electronic Technical Manual (IETM); Local Standard Operating Procedures (SOP); DoD Instruction (DoDI) 8531.01, DoD Vulnerability Management; COMNAVIDFOR M-5239.2 (Series) Navy Information Dominance Forces Commander’s Cybersecurity Manual; Microsoft Website: How to Remove Administrative Shares in Windows Server 2008 (https://support.microsoft.com/en-us/kb/954422); Microsoft Website: Identity and Access Protection-Local Accounts (https://docs.microsoft.com/en-us/windows/security/identity-protection/access-control/local-accounts); ISBN: 9780136770312, CompTIA Security+ Cert Guide, Current Edition; Microsoft Website: Windows Management Instrumentation Command Line Tools: (https://docs.microsoft.com/en-us/windows/win32/wmisdk/wmic); ISBN: 978-0134277554, UNIX and Linux System Administration Handbook 5th Edition; A to Z Linux Commands (https://linuxhandbook.com/a-to-z-linux-commands/); Geeks for Geeks Website (https://www.geeksforgeeks.org/clear-command-in-linux-with-examples/); How to Geek Website (https://www.howtogeek.com/691214/how-to-check-the-linux-kernel-and-operating-system-version/); EE689-UR-SAG-040 REV. 7, Naval Tactical Command Support System (NTCSS) System Administration Guide For Linux Systems NTCSS Software; Naval Tactical Command Support System (NTCSS) System Administration Guide for Linux Systems; Platform Specific, Standard Operating Procedure (SOP); POR, System Administrator Guide (SAG); SECNAVINST 5510.36 (Series), Department of the Navy (DON) Information Security Program (ISP) Instruction; CICD-PMW160-CANES-000059, System Power On/Off; CICD-PMW160-CANES-000068, Build Virtual Machines; Consolidated Afloat Networks and Enterprise Services (CANES) AN/USQ-208(V) SW1.2 Interactive Electronic Technical Manual (IETM), EE689-2X-IEM-020; EE689-2X-IEM-010, Consolidated Afloat Networks and Enterprise Services (CANES) AN/USQ-208V with CANES Software 1 (SW1), Hardware 1 (HW1); Interactive Electronic Technical Manual (IETM); EE689-2X-IEM-110, Consolidated Afloat Networks and Enterprise Services (CANES) AN/USQ-208V with CANES Software 2 (SW2), Hardware 1.0.1 (HW1.0.1); Interactive Electronic Technical Manual (IETM);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Data Storage Networking: Real World Skills for the CompTIA Storage+ Certification and Beyond, ISBN: 978-1-118-67921-0; CompTIA A+ 220-1201 and 220-1202 Cert Guide, ISBN: 9780137675968; NAVEDTRA 15028 (Series), Computer Systems and Networking; CompTIA Security+ All-in-One Exam Guide, Current Edition, ISBN: 9781260464016; Upgrading and Repairing Servers, ISBN: 9780789728159; Upgrading and Repairing Patrol Craft (PC)s: (Series), ISBN: 9780789756107; COMNAVSURFPAC/COMNAVSURFLANTINST 5239.1 (Series), Surface Force Cybersecurity Program; OPNAV-M 5510.1, Office of Chief of Naval Operations Security Regulations Manual; US Navy Social Media Handbook; SECNAVINST 5500.35, DON Physical Security Program; SECNAVINST-M 5239.3, DON Cybersecurity Manual; SECNAVINST 2400.2B, Electromagnetic Environmental Effects and Space Weather Event Preparedness Policy and Management; Navy Telecommunications Directive (NTD) 11-08; COMNAVSURFPAC/COMNAVSURFLANTINST 5239.1 (Series), Surface Force Cybersecurity Program; OPNAV-M 5510.1, Office of Chief of Naval Operations Security Regulations Manual; SECNAVINST 5500.35, DON Physical Security Program; SECNAVINST-M 5239.3, DON Cybersecurity Manual; SECNAVINST 2400.2B, Electromagnetic Environmental Effects and Space Weather Event Preparedness Policy and Management; Consolidated Afloat Networks and Enterprise Services (CANES) AN/USQ-208(V) SW1.2 Interactive Electronic Technical Manual (IETM), EE689-2X-IEM-020; CICD-PMW160-CANES-000059, System Power On/Off; CICD-PMW160-CANES-000068, Build Virtual Machines; EE689-2X-IEM-010, Consolidated Afloat Networks and Enterprise Services (CANES) AN/USQ-208V with CANES Software 1 (SW1), Hardware 1 (HW1); Interactive Electronic Technical Manual (IETM); EE689-2X-IEM-110, Consolidated Afloat Networks and Enterprise Services (CANES) AN/USQ-208V with CANES Software 2 (SW2), Hardware 1.0.1 (HW1.0.1); Interactive Electronic Technical Manual (IETM);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Naval Tactical Command Support System (NTCSS) 3.40, Systems Administration Guide (Series); Naval Tactical Command Support System (NTCSS) 3.30, Systems Administration Guide (Series); Microsoft Website: PowerShell 101 (https://docs.microsoft.com/en-us/powershell/ scripting/learn/ps101/00-introduction?view=powershell-7); ISBN: 978-1119878940, CompTIA Linux+ Study Guide, 5th Edition; Microsoft Website: How to Remove Administrative Shares in Windows Server 2008 (https://support.microsoft.com/en-us/kb/954422); Data Storage Networking: Real World Skills for the CompTIA Storage+ Certification and Beyond, ISBN: 978-1-118-67921-0; CompTIA A+ 220-1201 and 220-1202 Cert Guide, ISBN: 9780137675968; NAVEDTRA 15028 (Series), Computer Systems and Networking; Naval Tactical Command Support System (NTCSS) 3.40, Systems Administration Guide (Rev. 7); Naval Tactical Command Support System (NTCSS) 3.30, Systems Administration Guide (Rev. 16); Local Standard Operating Procedures (SOP); NAVWAR SAILOR PMW 160 System Applicable Interactive Electronic Technical Manual (sailor.navy.mil/sailor.navy.smil.mil);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CompTIA Security+ All-in-One Exam Guide, Current Edition, ISBN: 9781260464016; Upgrading and Repairing Servers, ISBN: 9780789728159; SECNAVINST 2400.2B, Electromagnetic Environmental Effects and Space Weather Event Preparedness Policy and Management;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Naval Tactical Command Support System (NTCSS) System Administration Guide for Linux Systems;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Data Storage Networking: Real World Skills for the CompTIA Storage+ Certification and Beyond, ISBN: 978-1-118-67921-0; CompTIA A+ 220-1201 and 220-1202 Cert Guide, ISBN: 9780137675968; CICD-PMW160-CANES-000059, System Power On/Off;CICD-PMW160-CANES-000066, Time Server Configuration; CICD-PMW160-CANES-000079, VTC Conference Room Configuration; CICD-PMW160-CANES-000087, UPS/Power Procedures; CICD-PMW160-CANES-000102, Video Distribution System; Consolidated Afloat Networks and Enterprise Services (CANES) AN/USQ-208(V) SW1.2 Interactive Electronic Technical Manual (IETM), EE689-2X-IEM-020;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EE100-V5-SOM-A10/USQ-148D(V)2, (Series), Software Version 4.1.2.0, Sensitive Compartmented Information (SCI) Networks System Operations Manual (SOM); EE100-V5-SOM-B10/USQ-148D/E(V)2, (Series), Software Version 5.1.2.0, Sensitive Compartmented Information (SCI) Networks System Operations Manual (SOM); EE100-YA-SOM-010/USQ-148G/E(V)2, (Series), Software Version 5.0.2.0G, Sensitive Compartmented Information (SCI) Networks System Operations Manual (SOM); EE100-YC-SOM-010/USQ-148F/E(V)2, (Series), Software Version 5.0.2.0F, Sensitive Compartmented Information (SCI) Networks System Operations Manual (SOM); ACP 126 (Series), Communications Instructions Teletypewriter (Teleprinter) Procedures; NTRP 6-02.3, Command and Control Official Information Exchange Manual; NAVEDTRA 15030, Information Systems Technician Training Series, Module 5-Messaging; OPNAV 5400.45 (Series), Standard Navy Distribution List; ACP 128 SUPP-1, Allied Telecommunications Record System (ALTERS) Procedures; NAVEDTRA 14222 (Series), Information Systems Technician Training Series, Module 1-Administration and Security; ACP 131 (Series), Communications Instructions Operating Signals; Combat System Operational Sequencing System (CSOSS); ISBN: 9781260464016, CompTIA Security+ All-in-One Exam Guide, Current Edition; EE689-2X-IEM-050, Consolidated Afloat Networks and Enterprise Services (CANES) AN/USQ-208V with CANES Software 3 (SW3), Hardware 1.2 (HW1.2), Interactive Electronic Technical Manual (IETM); EE689-2X-IEM-004, Consolidated Afloat Networks and Enterprise Services (CANES) AN/USQ-208V with CANES Software 4 (SW4), Hardware 2.0 (HW2.0), Interactive Electronic Technical Manual (IETM); COMNAVIDFOR M- 5239.2 (Series); COMNAVSURFPAC/COMNAVSURFLANTINST 5239.1 (Series); Local Standard Operating Procedures (SOP)</t>
  </si>
  <si>
    <t>IT-SIM-005</t>
  </si>
  <si>
    <t>The Naval Messaging simulation is a virtual lab environment that provides an interactive Naval message preparation interface for individual student training. The simulation supports one scenario covering preparation of a Naval message Communications Spot Report (COMSPOT), providing students with the procedural skills required to correctly complete and validate Naval message format lines in accordance with applicable technical documentation and directives.The simulation presents an interactive graphic of a partially generated COMSPOT message with designated entry fields for format lines 2 through 5. Students type required content directly into the designated fields and submit the completed message using the validation button. The validation function reviews all completed format lines upon submission and generates pop-up error feedback identifying specific formatting errors or missing information, directing the student to correct deficiencies and resubmit until all formatting requirements are met. The simulation supports reset capability allowing the instructor to return the interactive COMSPOT message graphic to its initial state for remediation repetitions.
The one subordinate scenario and its associated Enabling Objective (EO) supported by this simulation is:
Scenario 5A: PREPARE a Naval message - 120 minutes recommended training time</t>
  </si>
  <si>
    <t>The laboratory configuration of the Naval Messaging simulation requires a standard classroom lab space configured as follows:
18 student stations arranged in two rows of 9 stations on each side of the classroom, each consisting of a standard white surface desk with cable management grommet, Acer touchscreen monitor, keyboard, mouse, Dell tower personal computer (PC) on a shelf mounted under the desk, and Uninterruptible Power Source (UPS) on the floor adjacent to the PC tower
One Instructor/Operator Station (IOS) located at the front of the classroom
One large flatpanel display on a rolling cart at the front of the classroom serving as the Instructor Demonstration Station (IDS) for scenario demonstration to the student group
All stations require access to standard power outlets to support the UPS units. The lab must be networked to support the simulation application suite communication between the instructor station and student stations. The schoolhouse training network must be accessible from student stations to allow students to reference digital publications, job sheets, and applicable publications during the scenario.</t>
  </si>
  <si>
    <t>Each student station in the Naval Messaging simulation laboratory configuration consists of the following hardware:
Standard white surface desk with cable management grommet
Acer touchscreen monitor on the desk surface with sufficient display resolution to support the interactive COMSPOT message graphic, format line entry fields, validation button interface, and pop-up error feedback display
Standard keyboard on the desk surface for direct text entry into format lines 2 through 5
Mouse on the desk surface for navigation within the virtual environment in addition to touchscreen
Dell tower personal computer (PC) on a shelf mounted under the desk with sufficient computing power to support the simulation application
Uninterruptible Power Source (UPS) on the floor adjacent to the PC tower
Network adapter for connection to the simulation standalone network
Secondary connection to the schoolhouse training network for access to digital publications, job sheets, and applicable publications during the scenario</t>
  </si>
  <si>
    <t>Each student station in the Naval Messaging simulation laboratory configuration requires the following software:
Cybersecurity compliant Operating System (OS) installed and configured in accordance with applicable Department of Defense (DoD) cybersecurity baselines and standards
Naval Messaging simulation application client software supporting the interactive COMSPOT message graphic with designated format line entry fields, validation button functionality, pop-up error feedback generation identifying specific formatting errors or missing information at the field level, and reset capability returning the message graphic to its initial partially generated state
Security software including antivirus software with regularly scheduled definition updates
System backup and recovery software to protect training data and scenario configurations
Network client software supporting connectivity to the simulation standalone network and the schoolhouse training network for reference document access</t>
  </si>
  <si>
    <t>The instructor station of the Naval Messaging simulation is located at the front of the classroom and supports the following instructor functions: scenario launch and control, real-time student performance monitoring and tracking, assessment grading, and post-scenario review. The instructor station hardware consists of:
Touchscreen monitor for simulation application display and student performance monitoring
Personal computer (PC) with sufficient computing power to support simulation application management functions across all 18 active student stations simultaneously
Mouse and keyboard
Uninterruptible Power Source (UPS)
Network adapter for connection to the simulation standalone network
One large flatpanel display on a rolling cart at the front of the classroom serves as the Instructor Demonstration Station (IDS), allowing the instructor to demonstrate the Naval message preparation procedure to the student group prior to independent practice. No non-standard hardware beyond the standard instructor station configuration described above is required.</t>
  </si>
  <si>
    <t>The instructor station of the Naval Messaging simulation requires the following software:
Cybersecurity compliant Operating System (OS) installed and configured in accordance with applicable DoD cybersecurity baselines and standards
Naval Messaging simulation application instructor software supporting scenario launch and control across all 18 student stations and the IDS large flatpanel display, real-time student performance monitoring, assessment grading, and post-scenario review generation
Security software including antivirus software with regularly scheduled definition updates
System backup and recovery software to protect scenario configurations and student performance data
Network management software supporting the simulation standalone network and connectivity to all student stations</t>
  </si>
  <si>
    <t>The instructor station of the Naval Messaging simulation provides the instructor with the following scenario control capabilities:
Reporting Capabilities:
Real-time student performance monitoring across all 18 student stations, tracking format line entry progress and validation submission status
Assessment grading with satisfactory (SAT) and unsatisfactory (UNSAT) ratings based on successful message validation and instructor observation checklist results
Generation of post-scenario review summaries identifying common formatting errors across the student group
Training Session Control:
Ability to start, stop, pause, and replay the scenario on individual student stations or across all stations simultaneously
Ability to reset the interactive Communications Spot Report (COMSPOT) message graphic to its initial partially generated state on individual student stations as required to support criteria-based remediation repetitions
Ability to override student entries as required
Training Scenario Creation and Configuration:
Ability to launch the scenario onto any combination of student stations and the IDS large flatpanel display independently, supporting both instructor demonstration and individual student practice configurations
Ability to save and recall scenario configurations for repeated use across multiple training sessions and student groups
System Configuration Controls:
Ability to configure the validation function logic to align with applicable Naval message formatting standards as confirmed during the Functionality Workshop
Ability to configure cooperative training settings if confirmed as required by SMEs during the Functionality Workshop</t>
  </si>
  <si>
    <t>No instructor-inserted faults are required for the Naval Messaging simulation. The scenario contains no preconfigured fault conditions and no fault insertion capability. Student-induced errors through incorrect format line content entry are reflected by the validation pop-up feedback identifying specific formatting errors or missing information upon submission, requiring the student to correct all identified deficiencies and resubmit until successful message validation is achieved.</t>
  </si>
  <si>
    <t>The following systems must be modeled in the virtual space of the Naval Messaging simulation to support the subordinate scenario:
Interactive Communications Spot Report (COMSPOT) message graphic with designated entry fields for format lines 2 through 5
Validation button supporting student submission of the completed message for formatting and completeness review
Pop-up error feedback interface identifying specific formatting errors or missing information at the field level
Job sheet and applicable publications accessible within the virtual environment or on the student station secondary monitor connection to the schoolhouse training network</t>
  </si>
  <si>
    <t>The following specific components and subcomponents must be modeled within each system to support the required student interactions for Scenario 5A:
Interactive COMSPOT Message Graphic:
Partially generated COMSPOT message structure displaying completed portions of the message and designated entry fields for format lines 2 through 5
Fully interactive text entry fields for format lines 2 through 5 supporting direct keyboard and touchscreen input
Validation button triggering formatting and completeness review upon student submission
Reset function returning all format line entry fields to their initial empty state for remediation repetitions
Pop-up Error Feedback Interface:
Field-level error identification displaying specific formatting errors or missing information for each format line requiring correction
Directional feedback instructing the student to recheck their work and correct identified deficiencies before resubmission
Resubmission capability allowing the student to correct errors and revalidate the message until all formatting requirements are met
Successful validation confirmation indicating the message meets all required formatting standards upon correct completion
Reference Documents:
Job sheet accessible within the virtual environment or on secondary monitor
Applicable Naval message formatting publications accessible within the virtual environment or on secondary monitor</t>
  </si>
  <si>
    <t>IT-SCN-024</t>
  </si>
  <si>
    <t>Prepare a Naval Message</t>
  </si>
  <si>
    <t>This scenario supports a procedure-based instructional flow for the Enabling Objective (EO) PREPARE a Naval message. The interactive Naval messaging simulation serves as the Primary Media for this learning objective. This scenario is a standalone scenario with no parent simulation and does not require a navigable virtual environment. Students should have received foundational knowledge of Naval message formats, Communications Spot Report (COMSPOT) structure, and applicable formatting publications through prior Self-Directed Interactive Training (SDIT) or Instructor Facilitated Interactive Training (IFIT) instruction before beginning this scenario.The instructional flow for this scenario is as follows:
Introduction to the scenario: The student is presented with the operational context of Naval message preparation and briefed on the scenario conditions via the job sheet.
Procedure steps: The student reviews the job sheet outlining the required content and formatting standards for format lines 2 through 5 of the COMSPOT message in accordance with applicable technical documentation and directives.
Demonstration: The Instructor Demonstration Station (IDS) large flatpanel display allows the instructor to demonstrate the complete COMSPOT message preparation procedure to the student group prior to independent practice.
Exercises: The student independently completes format lines 2 through 5 of the interactive COMSPOT message graphic, referencing the job sheet and applicable publications to ensure accuracy and compliance with Naval message formatting standards.
Step-by-step assessment: The validation function assesses student message content upon submission, generating pop-up feedback identifying formatting errors or missing information at the field level and directing the student to correct deficiencies before resubmission.
Common errors: Post-scenario, the instructor reviews common errors such as incorrect format line content, omission of required information, incorrect formatting conventions, and non-standard abbreviations with the student group.
Transit out: Upon successful validation of the completed COMSPOT message, the student confirms message preparation is complete, concluding the scenario.</t>
  </si>
  <si>
    <t>The scenario opens with a virtual lab environment displaying an interactive graphic of a partially generated Communications Spot Report (COMSPOT) message. You receive tasking to prepare the Naval message by completing format lines 2 through 5. You are provided a job sheet and have access to applicable publications and directives identifying the required content and formatting standards for each format line.
During the scenario, you will reference the job sheet and applicable publications to identify the required information for each format line. You will type the required content directly into format lines 2 through 5 of the interactive COMSPOT message graphic, completing each line in accordance with established Naval message formatting standards. Before submitting, you will review all completed format lines for accuracy, completeness, and compliance with applicable publications and directives.
The scenario ends when you have successfully completed and validated all format lines 2 through 5 of the COMSPOT message with no formatting errors or missing information identified by the validation function. A post-scenario review is then presented, reinforcing proper formatting practices and ensuring you can confidently prepare a Naval message in support of reliable communications and operational readiness.</t>
  </si>
  <si>
    <t>The virtual environment consists of a single interactive graphic display of a partially generated Communications Spot Report (COMSPOT) message. The simulation area includes the following components represented with sufficient fidelity to support Naval message preparation instruction:
Interactive COMSPOT message graphic displaying the partially completed message structure with designated entry fields for format lines 2 through 5
Validation button supporting student submission of the completed message for formatting and completeness review
Pop-up error feedback interface identifying specific formatting errors or missing information in format lines 2 through 5 and directing the student to recheck their work upon validation
The virtual environment does not require navigable limited movement. All student interaction is conducted through direct text entry into the interactive COMSPOT message graphic. Learning checks are delivered through the validation pop-up feedback mechanism upon message submission.</t>
  </si>
  <si>
    <t>Timing of Feedback: Feedback is provided upon student submission of the completed Communications Spot Report (COMSPOT) message through selection of the validation button. The validation function reviews all completed format lines 2 through 5 for formatting errors and missing information and generates immediate pop-up feedback at the point of submission. Additional feedback is provided during the post-scenario review conducted by the instructor following scenario completion.
Form of Feedback: Feedback is delivered in the following forms:
Pop-up error feedback is generated upon selection of the validation button, identifying specific formatting errors or missing information in format lines 2 through 5 and directing the student to recheck their work and correct deficiencies before resubmission
The post-scenario review provides instructor-led reinforcement of proper Naval message formatting practices, identifying common errors and correct formatting standards in accordance with applicable publications and directives
Instructor voice feedback is available throughout the scenario as part of guided instruction and informal checks for understanding in response to overt verbal student responses
Out-of-Tolerance Performance: All format line entry fields remain fully interactive, allowing the student to enter incorrect content and proceed to validation. The validation function reflects the consequence of incorrect entries through pop-up error feedback identifying specific deficiencies, requiring the student to correct all errors before successful message validation can be achieved.
Method of Remediation: If a student does not achieve a satisfactory (SAT) rating upon scenario completion, the instructor may reset the interactive COMSPOT message graphic to allow the student to repeat the message preparation procedure from the beginning. The instructor should use the validation feedback results to focus the student's attention on the specific format lines where errors occurred before initiating the repeat attempt.</t>
  </si>
  <si>
    <t>Initiating Cues: The scenario is initiated by the student receiving tasking to prepare a Naval message Communications Spot Report (COMSPOT) by completing format lines 2 through 5 of the interactive message graphic. The partial COMSPOT message structure presented to the student is consistent across iterations of this scenario.
Conditions: The student always begins the scenario with the interactive COMSPOT message graphic displayed, format lines 2 through 5 empty and available for entry, and the job sheet and applicable publications available for reference throughout.
Variables: Specific variables that modify system responses to student input include:
Incorrect content entered in any format line results in the validation pop-up identifying the specific formatting error or missing information upon submission, requiring the student to correct the deficiency and resubmit
Correct completion of all format lines 2 through 5 in accordance with Naval message formatting standards results in successful message validation with no error pop-up generated, confirming scenario completion
Visual and Physical Environmental Effects: The virtual environment remains consistent across all scenario iterations, consisting solely of the interactive COMSPOT message graphic, validation button, and pop-up feedback interface. No physical environmental effects apply to this scenario.</t>
  </si>
  <si>
    <t>This scenario is designed for individual training. Each student completes the Naval message preparation scenario independently at their own simulation student station, typing required content directly into format lines 2 through 5 of the interactive Communications Spot Report (COMSPOT) message graphic and referencing the job sheet and applicable publications throughout.</t>
  </si>
  <si>
    <t>Recommended scenario duration is 60 minutes per iteration. This includes time for the student to review the job sheet and applicable publications, reference required content for format lines 2 through 5, type all required information into the interactive COMSPOT message graphic, review completed entries for accuracy and completeness, and address any formatting errors identified by the validation pop-up feedback before achieving successful message validation. This estimate does not include instructor demonstration time or post-scenario review time.</t>
  </si>
  <si>
    <t>Recommended repetitions are 2 iterations per student within the 120-minute total training block, distributed as follows:
Iteration 1 (60 minutes): Instructor demonstrates the complete Naval message preparation procedure for the Communications Spot Report (COMSPOT) using the IDS large flatpanel display, followed by the student completing format lines 2 through 5 of the interactive message graphic independently using the job sheet and applicable publications as primary references
Iteration 2 (60 minutes): Student completes format lines 2 through 5 with reduced reliance on the job sheet, attempting each format line from recall before consulting the reference and demonstrating proficiency in Naval message formatting standards
Repetitions are criteria-based. A student who does not achieve a satisfactory (SAT) rating upon completion of an iteration must repeat that iteration before progressing.</t>
  </si>
  <si>
    <t>The following additional software requirements apply to this scenario within the Naval messaging virtual environment:
The simulation application must support an interactive COMSPOT message graphic with designated entry fields for format lines 2 through 5 supporting direct text entry by the student
The simulation application must support a validation function that reviews all completed format lines 2 through 5 upon student submission and generates pop-up error feedback identifying specific formatting errors or missing information at the field level
The simulation application must support resubmission capability allowing the student to correct identified deficiencies and revalidate the message until all formatting requirements are met
The simulation application must support display of the job sheet and applicable publications within the virtual environment or on the student station secondary monitor connection to the schoolhouse training network
The simulation Instructor/Operator Station (IOS) must support the ability to launch the scenario onto individual student stations and the IDS large flatpanel display independently, supporting both instructor demonstration and individual student practice configurations
The simulation application must support reset capability allowing the instructor to clear all format line entries and return the interactive COMSPOT message graphic to its initial partially generated state for remediation repetitions
Cybersecurity compliant Operating System (OS) and security software must be installed and maintained on all stations in accordance with applicable Department of Defense (DoD) cybersecurity baselines and standards</t>
  </si>
  <si>
    <t>22.1.6</t>
  </si>
  <si>
    <t>Given a scenario PREPARE a Naval message in accordance with applicable publications and directives</t>
  </si>
  <si>
    <t>The student will demonstrate the ability to prepare a Naval message through a performance-based assessment conducted within a virtual lab environment using a provided scenario and job sheet. The student must correctly perform the following tasks in accordance with applicable technical documentation and directives:
Prepare a Naval message Communications Spot Report (COMSPOT)
Complete format lines 2 through 5
Verify message content for missing information per applicable publications and directives
Performance is measured using an instructor observation checklist that assesses procedural accuracy, completeness, and compliance with technical and reporting standards. Each task must be performed per applicable documentation and directives. Immediate feedback is provided during the scenario, with a post-assessment review reinforcing proper formatting practices to ensure students can confidently prepare a Naval message in support of reliable communications and operational readiness.</t>
  </si>
  <si>
    <t>The scenario presents the student with an interactive graphic of a partially generated Communications Spot Report (COMSPOT) message requiring completion of format lines 2 through 5. Using the job sheet and applicable publications as guides, the student performs the following interactions:
Reference the job sheet and applicable publications to identify the required content and formatting standards for format lines 2 through 5 of the COMSPOT message before beginning. (K, S)
Type the required information directly into format lines 2 through 5 of the interactive COMSPOT message graphic, completing each line in accordance with established Naval message formatting standards. (K, S)
Review all completed format lines for accuracy, completeness, and compliance with applicable publications and directives before submitting. (K)
Select the validation button to submit the completed message and review any pop-up error feedback identifying formatting errors or missing information in format lines 2 through 5. (K, S)
Correct any formatting errors or missing information identified by the validation pop-up and resubmit until the message meets all required formatting standards. (K, S)
Cues: The scenario presents the student with a partially generated COMSPOT message with format lines 2 through 5 requiring completion. Visual cues include the interactive COMSPOT message graphic displaying the partially completed message structure and the designated entry fields for format lines 2 through 5. Upon selecting the validation button, a pop-up message appears identifying any formatting errors or missing information and directing the student to recheck their work. There are no tonal audio cues for this scenario, as the Audio Description identifies face-to-face instructor-led classroom communication only.</t>
  </si>
  <si>
    <t>Student fails to reference the job sheet or applicable publications before beginning and enters incorrect or non-compliant content in format lines 2 through 5 from memory. Scenario capability: All format line entry fields remain fully interactive, allowing the student to enter incorrect content and proceed to validation, with the validation pop-up identifying specific formatting errors and directing the student to correct deficiencies before resubmission.
Student enters content in the incorrect format line, placing required information in the wrong field. Scenario capability: The validation pop-up identifies formatting errors at the field level, directing the student to recheck the specific format lines containing errors.
Student omits required information from one or more format lines, submitting an incomplete message. Scenario capability: The validation pop-up identifies missing information and directs the student to correct the deficiency before resubmission.
Student uses incorrect formatting conventions such as incorrect date-time groups, incorrect precedence designators, or non-standard abbreviations that do not comply with Naval message formatting standards. Scenario capability: The validation pop-up identifies non-compliant formatting and directs the student to recheck their work in accordance with applicable publications.
Student selects the validation button before reviewing all completed format lines, submitting the message prematurely without verifying accuracy and completeness. Scenario capability: The validation function generates pop-up feedback for any errors present, providing the student with an opportunity to correct deficiencies regardless of when the validation button is selected.
Student fails to correct all errors identified by the validation pop-up before resubmitting, leaving one or more formatting deficiencies unresolved. Scenario capability: The validation function generates pop-up feedback for any remaining errors upon each resubmission, requiring the student to address all deficiencies before the message can be successfully validated.</t>
  </si>
  <si>
    <t>IT-TA-17.4.21</t>
  </si>
  <si>
    <t>PREPARE a Naval message</t>
  </si>
  <si>
    <t xml:space="preserve">Face-to-Face Communication; Written Feedback; Visual Alphanumeric; Visual Graphic; Exact Scale; Visual Limited Movement; Overt Verbal Response; Overt Written Response; </t>
  </si>
  <si>
    <t>Written Feedback: If there are errors in the format lines 2-5 then after pressing the validation button a popup will appear informing the Student of formatting errors and to recheck their work;
Visual Alphanumeric: Any text referring to a Naval message;
Visual Graphic: Interactive graphic of a partially generated Communications Spot Report (COMSPOT) message that the Sailor needs to prepare format lines 2-5 with a validation button to submit the message</t>
  </si>
  <si>
    <t>Visual Limited Movement: Editing the text on format lines 2-5</t>
  </si>
  <si>
    <t>Overt Verbal Response: Students respond in an overt verbal manner to instructor questions throughout the lesson as part of guided instruction and informal checks for understanding;
Overt Written Response: Student types into format lines 2-5.</t>
  </si>
  <si>
    <t>This content presents performance-based instruction for preparing a Naval message in accordance with established formatting standards. Students demonstrate the ability to complete format lines 2 through 5 and verify message content for accuracy and completeness in accordance with applicable publications and directives. An interactive visual graphic displays a partially generated COMSPOT message requiring completion of format lines 2 through 5. Students provide an overt written response by entering required information directly into the designated fields. Upon selecting the validation function, written feedback is generated identifying formatting errors or missing information and directing Students to correct deficiencies prior to final submission.</t>
  </si>
  <si>
    <t>ACP 126 (Series), Communications Instructions Teletypewriter (Teleprinter) Procedures; NTP-4 (Series), Naval Telecommunications Procedures, Naval Communications; JANAP 128 (Series), Automatic Digital Network (AUTODIN) Operating Procedures; NAVEDTRA 15030, Information Systems Technician Training Series, Module 5-Messaging; OPNAV 5400.45 (Series), Standard Navy Distribution List; ACP 128 SUPP-1, Allied Telecommunications Record System (ALTERS) Procedures; NAVEDTRA 14222 (Series), Information Systems Technician Training Series, Module 1-Administration and Security; ACP 131 (Series), Communications Instructions Operating Signals; EE100-UX-OMP-010/SYQ-7A(V), Naval Modular Automated Communications System II (NAVMACS II) AN/SYQ-7A(V), Volume 1; Combat System Operational Sequencing System (CSOSS); EE100-UX-OMP-020/SYQ-7A(V)1, Naval Modular Automated Communications System II (NAVMACS II) AN/SYQ-7A(V), Volume 2; EE685-W7-SUM-010/AN/SYQ-7 A &amp; B AN/SYQ-26(V) AN/SYQ-7B(V) Patrol Craft (PC) Variant, Naval Modular Automated Communications System II (NAVMACS II) Software User Manual; NTRP 6-02.3 Command and Control Official Information Exchange Manual, Ch. 7.4; ACP 121 (Series), Communications Instructions, General Supp-1, Ch. 3, Sec. 7</t>
  </si>
  <si>
    <t>MASTER SCHEDULE</t>
  </si>
  <si>
    <t xml:space="preserve">Refer to the Master Schedule Instructions </t>
  </si>
  <si>
    <t>COI Type</t>
  </si>
  <si>
    <t>CIN - COIN</t>
  </si>
  <si>
    <t>Title</t>
  </si>
  <si>
    <t>Content Type</t>
  </si>
  <si>
    <t>Cognitive Level</t>
  </si>
  <si>
    <t>Delivery Method</t>
  </si>
  <si>
    <t>Total Time to Train</t>
  </si>
  <si>
    <t>Total Time to Practice</t>
  </si>
  <si>
    <t>Total Time to Assess</t>
  </si>
  <si>
    <t>Total Time for COTS/GOTS Topics</t>
  </si>
  <si>
    <t>Total Administrative Time</t>
  </si>
  <si>
    <t xml:space="preserve">Total Concurrent SDIT </t>
  </si>
  <si>
    <t>Total Concurrent LAB</t>
  </si>
  <si>
    <t>Total Bottleneck Time</t>
  </si>
  <si>
    <t>Total Travel Time</t>
  </si>
  <si>
    <t>Instructors per Class</t>
  </si>
  <si>
    <t>Students per Class</t>
  </si>
  <si>
    <t>Instructors per Lab</t>
  </si>
  <si>
    <t>Students per Lab</t>
  </si>
  <si>
    <t>Select  from Drop Down
Course of Instruction (COI) Type
Insert rows for Courses, Modules, and Lessons to group Learning Objectives into instructional units. 
Separate time allocated to each Learning Objective into separate rows for Sections and Assessments.
Drop Down
Course
Module 
Lesson
Section
Assessment</t>
  </si>
  <si>
    <t xml:space="preserve">Enter Text
Course Identification Number (CIN) - Content Object Identification Number (COIN)
The Content Object Identification Number (COIN) uses the syntax:
U-ABC-XXXX-MODE-XXX
The U-ABC-XXXX portion is the Course Identification Number (CIN) with the following representations:
U = prefix letter (always U for RRL courses) 
ABC = Subject Area Code 
XXXX = Course Identification Number 
The MODE portion is the Ready Relevant Learning Modality that identifies the RRL modality type from one of the following: 
SDIT = Self-Directed Interactive Training 
IFIT = Instructor-Facilitated Interactive Training 
SPST = Student Performance Support Tool 
SOJT = Structured On-the-Job Training 
The XXX portion is the Object Identification Number. This assigns a number to the learning object. This number is not intended to be a sequence, just an identifier, so that there is flexibility to re-sequence these learning objects, as needed. 
A learning object is defined by ADL Co-Lab as an “entity which represents a small unit of instruction that teaches a focused concept”; below is the learning object for each of the four modalities: 
SDIT = Module (typically at the terminal learning objective level) 
IFIT = Lesson for TLO or Section for ELO 
SPST = Number per object (multiple types of objects, ex. a video) 
SOJT = Number per object (multiple types of objects, ex. a worksheet)
Examples: 
U-LSS-1000-SDIT-001 = RRL Logistics Specialist A-School Online Course, Module one 
U-LSS-1000-IFIT-010 = RRL Logistics Specialist A-School Classroom Course, Lesson or Section ten 
U-LSS-1000-SPST-003 = RRL Logistics Specialist A-School Performance Support, object three 
U-LSS-1000-SOJT-002 = RRL Logistics Specialist A-School on-the-job training, object two
</t>
  </si>
  <si>
    <t>Enter Text
Title
Enter meaningful titles for Courses, Modules, Lessons, Sections, and Assessments.</t>
  </si>
  <si>
    <r>
      <t xml:space="preserve">Manually Copy and Paste from 11_Media_Selection_Model
</t>
    </r>
    <r>
      <rPr>
        <b/>
        <sz val="8"/>
        <rFont val="Calibri"/>
        <family val="2"/>
      </rPr>
      <t xml:space="preserve">Learning Analysis Hierarchies
</t>
    </r>
    <r>
      <rPr>
        <sz val="8"/>
        <rFont val="Calibri"/>
        <family val="2"/>
      </rPr>
      <t xml:space="preserve">
Manually Populate Data by copying and pasting Learning Objective List data from 11_Media_Selection_Model (Column B) into this Master_Schedule  sheet (Column E)</t>
    </r>
  </si>
  <si>
    <r>
      <t xml:space="preserve">Manually Copy and Paste from 11_Media_Selection_Model
</t>
    </r>
    <r>
      <rPr>
        <b/>
        <sz val="8"/>
        <rFont val="Calibri"/>
        <family val="2"/>
      </rPr>
      <t xml:space="preserve">Objective Statement
</t>
    </r>
    <r>
      <rPr>
        <sz val="8"/>
        <rFont val="Calibri"/>
        <family val="2"/>
      </rPr>
      <t xml:space="preserve">
Manually Populate Data by copying and pasting Learning Objective List data from 11_Media_Selection_Model (Column C) into this Master_Schedule sheet (Column F)</t>
    </r>
  </si>
  <si>
    <r>
      <t xml:space="preserve">Manually Copy and Paste from 11_Media_Selection_Model
</t>
    </r>
    <r>
      <rPr>
        <b/>
        <sz val="8"/>
        <rFont val="Calibri"/>
        <family val="2"/>
      </rPr>
      <t xml:space="preserve">Learning Objective Type
</t>
    </r>
    <r>
      <rPr>
        <sz val="8"/>
        <rFont val="Calibri"/>
        <family val="2"/>
      </rPr>
      <t xml:space="preserve">
Manually Populate Data by copying and pasting Learning Objective List data from 11_Media_Selection_Model (Column D) into this Master_Schedule sheet (Column G)</t>
    </r>
  </si>
  <si>
    <r>
      <t xml:space="preserve">Manually Copy and Paste from 11_Media_Selection_Model
</t>
    </r>
    <r>
      <rPr>
        <b/>
        <sz val="8"/>
        <rFont val="Calibri"/>
        <family val="2"/>
      </rPr>
      <t xml:space="preserve">Analysis UID
</t>
    </r>
    <r>
      <rPr>
        <sz val="8"/>
        <rFont val="Calibri"/>
        <family val="2"/>
      </rPr>
      <t xml:space="preserve">
Manually Populate Data by copying and pasting Learning Objective List data from 11_Media_Selection_Model (Column F) into this Master_Schedule sheet (Column I)</t>
    </r>
  </si>
  <si>
    <r>
      <t xml:space="preserve">Manually Copy and Paste from 11_Media_Selection_Model
</t>
    </r>
    <r>
      <rPr>
        <b/>
        <sz val="8"/>
        <rFont val="Calibri"/>
        <family val="2"/>
      </rPr>
      <t xml:space="preserve">Skill Text
</t>
    </r>
    <r>
      <rPr>
        <sz val="8"/>
        <rFont val="Calibri"/>
        <family val="2"/>
      </rPr>
      <t xml:space="preserve">
Manually Populate Data by copying and pasting Learning Objective List data from 11_Media_Selection_Model (Column G) into this Master_Schedule sheet (Column J)</t>
    </r>
  </si>
  <si>
    <r>
      <t xml:space="preserve">Manually Copy and Paste from 11_Media_Selection_Model
</t>
    </r>
    <r>
      <rPr>
        <b/>
        <sz val="8"/>
        <rFont val="Calibri"/>
        <family val="2"/>
      </rPr>
      <t xml:space="preserve">Career Progression Timing 
</t>
    </r>
    <r>
      <rPr>
        <sz val="8"/>
        <rFont val="Calibri"/>
        <family val="2"/>
      </rPr>
      <t xml:space="preserve">
Manually Populate Data by copying and pasting Learning Objective List data from 11_Media_Selection_Model (Column O) into this Master_Schedule sheet (Column K)</t>
    </r>
  </si>
  <si>
    <t xml:space="preserve">Manually Copy and Paste from 10_Learning_Analysis_Model
Content Type 
Manually Populate Data by copying and pasting data from 10_Learning_Analysis_Model (Column Q) into this Master_Schedule  sheet (Column L)
A Section is referred to as a “topic” within the Lesson. The Section content (elements) varies depending on the type of Section selected.
There are five types of Sections:
- Concept – A class of items that shares common key features and is known by a common name.
- Fact – Unique, one-of-a-kind types of information.
- Process – A series of actions, changes, or functions that achieve an end result.  It is often used when you need to illustrate a flow of events that describes how something works.
- Procedure – A sequential set of steps to be followed by one individual to accomplish a task or make decisions. Actions within the procedure must be done the same way each time within a given situation.
- Principle – A procedural job task that requires judgment or when guidelines must be applied to a situation.
</t>
  </si>
  <si>
    <r>
      <t xml:space="preserve">Manually Copy and Paste from 10_Learning_Analysis_Model
</t>
    </r>
    <r>
      <rPr>
        <b/>
        <sz val="8"/>
        <rFont val="Calibri"/>
        <family val="2"/>
      </rPr>
      <t xml:space="preserve">Cognitive Level </t>
    </r>
    <r>
      <rPr>
        <sz val="8"/>
        <rFont val="Calibri"/>
        <family val="2"/>
      </rPr>
      <t xml:space="preserve">
Manually Populate Data by copying and pasting data from 10_Learning_Analysis_Model (Column R) into this Master_Schedule  sheet (Column M)
Interprets if the Learning Objective Statement (Column F) requires the learner to either Apply or to Remember.
</t>
    </r>
  </si>
  <si>
    <t xml:space="preserve">Manually Copy and Paste from 10_Learning_Analysis_Model
Delivery Method
Manually Populate Data by copying and pasting data from 10_Learning_Analysis_Model (Column CQ) into this Master_Schedule  sheet (Column N)
Describes how the LO should be delivered to the learner.
Self-Paced = Self Directed Interactive Training (SDIT)
Instructor Led = Instructor Facilitated Interactive Training (IFIT)
Blended = Combination of two or more of the other options
Lab  = Laboratory activity (LAB)
EPSS = Performance Support (PS)
</t>
  </si>
  <si>
    <r>
      <t xml:space="preserve">Manually Copy and Paste from 11_Media_Selection_Model
</t>
    </r>
    <r>
      <rPr>
        <b/>
        <sz val="8"/>
        <rFont val="Calibri"/>
        <family val="2"/>
      </rPr>
      <t xml:space="preserve">Learning Strategy
</t>
    </r>
    <r>
      <rPr>
        <sz val="8"/>
        <rFont val="Calibri"/>
        <family val="2"/>
      </rPr>
      <t xml:space="preserve">
Manually Populate Data by copying and pasting Learning Objective List data from 11_Media_Selection_Model (Column K) into this Master_Schedule sheet (Column O)</t>
    </r>
  </si>
  <si>
    <r>
      <t xml:space="preserve">Manually Copy and Paste from 11_Media_Selection_Model
</t>
    </r>
    <r>
      <rPr>
        <b/>
        <sz val="8"/>
        <rFont val="Calibri"/>
        <family val="2"/>
      </rPr>
      <t>Assessment Strategy</t>
    </r>
    <r>
      <rPr>
        <sz val="8"/>
        <rFont val="Calibri"/>
        <family val="2"/>
      </rPr>
      <t xml:space="preserve">
Manually Populate Data by copying and pasting Learning Objective List data from 11_Media_Selection_Model (Column L) into this Master_Schedule  sheet (Column P)
</t>
    </r>
  </si>
  <si>
    <r>
      <t xml:space="preserve">Manually Copy and Paste from 11_Media_Selection_Model
</t>
    </r>
    <r>
      <rPr>
        <b/>
        <sz val="8"/>
        <rFont val="Calibri"/>
        <family val="2"/>
      </rPr>
      <t xml:space="preserve">COTS / GOTS
</t>
    </r>
    <r>
      <rPr>
        <sz val="8"/>
        <rFont val="Calibri"/>
        <family val="2"/>
      </rPr>
      <t>Populate Data by copying and pasting Learning Objective List data from 11_Media_Selection_Model (Column Q) into this Master Schedule sheet (Column Q)</t>
    </r>
  </si>
  <si>
    <r>
      <t xml:space="preserve">Manually Copy and Paste from 11_Media_Selection_Model
</t>
    </r>
    <r>
      <rPr>
        <b/>
        <sz val="8"/>
        <rFont val="Calibri"/>
        <family val="2"/>
      </rPr>
      <t xml:space="preserve">SOJT
</t>
    </r>
    <r>
      <rPr>
        <sz val="8"/>
        <rFont val="Calibri"/>
        <family val="2"/>
      </rPr>
      <t xml:space="preserve">
Populate Data by copying and pasting Learning Objective List data from 11_Media_Selection_Model (Column R) into this Master Schedule sheet (Column R)</t>
    </r>
  </si>
  <si>
    <r>
      <t xml:space="preserve">Manually Copy and Paste from 11_Media_Selection_Model
</t>
    </r>
    <r>
      <rPr>
        <b/>
        <sz val="8"/>
        <rFont val="Calibri"/>
        <family val="2"/>
      </rPr>
      <t xml:space="preserve">Performance Support (PS)
</t>
    </r>
    <r>
      <rPr>
        <sz val="8"/>
        <rFont val="Calibri"/>
        <family val="2"/>
      </rPr>
      <t xml:space="preserve">Populate Data by copying and pasting Learning Objective List data from 11_Media_Selection_Model (Column S) into this Master Schedule sheet (Column S)
</t>
    </r>
  </si>
  <si>
    <r>
      <t xml:space="preserve">Manually Copy and Paste from 11_Media_Selection_Model
</t>
    </r>
    <r>
      <rPr>
        <b/>
        <sz val="8"/>
        <rFont val="Calibri"/>
        <family val="2"/>
      </rPr>
      <t xml:space="preserve">IFIT - IMI 2
</t>
    </r>
    <r>
      <rPr>
        <sz val="8"/>
        <rFont val="Calibri"/>
        <family val="2"/>
      </rPr>
      <t xml:space="preserve">Populate Data by copying and pasting Learning Objective List data from 11_Media_Selection_Model (Column T) into this Master Schedule sheet (Column T) </t>
    </r>
  </si>
  <si>
    <r>
      <t xml:space="preserve">Manually Copy and Paste from 11_Media_Selection_Model
</t>
    </r>
    <r>
      <rPr>
        <b/>
        <sz val="8"/>
        <rFont val="Calibri"/>
        <family val="2"/>
      </rPr>
      <t>IFIT - IMI 3</t>
    </r>
    <r>
      <rPr>
        <sz val="8"/>
        <rFont val="Calibri"/>
        <family val="2"/>
      </rPr>
      <t xml:space="preserve">
Populate Data by copying and pasting Learning Objective List data from 11_Media_Selection_Model (Column U) into this Master Schedule sheet (Column U) </t>
    </r>
  </si>
  <si>
    <r>
      <t xml:space="preserve">Manually Copy and Paste from 11_Media_Selection_Model
</t>
    </r>
    <r>
      <rPr>
        <b/>
        <sz val="8"/>
        <rFont val="Calibri"/>
        <family val="2"/>
      </rPr>
      <t xml:space="preserve">IFIT VSIM
</t>
    </r>
    <r>
      <rPr>
        <sz val="8"/>
        <rFont val="Calibri"/>
        <family val="2"/>
      </rPr>
      <t>Populate Data by copying and pasting Learning Objective List data from 11_Media_Selection_Model (Column V) into this Master Schedule sheet (Column V)</t>
    </r>
  </si>
  <si>
    <r>
      <t xml:space="preserve">Manually Copy and Paste from 11_Media_Selection_Model
</t>
    </r>
    <r>
      <rPr>
        <b/>
        <sz val="8"/>
        <rFont val="Calibri"/>
        <family val="2"/>
      </rPr>
      <t xml:space="preserve">IFIT Stand-alone SIM 
</t>
    </r>
    <r>
      <rPr>
        <sz val="8"/>
        <rFont val="Calibri"/>
        <family val="2"/>
      </rPr>
      <t>Populate Data by copying and pasting Learning Objective List data from 11_Media_Selection_Model (Column W) into this Master Schedule sheet (Column W)</t>
    </r>
  </si>
  <si>
    <r>
      <t xml:space="preserve">Manually Copy and Paste from 11_Media_Selection_Model
</t>
    </r>
    <r>
      <rPr>
        <b/>
        <sz val="8"/>
        <rFont val="Calibri"/>
        <family val="2"/>
      </rPr>
      <t xml:space="preserve">SDIT - IMI 2
</t>
    </r>
    <r>
      <rPr>
        <sz val="8"/>
        <rFont val="Calibri"/>
        <family val="2"/>
      </rPr>
      <t>Populate Data by copying and pasting Learning Objective List data from 11_Media_Selection_Model (Column X) into this Master Schedule sheet (Column X)</t>
    </r>
  </si>
  <si>
    <r>
      <t xml:space="preserve">Manually Copy and Paste from 11_Media_Selection_Model
</t>
    </r>
    <r>
      <rPr>
        <b/>
        <sz val="8"/>
        <rFont val="Calibri"/>
        <family val="2"/>
      </rPr>
      <t xml:space="preserve">SDIT - IMI 3
</t>
    </r>
    <r>
      <rPr>
        <sz val="8"/>
        <rFont val="Calibri"/>
        <family val="2"/>
      </rPr>
      <t>Populate Data by copying and pasting Learning Objective List data from 11_Media_Selection_Model (Column Y) into this Master Schedule sheet (Column Y)</t>
    </r>
  </si>
  <si>
    <r>
      <t xml:space="preserve">Manually Copy and Paste from 11_Media_Selection_Model
</t>
    </r>
    <r>
      <rPr>
        <b/>
        <sz val="8"/>
        <rFont val="Calibri"/>
        <family val="2"/>
      </rPr>
      <t xml:space="preserve">SDIT VSIM
</t>
    </r>
    <r>
      <rPr>
        <sz val="8"/>
        <rFont val="Calibri"/>
        <family val="2"/>
      </rPr>
      <t>Populate Data by copying and pasting Learning Objective List data from 11_Media_Selection_Model (Column Z) into this Master Schedule sheet (Column Z)</t>
    </r>
  </si>
  <si>
    <r>
      <t xml:space="preserve">Manually Copy and Paste from 11_Media_Selection_Model
</t>
    </r>
    <r>
      <rPr>
        <b/>
        <sz val="8"/>
        <rFont val="Calibri"/>
        <family val="2"/>
      </rPr>
      <t xml:space="preserve">LAB VSIM
</t>
    </r>
    <r>
      <rPr>
        <sz val="8"/>
        <rFont val="Calibri"/>
        <family val="2"/>
      </rPr>
      <t>Populate Data by copying and pasting Learning Objective List data from 11_Media_Selection_Model (Column AA) into this Master Schedule sheet (Column AA)</t>
    </r>
  </si>
  <si>
    <r>
      <t xml:space="preserve">Manually Copy and Paste from 11_Media_Selection_Model
</t>
    </r>
    <r>
      <rPr>
        <b/>
        <sz val="8"/>
        <rFont val="Calibri"/>
        <family val="2"/>
      </rPr>
      <t>LAB Stand-alone SIM</t>
    </r>
    <r>
      <rPr>
        <sz val="8"/>
        <rFont val="Calibri"/>
        <family val="2"/>
      </rPr>
      <t xml:space="preserve">
Populate Data by copying and pasting Learning Objective List data from 11_Media_Selection_Model (Column AB) into this Master Schedule sheet (Column AB)</t>
    </r>
  </si>
  <si>
    <r>
      <t xml:space="preserve">Manually Copy and Paste from 11_Media_Selection_Model
</t>
    </r>
    <r>
      <rPr>
        <b/>
        <sz val="8"/>
        <rFont val="Calibri"/>
        <family val="2"/>
      </rPr>
      <t xml:space="preserve">LAB - Simulator Trainer
</t>
    </r>
    <r>
      <rPr>
        <sz val="8"/>
        <rFont val="Calibri"/>
        <family val="2"/>
      </rPr>
      <t>Populate Data by copying and pasting Learning Objective List data from 11_Media_Selection_Model (Column AC) into this Master Schedule sheet (Column AC)</t>
    </r>
  </si>
  <si>
    <r>
      <t xml:space="preserve">Manually Copy and Paste from 11_Media_Selection_Model
</t>
    </r>
    <r>
      <rPr>
        <b/>
        <sz val="8"/>
        <rFont val="Calibri"/>
        <family val="2"/>
      </rPr>
      <t>LAB - Equipment Trainer</t>
    </r>
    <r>
      <rPr>
        <sz val="8"/>
        <rFont val="Calibri"/>
        <family val="2"/>
      </rPr>
      <t xml:space="preserve"> 
Populate Data by copying and pasting Learning Objective List data from 11_Media_Selection_Model (Column AD) into this Master Schedule sheet (Column AD)</t>
    </r>
  </si>
  <si>
    <r>
      <t xml:space="preserve">Manually Copy and Paste from 11_Media_Selection_Model
</t>
    </r>
    <r>
      <rPr>
        <b/>
        <sz val="8"/>
        <rFont val="Calibri"/>
        <family val="2"/>
      </rPr>
      <t>LAB - Actual Equipment</t>
    </r>
    <r>
      <rPr>
        <sz val="8"/>
        <rFont val="Calibri"/>
        <family val="2"/>
      </rPr>
      <t xml:space="preserve"> 
Populate Data by copying and pasting Learning Objective List data from 11_Media_Selection_Model (Column AE) into this Master Schedule sheet (Column AE)</t>
    </r>
  </si>
  <si>
    <r>
      <t xml:space="preserve">Manually Calculate
</t>
    </r>
    <r>
      <rPr>
        <b/>
        <sz val="8"/>
        <color theme="1"/>
        <rFont val="Calibri"/>
        <family val="2"/>
      </rPr>
      <t>Total Time to Train</t>
    </r>
    <r>
      <rPr>
        <sz val="8"/>
        <color theme="1"/>
        <rFont val="Calibri"/>
        <family val="2"/>
      </rPr>
      <t xml:space="preserve">
I.e., FRD Table 3-1: Training Time</t>
    </r>
  </si>
  <si>
    <r>
      <t xml:space="preserve">Manually Calculate
</t>
    </r>
    <r>
      <rPr>
        <b/>
        <sz val="8"/>
        <color theme="1"/>
        <rFont val="Calibri"/>
        <family val="2"/>
      </rPr>
      <t xml:space="preserve">Total Time to Practice
</t>
    </r>
    <r>
      <rPr>
        <sz val="8"/>
        <color theme="1"/>
        <rFont val="Calibri"/>
        <family val="2"/>
      </rPr>
      <t>I.e., FRD Table 3-1: Available Time for Sets and Reps</t>
    </r>
  </si>
  <si>
    <r>
      <t xml:space="preserve">Manually Calculate
</t>
    </r>
    <r>
      <rPr>
        <b/>
        <sz val="8"/>
        <color theme="1"/>
        <rFont val="Calibri"/>
        <family val="2"/>
      </rPr>
      <t xml:space="preserve">Total Time to Assess
</t>
    </r>
    <r>
      <rPr>
        <sz val="8"/>
        <color theme="1"/>
        <rFont val="Calibri"/>
        <family val="2"/>
      </rPr>
      <t xml:space="preserve">
I.e., FRD Table 3-1: Assessments</t>
    </r>
  </si>
  <si>
    <r>
      <t xml:space="preserve">Manually Calculate
</t>
    </r>
    <r>
      <rPr>
        <b/>
        <sz val="8"/>
        <color theme="1"/>
        <rFont val="Calibri"/>
        <family val="2"/>
      </rPr>
      <t xml:space="preserve">Total Time for COTS/GOTS Topics
</t>
    </r>
    <r>
      <rPr>
        <sz val="8"/>
        <color theme="1"/>
        <rFont val="Calibri"/>
        <family val="2"/>
      </rPr>
      <t>I.e., FRD Table 3-1: COTS/GOTS</t>
    </r>
  </si>
  <si>
    <r>
      <t xml:space="preserve">Enter Value
</t>
    </r>
    <r>
      <rPr>
        <b/>
        <sz val="8"/>
        <color theme="1"/>
        <rFont val="Calibri"/>
        <family val="2"/>
      </rPr>
      <t xml:space="preserve">Total Administrative Time
</t>
    </r>
    <r>
      <rPr>
        <sz val="8"/>
        <color theme="1"/>
        <rFont val="Calibri"/>
        <family val="2"/>
      </rPr>
      <t>I.e., FRD Table 3-1: ADMIN
Administrative Time is approved for up to 60 minutes for Course Introduction and for up to 120 minutes for Graduation activities. Enter the time actually required for these activities in the Course's data row.</t>
    </r>
  </si>
  <si>
    <r>
      <t xml:space="preserve">Manually Calculate
</t>
    </r>
    <r>
      <rPr>
        <b/>
        <sz val="8"/>
        <color theme="1"/>
        <rFont val="Calibri"/>
        <family val="2"/>
      </rPr>
      <t xml:space="preserve">Total Concurrent SDIT
</t>
    </r>
    <r>
      <rPr>
        <sz val="8"/>
        <color theme="1"/>
        <rFont val="Calibri"/>
        <family val="2"/>
      </rPr>
      <t xml:space="preserve">
I.e., FRD Table 3-1: SDIT 1 / 2 / 3 / SIM</t>
    </r>
  </si>
  <si>
    <r>
      <t xml:space="preserve">Manually Calculate
</t>
    </r>
    <r>
      <rPr>
        <b/>
        <sz val="8"/>
        <color theme="1"/>
        <rFont val="Calibri"/>
        <family val="2"/>
      </rPr>
      <t xml:space="preserve">Total Concurrent LAB
</t>
    </r>
    <r>
      <rPr>
        <sz val="8"/>
        <color theme="1"/>
        <rFont val="Calibri"/>
        <family val="2"/>
      </rPr>
      <t xml:space="preserve">
I.e., FRD Table 3-1: LAB Sim Type 1 / Type 2 / Trainer</t>
    </r>
  </si>
  <si>
    <r>
      <t xml:space="preserve">Manually Copy and Paste from 11_Media_Selection_Model
</t>
    </r>
    <r>
      <rPr>
        <b/>
        <sz val="8"/>
        <color theme="1"/>
        <rFont val="Calibri"/>
        <family val="2"/>
      </rPr>
      <t xml:space="preserve">Total Bottleneck Time
</t>
    </r>
    <r>
      <rPr>
        <sz val="8"/>
        <color theme="1"/>
        <rFont val="Calibri"/>
        <family val="2"/>
      </rPr>
      <t>Manually Populate Data by copying and pasting Learning Objective List data from 11_Media_Selection_Model (Column AT) into this Master_Schedule  sheet (Column AM)</t>
    </r>
    <r>
      <rPr>
        <b/>
        <sz val="8"/>
        <color theme="1"/>
        <rFont val="Calibri"/>
        <family val="2"/>
      </rPr>
      <t xml:space="preserve">
</t>
    </r>
    <r>
      <rPr>
        <sz val="8"/>
        <color theme="1"/>
        <rFont val="Calibri"/>
        <family val="2"/>
      </rPr>
      <t xml:space="preserve">Reminder: Bottleneck Duration = ((Students per Class / Students per Lab) - 1) * Lab Duration </t>
    </r>
  </si>
  <si>
    <r>
      <t xml:space="preserve">Enter Value
</t>
    </r>
    <r>
      <rPr>
        <b/>
        <sz val="8"/>
        <color theme="1"/>
        <rFont val="Calibri"/>
        <family val="2"/>
      </rPr>
      <t xml:space="preserve">Total Travel Time
</t>
    </r>
    <r>
      <rPr>
        <sz val="8"/>
        <color theme="1"/>
        <rFont val="Calibri"/>
        <family val="2"/>
      </rPr>
      <t xml:space="preserve">
E.g., travel to and from firing range
Travel Time is not used when calculating course or curriculum time, but it is counted toward contact time when determining Instructor demand.</t>
    </r>
  </si>
  <si>
    <r>
      <t xml:space="preserve">Manually Copy and Paste from 11_Media_Selection_Model
</t>
    </r>
    <r>
      <rPr>
        <b/>
        <sz val="8"/>
        <rFont val="Calibri"/>
        <family val="2"/>
      </rPr>
      <t>Instructors Per Class</t>
    </r>
    <r>
      <rPr>
        <sz val="8"/>
        <rFont val="Calibri"/>
        <family val="2"/>
      </rPr>
      <t xml:space="preserve">
Manually Populate Data by copying and pasting Learning Objective List data from 11_Media_Selection_Model (Column AP) into this Master_Schedule  sheet (Column AO)</t>
    </r>
  </si>
  <si>
    <r>
      <t xml:space="preserve">Manually Copy and Paste from 11_Media_Selection_Model
</t>
    </r>
    <r>
      <rPr>
        <b/>
        <sz val="8"/>
        <rFont val="Calibri"/>
        <family val="2"/>
      </rPr>
      <t>Students Per Class</t>
    </r>
    <r>
      <rPr>
        <sz val="8"/>
        <rFont val="Calibri"/>
        <family val="2"/>
      </rPr>
      <t xml:space="preserve">
Manually Populate Data by copying and pasting Learning Objective List data from 11_Media_Selection_Model (Column AQ) into this Master_Schedule  sheet (Column AP)</t>
    </r>
  </si>
  <si>
    <r>
      <t xml:space="preserve">Manually Copy and Paste from 11_Media_Selection_Model
</t>
    </r>
    <r>
      <rPr>
        <b/>
        <sz val="8"/>
        <rFont val="Calibri"/>
        <family val="2"/>
      </rPr>
      <t>Instructors Per Lab</t>
    </r>
    <r>
      <rPr>
        <sz val="8"/>
        <rFont val="Calibri"/>
        <family val="2"/>
      </rPr>
      <t xml:space="preserve">
Manually Populate Data by copying and pasting Learning Objective List data from 11_Media_Selection_Model (Column AR) into this Master_Schedule  sheet (Column AQ)</t>
    </r>
  </si>
  <si>
    <r>
      <t xml:space="preserve">Manually Copy and Paste from 11_Media_Selection_Model
</t>
    </r>
    <r>
      <rPr>
        <b/>
        <sz val="8"/>
        <rFont val="Calibri"/>
        <family val="2"/>
      </rPr>
      <t>Students Per Lab</t>
    </r>
    <r>
      <rPr>
        <sz val="8"/>
        <rFont val="Calibri"/>
        <family val="2"/>
      </rPr>
      <t xml:space="preserve">
Manually Populate Data by copying and pasting Learning Objective List data from 11_Media_Selection_Model (Column AS) into this Master_Schedule  sheet (Column AR)</t>
    </r>
  </si>
  <si>
    <t>Enter Text
Replace Placeholder name in row 3 with the name of the Simulation or Device from 11_Media_Selection_Model tab, cell AU3; then, Manually Populate Data from the 11_Media_Selection_Model tab sheet (Column AU)</t>
  </si>
  <si>
    <t xml:space="preserve">Enter Text 
Replace Placeholder name in row 3 with the name of the Simulation or Device from 11_Media_Selection_Model tab, cell AV3; then, Manually Populate Data from the 11_Media_Selection_Model tab sheet (Column AV)
</t>
  </si>
  <si>
    <t>Enter Text 
Replace Placeholder name in row 3 with the name of the Simulation or Device from 11_Media_Selection_Model tab, cell AW3; then, Manually Populate Data from the 11_Media_Selection_Model tab sheet (Column AW)</t>
  </si>
  <si>
    <t>Enter Text 
Replace Placeholder name in row 3 with the name of the Simulation or Device from 11_Media_Selection_Model tab, cell AX3; then, Manually Populate Data from the 11_Media_Selection_Model tab sheet (Column AX)</t>
  </si>
  <si>
    <t>Enter Text 
Replace Placeholder name in row 3 with the name of the Simulation or Device from 11_Media_Selection_Model tab, cell AY3; then, Manually Populate Data from the 
11_Media_Selection_Model tab sheet (Column AY)</t>
  </si>
  <si>
    <t xml:space="preserve">Select  from Drop Down
</t>
  </si>
  <si>
    <t xml:space="preserve">Manually Calculate
</t>
  </si>
  <si>
    <t>Enter Value</t>
  </si>
  <si>
    <t>EQUIPMENT</t>
  </si>
  <si>
    <r>
      <t xml:space="preserve">Manually Copy and Paste from 11 Media Selection Model
</t>
    </r>
    <r>
      <rPr>
        <b/>
        <sz val="8"/>
        <rFont val="Calibri"/>
        <family val="2"/>
      </rPr>
      <t xml:space="preserve">Learning Analysis Hierarchies
</t>
    </r>
    <r>
      <rPr>
        <sz val="8"/>
        <rFont val="Calibri"/>
        <family val="2"/>
      </rPr>
      <t xml:space="preserve">
Manually Populate Data by copying and pasting Learning Objective List data from 11_Media_Selection_Model  sheet (Column B)</t>
    </r>
  </si>
  <si>
    <r>
      <t xml:space="preserve">Manually Copy and Paste from 11 Media Selection Model
</t>
    </r>
    <r>
      <rPr>
        <b/>
        <sz val="8"/>
        <rFont val="Calibri"/>
        <family val="2"/>
      </rPr>
      <t xml:space="preserve">Objective Statement
</t>
    </r>
    <r>
      <rPr>
        <sz val="8"/>
        <rFont val="Calibri"/>
        <family val="2"/>
      </rPr>
      <t xml:space="preserve">
Manually Populate Data by copying and pasting Learning Objective List data from 11_Media_Selection_Model  sheet (Column C)</t>
    </r>
  </si>
  <si>
    <r>
      <t xml:space="preserve">Manually Copy and Paste from 11 Media Selection Model
</t>
    </r>
    <r>
      <rPr>
        <b/>
        <sz val="8"/>
        <rFont val="Calibri"/>
        <family val="2"/>
      </rPr>
      <t xml:space="preserve">Additional Notes
</t>
    </r>
    <r>
      <rPr>
        <sz val="8"/>
        <rFont val="Calibri"/>
        <family val="2"/>
      </rPr>
      <t xml:space="preserve">
Manually Populate Data by copying and pasting Learning Objective List data from 11_Media_Selection_Model  sheet (Column E)</t>
    </r>
  </si>
  <si>
    <r>
      <t xml:space="preserve">Manually Copy and Paste from 11 Media Selection Model
</t>
    </r>
    <r>
      <rPr>
        <b/>
        <sz val="8"/>
        <rFont val="Calibri"/>
        <family val="2"/>
      </rPr>
      <t xml:space="preserve">Analysis Unique Identifier (UID)
</t>
    </r>
    <r>
      <rPr>
        <sz val="8"/>
        <rFont val="Calibri"/>
        <family val="2"/>
      </rPr>
      <t xml:space="preserve">
Manually Populate Data by copying and pasting Learning Objective List data from 11_Media_Selection_Model  sheet (Column F)
</t>
    </r>
  </si>
  <si>
    <r>
      <t xml:space="preserve">Manually Copy and Paste from 11 Media Selection Model
</t>
    </r>
    <r>
      <rPr>
        <b/>
        <sz val="8"/>
        <rFont val="Calibri"/>
        <family val="2"/>
      </rPr>
      <t>Current State Training Media (CSM)</t>
    </r>
    <r>
      <rPr>
        <sz val="8"/>
        <rFont val="Calibri"/>
        <family val="2"/>
      </rPr>
      <t xml:space="preserve">
Manually Copy and Paste from 11 Media Selection Model (Column AF)</t>
    </r>
  </si>
  <si>
    <r>
      <t xml:space="preserve">Manually Copy and Paste from 11 Media Selection Model
</t>
    </r>
    <r>
      <rPr>
        <b/>
        <sz val="8"/>
        <rFont val="Calibri"/>
        <family val="2"/>
      </rPr>
      <t xml:space="preserve">Recommendation Regarding CSM
</t>
    </r>
    <r>
      <rPr>
        <sz val="8"/>
        <rFont val="Calibri"/>
        <family val="2"/>
      </rPr>
      <t xml:space="preserve">Manually Copy and Paste from 11 Media Selection Model (Column AG)
</t>
    </r>
  </si>
  <si>
    <r>
      <t xml:space="preserve">Manually Copy and Paste from 11 Media Selection Model
</t>
    </r>
    <r>
      <rPr>
        <b/>
        <sz val="8"/>
        <rFont val="Calibri"/>
        <family val="2"/>
      </rPr>
      <t>Additional Equipment Needed?</t>
    </r>
    <r>
      <rPr>
        <sz val="8"/>
        <rFont val="Calibri"/>
        <family val="2"/>
      </rPr>
      <t xml:space="preserve">
Considering what is currently being used in training, are there any additional equipment requirements? (Yes/No)
Manually Copy and Paste from 11 Media Selection Model (Column AH)
</t>
    </r>
  </si>
  <si>
    <r>
      <t xml:space="preserve">Manually Copy and Paste from 11 Media Selection Model
</t>
    </r>
    <r>
      <rPr>
        <b/>
        <sz val="8"/>
        <rFont val="Calibri"/>
        <family val="2"/>
      </rPr>
      <t>Consumables Required</t>
    </r>
    <r>
      <rPr>
        <sz val="8"/>
        <rFont val="Calibri"/>
        <family val="2"/>
      </rPr>
      <t xml:space="preserve">
Consumables required for training LO? (Identify any equipment that would need to be replaced after each use)
Manually Copy and Paste from 11 Media Selection Model (Column AI)</t>
    </r>
  </si>
  <si>
    <r>
      <t xml:space="preserve">Manually Copy and Paste from 11 Media Selection Model
</t>
    </r>
    <r>
      <rPr>
        <b/>
        <sz val="8"/>
        <rFont val="Calibri"/>
        <family val="2"/>
      </rPr>
      <t>Repairables Required</t>
    </r>
    <r>
      <rPr>
        <sz val="8"/>
        <rFont val="Calibri"/>
        <family val="2"/>
      </rPr>
      <t xml:space="preserve">
Repairables required for training LO?
(Identify any equipment that can be repaired after use)
Manually Copy and Paste from 11 Media Selection Model (Column AJ)
</t>
    </r>
  </si>
  <si>
    <r>
      <t xml:space="preserve">Manually Copy and Paste from 11 Media Selection Model
</t>
    </r>
    <r>
      <rPr>
        <b/>
        <sz val="8"/>
        <rFont val="Calibri"/>
        <family val="2"/>
      </rPr>
      <t>Tools Required</t>
    </r>
    <r>
      <rPr>
        <sz val="8"/>
        <rFont val="Calibri"/>
        <family val="2"/>
      </rPr>
      <t xml:space="preserve">
Tools required for training LO?
(Identify any tools or special equipment required)
Manually Copy and Paste from 11 Media Selection Model (Column AK)
</t>
    </r>
  </si>
  <si>
    <r>
      <t xml:space="preserve">Manually Copy and Paste from 11 Media Selection Model
</t>
    </r>
    <r>
      <rPr>
        <b/>
        <sz val="8"/>
        <rFont val="Calibri"/>
        <family val="2"/>
      </rPr>
      <t>Throughput</t>
    </r>
    <r>
      <rPr>
        <sz val="8"/>
        <rFont val="Calibri"/>
        <family val="2"/>
      </rPr>
      <t xml:space="preserve">
How many Sailors can train on this package at the same time?
Manually Copy and Paste from 11 Media Selection Model (Column AL)
</t>
    </r>
  </si>
  <si>
    <t>Manually Copy and Paste from 11 Media Selection Model</t>
  </si>
  <si>
    <t>TPP TCCD Course Data</t>
  </si>
  <si>
    <t>Course Title</t>
  </si>
  <si>
    <t>CIN (Course Identification Number)</t>
  </si>
  <si>
    <t>Foreword</t>
  </si>
  <si>
    <t>Course Overview</t>
  </si>
  <si>
    <t>Course Status</t>
  </si>
  <si>
    <t>Development Method</t>
  </si>
  <si>
    <t>Learning Objects</t>
  </si>
  <si>
    <t>Mode of Instruction</t>
  </si>
  <si>
    <t>Safety Risks</t>
  </si>
  <si>
    <t>Hazardous Materials</t>
  </si>
  <si>
    <t>Note</t>
  </si>
  <si>
    <t>Purpose of Course</t>
  </si>
  <si>
    <t>Course Mission Statement</t>
  </si>
  <si>
    <t>Occupational Classification</t>
  </si>
  <si>
    <r>
      <t xml:space="preserve">Manually Copy and Paste from Master_Schedule
</t>
    </r>
    <r>
      <rPr>
        <b/>
        <sz val="8"/>
        <rFont val="Calibri"/>
        <family val="2"/>
      </rPr>
      <t xml:space="preserve">Course Title
</t>
    </r>
    <r>
      <rPr>
        <sz val="8"/>
        <rFont val="Calibri"/>
        <family val="2"/>
      </rPr>
      <t xml:space="preserve">
Manually Populate Data by copying and pasting Course data from Master_Schedule (Column D) into this Course Data sheet (Column </t>
    </r>
    <r>
      <rPr>
        <b/>
        <sz val="8"/>
        <rFont val="Calibri"/>
        <family val="2"/>
      </rPr>
      <t>B</t>
    </r>
    <r>
      <rPr>
        <sz val="8"/>
        <rFont val="Calibri"/>
        <family val="2"/>
      </rPr>
      <t>)</t>
    </r>
  </si>
  <si>
    <r>
      <t xml:space="preserve">Manually Copy and Paste from Master_Schedule
</t>
    </r>
    <r>
      <rPr>
        <b/>
        <sz val="8"/>
        <rFont val="Calibri"/>
        <family val="2"/>
      </rPr>
      <t xml:space="preserve">CIN (Course Identification Number)
</t>
    </r>
    <r>
      <rPr>
        <sz val="8"/>
        <rFont val="Calibri"/>
        <family val="2"/>
      </rPr>
      <t xml:space="preserve">
Manually Populate Data by copying and pasting Course data from Master Schedule (Column C) into this Course Data sheet (Column C)</t>
    </r>
  </si>
  <si>
    <r>
      <t xml:space="preserve">Enter Text
</t>
    </r>
    <r>
      <rPr>
        <b/>
        <sz val="8"/>
        <rFont val="Calibri"/>
        <family val="2"/>
        <scheme val="minor"/>
      </rPr>
      <t>Foreword</t>
    </r>
    <r>
      <rPr>
        <sz val="8"/>
        <rFont val="Calibri"/>
        <family val="2"/>
        <scheme val="minor"/>
      </rPr>
      <t xml:space="preserve">
The foreword is not a required element of the TCCD but is a place to explain to reviewers any unique aspect of the course, which may not be apparent from the basic data.</t>
    </r>
  </si>
  <si>
    <r>
      <t xml:space="preserve">Enter Text
</t>
    </r>
    <r>
      <rPr>
        <b/>
        <sz val="8"/>
        <rFont val="Calibri"/>
        <family val="2"/>
        <scheme val="minor"/>
      </rPr>
      <t>Course Overview</t>
    </r>
    <r>
      <rPr>
        <sz val="8"/>
        <rFont val="Calibri"/>
        <family val="2"/>
        <scheme val="minor"/>
      </rPr>
      <t xml:space="preserve">
List the course subjects. Note any changes from the previous project plan. For a new course this will be a description of the skills and knowledge to be attained. This is not intended to be the equivalent of a curriculum outline, or to contain objectives. The overview helps identify what the course will actually contain.</t>
    </r>
  </si>
  <si>
    <r>
      <t xml:space="preserve">Select  from Drop Down
</t>
    </r>
    <r>
      <rPr>
        <b/>
        <sz val="8"/>
        <rFont val="Calibri"/>
        <family val="2"/>
        <scheme val="minor"/>
      </rPr>
      <t>Course Status</t>
    </r>
    <r>
      <rPr>
        <sz val="8"/>
        <rFont val="Calibri"/>
        <family val="2"/>
        <scheme val="minor"/>
      </rPr>
      <t xml:space="preserve">
New - course or new to your Training Activity.
Revision - A modification to any course terminal objective, increase in course length, or training material change that requires additional resources.
Deactivation - Course will no longer be taught at your activity, or another activity for which you are CCMM for, and is not being replaced by another course.
Drop Down
</t>
    </r>
    <r>
      <rPr>
        <b/>
        <sz val="8"/>
        <rFont val="Calibri"/>
        <family val="2"/>
        <scheme val="minor"/>
      </rPr>
      <t>New
Revision
Deactivation</t>
    </r>
  </si>
  <si>
    <r>
      <t xml:space="preserve">Enter Text; Use semicolons to separate multiple entries 
</t>
    </r>
    <r>
      <rPr>
        <b/>
        <sz val="8"/>
        <rFont val="Calibri"/>
        <family val="2"/>
      </rPr>
      <t>Development Method</t>
    </r>
    <r>
      <rPr>
        <sz val="8"/>
        <rFont val="Calibri"/>
        <family val="2"/>
      </rPr>
      <t xml:space="preserve">
The Development Method element of the TPP contains information about the documents that will be produced, Learning Objects, and Mode of Instruction for the course if the TPP is approved by the CCA.
Documents that will be produced may include one or more of the following:
</t>
    </r>
    <r>
      <rPr>
        <u/>
        <sz val="8"/>
        <rFont val="Calibri"/>
        <family val="2"/>
      </rPr>
      <t>Options Available</t>
    </r>
    <r>
      <rPr>
        <sz val="8"/>
        <rFont val="Calibri"/>
        <family val="2"/>
      </rPr>
      <t xml:space="preserve">
</t>
    </r>
    <r>
      <rPr>
        <b/>
        <sz val="8"/>
        <rFont val="Calibri"/>
        <family val="2"/>
      </rPr>
      <t>Training Project Plan
Personnel Performance Profile
Training Course Control Document
Trainee Guide
Instructional Media Materials
Support Materials
Course Training Task List
Training Path System
Lesson Plan
Knowledge/Performance Tests and Administrator's Guides
Testing Plan</t>
    </r>
  </si>
  <si>
    <r>
      <t xml:space="preserve">Select from Drop Down
</t>
    </r>
    <r>
      <rPr>
        <b/>
        <sz val="8"/>
        <rFont val="Calibri"/>
        <family val="2"/>
        <scheme val="minor"/>
      </rPr>
      <t>Learning Objects</t>
    </r>
    <r>
      <rPr>
        <sz val="8"/>
        <rFont val="Calibri"/>
        <family val="2"/>
        <scheme val="minor"/>
      </rPr>
      <t xml:space="preserve">
</t>
    </r>
    <r>
      <rPr>
        <u/>
        <sz val="8"/>
        <rFont val="Calibri"/>
        <family val="2"/>
        <scheme val="minor"/>
      </rPr>
      <t>Drop Down</t>
    </r>
    <r>
      <rPr>
        <sz val="8"/>
        <rFont val="Calibri"/>
        <family val="2"/>
        <scheme val="minor"/>
      </rPr>
      <t xml:space="preserve">
</t>
    </r>
    <r>
      <rPr>
        <b/>
        <sz val="8"/>
        <rFont val="Calibri"/>
        <family val="2"/>
        <scheme val="minor"/>
      </rPr>
      <t>None
Instructor-Led
Web-Based
Blended</t>
    </r>
  </si>
  <si>
    <r>
      <t xml:space="preserve">Enter Text
</t>
    </r>
    <r>
      <rPr>
        <b/>
        <sz val="8"/>
        <rFont val="Calibri"/>
        <family val="2"/>
      </rPr>
      <t>Mode of Instruction</t>
    </r>
    <r>
      <rPr>
        <sz val="8"/>
        <rFont val="Calibri"/>
        <family val="2"/>
      </rPr>
      <t xml:space="preserve">
</t>
    </r>
  </si>
  <si>
    <r>
      <t xml:space="preserve">Select from Drop Down
</t>
    </r>
    <r>
      <rPr>
        <b/>
        <sz val="8"/>
        <rFont val="Calibri"/>
        <family val="2"/>
        <scheme val="minor"/>
      </rPr>
      <t>Safety Risks</t>
    </r>
    <r>
      <rPr>
        <sz val="8"/>
        <rFont val="Calibri"/>
        <family val="2"/>
        <scheme val="minor"/>
      </rPr>
      <t xml:space="preserve">
Is this a high risk course per OPNAVINST 1500.75 and NETC 1500.13?
</t>
    </r>
    <r>
      <rPr>
        <u/>
        <sz val="8"/>
        <rFont val="Calibri"/>
        <family val="2"/>
        <scheme val="minor"/>
      </rPr>
      <t>Drop Down</t>
    </r>
    <r>
      <rPr>
        <sz val="8"/>
        <rFont val="Calibri"/>
        <family val="2"/>
        <scheme val="minor"/>
      </rPr>
      <t xml:space="preserve">
</t>
    </r>
    <r>
      <rPr>
        <b/>
        <sz val="8"/>
        <rFont val="Calibri"/>
        <family val="2"/>
        <scheme val="minor"/>
      </rPr>
      <t>Yes
No</t>
    </r>
  </si>
  <si>
    <r>
      <t xml:space="preserve">Select from Drop Down
</t>
    </r>
    <r>
      <rPr>
        <b/>
        <sz val="8"/>
        <rFont val="Calibri"/>
        <family val="2"/>
        <scheme val="minor"/>
      </rPr>
      <t>Hazardous Materials</t>
    </r>
    <r>
      <rPr>
        <sz val="8"/>
        <rFont val="Calibri"/>
        <family val="2"/>
        <scheme val="minor"/>
      </rPr>
      <t xml:space="preserve">
Are hazardous materials used in this course?
</t>
    </r>
    <r>
      <rPr>
        <u/>
        <sz val="8"/>
        <rFont val="Calibri"/>
        <family val="2"/>
        <scheme val="minor"/>
      </rPr>
      <t>Drop Down</t>
    </r>
    <r>
      <rPr>
        <sz val="8"/>
        <rFont val="Calibri"/>
        <family val="2"/>
        <scheme val="minor"/>
      </rPr>
      <t xml:space="preserve">
</t>
    </r>
    <r>
      <rPr>
        <b/>
        <sz val="8"/>
        <rFont val="Calibri"/>
        <family val="2"/>
        <scheme val="minor"/>
      </rPr>
      <t>Yes
No</t>
    </r>
  </si>
  <si>
    <r>
      <t xml:space="preserve">Enter Text
</t>
    </r>
    <r>
      <rPr>
        <b/>
        <sz val="8"/>
        <rFont val="Calibri"/>
        <family val="2"/>
      </rPr>
      <t>Note</t>
    </r>
    <r>
      <rPr>
        <sz val="8"/>
        <rFont val="Calibri"/>
        <family val="2"/>
      </rPr>
      <t xml:space="preserve">
Add any other related information for Safety Risks or Hazardous Materials.</t>
    </r>
  </si>
  <si>
    <r>
      <t xml:space="preserve">Enter Text
</t>
    </r>
    <r>
      <rPr>
        <b/>
        <sz val="8"/>
        <rFont val="Calibri"/>
        <family val="2"/>
      </rPr>
      <t>Purpose of Course</t>
    </r>
    <r>
      <rPr>
        <sz val="8"/>
        <rFont val="Calibri"/>
        <family val="2"/>
      </rPr>
      <t xml:space="preserve">
For a new course you should answer the following questions: Train who? To do what? Where? Under what conditions? What degree of qualification will be brought about by this training?</t>
    </r>
  </si>
  <si>
    <r>
      <t xml:space="preserve">Enter Text
</t>
    </r>
    <r>
      <rPr>
        <b/>
        <sz val="8"/>
        <rFont val="Calibri"/>
        <family val="2"/>
      </rPr>
      <t>Course Mission Statement</t>
    </r>
    <r>
      <rPr>
        <sz val="8"/>
        <rFont val="Calibri"/>
        <family val="2"/>
      </rPr>
      <t xml:space="preserve">
The Course Mission Statement is closely related to the "Purpose of Course", however, some commands prefer Course Mission Statement. Please follow local guidance when populating each option, they will both print in related documents such as the Training Project Plan (TPP) and Training Course Control Documents (TCCD).</t>
    </r>
  </si>
  <si>
    <r>
      <t xml:space="preserve">Enter Text
</t>
    </r>
    <r>
      <rPr>
        <b/>
        <sz val="8"/>
        <rFont val="Calibri"/>
        <family val="2"/>
      </rPr>
      <t>Occupational Classification</t>
    </r>
    <r>
      <rPr>
        <sz val="8"/>
        <rFont val="Calibri"/>
        <family val="2"/>
      </rPr>
      <t xml:space="preserve">
List the NEC/NOBC/MOS awarded upon completion of the course. If no classification exists or if a classification has been requested say so here.
Describe the personnel eligible to attend the course.</t>
    </r>
  </si>
  <si>
    <t>Manually Copy and Paste from Master_Schedule</t>
  </si>
  <si>
    <t xml:space="preserve">Enter Text; Use semicolons to separate multiple entries </t>
  </si>
  <si>
    <t xml:space="preserve">Select from Drop Down
</t>
  </si>
  <si>
    <t>The Information Systems Technician (IT) A School course provides apprentice-level training to Navy IT accession Sailors and prepares them for assignment to the Cyber Security workforce in afloat and ashore environments. Students will learn RF principles, Naval communication system components and procedures, Communications Security (COMSEC), and external communications suite operations. Students will also develop knowledge and skills to operate, maintain, and protect Department of War (DoW) information systems, with emphasis on software installation and patching, network troubleshooting, data file maintenance, systems monitoring, and backup and recovery execution. Graduates will perform tasks at the apprentice level during all conditions of readiness in afloat and ashore environments under limited supervision using technical references.</t>
  </si>
  <si>
    <t>Instructional Strategy</t>
  </si>
  <si>
    <t>FFC Modernization Category</t>
  </si>
  <si>
    <t>FRD Approved Recommendation</t>
  </si>
  <si>
    <t>Additional Media Characteristic Criteria</t>
  </si>
  <si>
    <t>Block 0 Durations (hours)</t>
  </si>
  <si>
    <t>Blocks 1/2 Durations (hours)</t>
  </si>
  <si>
    <t>BL</t>
  </si>
  <si>
    <t>IFIT</t>
  </si>
  <si>
    <t>EQUIP</t>
  </si>
  <si>
    <t>IFIT Actual Equipment</t>
  </si>
  <si>
    <t>PTT</t>
  </si>
  <si>
    <t>IFIT ICW4 w/Hardware</t>
  </si>
  <si>
    <t>SIM/VSIM</t>
  </si>
  <si>
    <t>IFIT ICW3, ICW4</t>
  </si>
  <si>
    <t>Video/Demo</t>
  </si>
  <si>
    <t>IFIT ICW 1, ICW2</t>
  </si>
  <si>
    <t>Media Characteristics include: Animation, Video</t>
  </si>
  <si>
    <t>Process Guides</t>
  </si>
  <si>
    <r>
      <t xml:space="preserve">Media Characteristics include: Procedural response 
And do </t>
    </r>
    <r>
      <rPr>
        <b/>
        <sz val="10"/>
        <color theme="1"/>
        <rFont val="Calibri"/>
        <family val="2"/>
        <scheme val="minor"/>
      </rPr>
      <t>NOT</t>
    </r>
    <r>
      <rPr>
        <sz val="10"/>
        <color theme="1"/>
        <rFont val="Calibri"/>
        <family val="2"/>
        <scheme val="minor"/>
      </rPr>
      <t xml:space="preserve"> include: Animation, Video</t>
    </r>
  </si>
  <si>
    <t>I-Instruction</t>
  </si>
  <si>
    <r>
      <t xml:space="preserve">Media Characteristics do </t>
    </r>
    <r>
      <rPr>
        <b/>
        <sz val="10"/>
        <color theme="1"/>
        <rFont val="Calibri"/>
        <family val="2"/>
        <scheme val="minor"/>
      </rPr>
      <t>NOT</t>
    </r>
    <r>
      <rPr>
        <sz val="10"/>
        <color theme="1"/>
        <rFont val="Calibri"/>
        <family val="2"/>
        <scheme val="minor"/>
      </rPr>
      <t xml:space="preserve"> include: Animation, Video, or Procedural response </t>
    </r>
  </si>
  <si>
    <t>SDIT</t>
  </si>
  <si>
    <t xml:space="preserve">SDIT ICW3, ICW4, ICW4 w/ Hardware </t>
  </si>
  <si>
    <t>SDIT ICW1, ICW2</t>
  </si>
  <si>
    <r>
      <t xml:space="preserve">Media Characteristics do </t>
    </r>
    <r>
      <rPr>
        <b/>
        <sz val="11"/>
        <color theme="1"/>
        <rFont val="Calibri"/>
        <family val="2"/>
        <scheme val="minor"/>
      </rPr>
      <t>NOT</t>
    </r>
    <r>
      <rPr>
        <sz val="11"/>
        <color theme="1"/>
        <rFont val="Calibri"/>
        <family val="2"/>
        <scheme val="minor"/>
      </rPr>
      <t xml:space="preserve"> include: Animation, Video</t>
    </r>
  </si>
  <si>
    <t>Block 0</t>
  </si>
  <si>
    <t xml:space="preserve">Blocks 1/2 </t>
  </si>
  <si>
    <t>* PS hours represent hours removed from training to be addressed by performance support only.</t>
  </si>
  <si>
    <t>PS*</t>
  </si>
  <si>
    <t>PS Standalone</t>
  </si>
  <si>
    <t>Media Technologies</t>
  </si>
  <si>
    <t>Total Duration (hrs)</t>
  </si>
  <si>
    <t>Equipment / SOJT</t>
  </si>
  <si>
    <t>ICW 4 w/ Hardware</t>
  </si>
  <si>
    <t>Totals</t>
  </si>
  <si>
    <t>ICW4</t>
  </si>
  <si>
    <t>Training Hours</t>
  </si>
  <si>
    <t>ICW 3</t>
  </si>
  <si>
    <t>ICW 2</t>
  </si>
  <si>
    <t>ICW 1</t>
  </si>
  <si>
    <t>Figure 3-2</t>
  </si>
  <si>
    <t>IMI (ICW) 2</t>
  </si>
  <si>
    <t>IMI (ICW) 3</t>
  </si>
  <si>
    <t>VSIM</t>
  </si>
  <si>
    <t>Stand-alone SIM</t>
  </si>
  <si>
    <t>Actual Equipment</t>
  </si>
  <si>
    <t>Total</t>
  </si>
  <si>
    <t>Block 1/2</t>
  </si>
  <si>
    <t>Total Training</t>
  </si>
  <si>
    <t>LAB</t>
  </si>
  <si>
    <t>Block 0 Training</t>
  </si>
  <si>
    <t>Block 1/2 Training</t>
  </si>
  <si>
    <t>RATING (PATH)</t>
  </si>
  <si>
    <t>TIME OF DELIVERY</t>
  </si>
  <si>
    <t>LOCATION</t>
  </si>
  <si>
    <t>TRAINING</t>
  </si>
  <si>
    <t>PROJECTED</t>
  </si>
  <si>
    <t>CIN</t>
  </si>
  <si>
    <t>HOURS</t>
  </si>
  <si>
    <t>READY FOR TRAIN DATE</t>
  </si>
  <si>
    <t>Classroom Mode Distribution</t>
  </si>
  <si>
    <t>Hours</t>
  </si>
  <si>
    <t>Elapsed Hours</t>
  </si>
  <si>
    <t>Laboratory Mode Distribution</t>
  </si>
  <si>
    <t>LAB Hours</t>
  </si>
  <si>
    <t>S:I Ratios</t>
  </si>
  <si>
    <t>:</t>
  </si>
  <si>
    <t>Recommended Training Hours</t>
  </si>
  <si>
    <t>Additional Training Hours</t>
  </si>
  <si>
    <t>Assessments *</t>
  </si>
  <si>
    <t>COTS / GOTS Topics</t>
  </si>
  <si>
    <t xml:space="preserve">Additional Non-RRL Topics (a.k.a. Administration) </t>
  </si>
  <si>
    <t xml:space="preserve">+ </t>
  </si>
  <si>
    <t>ADMIN</t>
  </si>
  <si>
    <t>Available Time for Sets and Reps **</t>
  </si>
  <si>
    <t>Training Hours Identified as Concurrent</t>
  </si>
  <si>
    <r>
      <t>SDIT 2 / 3 / VSIM</t>
    </r>
    <r>
      <rPr>
        <b/>
        <sz val="8"/>
        <rFont val="Calibri"/>
        <family val="2"/>
      </rPr>
      <t xml:space="preserve"> </t>
    </r>
    <r>
      <rPr>
        <sz val="8"/>
        <rFont val="Calibri"/>
        <family val="2"/>
      </rPr>
      <t>***</t>
    </r>
  </si>
  <si>
    <t>LAB VSim / Stand-alone SIM / Trainer</t>
  </si>
  <si>
    <t>Project Course Schedule Outline (PCSO)</t>
  </si>
  <si>
    <t>Notes:</t>
  </si>
  <si>
    <t xml:space="preserve">* Projected Assessment Hours. </t>
  </si>
  <si>
    <t>** Non-academic and/or academic training built into the course that is not scoped within RRL.</t>
  </si>
  <si>
    <t>*** Training time required to rotate all students/groups through the Lab.</t>
  </si>
  <si>
    <t>**** SDIT recommended to be conducted prior to LAB</t>
  </si>
  <si>
    <t>CLIN UNITS</t>
  </si>
  <si>
    <t>IMI TOTALS</t>
  </si>
  <si>
    <t>VSIM TOTALS</t>
  </si>
  <si>
    <t xml:space="preserve">IFIT IMI 
(ICW) 2 </t>
  </si>
  <si>
    <t>SDIT IMI 
(ICW) 2</t>
  </si>
  <si>
    <t>SDIT IMI 
(ICW) 3</t>
  </si>
  <si>
    <t>VSIM Media A</t>
  </si>
  <si>
    <t>VSIM Media B</t>
  </si>
  <si>
    <t>VSIM Media C</t>
  </si>
  <si>
    <t>VSIM Media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</si>
</sst>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5">
    <font>
      <sz val="11"/>
      <color theme="1"/>
      <name val="Calibri"/>
      <family val="2"/>
      <scheme val="minor"/>
    </font>
    <font>
      <sz val="11"/>
      <color theme="0"/>
      <name val="Calibri"/>
      <family val="2"/>
      <scheme val="minor"/>
    </font>
    <font>
      <sz val="11"/>
      <name val="Calibri"/>
      <family val="2"/>
    </font>
    <font>
      <sz val="8"/>
      <color theme="1"/>
      <name val="Calibri"/>
      <family val="2"/>
      <scheme val="minor"/>
    </font>
    <font>
      <b/>
      <sz val="8"/>
      <color theme="1"/>
      <name val="Calibri"/>
      <family val="2"/>
      <scheme val="minor"/>
    </font>
    <font>
      <b/>
      <sz val="8"/>
      <name val="Calibri"/>
      <family val="2"/>
    </font>
    <font>
      <b/>
      <sz val="8"/>
      <color theme="0"/>
      <name val="Calibri"/>
      <family val="2"/>
      <scheme val="minor"/>
    </font>
    <font>
      <b/>
      <sz val="8"/>
      <name val="Calibri"/>
      <family val="2"/>
      <scheme val="minor"/>
    </font>
    <font>
      <sz val="8"/>
      <name val="Calibri"/>
      <family val="2"/>
    </font>
    <font>
      <b/>
      <sz val="12"/>
      <color theme="1"/>
      <name val="Calibri"/>
      <family val="2"/>
      <scheme val="minor"/>
    </font>
    <font>
      <b/>
      <sz val="11"/>
      <color theme="0"/>
      <name val="Calibri"/>
      <family val="2"/>
    </font>
    <font>
      <sz val="1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sz val="11"/>
      <color theme="0"/>
      <name val="Calibri"/>
      <family val="2"/>
      <scheme val="minor"/>
    </font>
    <font>
      <sz val="8"/>
      <color theme="0"/>
      <name val="Calibri"/>
      <family val="2"/>
      <scheme val="minor"/>
    </font>
    <font>
      <u/>
      <sz val="8"/>
      <name val="Calibri"/>
      <family val="2"/>
    </font>
    <font>
      <i/>
      <sz val="11"/>
      <color rgb="FF0070C0"/>
      <name val="Calibri"/>
      <family val="2"/>
      <scheme val="minor"/>
    </font>
    <font>
      <sz val="8"/>
      <color theme="1"/>
      <name val="Calibri"/>
      <family val="2"/>
    </font>
    <font>
      <b/>
      <sz val="8"/>
      <color theme="1"/>
      <name val="Calibri"/>
      <family val="2"/>
    </font>
    <font>
      <b/>
      <sz val="8"/>
      <color rgb="FFFFFFFF"/>
      <name val="Calibri"/>
      <family val="2"/>
    </font>
    <font>
      <sz val="11"/>
      <color rgb="FF000000"/>
      <name val="Calibri"/>
      <family val="2"/>
      <scheme val="minor"/>
    </font>
    <font>
      <i/>
      <sz val="8"/>
      <color rgb="FF0070C0"/>
      <name val="Calibri"/>
      <family val="2"/>
      <scheme val="minor"/>
    </font>
    <font>
      <u/>
      <sz val="11"/>
      <color theme="10"/>
      <name val="Calibri"/>
      <family val="2"/>
      <scheme val="minor"/>
    </font>
    <font>
      <b/>
      <sz val="18"/>
      <color theme="1"/>
      <name val="Calibri"/>
      <family val="2"/>
      <scheme val="minor"/>
    </font>
    <font>
      <sz val="11"/>
      <color rgb="FF0070C0"/>
      <name val="Calibri"/>
      <family val="2"/>
      <scheme val="minor"/>
    </font>
    <font>
      <b/>
      <sz val="11"/>
      <color rgb="FF0070C0"/>
      <name val="Calibri"/>
      <family val="2"/>
      <scheme val="minor"/>
    </font>
    <font>
      <b/>
      <sz val="11"/>
      <name val="Calibri"/>
      <family val="2"/>
      <scheme val="minor"/>
    </font>
    <font>
      <sz val="12"/>
      <color theme="1"/>
      <name val="Calibri"/>
      <family val="2"/>
      <scheme val="minor"/>
    </font>
    <font>
      <sz val="12"/>
      <name val="Calibri"/>
      <family val="2"/>
      <scheme val="minor"/>
    </font>
    <font>
      <b/>
      <sz val="12"/>
      <name val="Calibri"/>
      <family val="2"/>
      <scheme val="minor"/>
    </font>
    <font>
      <sz val="12"/>
      <color rgb="FF0070C0"/>
      <name val="Calibri"/>
      <family val="2"/>
      <scheme val="minor"/>
    </font>
    <font>
      <b/>
      <u/>
      <sz val="11"/>
      <color rgb="FFC00000"/>
      <name val="Calibri"/>
      <family val="2"/>
      <scheme val="minor"/>
    </font>
    <font>
      <sz val="11"/>
      <color rgb="FFC00000"/>
      <name val="Calibri"/>
      <family val="2"/>
      <scheme val="minor"/>
    </font>
    <font>
      <b/>
      <sz val="12"/>
      <color rgb="FF0070C0"/>
      <name val="Calibri"/>
      <family val="2"/>
      <scheme val="minor"/>
    </font>
    <font>
      <sz val="8"/>
      <name val="Calibri"/>
      <family val="2"/>
      <scheme val="minor"/>
    </font>
    <font>
      <u/>
      <sz val="8"/>
      <name val="Calibri"/>
      <family val="2"/>
      <scheme val="minor"/>
    </font>
    <font>
      <sz val="16"/>
      <color rgb="FF2F5496"/>
      <name val="Calibri"/>
      <family val="2"/>
    </font>
    <font>
      <sz val="11"/>
      <color theme="1"/>
      <name val="Symbol"/>
      <family val="1"/>
      <charset val="2"/>
    </font>
    <font>
      <sz val="7"/>
      <color theme="1"/>
      <name val="Times New Roman"/>
      <family val="1"/>
    </font>
    <font>
      <sz val="11"/>
      <color rgb="FFFF0000"/>
      <name val="Calibri"/>
      <family val="2"/>
      <scheme val="minor"/>
    </font>
    <font>
      <strike/>
      <sz val="11"/>
      <color rgb="FFFF0000"/>
      <name val="Calibri"/>
      <family val="2"/>
      <scheme val="minor"/>
    </font>
    <font>
      <sz val="9"/>
      <color indexed="81"/>
      <name val="Tahoma"/>
      <family val="2"/>
    </font>
    <font>
      <b/>
      <sz val="9"/>
      <color indexed="81"/>
      <name val="Tahoma"/>
      <family val="2"/>
    </font>
    <font>
      <strike/>
      <sz val="11"/>
      <color theme="1"/>
      <name val="Calibri"/>
      <family val="2"/>
      <scheme val="minor"/>
    </font>
    <font>
      <b/>
      <sz val="11"/>
      <color theme="4"/>
      <name val="Calibri"/>
      <family val="2"/>
      <scheme val="minor"/>
    </font>
    <font>
      <sz val="11"/>
      <color theme="4"/>
      <name val="Calibri"/>
      <family val="2"/>
      <scheme val="minor"/>
    </font>
    <font>
      <sz val="8"/>
      <color indexed="81"/>
      <name val="Tahoma"/>
      <family val="2"/>
    </font>
    <font>
      <b/>
      <sz val="8"/>
      <color indexed="81"/>
      <name val="Tahoma"/>
      <family val="2"/>
    </font>
    <font>
      <b/>
      <sz val="24"/>
      <color rgb="FF44546A"/>
      <name val="Calibri"/>
      <family val="2"/>
      <scheme val="minor"/>
    </font>
    <font>
      <sz val="16"/>
      <color rgb="FF666666"/>
      <name val="Calibri"/>
      <family val="2"/>
      <scheme val="minor"/>
    </font>
    <font>
      <sz val="8"/>
      <color rgb="FFFF0000"/>
      <name val="Calibri"/>
      <family val="2"/>
    </font>
    <font>
      <sz val="26"/>
      <name val="Calibri"/>
      <family val="2"/>
      <scheme val="minor"/>
    </font>
    <font>
      <b/>
      <sz val="11"/>
      <color theme="4" tint="-0.249977111117893"/>
      <name val="Calibri"/>
      <family val="2"/>
      <scheme val="minor"/>
    </font>
  </fonts>
  <fills count="41">
    <fill>
      <patternFill patternType="none"/>
    </fill>
    <fill>
      <patternFill patternType="gray125"/>
    </fill>
    <fill>
      <patternFill patternType="solid">
        <fgColor theme="8" tint="-0.249977111117893"/>
        <bgColor indexed="64"/>
      </patternFill>
    </fill>
    <fill>
      <patternFill patternType="solid">
        <fgColor rgb="FFC0000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4"/>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00206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rgb="FF000000"/>
        <bgColor indexed="64"/>
      </patternFill>
    </fill>
    <fill>
      <patternFill patternType="solid">
        <fgColor theme="0"/>
        <bgColor indexed="64"/>
      </patternFill>
    </fill>
    <fill>
      <patternFill patternType="solid">
        <fgColor theme="2" tint="-9.9978637043366805E-2"/>
        <bgColor indexed="64"/>
      </patternFill>
    </fill>
    <fill>
      <patternFill patternType="solid">
        <fgColor rgb="FF001F5F"/>
        <bgColor indexed="64"/>
      </patternFill>
    </fill>
    <fill>
      <patternFill patternType="solid">
        <fgColor rgb="FFDBE5F1"/>
        <bgColor indexed="64"/>
      </patternFill>
    </fill>
    <fill>
      <patternFill patternType="solid">
        <fgColor rgb="FFFFFFCC"/>
        <bgColor indexed="64"/>
      </patternFill>
    </fill>
    <fill>
      <patternFill patternType="solid">
        <fgColor theme="4" tint="0.79998168889431442"/>
        <bgColor indexed="64"/>
      </patternFill>
    </fill>
    <fill>
      <patternFill patternType="solid">
        <fgColor rgb="FF99FF99"/>
        <bgColor indexed="64"/>
      </patternFill>
    </fill>
    <fill>
      <patternFill patternType="solid">
        <fgColor rgb="FF99CCFF"/>
        <bgColor indexed="64"/>
      </patternFill>
    </fill>
    <fill>
      <patternFill patternType="solid">
        <fgColor rgb="FFCCFFFF"/>
        <bgColor indexed="64"/>
      </patternFill>
    </fill>
    <fill>
      <patternFill patternType="solid">
        <fgColor rgb="FFFFCCCC"/>
        <bgColor indexed="64"/>
      </patternFill>
    </fill>
    <fill>
      <patternFill patternType="solid">
        <fgColor rgb="FFFFCC99"/>
        <bgColor indexed="64"/>
      </patternFill>
    </fill>
    <fill>
      <patternFill patternType="solid">
        <fgColor rgb="FF00B0F0"/>
        <bgColor indexed="64"/>
      </patternFill>
    </fill>
    <fill>
      <patternFill patternType="solid">
        <fgColor rgb="FF7030A0"/>
        <bgColor indexed="64"/>
      </patternFill>
    </fill>
    <fill>
      <patternFill patternType="solid">
        <fgColor rgb="FFB9B9FF"/>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D9D9FF"/>
        <bgColor indexed="64"/>
      </patternFill>
    </fill>
    <fill>
      <patternFill patternType="solid">
        <fgColor theme="5" tint="-0.249977111117893"/>
        <bgColor indexed="64"/>
      </patternFill>
    </fill>
    <fill>
      <patternFill patternType="solid">
        <fgColor theme="0"/>
        <bgColor rgb="FF000000"/>
      </patternFill>
    </fill>
  </fills>
  <borders count="44">
    <border>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medium">
        <color indexed="64"/>
      </left>
      <right/>
      <top/>
      <bottom style="medium">
        <color indexed="64"/>
      </bottom>
      <diagonal/>
    </border>
    <border>
      <left/>
      <right style="thin">
        <color auto="1"/>
      </right>
      <top style="thin">
        <color indexed="64"/>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theme="0"/>
      </right>
      <top/>
      <bottom style="thin">
        <color theme="0"/>
      </bottom>
      <diagonal/>
    </border>
    <border>
      <left style="thin">
        <color theme="0" tint="-0.34998626667073579"/>
      </left>
      <right style="thin">
        <color theme="0" tint="-0.34998626667073579"/>
      </right>
      <top style="thin">
        <color theme="0" tint="-0.249977111117893"/>
      </top>
      <bottom style="thin">
        <color theme="0" tint="-0.34998626667073579"/>
      </bottom>
      <diagonal/>
    </border>
    <border>
      <left style="thin">
        <color indexed="64"/>
      </left>
      <right style="thin">
        <color theme="0" tint="-0.34998626667073579"/>
      </right>
      <top/>
      <bottom style="thin">
        <color theme="0" tint="-0.34998626667073579"/>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auto="1"/>
      </left>
      <right style="medium">
        <color indexed="64"/>
      </right>
      <top/>
      <bottom style="medium">
        <color indexed="64"/>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right/>
      <top style="thin">
        <color theme="0" tint="-0.499984740745262"/>
      </top>
      <bottom style="thin">
        <color theme="0" tint="-0.499984740745262"/>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s>
  <cellStyleXfs count="3">
    <xf numFmtId="0" fontId="0" fillId="0" borderId="0"/>
    <xf numFmtId="0" fontId="2" fillId="0" borderId="0"/>
    <xf numFmtId="0" fontId="24" fillId="0" borderId="0" applyNumberFormat="0" applyFill="0" applyBorder="0" applyAlignment="0" applyProtection="0"/>
  </cellStyleXfs>
  <cellXfs count="466">
    <xf numFmtId="0" fontId="0" fillId="0" borderId="0" xfId="0"/>
    <xf numFmtId="0" fontId="8" fillId="0" borderId="3" xfId="1" applyFont="1" applyBorder="1" applyAlignment="1">
      <alignment horizontal="left" vertical="top" wrapText="1"/>
    </xf>
    <xf numFmtId="0" fontId="0" fillId="0" borderId="0" xfId="0" applyAlignment="1">
      <alignment wrapText="1"/>
    </xf>
    <xf numFmtId="0" fontId="0" fillId="0" borderId="0" xfId="0" applyAlignment="1">
      <alignment vertical="top" wrapText="1"/>
    </xf>
    <xf numFmtId="0" fontId="0" fillId="9" borderId="0" xfId="0" applyFill="1"/>
    <xf numFmtId="0" fontId="1" fillId="9" borderId="0" xfId="0" applyFont="1" applyFill="1"/>
    <xf numFmtId="0" fontId="0" fillId="9" borderId="0" xfId="0" applyFill="1" applyAlignment="1">
      <alignment vertical="top" wrapText="1"/>
    </xf>
    <xf numFmtId="0" fontId="4" fillId="0" borderId="3" xfId="0" applyFont="1" applyBorder="1" applyAlignment="1">
      <alignment horizontal="center" vertical="top" wrapText="1"/>
    </xf>
    <xf numFmtId="0" fontId="7" fillId="11" borderId="3" xfId="1" applyFont="1" applyFill="1" applyBorder="1" applyAlignment="1">
      <alignment horizontal="center" vertical="top" wrapText="1"/>
    </xf>
    <xf numFmtId="0" fontId="0" fillId="0" borderId="3" xfId="0" applyBorder="1" applyAlignment="1" applyProtection="1">
      <alignment vertical="top"/>
      <protection locked="0"/>
    </xf>
    <xf numFmtId="0" fontId="4" fillId="0" borderId="3" xfId="0" applyFont="1" applyBorder="1" applyAlignment="1">
      <alignment horizontal="left" vertical="top"/>
    </xf>
    <xf numFmtId="0" fontId="4" fillId="0" borderId="3" xfId="0" applyFont="1" applyBorder="1" applyAlignment="1">
      <alignment horizontal="left" vertical="top" wrapText="1"/>
    </xf>
    <xf numFmtId="0" fontId="0" fillId="9" borderId="3" xfId="0" applyFill="1" applyBorder="1" applyAlignment="1">
      <alignment horizontal="left" vertical="top" wrapText="1"/>
    </xf>
    <xf numFmtId="0" fontId="11" fillId="9" borderId="3" xfId="1" applyFont="1" applyFill="1" applyBorder="1" applyAlignment="1">
      <alignment horizontal="left" vertical="top" wrapText="1"/>
    </xf>
    <xf numFmtId="0" fontId="0" fillId="0" borderId="3" xfId="0" applyBorder="1" applyAlignment="1">
      <alignment vertical="top" wrapText="1"/>
    </xf>
    <xf numFmtId="0" fontId="0" fillId="0" borderId="3" xfId="0" applyBorder="1" applyAlignment="1">
      <alignment vertical="top"/>
    </xf>
    <xf numFmtId="0" fontId="0" fillId="0" borderId="3" xfId="0" applyBorder="1" applyAlignment="1">
      <alignment horizontal="center" vertical="top" wrapText="1"/>
    </xf>
    <xf numFmtId="0" fontId="10" fillId="12" borderId="3" xfId="1" applyFont="1" applyFill="1" applyBorder="1" applyAlignment="1">
      <alignment horizontal="center" vertical="top" wrapText="1"/>
    </xf>
    <xf numFmtId="0" fontId="0" fillId="0" borderId="0" xfId="0" applyAlignment="1">
      <alignment vertical="top"/>
    </xf>
    <xf numFmtId="0" fontId="6" fillId="3" borderId="3" xfId="0" applyFont="1" applyFill="1" applyBorder="1" applyAlignment="1">
      <alignment vertical="top" wrapText="1"/>
    </xf>
    <xf numFmtId="0" fontId="0" fillId="0" borderId="3" xfId="0" applyBorder="1" applyAlignment="1" applyProtection="1">
      <alignment vertical="top" wrapText="1"/>
      <protection locked="0"/>
    </xf>
    <xf numFmtId="0" fontId="4" fillId="22" borderId="3" xfId="0" applyFont="1" applyFill="1" applyBorder="1" applyAlignment="1">
      <alignment vertical="top" wrapText="1"/>
    </xf>
    <xf numFmtId="0" fontId="6" fillId="6" borderId="3" xfId="0" applyFont="1" applyFill="1" applyBorder="1" applyAlignment="1">
      <alignment vertical="top" wrapText="1"/>
    </xf>
    <xf numFmtId="0" fontId="4" fillId="6" borderId="3" xfId="0" applyFont="1" applyFill="1" applyBorder="1" applyAlignment="1">
      <alignment vertical="top" wrapText="1"/>
    </xf>
    <xf numFmtId="0" fontId="0" fillId="22" borderId="3" xfId="0" applyFill="1" applyBorder="1" applyAlignment="1" applyProtection="1">
      <alignment vertical="top" wrapText="1"/>
      <protection locked="0"/>
    </xf>
    <xf numFmtId="0" fontId="0" fillId="9" borderId="3" xfId="0" applyFill="1" applyBorder="1" applyAlignment="1" applyProtection="1">
      <alignment vertical="top" wrapText="1"/>
      <protection locked="0"/>
    </xf>
    <xf numFmtId="0" fontId="15" fillId="9" borderId="3" xfId="1" applyFont="1" applyFill="1" applyBorder="1" applyAlignment="1">
      <alignment vertical="top" wrapText="1"/>
    </xf>
    <xf numFmtId="0" fontId="7" fillId="14" borderId="3" xfId="1" applyFont="1" applyFill="1" applyBorder="1" applyAlignment="1">
      <alignment horizontal="center" vertical="top" wrapText="1"/>
    </xf>
    <xf numFmtId="0" fontId="7" fillId="4" borderId="3" xfId="1" applyFont="1" applyFill="1" applyBorder="1" applyAlignment="1">
      <alignment horizontal="center" vertical="top" wrapText="1"/>
    </xf>
    <xf numFmtId="0" fontId="7" fillId="5" borderId="3" xfId="1" applyFont="1" applyFill="1" applyBorder="1" applyAlignment="1">
      <alignment horizontal="center" vertical="top" wrapText="1"/>
    </xf>
    <xf numFmtId="0" fontId="6" fillId="6" borderId="3" xfId="0" applyFont="1" applyFill="1" applyBorder="1" applyAlignment="1">
      <alignment vertical="top"/>
    </xf>
    <xf numFmtId="0" fontId="0" fillId="22" borderId="0" xfId="0" applyFill="1" applyAlignment="1" applyProtection="1">
      <alignment vertical="top" wrapText="1"/>
      <protection locked="0"/>
    </xf>
    <xf numFmtId="0" fontId="0" fillId="22" borderId="0" xfId="0" applyFill="1" applyAlignment="1">
      <alignment wrapText="1"/>
    </xf>
    <xf numFmtId="0" fontId="0" fillId="22" borderId="0" xfId="0" applyFill="1" applyAlignment="1">
      <alignment vertical="top" wrapText="1"/>
    </xf>
    <xf numFmtId="0" fontId="6" fillId="12" borderId="3" xfId="1" applyFont="1" applyFill="1" applyBorder="1" applyAlignment="1">
      <alignment horizontal="center" vertical="top" wrapText="1"/>
    </xf>
    <xf numFmtId="0" fontId="0" fillId="13" borderId="3" xfId="0" applyFill="1" applyBorder="1" applyAlignment="1">
      <alignment horizontal="center" vertical="center"/>
    </xf>
    <xf numFmtId="0" fontId="14" fillId="0" borderId="3" xfId="0" applyFont="1" applyBorder="1" applyAlignment="1">
      <alignment horizontal="center" vertical="center" wrapText="1"/>
    </xf>
    <xf numFmtId="0" fontId="0" fillId="0" borderId="3" xfId="0" applyBorder="1" applyAlignment="1">
      <alignment horizontal="center" vertical="center"/>
    </xf>
    <xf numFmtId="0" fontId="0" fillId="18" borderId="3" xfId="0" applyFill="1" applyBorder="1" applyAlignment="1">
      <alignment horizontal="center" vertical="center"/>
    </xf>
    <xf numFmtId="0" fontId="12" fillId="0" borderId="0" xfId="0" applyFont="1"/>
    <xf numFmtId="0" fontId="12" fillId="22" borderId="12" xfId="0" applyFont="1" applyFill="1" applyBorder="1"/>
    <xf numFmtId="0" fontId="0" fillId="0" borderId="12" xfId="0" applyBorder="1"/>
    <xf numFmtId="0" fontId="12" fillId="0" borderId="12" xfId="0" applyFont="1" applyBorder="1"/>
    <xf numFmtId="0" fontId="12" fillId="22" borderId="13" xfId="0" applyFont="1" applyFill="1" applyBorder="1"/>
    <xf numFmtId="0" fontId="0" fillId="0" borderId="13" xfId="0" applyBorder="1"/>
    <xf numFmtId="0" fontId="12" fillId="22" borderId="14" xfId="0" applyFont="1" applyFill="1" applyBorder="1"/>
    <xf numFmtId="0" fontId="0" fillId="0" borderId="14" xfId="0" applyBorder="1"/>
    <xf numFmtId="0" fontId="4" fillId="9" borderId="3" xfId="0" applyFont="1" applyFill="1" applyBorder="1" applyAlignment="1">
      <alignment horizontal="left" vertical="top" wrapText="1"/>
    </xf>
    <xf numFmtId="0" fontId="18" fillId="9" borderId="3" xfId="0" applyFont="1" applyFill="1" applyBorder="1" applyAlignment="1">
      <alignment vertical="top" wrapText="1"/>
    </xf>
    <xf numFmtId="0" fontId="6" fillId="6" borderId="10" xfId="0" applyFont="1" applyFill="1" applyBorder="1" applyAlignment="1">
      <alignment vertical="center" wrapText="1"/>
    </xf>
    <xf numFmtId="0" fontId="7" fillId="7" borderId="3" xfId="1" applyFont="1" applyFill="1" applyBorder="1" applyAlignment="1">
      <alignment horizontal="center" vertical="top" wrapText="1"/>
    </xf>
    <xf numFmtId="0" fontId="0" fillId="0" borderId="0" xfId="0" applyAlignment="1">
      <alignment vertical="center"/>
    </xf>
    <xf numFmtId="0" fontId="6" fillId="34" borderId="3" xfId="1" applyFont="1" applyFill="1" applyBorder="1" applyAlignment="1">
      <alignment horizontal="center" vertical="top" wrapText="1"/>
    </xf>
    <xf numFmtId="0" fontId="0" fillId="21" borderId="3" xfId="0" applyFill="1" applyBorder="1" applyAlignment="1">
      <alignment wrapText="1"/>
    </xf>
    <xf numFmtId="0" fontId="0" fillId="9" borderId="3" xfId="0" applyFill="1" applyBorder="1" applyAlignment="1">
      <alignment wrapText="1"/>
    </xf>
    <xf numFmtId="0" fontId="0" fillId="22" borderId="3" xfId="0" applyFill="1" applyBorder="1" applyAlignment="1">
      <alignment wrapText="1"/>
    </xf>
    <xf numFmtId="0" fontId="0" fillId="22" borderId="3" xfId="0" applyFill="1" applyBorder="1" applyAlignment="1">
      <alignment vertical="top" wrapText="1"/>
    </xf>
    <xf numFmtId="0" fontId="4" fillId="15" borderId="3" xfId="0" applyFont="1" applyFill="1" applyBorder="1" applyAlignment="1">
      <alignment horizontal="center" vertical="top" wrapText="1"/>
    </xf>
    <xf numFmtId="0" fontId="1" fillId="21" borderId="3" xfId="0" applyFont="1" applyFill="1" applyBorder="1" applyAlignment="1">
      <alignment textRotation="90" wrapText="1"/>
    </xf>
    <xf numFmtId="0" fontId="1" fillId="9" borderId="3" xfId="0" applyFont="1" applyFill="1" applyBorder="1" applyAlignment="1">
      <alignment textRotation="90" wrapText="1"/>
    </xf>
    <xf numFmtId="0" fontId="0" fillId="21" borderId="3" xfId="0" applyFill="1" applyBorder="1" applyAlignment="1">
      <alignment vertical="top" wrapText="1"/>
    </xf>
    <xf numFmtId="0" fontId="0" fillId="9" borderId="3" xfId="0" applyFill="1" applyBorder="1" applyAlignment="1">
      <alignment vertical="top" wrapText="1"/>
    </xf>
    <xf numFmtId="0" fontId="0" fillId="0" borderId="3" xfId="0" applyBorder="1" applyAlignment="1" applyProtection="1">
      <alignment horizontal="left" vertical="top" wrapText="1"/>
      <protection locked="0"/>
    </xf>
    <xf numFmtId="0" fontId="0" fillId="0" borderId="3" xfId="0" applyBorder="1" applyAlignment="1">
      <alignment wrapText="1"/>
    </xf>
    <xf numFmtId="0" fontId="12" fillId="27" borderId="3" xfId="0" applyFont="1" applyFill="1" applyBorder="1"/>
    <xf numFmtId="0" fontId="0" fillId="27" borderId="3" xfId="0" applyFill="1" applyBorder="1" applyAlignment="1">
      <alignment horizontal="center" vertical="center"/>
    </xf>
    <xf numFmtId="0" fontId="6" fillId="6" borderId="4" xfId="0" applyFont="1" applyFill="1" applyBorder="1" applyAlignment="1">
      <alignment vertical="top" wrapText="1"/>
    </xf>
    <xf numFmtId="0" fontId="12" fillId="22" borderId="17" xfId="0" applyFont="1" applyFill="1" applyBorder="1"/>
    <xf numFmtId="0" fontId="12" fillId="22" borderId="18" xfId="0" applyFont="1" applyFill="1" applyBorder="1"/>
    <xf numFmtId="0" fontId="12" fillId="0" borderId="18" xfId="0" applyFont="1" applyBorder="1"/>
    <xf numFmtId="0" fontId="12" fillId="22" borderId="1" xfId="0" applyFont="1" applyFill="1" applyBorder="1" applyAlignment="1">
      <alignment vertical="center"/>
    </xf>
    <xf numFmtId="0" fontId="12" fillId="22" borderId="19" xfId="0" applyFont="1" applyFill="1" applyBorder="1"/>
    <xf numFmtId="0" fontId="12" fillId="0" borderId="14" xfId="0" applyFont="1" applyBorder="1"/>
    <xf numFmtId="0" fontId="12" fillId="22" borderId="0" xfId="0" applyFont="1" applyFill="1"/>
    <xf numFmtId="0" fontId="4" fillId="22" borderId="0" xfId="0" applyFont="1" applyFill="1" applyAlignment="1">
      <alignment horizontal="center" vertical="top" wrapText="1"/>
    </xf>
    <xf numFmtId="0" fontId="4" fillId="6" borderId="9" xfId="0" applyFont="1" applyFill="1" applyBorder="1" applyAlignment="1">
      <alignment vertical="top" wrapText="1"/>
    </xf>
    <xf numFmtId="0" fontId="0" fillId="22" borderId="10" xfId="0" applyFill="1" applyBorder="1" applyAlignment="1" applyProtection="1">
      <alignment vertical="top" wrapText="1"/>
      <protection locked="0"/>
    </xf>
    <xf numFmtId="0" fontId="0" fillId="0" borderId="10" xfId="0" applyBorder="1" applyAlignment="1" applyProtection="1">
      <alignment vertical="top" wrapText="1"/>
      <protection locked="0"/>
    </xf>
    <xf numFmtId="0" fontId="0" fillId="9" borderId="0" xfId="0" applyFill="1" applyAlignment="1">
      <alignment wrapText="1"/>
    </xf>
    <xf numFmtId="0" fontId="0" fillId="0" borderId="3" xfId="0" applyBorder="1" applyAlignment="1" applyProtection="1">
      <alignment horizontal="center" vertical="top" wrapText="1"/>
      <protection locked="0"/>
    </xf>
    <xf numFmtId="0" fontId="8" fillId="22" borderId="3" xfId="1" applyFont="1" applyFill="1" applyBorder="1" applyAlignment="1">
      <alignment horizontal="left" vertical="top" wrapText="1"/>
    </xf>
    <xf numFmtId="0" fontId="0" fillId="0" borderId="4" xfId="0" applyBorder="1" applyAlignment="1">
      <alignment horizontal="left" vertical="top" wrapText="1"/>
    </xf>
    <xf numFmtId="0" fontId="0" fillId="9" borderId="4" xfId="0" applyFill="1" applyBorder="1" applyAlignment="1" applyProtection="1">
      <alignment vertical="top" wrapText="1"/>
      <protection locked="0"/>
    </xf>
    <xf numFmtId="0" fontId="11" fillId="9" borderId="4" xfId="1" applyFont="1" applyFill="1" applyBorder="1" applyAlignment="1">
      <alignment horizontal="left" vertical="top" wrapText="1"/>
    </xf>
    <xf numFmtId="0" fontId="0" fillId="9" borderId="2" xfId="0" applyFill="1" applyBorder="1" applyAlignment="1" applyProtection="1">
      <alignment vertical="top" wrapText="1"/>
      <protection locked="0"/>
    </xf>
    <xf numFmtId="0" fontId="2" fillId="9" borderId="4" xfId="1" applyFill="1" applyBorder="1" applyAlignment="1">
      <alignment horizontal="left" vertical="top" wrapText="1"/>
    </xf>
    <xf numFmtId="0" fontId="15" fillId="9" borderId="4" xfId="1" applyFont="1" applyFill="1" applyBorder="1" applyAlignment="1">
      <alignment vertical="top" wrapText="1"/>
    </xf>
    <xf numFmtId="0" fontId="3" fillId="22" borderId="0" xfId="0" applyFont="1" applyFill="1" applyAlignment="1" applyProtection="1">
      <alignment wrapText="1"/>
      <protection locked="0"/>
    </xf>
    <xf numFmtId="0" fontId="3" fillId="0" borderId="10" xfId="0" applyFont="1" applyBorder="1" applyAlignment="1" applyProtection="1">
      <alignment wrapText="1"/>
      <protection locked="0"/>
    </xf>
    <xf numFmtId="0" fontId="3" fillId="0" borderId="3" xfId="0" applyFont="1" applyBorder="1" applyAlignment="1" applyProtection="1">
      <alignment wrapText="1"/>
      <protection locked="0"/>
    </xf>
    <xf numFmtId="0" fontId="12" fillId="22" borderId="20" xfId="0" applyFont="1" applyFill="1" applyBorder="1" applyAlignment="1">
      <alignment horizontal="center" vertical="center" wrapText="1"/>
    </xf>
    <xf numFmtId="0" fontId="6" fillId="6" borderId="3" xfId="0" applyFont="1" applyFill="1" applyBorder="1" applyAlignment="1">
      <alignment vertical="center" wrapText="1"/>
    </xf>
    <xf numFmtId="0" fontId="0" fillId="22" borderId="3" xfId="0" applyFill="1" applyBorder="1" applyAlignment="1">
      <alignment vertical="top"/>
    </xf>
    <xf numFmtId="0" fontId="11" fillId="9" borderId="3" xfId="1" applyFont="1" applyFill="1" applyBorder="1" applyAlignment="1" applyProtection="1">
      <alignment horizontal="left" vertical="top" wrapText="1"/>
      <protection locked="0"/>
    </xf>
    <xf numFmtId="0" fontId="12" fillId="9" borderId="3" xfId="1" applyFont="1" applyFill="1" applyBorder="1" applyAlignment="1">
      <alignment vertical="top" wrapText="1"/>
    </xf>
    <xf numFmtId="0" fontId="4" fillId="0" borderId="21" xfId="0" applyFont="1" applyBorder="1" applyAlignment="1">
      <alignment horizontal="center" vertical="top" wrapText="1"/>
    </xf>
    <xf numFmtId="0" fontId="6" fillId="2" borderId="3" xfId="1" applyFont="1" applyFill="1" applyBorder="1" applyAlignment="1">
      <alignment horizontal="center" vertical="top" wrapText="1"/>
    </xf>
    <xf numFmtId="0" fontId="23" fillId="8" borderId="3" xfId="0" applyFont="1" applyFill="1" applyBorder="1" applyAlignment="1">
      <alignment vertical="top" wrapText="1"/>
    </xf>
    <xf numFmtId="0" fontId="3" fillId="22" borderId="3" xfId="0" applyFont="1" applyFill="1" applyBorder="1" applyAlignment="1">
      <alignment vertical="top"/>
    </xf>
    <xf numFmtId="0" fontId="3" fillId="0" borderId="3" xfId="0" applyFont="1" applyBorder="1" applyAlignment="1">
      <alignment vertical="top"/>
    </xf>
    <xf numFmtId="0" fontId="4" fillId="22" borderId="13" xfId="0" applyFont="1" applyFill="1" applyBorder="1"/>
    <xf numFmtId="0" fontId="4" fillId="22" borderId="12" xfId="0" applyFont="1" applyFill="1" applyBorder="1"/>
    <xf numFmtId="0" fontId="4" fillId="0" borderId="12" xfId="0" applyFont="1" applyBorder="1"/>
    <xf numFmtId="0" fontId="3" fillId="22" borderId="0" xfId="0" applyFont="1" applyFill="1" applyAlignment="1" applyProtection="1">
      <alignment vertical="top" wrapText="1"/>
      <protection locked="0"/>
    </xf>
    <xf numFmtId="0" fontId="3" fillId="0" borderId="10" xfId="0" applyFont="1" applyBorder="1" applyAlignment="1" applyProtection="1">
      <alignment vertical="top" wrapText="1"/>
      <protection locked="0"/>
    </xf>
    <xf numFmtId="0" fontId="3" fillId="0" borderId="3" xfId="0" applyFont="1" applyBorder="1" applyAlignment="1" applyProtection="1">
      <alignment vertical="top" wrapText="1"/>
      <protection locked="0"/>
    </xf>
    <xf numFmtId="0" fontId="3" fillId="21" borderId="3" xfId="0" applyFont="1" applyFill="1" applyBorder="1" applyAlignment="1">
      <alignment vertical="top" wrapText="1"/>
    </xf>
    <xf numFmtId="0" fontId="3" fillId="9" borderId="3" xfId="0" applyFont="1" applyFill="1" applyBorder="1" applyAlignment="1">
      <alignment vertical="top" wrapText="1"/>
    </xf>
    <xf numFmtId="0" fontId="3" fillId="22" borderId="0" xfId="0" applyFont="1" applyFill="1" applyAlignment="1">
      <alignment vertical="top" wrapText="1"/>
    </xf>
    <xf numFmtId="0" fontId="3" fillId="0" borderId="0" xfId="0" applyFont="1" applyAlignment="1">
      <alignment vertical="top" wrapText="1"/>
    </xf>
    <xf numFmtId="0" fontId="0" fillId="2" borderId="3" xfId="0" applyFill="1" applyBorder="1" applyAlignment="1">
      <alignment wrapText="1"/>
    </xf>
    <xf numFmtId="0" fontId="3" fillId="2" borderId="3" xfId="0" applyFont="1" applyFill="1" applyBorder="1" applyAlignment="1">
      <alignment vertical="top" wrapText="1"/>
    </xf>
    <xf numFmtId="0" fontId="0" fillId="2" borderId="3" xfId="0" applyFill="1" applyBorder="1" applyAlignment="1">
      <alignment vertical="top" wrapText="1"/>
    </xf>
    <xf numFmtId="0" fontId="16" fillId="2" borderId="3" xfId="0" applyFont="1" applyFill="1" applyBorder="1" applyAlignment="1">
      <alignment textRotation="90" wrapText="1"/>
    </xf>
    <xf numFmtId="0" fontId="25" fillId="22" borderId="22" xfId="0" applyFont="1" applyFill="1" applyBorder="1" applyAlignment="1">
      <alignment vertical="center"/>
    </xf>
    <xf numFmtId="0" fontId="0" fillId="22" borderId="22" xfId="0" applyFill="1" applyBorder="1" applyAlignment="1">
      <alignment vertical="top"/>
    </xf>
    <xf numFmtId="0" fontId="0" fillId="22" borderId="22" xfId="0" applyFill="1" applyBorder="1" applyAlignment="1">
      <alignment horizontal="center" vertical="top"/>
    </xf>
    <xf numFmtId="0" fontId="12" fillId="22" borderId="22" xfId="0" applyFont="1" applyFill="1" applyBorder="1" applyAlignment="1">
      <alignment horizontal="center" vertical="top"/>
    </xf>
    <xf numFmtId="0" fontId="0" fillId="22" borderId="0" xfId="0" applyFill="1" applyAlignment="1">
      <alignment vertical="top"/>
    </xf>
    <xf numFmtId="0" fontId="0" fillId="22" borderId="16" xfId="0" applyFill="1" applyBorder="1" applyAlignment="1">
      <alignment vertical="top"/>
    </xf>
    <xf numFmtId="0" fontId="0" fillId="22" borderId="8" xfId="0" applyFill="1" applyBorder="1" applyAlignment="1">
      <alignment vertical="top"/>
    </xf>
    <xf numFmtId="0" fontId="12" fillId="13" borderId="6" xfId="0" applyFont="1" applyFill="1" applyBorder="1" applyAlignment="1">
      <alignment horizontal="center" vertical="top" wrapText="1"/>
    </xf>
    <xf numFmtId="0" fontId="12" fillId="16" borderId="6" xfId="0" applyFont="1" applyFill="1" applyBorder="1" applyAlignment="1">
      <alignment horizontal="center" vertical="top" wrapText="1"/>
    </xf>
    <xf numFmtId="0" fontId="12" fillId="23" borderId="6" xfId="0" applyFont="1" applyFill="1" applyBorder="1" applyAlignment="1">
      <alignment horizontal="center" vertical="top" wrapText="1"/>
    </xf>
    <xf numFmtId="0" fontId="12" fillId="17" borderId="6" xfId="0" applyFont="1" applyFill="1" applyBorder="1" applyAlignment="1">
      <alignment horizontal="center" vertical="top" wrapText="1"/>
    </xf>
    <xf numFmtId="0" fontId="12" fillId="35" borderId="6" xfId="0" applyFont="1" applyFill="1" applyBorder="1" applyAlignment="1">
      <alignment horizontal="center" vertical="top" wrapText="1"/>
    </xf>
    <xf numFmtId="0" fontId="12" fillId="20" borderId="6" xfId="0" applyFont="1" applyFill="1" applyBorder="1" applyAlignment="1">
      <alignment horizontal="center" vertical="top" wrapText="1"/>
    </xf>
    <xf numFmtId="0" fontId="12" fillId="22" borderId="6" xfId="0" applyFont="1" applyFill="1" applyBorder="1" applyAlignment="1">
      <alignment horizontal="left" vertical="top" wrapText="1"/>
    </xf>
    <xf numFmtId="0" fontId="26" fillId="22" borderId="6" xfId="0" applyFont="1" applyFill="1" applyBorder="1" applyAlignment="1">
      <alignment horizontal="left" vertical="top" wrapText="1"/>
    </xf>
    <xf numFmtId="0" fontId="12" fillId="27" borderId="7" xfId="0" applyFont="1" applyFill="1" applyBorder="1" applyAlignment="1">
      <alignment horizontal="center" vertical="top" wrapText="1"/>
    </xf>
    <xf numFmtId="0" fontId="27" fillId="27" borderId="6" xfId="0" applyFont="1" applyFill="1" applyBorder="1" applyAlignment="1">
      <alignment horizontal="center" vertical="top" wrapText="1"/>
    </xf>
    <xf numFmtId="0" fontId="9" fillId="36" borderId="5" xfId="0" applyFont="1" applyFill="1" applyBorder="1" applyAlignment="1">
      <alignment horizontal="center" vertical="top" wrapText="1"/>
    </xf>
    <xf numFmtId="0" fontId="0" fillId="37" borderId="7" xfId="0" applyFill="1" applyBorder="1" applyAlignment="1">
      <alignment horizontal="left" vertical="top" wrapText="1"/>
    </xf>
    <xf numFmtId="0" fontId="12" fillId="37" borderId="6" xfId="0" applyFont="1" applyFill="1" applyBorder="1" applyAlignment="1">
      <alignment horizontal="center" vertical="top" wrapText="1"/>
    </xf>
    <xf numFmtId="0" fontId="9" fillId="15" borderId="8" xfId="0" applyFont="1" applyFill="1" applyBorder="1" applyAlignment="1">
      <alignment horizontal="center" vertical="top" wrapText="1"/>
    </xf>
    <xf numFmtId="0" fontId="0" fillId="38" borderId="7" xfId="0" applyFill="1" applyBorder="1" applyAlignment="1">
      <alignment horizontal="left" vertical="top" wrapText="1"/>
    </xf>
    <xf numFmtId="0" fontId="12" fillId="38" borderId="6" xfId="0" applyFont="1" applyFill="1" applyBorder="1" applyAlignment="1">
      <alignment horizontal="center" vertical="top" wrapText="1"/>
    </xf>
    <xf numFmtId="0" fontId="12" fillId="10" borderId="6" xfId="0" applyFont="1" applyFill="1" applyBorder="1" applyAlignment="1">
      <alignment horizontal="center" vertical="top" wrapText="1"/>
    </xf>
    <xf numFmtId="0" fontId="0" fillId="10" borderId="7" xfId="0" applyFill="1" applyBorder="1" applyAlignment="1">
      <alignment horizontal="left" vertical="top" wrapText="1"/>
    </xf>
    <xf numFmtId="0" fontId="9" fillId="10" borderId="5" xfId="0" applyFont="1" applyFill="1" applyBorder="1" applyAlignment="1">
      <alignment horizontal="center" vertical="top" wrapText="1"/>
    </xf>
    <xf numFmtId="0" fontId="12" fillId="9" borderId="6" xfId="0" applyFont="1" applyFill="1" applyBorder="1" applyAlignment="1">
      <alignment horizontal="center" vertical="top" wrapText="1"/>
    </xf>
    <xf numFmtId="0" fontId="12" fillId="9" borderId="7" xfId="0" applyFont="1" applyFill="1" applyBorder="1" applyAlignment="1">
      <alignment horizontal="center" vertical="top" wrapText="1"/>
    </xf>
    <xf numFmtId="0" fontId="12" fillId="0" borderId="8" xfId="0" applyFont="1" applyBorder="1" applyAlignment="1">
      <alignment vertical="top" wrapText="1"/>
    </xf>
    <xf numFmtId="0" fontId="11" fillId="0" borderId="8" xfId="0" applyFont="1" applyBorder="1" applyAlignment="1">
      <alignment vertical="top" wrapText="1"/>
    </xf>
    <xf numFmtId="0" fontId="28" fillId="27" borderId="8" xfId="0" applyFont="1" applyFill="1" applyBorder="1" applyAlignment="1">
      <alignment horizontal="center" vertical="top" wrapText="1"/>
    </xf>
    <xf numFmtId="0" fontId="28" fillId="27" borderId="5" xfId="0" applyFont="1" applyFill="1" applyBorder="1" applyAlignment="1">
      <alignment horizontal="center" vertical="top" wrapText="1"/>
    </xf>
    <xf numFmtId="0" fontId="27" fillId="27" borderId="8" xfId="0" applyFont="1" applyFill="1" applyBorder="1" applyAlignment="1">
      <alignment horizontal="center" vertical="top" wrapText="1"/>
    </xf>
    <xf numFmtId="0" fontId="11" fillId="27" borderId="5" xfId="0" applyFont="1" applyFill="1" applyBorder="1" applyAlignment="1">
      <alignment vertical="top" wrapText="1"/>
    </xf>
    <xf numFmtId="0" fontId="9" fillId="36" borderId="8" xfId="0" applyFont="1" applyFill="1" applyBorder="1" applyAlignment="1">
      <alignment horizontal="center" vertical="top" wrapText="1"/>
    </xf>
    <xf numFmtId="0" fontId="31" fillId="38" borderId="8" xfId="0" applyFont="1" applyFill="1" applyBorder="1" applyAlignment="1">
      <alignment horizontal="center" vertical="top" wrapText="1"/>
    </xf>
    <xf numFmtId="0" fontId="31" fillId="10" borderId="8" xfId="0" applyFont="1" applyFill="1" applyBorder="1" applyAlignment="1">
      <alignment horizontal="center" vertical="top" wrapText="1"/>
    </xf>
    <xf numFmtId="0" fontId="9" fillId="10" borderId="8" xfId="0" applyFont="1" applyFill="1" applyBorder="1" applyAlignment="1">
      <alignment horizontal="center" vertical="top" wrapText="1"/>
    </xf>
    <xf numFmtId="0" fontId="0" fillId="0" borderId="8" xfId="0" applyBorder="1" applyAlignment="1">
      <alignment vertical="top" wrapText="1"/>
    </xf>
    <xf numFmtId="0" fontId="11" fillId="27" borderId="8" xfId="0" applyFont="1" applyFill="1" applyBorder="1" applyAlignment="1">
      <alignment vertical="top" wrapText="1"/>
    </xf>
    <xf numFmtId="0" fontId="27" fillId="27" borderId="8" xfId="0" applyFont="1" applyFill="1" applyBorder="1" applyAlignment="1">
      <alignment horizontal="center" vertical="top"/>
    </xf>
    <xf numFmtId="0" fontId="9" fillId="36" borderId="6" xfId="0" applyFont="1" applyFill="1" applyBorder="1" applyAlignment="1">
      <alignment horizontal="center" vertical="top" wrapText="1"/>
    </xf>
    <xf numFmtId="0" fontId="9" fillId="10" borderId="6" xfId="0" applyFont="1" applyFill="1" applyBorder="1" applyAlignment="1">
      <alignment horizontal="center" vertical="top" wrapText="1"/>
    </xf>
    <xf numFmtId="0" fontId="12" fillId="9" borderId="8" xfId="0" applyFont="1" applyFill="1" applyBorder="1" applyAlignment="1">
      <alignment vertical="top" wrapText="1"/>
    </xf>
    <xf numFmtId="0" fontId="0" fillId="9" borderId="8" xfId="0" applyFill="1" applyBorder="1" applyAlignment="1">
      <alignment vertical="top" wrapText="1"/>
    </xf>
    <xf numFmtId="0" fontId="28" fillId="9" borderId="7" xfId="0" applyFont="1" applyFill="1" applyBorder="1" applyAlignment="1">
      <alignment vertical="top" wrapText="1"/>
    </xf>
    <xf numFmtId="0" fontId="11" fillId="9" borderId="7" xfId="0" applyFont="1" applyFill="1" applyBorder="1" applyAlignment="1">
      <alignment vertical="top" wrapText="1"/>
    </xf>
    <xf numFmtId="0" fontId="11" fillId="9" borderId="7" xfId="0" applyFont="1" applyFill="1" applyBorder="1" applyAlignment="1">
      <alignment horizontal="left" vertical="top" wrapText="1"/>
    </xf>
    <xf numFmtId="0" fontId="11" fillId="9" borderId="8" xfId="0" applyFont="1" applyFill="1" applyBorder="1" applyAlignment="1">
      <alignment vertical="top"/>
    </xf>
    <xf numFmtId="0" fontId="28" fillId="9" borderId="8" xfId="0" applyFont="1" applyFill="1" applyBorder="1" applyAlignment="1">
      <alignment horizontal="center" vertical="top" wrapText="1"/>
    </xf>
    <xf numFmtId="0" fontId="9" fillId="9" borderId="7" xfId="0" applyFont="1" applyFill="1" applyBorder="1" applyAlignment="1">
      <alignment horizontal="center" vertical="top" wrapText="1"/>
    </xf>
    <xf numFmtId="0" fontId="29" fillId="9" borderId="7" xfId="0" applyFont="1" applyFill="1" applyBorder="1" applyAlignment="1">
      <alignment vertical="top" wrapText="1"/>
    </xf>
    <xf numFmtId="0" fontId="29" fillId="9" borderId="7" xfId="0" applyFont="1" applyFill="1" applyBorder="1" applyAlignment="1">
      <alignment horizontal="left" vertical="top" wrapText="1"/>
    </xf>
    <xf numFmtId="0" fontId="30" fillId="9" borderId="7" xfId="0" applyFont="1" applyFill="1" applyBorder="1" applyAlignment="1">
      <alignment horizontal="left" vertical="top" wrapText="1"/>
    </xf>
    <xf numFmtId="0" fontId="31" fillId="9" borderId="7" xfId="0" applyFont="1" applyFill="1" applyBorder="1" applyAlignment="1">
      <alignment horizontal="center" vertical="top" wrapText="1"/>
    </xf>
    <xf numFmtId="0" fontId="28" fillId="27" borderId="7" xfId="0" applyFont="1" applyFill="1" applyBorder="1" applyAlignment="1">
      <alignment horizontal="center" vertical="top" wrapText="1"/>
    </xf>
    <xf numFmtId="0" fontId="26" fillId="27" borderId="5" xfId="0" applyFont="1" applyFill="1" applyBorder="1" applyAlignment="1">
      <alignment vertical="top" wrapText="1"/>
    </xf>
    <xf numFmtId="0" fontId="9" fillId="15" borderId="5" xfId="0" applyFont="1" applyFill="1" applyBorder="1" applyAlignment="1">
      <alignment horizontal="center" vertical="top" wrapText="1"/>
    </xf>
    <xf numFmtId="0" fontId="9" fillId="38" borderId="5" xfId="0" applyFont="1" applyFill="1" applyBorder="1" applyAlignment="1">
      <alignment horizontal="center" vertical="top" wrapText="1"/>
    </xf>
    <xf numFmtId="0" fontId="26" fillId="0" borderId="8" xfId="0" applyFont="1" applyBorder="1" applyAlignment="1">
      <alignment vertical="top" wrapText="1"/>
    </xf>
    <xf numFmtId="0" fontId="26" fillId="9" borderId="8" xfId="0" applyFont="1" applyFill="1" applyBorder="1" applyAlignment="1">
      <alignment vertical="top" wrapText="1"/>
    </xf>
    <xf numFmtId="0" fontId="26" fillId="9" borderId="6" xfId="0" applyFont="1" applyFill="1" applyBorder="1" applyAlignment="1">
      <alignment horizontal="left" vertical="top" wrapText="1"/>
    </xf>
    <xf numFmtId="0" fontId="26" fillId="9" borderId="7" xfId="0" applyFont="1" applyFill="1" applyBorder="1" applyAlignment="1">
      <alignment horizontal="center" vertical="top" wrapText="1"/>
    </xf>
    <xf numFmtId="0" fontId="28" fillId="9" borderId="7" xfId="0" applyFont="1" applyFill="1" applyBorder="1" applyAlignment="1">
      <alignment horizontal="center" vertical="top" wrapText="1"/>
    </xf>
    <xf numFmtId="0" fontId="27" fillId="9" borderId="8" xfId="0" applyFont="1" applyFill="1" applyBorder="1" applyAlignment="1">
      <alignment horizontal="center" vertical="top"/>
    </xf>
    <xf numFmtId="0" fontId="26" fillId="9" borderId="7" xfId="0" applyFont="1" applyFill="1" applyBorder="1" applyAlignment="1">
      <alignment horizontal="left" vertical="top" wrapText="1"/>
    </xf>
    <xf numFmtId="0" fontId="28" fillId="9" borderId="6" xfId="0" applyFont="1" applyFill="1" applyBorder="1" applyAlignment="1">
      <alignment horizontal="center" vertical="top" wrapText="1"/>
    </xf>
    <xf numFmtId="0" fontId="9" fillId="9" borderId="6" xfId="0" applyFont="1" applyFill="1" applyBorder="1" applyAlignment="1">
      <alignment horizontal="center" vertical="top" wrapText="1"/>
    </xf>
    <xf numFmtId="0" fontId="29" fillId="9" borderId="6" xfId="0" applyFont="1" applyFill="1" applyBorder="1" applyAlignment="1">
      <alignment vertical="top" wrapText="1"/>
    </xf>
    <xf numFmtId="0" fontId="30" fillId="9" borderId="6" xfId="0" applyFont="1" applyFill="1" applyBorder="1" applyAlignment="1">
      <alignment horizontal="left" vertical="top" wrapText="1"/>
    </xf>
    <xf numFmtId="0" fontId="12" fillId="27" borderId="5" xfId="0" applyFont="1" applyFill="1" applyBorder="1" applyAlignment="1">
      <alignment vertical="top" wrapText="1"/>
    </xf>
    <xf numFmtId="0" fontId="12" fillId="27" borderId="8" xfId="0" applyFont="1" applyFill="1" applyBorder="1" applyAlignment="1">
      <alignment horizontal="center" vertical="top" wrapText="1"/>
    </xf>
    <xf numFmtId="0" fontId="9" fillId="38" borderId="8" xfId="0" applyFont="1" applyFill="1" applyBorder="1" applyAlignment="1">
      <alignment horizontal="center" vertical="top" wrapText="1"/>
    </xf>
    <xf numFmtId="0" fontId="30" fillId="10" borderId="8" xfId="0" applyFont="1" applyFill="1" applyBorder="1" applyAlignment="1">
      <alignment horizontal="left" vertical="top" wrapText="1"/>
    </xf>
    <xf numFmtId="0" fontId="29" fillId="10" borderId="8" xfId="0" applyFont="1" applyFill="1" applyBorder="1" applyAlignment="1">
      <alignment horizontal="left" vertical="top" wrapText="1"/>
    </xf>
    <xf numFmtId="0" fontId="32" fillId="10" borderId="8" xfId="0" applyFont="1" applyFill="1" applyBorder="1" applyAlignment="1">
      <alignment horizontal="left" vertical="top" wrapText="1"/>
    </xf>
    <xf numFmtId="0" fontId="35" fillId="10" borderId="8" xfId="0" applyFont="1" applyFill="1" applyBorder="1" applyAlignment="1">
      <alignment horizontal="center" vertical="top" wrapText="1"/>
    </xf>
    <xf numFmtId="0" fontId="12" fillId="27" borderId="8" xfId="0" applyFont="1" applyFill="1" applyBorder="1" applyAlignment="1">
      <alignment vertical="top" wrapText="1"/>
    </xf>
    <xf numFmtId="0" fontId="27" fillId="9" borderId="6" xfId="0" applyFont="1" applyFill="1" applyBorder="1" applyAlignment="1">
      <alignment horizontal="center" vertical="top" wrapText="1"/>
    </xf>
    <xf numFmtId="0" fontId="12" fillId="9" borderId="8" xfId="0" applyFont="1" applyFill="1" applyBorder="1" applyAlignment="1">
      <alignment horizontal="center" vertical="top" wrapText="1"/>
    </xf>
    <xf numFmtId="0" fontId="28" fillId="9" borderId="6" xfId="0" applyFont="1" applyFill="1" applyBorder="1" applyAlignment="1">
      <alignment vertical="top" wrapText="1"/>
    </xf>
    <xf numFmtId="0" fontId="27" fillId="9" borderId="8" xfId="0" applyFont="1" applyFill="1" applyBorder="1" applyAlignment="1">
      <alignment horizontal="center" vertical="top" wrapText="1"/>
    </xf>
    <xf numFmtId="0" fontId="9" fillId="9" borderId="8" xfId="0" applyFont="1" applyFill="1" applyBorder="1" applyAlignment="1">
      <alignment horizontal="center" vertical="top" wrapText="1"/>
    </xf>
    <xf numFmtId="0" fontId="0" fillId="0" borderId="8" xfId="0" applyBorder="1" applyAlignment="1">
      <alignment vertical="top"/>
    </xf>
    <xf numFmtId="0" fontId="0" fillId="22" borderId="23" xfId="0" applyFill="1" applyBorder="1" applyAlignment="1">
      <alignment vertical="top"/>
    </xf>
    <xf numFmtId="0" fontId="0" fillId="22" borderId="5" xfId="0" applyFill="1" applyBorder="1" applyAlignment="1">
      <alignment vertical="top"/>
    </xf>
    <xf numFmtId="0" fontId="0" fillId="0" borderId="5" xfId="0" applyBorder="1" applyAlignment="1">
      <alignment vertical="top"/>
    </xf>
    <xf numFmtId="0" fontId="12" fillId="22" borderId="0" xfId="0" applyFont="1" applyFill="1" applyAlignment="1">
      <alignment vertical="top"/>
    </xf>
    <xf numFmtId="0" fontId="0" fillId="22" borderId="0" xfId="0" applyFill="1" applyAlignment="1">
      <alignment horizontal="center" vertical="top"/>
    </xf>
    <xf numFmtId="0" fontId="12" fillId="22" borderId="0" xfId="0" applyFont="1" applyFill="1" applyAlignment="1">
      <alignment horizontal="center" vertical="top"/>
    </xf>
    <xf numFmtId="0" fontId="0" fillId="0" borderId="6" xfId="0" applyBorder="1" applyAlignment="1">
      <alignment horizontal="center" vertical="top"/>
    </xf>
    <xf numFmtId="0" fontId="12" fillId="0" borderId="6" xfId="0" applyFont="1" applyBorder="1" applyAlignment="1">
      <alignment horizontal="center" vertical="top"/>
    </xf>
    <xf numFmtId="0" fontId="0" fillId="0" borderId="6" xfId="0" applyBorder="1" applyAlignment="1">
      <alignment vertical="top"/>
    </xf>
    <xf numFmtId="0" fontId="0" fillId="0" borderId="24" xfId="0" applyBorder="1" applyAlignment="1">
      <alignment horizontal="center" vertical="top"/>
    </xf>
    <xf numFmtId="0" fontId="0" fillId="22" borderId="25" xfId="0" applyFill="1" applyBorder="1" applyAlignment="1">
      <alignment vertical="top"/>
    </xf>
    <xf numFmtId="0" fontId="0" fillId="22" borderId="6" xfId="0" applyFill="1" applyBorder="1" applyAlignment="1">
      <alignment vertical="top"/>
    </xf>
    <xf numFmtId="0" fontId="0" fillId="0" borderId="8" xfId="0" applyBorder="1" applyAlignment="1">
      <alignment horizontal="center" vertical="top"/>
    </xf>
    <xf numFmtId="0" fontId="12" fillId="0" borderId="8" xfId="0" applyFont="1" applyBorder="1" applyAlignment="1">
      <alignment horizontal="center" vertical="top"/>
    </xf>
    <xf numFmtId="0" fontId="0" fillId="0" borderId="11" xfId="0" applyBorder="1" applyAlignment="1">
      <alignment horizontal="center" vertical="top"/>
    </xf>
    <xf numFmtId="0" fontId="1" fillId="39" borderId="3" xfId="0" applyFont="1" applyFill="1" applyBorder="1" applyAlignment="1">
      <alignment vertical="top" wrapText="1"/>
    </xf>
    <xf numFmtId="0" fontId="1" fillId="19" borderId="3" xfId="0" applyFont="1" applyFill="1" applyBorder="1" applyAlignment="1">
      <alignment vertical="top" wrapText="1"/>
    </xf>
    <xf numFmtId="0" fontId="4" fillId="15" borderId="1" xfId="0" applyFont="1" applyFill="1" applyBorder="1" applyAlignment="1">
      <alignment horizontal="center" vertical="top" wrapText="1"/>
    </xf>
    <xf numFmtId="0" fontId="36" fillId="0" borderId="3" xfId="1" applyFont="1" applyBorder="1" applyAlignment="1">
      <alignment horizontal="left" vertical="top" wrapText="1"/>
    </xf>
    <xf numFmtId="0" fontId="38" fillId="22" borderId="0" xfId="0" applyFont="1" applyFill="1" applyAlignment="1">
      <alignment horizontal="left" vertical="center"/>
    </xf>
    <xf numFmtId="0" fontId="0" fillId="22" borderId="0" xfId="0" applyFill="1" applyAlignment="1">
      <alignment vertical="center" wrapText="1"/>
    </xf>
    <xf numFmtId="0" fontId="0" fillId="22" borderId="0" xfId="0" applyFill="1" applyAlignment="1">
      <alignment vertical="center"/>
    </xf>
    <xf numFmtId="0" fontId="24" fillId="22" borderId="0" xfId="2" applyFill="1" applyAlignment="1">
      <alignment vertical="center"/>
    </xf>
    <xf numFmtId="0" fontId="0" fillId="22" borderId="0" xfId="0" applyFill="1"/>
    <xf numFmtId="0" fontId="39" fillId="22" borderId="0" xfId="0" applyFont="1" applyFill="1" applyAlignment="1">
      <alignment horizontal="left" vertical="center"/>
    </xf>
    <xf numFmtId="0" fontId="12" fillId="0" borderId="26" xfId="0" applyFont="1" applyBorder="1" applyAlignment="1">
      <alignment vertical="top"/>
    </xf>
    <xf numFmtId="0" fontId="0" fillId="0" borderId="26" xfId="0" applyBorder="1"/>
    <xf numFmtId="0" fontId="0" fillId="22" borderId="0" xfId="0" applyFill="1" applyAlignment="1">
      <alignment horizontal="center" vertical="center"/>
    </xf>
    <xf numFmtId="0" fontId="0" fillId="22" borderId="0" xfId="0" applyFill="1" applyAlignment="1">
      <alignment horizontal="center"/>
    </xf>
    <xf numFmtId="0" fontId="0" fillId="22" borderId="0" xfId="0" applyFill="1" applyAlignment="1">
      <alignment horizontal="center" wrapText="1"/>
    </xf>
    <xf numFmtId="0" fontId="12" fillId="22" borderId="0" xfId="0" applyFont="1" applyFill="1" applyAlignment="1">
      <alignment vertical="center"/>
    </xf>
    <xf numFmtId="0" fontId="12" fillId="27" borderId="26" xfId="0" applyFont="1" applyFill="1" applyBorder="1" applyAlignment="1">
      <alignment horizontal="center" vertical="center" wrapText="1"/>
    </xf>
    <xf numFmtId="2" fontId="15" fillId="21" borderId="26" xfId="0" applyNumberFormat="1" applyFont="1" applyFill="1" applyBorder="1" applyAlignment="1">
      <alignment horizontal="center" vertical="center"/>
    </xf>
    <xf numFmtId="2" fontId="12" fillId="26" borderId="26" xfId="0" applyNumberFormat="1" applyFont="1" applyFill="1" applyBorder="1" applyAlignment="1">
      <alignment horizontal="center" vertical="center"/>
    </xf>
    <xf numFmtId="2" fontId="12" fillId="28" borderId="26" xfId="0" applyNumberFormat="1" applyFont="1" applyFill="1" applyBorder="1" applyAlignment="1">
      <alignment horizontal="center" vertical="center"/>
    </xf>
    <xf numFmtId="2" fontId="12" fillId="29" borderId="26" xfId="0" applyNumberFormat="1" applyFont="1" applyFill="1" applyBorder="1" applyAlignment="1">
      <alignment horizontal="center" vertical="center"/>
    </xf>
    <xf numFmtId="2" fontId="12" fillId="30" borderId="26" xfId="0" applyNumberFormat="1" applyFont="1" applyFill="1" applyBorder="1" applyAlignment="1">
      <alignment horizontal="center" vertical="center"/>
    </xf>
    <xf numFmtId="2" fontId="12" fillId="31" borderId="26" xfId="0" applyNumberFormat="1" applyFont="1" applyFill="1" applyBorder="1" applyAlignment="1">
      <alignment horizontal="center" vertical="center"/>
    </xf>
    <xf numFmtId="2" fontId="12" fillId="32" borderId="26" xfId="0" applyNumberFormat="1" applyFont="1" applyFill="1" applyBorder="1" applyAlignment="1">
      <alignment horizontal="center" vertical="center"/>
    </xf>
    <xf numFmtId="0" fontId="12" fillId="27" borderId="27" xfId="0" applyFont="1" applyFill="1" applyBorder="1" applyAlignment="1">
      <alignment horizontal="center" vertical="center"/>
    </xf>
    <xf numFmtId="2" fontId="15" fillId="21" borderId="27" xfId="0" applyNumberFormat="1" applyFont="1" applyFill="1" applyBorder="1" applyAlignment="1">
      <alignment horizontal="center" vertical="center"/>
    </xf>
    <xf numFmtId="2" fontId="12" fillId="26" borderId="27" xfId="0" applyNumberFormat="1" applyFont="1" applyFill="1" applyBorder="1" applyAlignment="1">
      <alignment horizontal="center" vertical="center"/>
    </xf>
    <xf numFmtId="2" fontId="12" fillId="28" borderId="27" xfId="0" applyNumberFormat="1" applyFont="1" applyFill="1" applyBorder="1" applyAlignment="1">
      <alignment horizontal="center" vertical="center"/>
    </xf>
    <xf numFmtId="2" fontId="12" fillId="29" borderId="27" xfId="0" applyNumberFormat="1" applyFont="1" applyFill="1" applyBorder="1" applyAlignment="1">
      <alignment horizontal="center" vertical="center"/>
    </xf>
    <xf numFmtId="2" fontId="12" fillId="30" borderId="27" xfId="0" applyNumberFormat="1" applyFont="1" applyFill="1" applyBorder="1" applyAlignment="1">
      <alignment horizontal="center" vertical="center"/>
    </xf>
    <xf numFmtId="2" fontId="12" fillId="31" borderId="27" xfId="0" applyNumberFormat="1" applyFont="1" applyFill="1" applyBorder="1" applyAlignment="1">
      <alignment horizontal="center" vertical="center"/>
    </xf>
    <xf numFmtId="2" fontId="12" fillId="32" borderId="27" xfId="0" applyNumberFormat="1" applyFont="1" applyFill="1" applyBorder="1" applyAlignment="1">
      <alignment horizontal="center" vertical="center"/>
    </xf>
    <xf numFmtId="0" fontId="15" fillId="12" borderId="15" xfId="0" applyFont="1" applyFill="1" applyBorder="1" applyAlignment="1">
      <alignment horizontal="right" vertical="center"/>
    </xf>
    <xf numFmtId="0" fontId="15" fillId="33" borderId="28" xfId="0" applyFont="1" applyFill="1" applyBorder="1" applyAlignment="1">
      <alignment vertical="center"/>
    </xf>
    <xf numFmtId="0" fontId="12" fillId="10" borderId="26" xfId="0" applyFont="1" applyFill="1" applyBorder="1" applyAlignment="1">
      <alignment horizontal="center" vertical="center"/>
    </xf>
    <xf numFmtId="0" fontId="0" fillId="0" borderId="26" xfId="0" applyBorder="1" applyAlignment="1">
      <alignment vertical="center"/>
    </xf>
    <xf numFmtId="0" fontId="0" fillId="18" borderId="26" xfId="0" applyFill="1" applyBorder="1" applyAlignment="1">
      <alignment vertical="center"/>
    </xf>
    <xf numFmtId="0" fontId="15" fillId="12" borderId="26" xfId="0" applyFont="1" applyFill="1" applyBorder="1" applyAlignment="1">
      <alignment vertical="center"/>
    </xf>
    <xf numFmtId="0" fontId="15" fillId="12" borderId="28" xfId="0" applyFont="1" applyFill="1" applyBorder="1" applyAlignment="1">
      <alignment vertical="center"/>
    </xf>
    <xf numFmtId="0" fontId="0" fillId="0" borderId="26" xfId="0" applyBorder="1" applyAlignment="1">
      <alignment horizontal="center" vertical="center" wrapText="1"/>
    </xf>
    <xf numFmtId="0" fontId="0" fillId="13" borderId="26" xfId="0" applyFill="1" applyBorder="1" applyAlignment="1">
      <alignment horizontal="center" vertical="center"/>
    </xf>
    <xf numFmtId="0" fontId="12" fillId="12" borderId="26" xfId="0" applyFont="1" applyFill="1" applyBorder="1"/>
    <xf numFmtId="0" fontId="0" fillId="12" borderId="26" xfId="0" applyFill="1" applyBorder="1"/>
    <xf numFmtId="0" fontId="0" fillId="12" borderId="26" xfId="0" applyFill="1" applyBorder="1" applyAlignment="1">
      <alignment horizontal="center" vertical="center" wrapText="1"/>
    </xf>
    <xf numFmtId="2" fontId="0" fillId="12" borderId="26" xfId="0" applyNumberFormat="1" applyFill="1" applyBorder="1" applyAlignment="1">
      <alignment horizontal="center" vertical="center"/>
    </xf>
    <xf numFmtId="0" fontId="0" fillId="10" borderId="26" xfId="0" applyFill="1" applyBorder="1" applyAlignment="1">
      <alignment horizontal="center" vertical="center"/>
    </xf>
    <xf numFmtId="0" fontId="14" fillId="0" borderId="26" xfId="0" applyFont="1" applyBorder="1" applyAlignment="1">
      <alignment horizontal="center" vertical="center" wrapText="1"/>
    </xf>
    <xf numFmtId="0" fontId="0" fillId="12" borderId="26" xfId="0" applyFill="1" applyBorder="1" applyAlignment="1">
      <alignment wrapText="1"/>
    </xf>
    <xf numFmtId="0" fontId="0" fillId="12" borderId="26" xfId="0" applyFill="1" applyBorder="1" applyAlignment="1">
      <alignment horizontal="center" vertical="center"/>
    </xf>
    <xf numFmtId="2" fontId="12" fillId="12" borderId="26" xfId="0" applyNumberFormat="1" applyFont="1" applyFill="1" applyBorder="1" applyAlignment="1">
      <alignment horizontal="center" vertical="center"/>
    </xf>
    <xf numFmtId="0" fontId="12" fillId="27" borderId="29" xfId="0" applyFont="1" applyFill="1" applyBorder="1" applyAlignment="1">
      <alignment horizontal="center" vertical="center" wrapText="1"/>
    </xf>
    <xf numFmtId="0" fontId="12" fillId="27" borderId="30" xfId="0" applyFont="1" applyFill="1" applyBorder="1" applyAlignment="1">
      <alignment horizontal="center" vertical="center" wrapText="1"/>
    </xf>
    <xf numFmtId="2" fontId="12" fillId="26" borderId="31" xfId="0" applyNumberFormat="1" applyFont="1" applyFill="1" applyBorder="1" applyAlignment="1">
      <alignment horizontal="center" vertical="center" wrapText="1"/>
    </xf>
    <xf numFmtId="0" fontId="0" fillId="10" borderId="27" xfId="0" applyFill="1" applyBorder="1" applyAlignment="1">
      <alignment horizontal="center" vertical="center" wrapText="1"/>
    </xf>
    <xf numFmtId="2" fontId="12" fillId="28" borderId="31" xfId="0" applyNumberFormat="1" applyFont="1" applyFill="1" applyBorder="1" applyAlignment="1">
      <alignment horizontal="center" vertical="center" wrapText="1"/>
    </xf>
    <xf numFmtId="2" fontId="12" fillId="29" borderId="31" xfId="0" applyNumberFormat="1" applyFont="1" applyFill="1" applyBorder="1" applyAlignment="1">
      <alignment horizontal="center" vertical="center" wrapText="1"/>
    </xf>
    <xf numFmtId="2" fontId="12" fillId="30" borderId="31" xfId="0" applyNumberFormat="1" applyFont="1" applyFill="1" applyBorder="1" applyAlignment="1">
      <alignment horizontal="center" vertical="center" wrapText="1"/>
    </xf>
    <xf numFmtId="2" fontId="12" fillId="31" borderId="31" xfId="0" applyNumberFormat="1" applyFont="1" applyFill="1" applyBorder="1" applyAlignment="1">
      <alignment horizontal="center" vertical="center" wrapText="1"/>
    </xf>
    <xf numFmtId="2" fontId="12" fillId="32" borderId="32" xfId="0" applyNumberFormat="1" applyFont="1" applyFill="1" applyBorder="1" applyAlignment="1">
      <alignment horizontal="center" vertical="center" wrapText="1"/>
    </xf>
    <xf numFmtId="0" fontId="0" fillId="13" borderId="33" xfId="0" applyFill="1" applyBorder="1" applyAlignment="1">
      <alignment horizontal="center" vertical="center"/>
    </xf>
    <xf numFmtId="0" fontId="4" fillId="11" borderId="26" xfId="0" applyFont="1" applyFill="1" applyBorder="1" applyAlignment="1">
      <alignment horizontal="left" wrapText="1"/>
    </xf>
    <xf numFmtId="0" fontId="4" fillId="20" borderId="26" xfId="0" applyFont="1" applyFill="1" applyBorder="1" applyAlignment="1">
      <alignment horizontal="left" wrapText="1"/>
    </xf>
    <xf numFmtId="0" fontId="0" fillId="18" borderId="26" xfId="0" applyFill="1" applyBorder="1"/>
    <xf numFmtId="0" fontId="0" fillId="20" borderId="26" xfId="0" applyFill="1" applyBorder="1"/>
    <xf numFmtId="0" fontId="8" fillId="10" borderId="26" xfId="0" applyFont="1" applyFill="1" applyBorder="1" applyAlignment="1">
      <alignment horizontal="center" vertical="center" wrapText="1"/>
    </xf>
    <xf numFmtId="0" fontId="12" fillId="9" borderId="5" xfId="0" applyFont="1" applyFill="1" applyBorder="1" applyAlignment="1">
      <alignment vertical="top" wrapText="1"/>
    </xf>
    <xf numFmtId="0" fontId="0" fillId="9" borderId="5" xfId="0" applyFill="1" applyBorder="1" applyAlignment="1">
      <alignment vertical="top" wrapText="1"/>
    </xf>
    <xf numFmtId="0" fontId="11" fillId="9" borderId="5" xfId="0" applyFont="1" applyFill="1" applyBorder="1" applyAlignment="1">
      <alignment vertical="top"/>
    </xf>
    <xf numFmtId="0" fontId="28" fillId="9" borderId="5" xfId="0" applyFont="1" applyFill="1" applyBorder="1" applyAlignment="1">
      <alignment horizontal="center" vertical="top" wrapText="1"/>
    </xf>
    <xf numFmtId="0" fontId="26" fillId="27" borderId="8" xfId="0" applyFont="1" applyFill="1" applyBorder="1" applyAlignment="1">
      <alignment vertical="top" wrapText="1"/>
    </xf>
    <xf numFmtId="0" fontId="4" fillId="0" borderId="9" xfId="0" applyFont="1" applyBorder="1" applyAlignment="1">
      <alignment horizontal="center" vertical="top" wrapText="1"/>
    </xf>
    <xf numFmtId="0" fontId="7" fillId="14" borderId="9" xfId="1" applyFont="1" applyFill="1" applyBorder="1" applyAlignment="1">
      <alignment horizontal="center" vertical="top" wrapText="1"/>
    </xf>
    <xf numFmtId="0" fontId="8" fillId="22" borderId="9" xfId="1" applyFont="1" applyFill="1" applyBorder="1" applyAlignment="1">
      <alignment horizontal="left" vertical="top" wrapText="1"/>
    </xf>
    <xf numFmtId="0" fontId="23" fillId="8" borderId="9" xfId="0" applyFont="1" applyFill="1" applyBorder="1" applyAlignment="1">
      <alignment vertical="top" wrapText="1"/>
    </xf>
    <xf numFmtId="0" fontId="0" fillId="9" borderId="9" xfId="0" applyFill="1" applyBorder="1" applyAlignment="1">
      <alignment vertical="top" wrapText="1"/>
    </xf>
    <xf numFmtId="0" fontId="0" fillId="0" borderId="9" xfId="0" applyBorder="1" applyAlignment="1" applyProtection="1">
      <alignment vertical="top" wrapText="1"/>
      <protection locked="0"/>
    </xf>
    <xf numFmtId="0" fontId="0" fillId="22" borderId="10" xfId="0" applyFill="1" applyBorder="1" applyAlignment="1">
      <alignment vertical="top" wrapText="1"/>
    </xf>
    <xf numFmtId="0" fontId="0" fillId="22" borderId="10" xfId="0" applyFill="1" applyBorder="1" applyAlignment="1">
      <alignment wrapText="1"/>
    </xf>
    <xf numFmtId="0" fontId="0" fillId="22" borderId="10" xfId="0" applyFill="1" applyBorder="1" applyAlignment="1">
      <alignment vertical="top"/>
    </xf>
    <xf numFmtId="0" fontId="3" fillId="22" borderId="10" xfId="0" applyFont="1" applyFill="1" applyBorder="1" applyAlignment="1">
      <alignment vertical="top"/>
    </xf>
    <xf numFmtId="0" fontId="3" fillId="22" borderId="0" xfId="0" applyFont="1" applyFill="1" applyAlignment="1">
      <alignment vertical="top"/>
    </xf>
    <xf numFmtId="0" fontId="4" fillId="15" borderId="9" xfId="0" applyFont="1" applyFill="1" applyBorder="1" applyAlignment="1">
      <alignment horizontal="center" vertical="top" wrapText="1"/>
    </xf>
    <xf numFmtId="0" fontId="10" fillId="12" borderId="9" xfId="1" applyFont="1" applyFill="1" applyBorder="1" applyAlignment="1">
      <alignment horizontal="center" vertical="top" wrapText="1"/>
    </xf>
    <xf numFmtId="0" fontId="11" fillId="9" borderId="9" xfId="1" applyFont="1" applyFill="1" applyBorder="1" applyAlignment="1">
      <alignment horizontal="left" vertical="top" wrapText="1"/>
    </xf>
    <xf numFmtId="0" fontId="0" fillId="0" borderId="9" xfId="0" applyBorder="1" applyAlignment="1">
      <alignment vertical="top"/>
    </xf>
    <xf numFmtId="0" fontId="24" fillId="0" borderId="0" xfId="2"/>
    <xf numFmtId="0" fontId="50" fillId="0" borderId="0" xfId="0" applyFont="1" applyAlignment="1">
      <alignment horizontal="left" vertical="center"/>
    </xf>
    <xf numFmtId="0" fontId="51" fillId="0" borderId="0" xfId="0" applyFont="1" applyAlignment="1">
      <alignment horizontal="left" vertical="center"/>
    </xf>
    <xf numFmtId="0" fontId="12" fillId="27" borderId="3" xfId="0" applyFont="1" applyFill="1" applyBorder="1" applyAlignment="1">
      <alignment horizontal="center" vertical="center" wrapText="1"/>
    </xf>
    <xf numFmtId="0" fontId="12" fillId="16" borderId="3" xfId="0" applyFont="1" applyFill="1" applyBorder="1" applyAlignment="1">
      <alignment horizontal="center" vertical="center" wrapText="1"/>
    </xf>
    <xf numFmtId="0" fontId="0" fillId="0" borderId="3" xfId="0" applyBorder="1" applyAlignment="1">
      <alignment horizontal="center"/>
    </xf>
    <xf numFmtId="0" fontId="0" fillId="10" borderId="3" xfId="0" applyFill="1" applyBorder="1" applyAlignment="1">
      <alignment horizontal="center"/>
    </xf>
    <xf numFmtId="0" fontId="6" fillId="0" borderId="3" xfId="0" applyFont="1" applyBorder="1" applyAlignment="1">
      <alignment vertical="top" wrapText="1"/>
    </xf>
    <xf numFmtId="0" fontId="11" fillId="0" borderId="8" xfId="0" applyFont="1" applyBorder="1" applyAlignment="1">
      <alignment horizontal="center" vertical="center" wrapText="1"/>
    </xf>
    <xf numFmtId="0" fontId="0" fillId="0" borderId="8" xfId="0" applyBorder="1" applyAlignment="1">
      <alignment horizontal="center" vertical="center" wrapText="1"/>
    </xf>
    <xf numFmtId="0" fontId="0" fillId="9" borderId="7" xfId="0" applyFill="1" applyBorder="1" applyAlignment="1">
      <alignment horizontal="center" vertical="center" wrapText="1"/>
    </xf>
    <xf numFmtId="0" fontId="26" fillId="0" borderId="8" xfId="0" applyFont="1" applyBorder="1" applyAlignment="1">
      <alignment horizontal="center" vertical="center" wrapText="1"/>
    </xf>
    <xf numFmtId="0" fontId="26" fillId="9" borderId="7" xfId="0" applyFont="1" applyFill="1" applyBorder="1" applyAlignment="1">
      <alignment horizontal="center" vertical="center" wrapText="1"/>
    </xf>
    <xf numFmtId="0" fontId="26" fillId="9" borderId="6" xfId="0" applyFont="1" applyFill="1" applyBorder="1" applyAlignment="1">
      <alignment horizontal="center" vertical="center" wrapText="1"/>
    </xf>
    <xf numFmtId="0" fontId="0" fillId="9" borderId="8" xfId="0" applyFill="1" applyBorder="1" applyAlignment="1">
      <alignment horizontal="center" vertical="center" wrapText="1"/>
    </xf>
    <xf numFmtId="0" fontId="53" fillId="0" borderId="8" xfId="0" applyFont="1" applyBorder="1" applyAlignment="1">
      <alignment horizontal="center" vertical="center" wrapText="1"/>
    </xf>
    <xf numFmtId="0" fontId="28" fillId="27" borderId="5" xfId="0" applyFont="1" applyFill="1" applyBorder="1" applyAlignment="1">
      <alignment horizontal="center" vertical="top"/>
    </xf>
    <xf numFmtId="0" fontId="54" fillId="27" borderId="5" xfId="0" applyFont="1" applyFill="1" applyBorder="1" applyAlignment="1">
      <alignment horizontal="center" vertical="top" wrapText="1"/>
    </xf>
    <xf numFmtId="0" fontId="0" fillId="0" borderId="8" xfId="0" applyBorder="1" applyAlignment="1" applyProtection="1">
      <alignment horizontal="left" vertical="top" wrapText="1"/>
      <protection locked="0"/>
    </xf>
    <xf numFmtId="0" fontId="22" fillId="0" borderId="8" xfId="0" applyFont="1" applyBorder="1" applyAlignment="1">
      <alignment horizontal="left" vertical="top" wrapText="1"/>
    </xf>
    <xf numFmtId="0" fontId="11" fillId="0" borderId="8" xfId="0" applyFont="1" applyBorder="1" applyAlignment="1" applyProtection="1">
      <alignment horizontal="left" vertical="top" wrapText="1"/>
      <protection locked="0"/>
    </xf>
    <xf numFmtId="0" fontId="22" fillId="0" borderId="8" xfId="0" applyFont="1" applyBorder="1" applyAlignment="1" applyProtection="1">
      <alignment horizontal="left" vertical="top" wrapText="1"/>
      <protection locked="0"/>
    </xf>
    <xf numFmtId="0" fontId="0" fillId="22" borderId="8" xfId="0" applyFill="1" applyBorder="1" applyAlignment="1" applyProtection="1">
      <alignment horizontal="left" vertical="top" wrapText="1"/>
      <protection locked="0"/>
    </xf>
    <xf numFmtId="0" fontId="0" fillId="0" borderId="8" xfId="0" applyBorder="1" applyAlignment="1">
      <alignment horizontal="left" vertical="top" wrapText="1"/>
    </xf>
    <xf numFmtId="0" fontId="0" fillId="0" borderId="0" xfId="0" applyAlignment="1" applyProtection="1">
      <alignment vertical="top" wrapText="1"/>
      <protection locked="0"/>
    </xf>
    <xf numFmtId="0" fontId="0" fillId="10" borderId="3" xfId="0" applyFill="1" applyBorder="1" applyAlignment="1" applyProtection="1">
      <alignment vertical="top" wrapText="1"/>
      <protection locked="0"/>
    </xf>
    <xf numFmtId="0" fontId="0" fillId="0" borderId="3" xfId="0" applyBorder="1" applyAlignment="1">
      <alignment horizontal="left" vertical="top" wrapText="1"/>
    </xf>
    <xf numFmtId="0" fontId="0" fillId="13" borderId="3" xfId="0" applyFill="1" applyBorder="1" applyAlignment="1">
      <alignment horizontal="left" vertical="top" wrapText="1"/>
    </xf>
    <xf numFmtId="0" fontId="11" fillId="0" borderId="3" xfId="1" applyFont="1" applyBorder="1" applyAlignment="1" applyProtection="1">
      <alignment horizontal="left" vertical="top" wrapText="1"/>
      <protection locked="0"/>
    </xf>
    <xf numFmtId="0" fontId="11" fillId="0" borderId="3" xfId="1" applyFont="1" applyBorder="1" applyAlignment="1">
      <alignment horizontal="left" vertical="top" wrapText="1"/>
    </xf>
    <xf numFmtId="0" fontId="11" fillId="0" borderId="0" xfId="1" applyFont="1" applyAlignment="1">
      <alignment horizontal="left" vertical="top" wrapText="1"/>
    </xf>
    <xf numFmtId="0" fontId="15" fillId="0" borderId="3" xfId="1" applyFont="1" applyBorder="1" applyAlignment="1">
      <alignment vertical="top" wrapText="1"/>
    </xf>
    <xf numFmtId="0" fontId="15" fillId="0" borderId="4" xfId="1" applyFont="1" applyBorder="1" applyAlignment="1">
      <alignment vertical="top" wrapText="1"/>
    </xf>
    <xf numFmtId="0" fontId="12" fillId="0" borderId="3" xfId="1" applyFont="1" applyBorder="1" applyAlignment="1">
      <alignment vertical="top" wrapText="1"/>
    </xf>
    <xf numFmtId="0" fontId="0" fillId="0" borderId="9" xfId="0" applyBorder="1" applyAlignment="1">
      <alignment vertical="top" wrapText="1"/>
    </xf>
    <xf numFmtId="0" fontId="0" fillId="0" borderId="8" xfId="0" applyBorder="1" applyAlignment="1" applyProtection="1">
      <alignment horizontal="left" vertical="top"/>
      <protection locked="0"/>
    </xf>
    <xf numFmtId="164" fontId="11" fillId="0" borderId="3" xfId="1" applyNumberFormat="1" applyFont="1" applyBorder="1" applyAlignment="1">
      <alignment horizontal="left" vertical="top" wrapText="1"/>
    </xf>
    <xf numFmtId="164" fontId="0" fillId="0" borderId="3" xfId="0" applyNumberFormat="1" applyBorder="1" applyAlignment="1" applyProtection="1">
      <alignment horizontal="left" vertical="top" wrapText="1"/>
      <protection locked="0"/>
    </xf>
    <xf numFmtId="0" fontId="0" fillId="13" borderId="3" xfId="0" applyFill="1" applyBorder="1" applyAlignment="1" applyProtection="1">
      <alignment horizontal="left" vertical="top"/>
      <protection locked="0"/>
    </xf>
    <xf numFmtId="0" fontId="0" fillId="21" borderId="3" xfId="0" applyFill="1" applyBorder="1" applyAlignment="1">
      <alignment horizontal="left" vertical="top" wrapText="1"/>
    </xf>
    <xf numFmtId="0" fontId="0" fillId="2" borderId="3" xfId="0" applyFill="1" applyBorder="1" applyAlignment="1">
      <alignment horizontal="left" vertical="top" wrapText="1"/>
    </xf>
    <xf numFmtId="0" fontId="0" fillId="22" borderId="0" xfId="0" applyFill="1" applyAlignment="1">
      <alignment horizontal="left" vertical="top" wrapText="1"/>
    </xf>
    <xf numFmtId="0" fontId="0" fillId="0" borderId="0" xfId="0" applyAlignment="1">
      <alignment horizontal="left" vertical="top" wrapText="1"/>
    </xf>
    <xf numFmtId="0" fontId="0" fillId="0" borderId="3" xfId="0" applyBorder="1" applyAlignment="1" applyProtection="1">
      <alignment horizontal="left" vertical="top"/>
      <protection locked="0"/>
    </xf>
    <xf numFmtId="0" fontId="0" fillId="22" borderId="3" xfId="0" applyFill="1" applyBorder="1" applyAlignment="1" applyProtection="1">
      <alignment horizontal="left" vertical="top" wrapText="1"/>
      <protection locked="0"/>
    </xf>
    <xf numFmtId="0" fontId="11" fillId="22" borderId="3" xfId="1" applyFont="1" applyFill="1" applyBorder="1" applyAlignment="1" applyProtection="1">
      <alignment horizontal="left" vertical="top" wrapText="1"/>
      <protection locked="0"/>
    </xf>
    <xf numFmtId="0" fontId="11" fillId="22" borderId="3" xfId="1" applyFont="1" applyFill="1" applyBorder="1" applyAlignment="1">
      <alignment horizontal="left" vertical="top" wrapText="1"/>
    </xf>
    <xf numFmtId="0" fontId="0" fillId="22" borderId="3" xfId="0" applyFill="1" applyBorder="1" applyAlignment="1" applyProtection="1">
      <alignment horizontal="center" vertical="top" wrapText="1"/>
      <protection locked="0"/>
    </xf>
    <xf numFmtId="0" fontId="0" fillId="22" borderId="9" xfId="0" applyFill="1" applyBorder="1" applyAlignment="1">
      <alignment vertical="top" wrapText="1"/>
    </xf>
    <xf numFmtId="0" fontId="0" fillId="22" borderId="8" xfId="0" applyFill="1" applyBorder="1" applyAlignment="1">
      <alignment horizontal="left" vertical="top" wrapText="1"/>
    </xf>
    <xf numFmtId="0" fontId="11" fillId="0" borderId="8" xfId="0" applyFont="1" applyBorder="1" applyAlignment="1">
      <alignment horizontal="left" vertical="top" wrapText="1"/>
    </xf>
    <xf numFmtId="0" fontId="22" fillId="40" borderId="8" xfId="0" applyFont="1" applyFill="1" applyBorder="1" applyAlignment="1">
      <alignment horizontal="left" vertical="top" wrapText="1"/>
    </xf>
    <xf numFmtId="0" fontId="22" fillId="22" borderId="8" xfId="0" applyFont="1" applyFill="1" applyBorder="1" applyAlignment="1">
      <alignment horizontal="left" vertical="top" wrapText="1"/>
    </xf>
    <xf numFmtId="0" fontId="22" fillId="40" borderId="8" xfId="0" applyFont="1" applyFill="1" applyBorder="1" applyAlignment="1">
      <alignment horizontal="left" vertical="top"/>
    </xf>
    <xf numFmtId="0" fontId="22" fillId="22" borderId="8" xfId="0" applyFont="1" applyFill="1" applyBorder="1" applyAlignment="1">
      <alignment horizontal="left" vertical="top"/>
    </xf>
    <xf numFmtId="0" fontId="11" fillId="22" borderId="8" xfId="0" applyFont="1" applyFill="1" applyBorder="1" applyAlignment="1">
      <alignment horizontal="left" vertical="top" wrapText="1"/>
    </xf>
    <xf numFmtId="0" fontId="15" fillId="0" borderId="3" xfId="1" applyFont="1" applyBorder="1" applyAlignment="1">
      <alignment horizontal="center" vertical="top" wrapText="1"/>
    </xf>
    <xf numFmtId="0" fontId="15" fillId="0" borderId="4" xfId="1" applyFont="1" applyBorder="1" applyAlignment="1">
      <alignment horizontal="center" vertical="top" wrapText="1"/>
    </xf>
    <xf numFmtId="0" fontId="11" fillId="0" borderId="3" xfId="1" applyFont="1" applyBorder="1" applyAlignment="1">
      <alignment horizontal="right" vertical="top" wrapText="1"/>
    </xf>
    <xf numFmtId="0" fontId="12" fillId="0" borderId="3" xfId="1" applyFont="1" applyBorder="1" applyAlignment="1">
      <alignment horizontal="right" vertical="top" wrapText="1"/>
    </xf>
    <xf numFmtId="0" fontId="0" fillId="22" borderId="3" xfId="0" applyFill="1" applyBorder="1" applyAlignment="1" applyProtection="1">
      <alignment horizontal="right" vertical="top" wrapText="1"/>
      <protection locked="0"/>
    </xf>
    <xf numFmtId="0" fontId="11" fillId="40" borderId="8" xfId="0" applyFont="1" applyFill="1" applyBorder="1" applyAlignment="1">
      <alignment horizontal="left" vertical="top" wrapText="1"/>
    </xf>
    <xf numFmtId="0" fontId="22" fillId="13" borderId="6" xfId="0" applyFont="1" applyFill="1" applyBorder="1" applyAlignment="1">
      <alignment horizontal="left" vertical="top" wrapText="1"/>
    </xf>
    <xf numFmtId="0" fontId="22" fillId="0" borderId="11" xfId="0" applyFont="1" applyBorder="1" applyAlignment="1">
      <alignment horizontal="left" vertical="top" wrapText="1"/>
    </xf>
    <xf numFmtId="0" fontId="0" fillId="13" borderId="4" xfId="0" applyFill="1" applyBorder="1" applyAlignment="1">
      <alignment horizontal="left" vertical="top" wrapText="1"/>
    </xf>
    <xf numFmtId="0" fontId="11" fillId="0" borderId="9" xfId="1" applyFont="1" applyBorder="1" applyAlignment="1">
      <alignment horizontal="left" vertical="top" wrapText="1"/>
    </xf>
    <xf numFmtId="0" fontId="11" fillId="0" borderId="10" xfId="1" applyFont="1" applyBorder="1" applyAlignment="1">
      <alignment horizontal="left" vertical="top" wrapText="1"/>
    </xf>
    <xf numFmtId="0" fontId="0" fillId="0" borderId="1" xfId="0" applyBorder="1" applyAlignment="1" applyProtection="1">
      <alignment vertical="top" wrapText="1"/>
      <protection locked="0"/>
    </xf>
    <xf numFmtId="0" fontId="8" fillId="10" borderId="27" xfId="0" applyFont="1" applyFill="1" applyBorder="1" applyAlignment="1">
      <alignment horizontal="center" vertical="center" wrapText="1"/>
    </xf>
    <xf numFmtId="0" fontId="5" fillId="10" borderId="36" xfId="0" applyFont="1" applyFill="1" applyBorder="1" applyAlignment="1">
      <alignment horizontal="center" vertical="center" wrapText="1"/>
    </xf>
    <xf numFmtId="0" fontId="5" fillId="26" borderId="43" xfId="0" applyFont="1" applyFill="1" applyBorder="1" applyAlignment="1">
      <alignment horizontal="center" vertical="center" wrapText="1"/>
    </xf>
    <xf numFmtId="0" fontId="5" fillId="0" borderId="43" xfId="0" applyFont="1" applyBorder="1" applyAlignment="1">
      <alignment horizontal="center" vertical="center" wrapText="1"/>
    </xf>
    <xf numFmtId="0" fontId="0" fillId="10" borderId="8" xfId="0" applyFill="1" applyBorder="1"/>
    <xf numFmtId="0" fontId="22" fillId="0" borderId="0" xfId="0" applyFont="1" applyAlignment="1">
      <alignment vertical="top" wrapText="1"/>
    </xf>
    <xf numFmtId="0" fontId="12" fillId="22" borderId="3" xfId="1" applyFont="1" applyFill="1" applyBorder="1" applyAlignment="1">
      <alignment horizontal="right" vertical="top" wrapText="1"/>
    </xf>
    <xf numFmtId="0" fontId="11" fillId="22" borderId="3" xfId="1" applyFont="1" applyFill="1" applyBorder="1" applyAlignment="1">
      <alignment horizontal="right" vertical="top" wrapText="1"/>
    </xf>
    <xf numFmtId="0" fontId="11" fillId="0" borderId="3" xfId="1" applyFont="1" applyBorder="1" applyAlignment="1">
      <alignment horizontal="center" vertical="top" wrapText="1"/>
    </xf>
    <xf numFmtId="0" fontId="2" fillId="0" borderId="8" xfId="1" applyBorder="1" applyAlignment="1">
      <alignment horizontal="left" vertical="top" wrapText="1"/>
    </xf>
    <xf numFmtId="0" fontId="11" fillId="0" borderId="4" xfId="1" applyFont="1" applyBorder="1" applyAlignment="1">
      <alignment horizontal="center" vertical="top" wrapText="1"/>
    </xf>
    <xf numFmtId="0" fontId="32" fillId="10" borderId="6" xfId="0" applyFont="1" applyFill="1" applyBorder="1" applyAlignment="1">
      <alignment horizontal="left" vertical="top" wrapText="1"/>
    </xf>
    <xf numFmtId="0" fontId="0" fillId="27" borderId="5" xfId="0" applyFill="1" applyBorder="1" applyAlignment="1">
      <alignment horizontal="left" vertical="top" wrapText="1"/>
    </xf>
    <xf numFmtId="0" fontId="0" fillId="27" borderId="6" xfId="0" applyFill="1" applyBorder="1" applyAlignment="1">
      <alignment horizontal="left" vertical="top" wrapText="1"/>
    </xf>
    <xf numFmtId="0" fontId="26" fillId="27" borderId="5" xfId="0" applyFont="1" applyFill="1" applyBorder="1" applyAlignment="1">
      <alignment horizontal="left" vertical="top" wrapText="1"/>
    </xf>
    <xf numFmtId="0" fontId="26" fillId="27" borderId="6" xfId="0" applyFont="1" applyFill="1" applyBorder="1" applyAlignment="1">
      <alignment horizontal="left" vertical="top" wrapText="1"/>
    </xf>
    <xf numFmtId="0" fontId="12" fillId="27" borderId="6" xfId="0" applyFont="1" applyFill="1" applyBorder="1" applyAlignment="1">
      <alignment horizontal="left" vertical="top" wrapText="1"/>
    </xf>
    <xf numFmtId="0" fontId="12" fillId="27" borderId="5" xfId="0" applyFont="1" applyFill="1" applyBorder="1" applyAlignment="1">
      <alignment horizontal="center" vertical="top" wrapText="1"/>
    </xf>
    <xf numFmtId="0" fontId="12" fillId="27" borderId="6" xfId="0" applyFont="1" applyFill="1" applyBorder="1" applyAlignment="1">
      <alignment horizontal="center" vertical="top" wrapText="1"/>
    </xf>
    <xf numFmtId="0" fontId="29" fillId="10" borderId="5" xfId="0" applyFont="1" applyFill="1" applyBorder="1" applyAlignment="1">
      <alignment horizontal="left" vertical="top" wrapText="1"/>
    </xf>
    <xf numFmtId="0" fontId="11" fillId="27" borderId="5" xfId="0" applyFont="1" applyFill="1" applyBorder="1" applyAlignment="1">
      <alignment horizontal="left" vertical="top" wrapText="1"/>
    </xf>
    <xf numFmtId="0" fontId="0" fillId="27" borderId="7" xfId="0" applyFill="1" applyBorder="1" applyAlignment="1">
      <alignment horizontal="left" vertical="top" wrapText="1"/>
    </xf>
    <xf numFmtId="0" fontId="5" fillId="25" borderId="26" xfId="0" applyFont="1" applyFill="1" applyBorder="1" applyAlignment="1">
      <alignment horizontal="center" vertical="center" wrapText="1"/>
    </xf>
    <xf numFmtId="0" fontId="21" fillId="24" borderId="26" xfId="0" applyFont="1" applyFill="1" applyBorder="1" applyAlignment="1">
      <alignment horizontal="center" vertical="center" wrapText="1"/>
    </xf>
    <xf numFmtId="0" fontId="5" fillId="26" borderId="26" xfId="0" applyFont="1" applyFill="1" applyBorder="1" applyAlignment="1">
      <alignment horizontal="center" vertical="center" wrapText="1"/>
    </xf>
    <xf numFmtId="0" fontId="5" fillId="0" borderId="26" xfId="0" applyFont="1" applyBorder="1" applyAlignment="1">
      <alignment horizontal="center" vertical="center" wrapText="1"/>
    </xf>
    <xf numFmtId="0" fontId="11" fillId="22" borderId="8" xfId="0" applyFont="1" applyFill="1" applyBorder="1" applyAlignment="1" applyProtection="1">
      <alignment horizontal="left" vertical="top" wrapText="1"/>
      <protection locked="0"/>
    </xf>
    <xf numFmtId="0" fontId="22" fillId="22" borderId="8" xfId="0" applyFont="1" applyFill="1" applyBorder="1" applyAlignment="1" applyProtection="1">
      <alignment horizontal="left" vertical="top" wrapText="1"/>
      <protection locked="0"/>
    </xf>
    <xf numFmtId="0" fontId="0" fillId="22" borderId="8" xfId="0" applyFill="1" applyBorder="1" applyAlignment="1" applyProtection="1">
      <alignment horizontal="left" vertical="top"/>
      <protection locked="0"/>
    </xf>
    <xf numFmtId="0" fontId="2" fillId="22" borderId="8" xfId="1" applyFill="1" applyBorder="1" applyAlignment="1">
      <alignment horizontal="left" vertical="top" wrapText="1"/>
    </xf>
    <xf numFmtId="0" fontId="0" fillId="22" borderId="3" xfId="0" applyFill="1" applyBorder="1" applyAlignment="1" applyProtection="1">
      <alignment horizontal="left" vertical="top"/>
      <protection locked="0"/>
    </xf>
    <xf numFmtId="0" fontId="0" fillId="22" borderId="4" xfId="0" applyFill="1" applyBorder="1" applyAlignment="1" applyProtection="1">
      <alignment vertical="top" wrapText="1"/>
      <protection locked="0"/>
    </xf>
    <xf numFmtId="0" fontId="0" fillId="22" borderId="26" xfId="0" applyFill="1" applyBorder="1"/>
    <xf numFmtId="0" fontId="30" fillId="10" borderId="7" xfId="0" applyFont="1" applyFill="1" applyBorder="1" applyAlignment="1">
      <alignment horizontal="left" vertical="top" wrapText="1"/>
    </xf>
    <xf numFmtId="0" fontId="30" fillId="10" borderId="6" xfId="0" applyFont="1" applyFill="1" applyBorder="1" applyAlignment="1">
      <alignment horizontal="left" vertical="top" wrapText="1"/>
    </xf>
    <xf numFmtId="0" fontId="29" fillId="10" borderId="7" xfId="0" applyFont="1" applyFill="1" applyBorder="1" applyAlignment="1">
      <alignment horizontal="center" vertical="top" wrapText="1"/>
    </xf>
    <xf numFmtId="0" fontId="29" fillId="10" borderId="6" xfId="0" applyFont="1" applyFill="1" applyBorder="1" applyAlignment="1">
      <alignment horizontal="center" vertical="top" wrapText="1"/>
    </xf>
    <xf numFmtId="0" fontId="32" fillId="10" borderId="7" xfId="0" applyFont="1" applyFill="1" applyBorder="1" applyAlignment="1">
      <alignment horizontal="left" vertical="top" wrapText="1"/>
    </xf>
    <xf numFmtId="0" fontId="32" fillId="10" borderId="6" xfId="0" applyFont="1" applyFill="1" applyBorder="1" applyAlignment="1">
      <alignment horizontal="left" vertical="top" wrapText="1"/>
    </xf>
    <xf numFmtId="0" fontId="29" fillId="36" borderId="7" xfId="0" applyFont="1" applyFill="1" applyBorder="1" applyAlignment="1">
      <alignment horizontal="left" vertical="top" wrapText="1"/>
    </xf>
    <xf numFmtId="0" fontId="29" fillId="36" borderId="6" xfId="0" applyFont="1" applyFill="1" applyBorder="1" applyAlignment="1">
      <alignment horizontal="left" vertical="top" wrapText="1"/>
    </xf>
    <xf numFmtId="0" fontId="9" fillId="15" borderId="7" xfId="0" applyFont="1" applyFill="1" applyBorder="1" applyAlignment="1">
      <alignment horizontal="center" vertical="top" wrapText="1"/>
    </xf>
    <xf numFmtId="0" fontId="9" fillId="15" borderId="6" xfId="0" applyFont="1" applyFill="1" applyBorder="1" applyAlignment="1">
      <alignment horizontal="center" vertical="top" wrapText="1"/>
    </xf>
    <xf numFmtId="0" fontId="29" fillId="38" borderId="7" xfId="0" applyFont="1" applyFill="1" applyBorder="1" applyAlignment="1">
      <alignment horizontal="left" vertical="top" wrapText="1"/>
    </xf>
    <xf numFmtId="0" fontId="29" fillId="38" borderId="6" xfId="0" applyFont="1" applyFill="1" applyBorder="1" applyAlignment="1">
      <alignment horizontal="left" vertical="top" wrapText="1"/>
    </xf>
    <xf numFmtId="0" fontId="26" fillId="27" borderId="7" xfId="0" applyFont="1" applyFill="1" applyBorder="1" applyAlignment="1">
      <alignment horizontal="left" vertical="top" wrapText="1"/>
    </xf>
    <xf numFmtId="0" fontId="26" fillId="27" borderId="6" xfId="0" applyFont="1" applyFill="1" applyBorder="1" applyAlignment="1">
      <alignment horizontal="left" vertical="top" wrapText="1"/>
    </xf>
    <xf numFmtId="0" fontId="26" fillId="27" borderId="5" xfId="0" applyFont="1" applyFill="1" applyBorder="1" applyAlignment="1">
      <alignment horizontal="left" vertical="top" wrapText="1"/>
    </xf>
    <xf numFmtId="0" fontId="29" fillId="36" borderId="5" xfId="0" applyFont="1" applyFill="1" applyBorder="1" applyAlignment="1">
      <alignment horizontal="left" vertical="top" wrapText="1"/>
    </xf>
    <xf numFmtId="0" fontId="0" fillId="27" borderId="7" xfId="0" applyFill="1" applyBorder="1" applyAlignment="1">
      <alignment horizontal="left" vertical="top" wrapText="1"/>
    </xf>
    <xf numFmtId="0" fontId="0" fillId="27" borderId="6" xfId="0" applyFill="1" applyBorder="1" applyAlignment="1">
      <alignment horizontal="left" vertical="top" wrapText="1"/>
    </xf>
    <xf numFmtId="0" fontId="11" fillId="27" borderId="7" xfId="0" applyFont="1" applyFill="1" applyBorder="1" applyAlignment="1">
      <alignment horizontal="left" vertical="top" wrapText="1"/>
    </xf>
    <xf numFmtId="0" fontId="11" fillId="27" borderId="6" xfId="0" applyFont="1" applyFill="1" applyBorder="1" applyAlignment="1">
      <alignment horizontal="left" vertical="top" wrapText="1"/>
    </xf>
    <xf numFmtId="0" fontId="11" fillId="27" borderId="5" xfId="0" applyFont="1" applyFill="1" applyBorder="1" applyAlignment="1">
      <alignment horizontal="left" vertical="top" wrapText="1"/>
    </xf>
    <xf numFmtId="0" fontId="11" fillId="27" borderId="8" xfId="0" applyFont="1" applyFill="1" applyBorder="1" applyAlignment="1">
      <alignment horizontal="left" vertical="top" wrapText="1"/>
    </xf>
    <xf numFmtId="0" fontId="29" fillId="10" borderId="5" xfId="0" applyFont="1" applyFill="1" applyBorder="1" applyAlignment="1">
      <alignment horizontal="left" vertical="top" wrapText="1"/>
    </xf>
    <xf numFmtId="0" fontId="29" fillId="10" borderId="6" xfId="0" applyFont="1" applyFill="1" applyBorder="1" applyAlignment="1">
      <alignment horizontal="left" vertical="top" wrapText="1"/>
    </xf>
    <xf numFmtId="0" fontId="30" fillId="38" borderId="5" xfId="0" applyFont="1" applyFill="1" applyBorder="1" applyAlignment="1">
      <alignment horizontal="left" vertical="top" wrapText="1"/>
    </xf>
    <xf numFmtId="0" fontId="30" fillId="38" borderId="6" xfId="0" applyFont="1" applyFill="1" applyBorder="1" applyAlignment="1">
      <alignment horizontal="left" vertical="top" wrapText="1"/>
    </xf>
    <xf numFmtId="0" fontId="30" fillId="10" borderId="5" xfId="0" applyFont="1" applyFill="1" applyBorder="1" applyAlignment="1">
      <alignment horizontal="left" vertical="top" wrapText="1"/>
    </xf>
    <xf numFmtId="0" fontId="32" fillId="10" borderId="5" xfId="0" applyFont="1" applyFill="1" applyBorder="1" applyAlignment="1">
      <alignment horizontal="left" vertical="top" wrapText="1"/>
    </xf>
    <xf numFmtId="0" fontId="0" fillId="27" borderId="5" xfId="0" applyFill="1" applyBorder="1" applyAlignment="1">
      <alignment horizontal="left" vertical="top" wrapText="1"/>
    </xf>
    <xf numFmtId="0" fontId="12" fillId="27" borderId="6" xfId="0" applyFont="1" applyFill="1" applyBorder="1" applyAlignment="1">
      <alignment horizontal="left" vertical="top" wrapText="1"/>
    </xf>
    <xf numFmtId="0" fontId="12" fillId="27" borderId="5" xfId="0" applyFont="1" applyFill="1" applyBorder="1" applyAlignment="1">
      <alignment horizontal="center" vertical="top" wrapText="1"/>
    </xf>
    <xf numFmtId="0" fontId="12" fillId="27" borderId="6" xfId="0" applyFont="1" applyFill="1" applyBorder="1" applyAlignment="1">
      <alignment horizontal="center" vertical="top" wrapText="1"/>
    </xf>
    <xf numFmtId="0" fontId="29" fillId="38" borderId="5" xfId="0" applyFont="1" applyFill="1" applyBorder="1" applyAlignment="1">
      <alignment horizontal="left" vertical="top" wrapText="1"/>
    </xf>
    <xf numFmtId="0" fontId="22" fillId="22" borderId="0" xfId="0" applyFont="1" applyFill="1" applyAlignment="1">
      <alignment horizontal="left" vertical="center" wrapText="1"/>
    </xf>
    <xf numFmtId="0" fontId="8" fillId="22" borderId="34" xfId="0" applyFont="1" applyFill="1" applyBorder="1" applyAlignment="1">
      <alignment vertical="center" wrapText="1"/>
    </xf>
    <xf numFmtId="0" fontId="8" fillId="22" borderId="0" xfId="0" applyFont="1" applyFill="1" applyAlignment="1">
      <alignment vertical="center" wrapText="1"/>
    </xf>
    <xf numFmtId="0" fontId="8" fillId="22" borderId="35" xfId="0" applyFont="1" applyFill="1" applyBorder="1" applyAlignment="1">
      <alignment vertical="center" wrapText="1"/>
    </xf>
    <xf numFmtId="0" fontId="8" fillId="22" borderId="30" xfId="0" applyFont="1" applyFill="1" applyBorder="1" applyAlignment="1">
      <alignment vertical="center" wrapText="1"/>
    </xf>
    <xf numFmtId="0" fontId="8" fillId="22" borderId="37" xfId="0" applyFont="1" applyFill="1" applyBorder="1" applyAlignment="1">
      <alignment vertical="center" wrapText="1"/>
    </xf>
    <xf numFmtId="0" fontId="8" fillId="22" borderId="29" xfId="0" applyFont="1" applyFill="1" applyBorder="1" applyAlignment="1">
      <alignment vertical="center" wrapText="1"/>
    </xf>
    <xf numFmtId="0" fontId="8" fillId="0" borderId="26" xfId="0" applyFont="1" applyBorder="1" applyAlignment="1">
      <alignment horizontal="right" vertical="center" wrapText="1"/>
    </xf>
    <xf numFmtId="0" fontId="8" fillId="10" borderId="26" xfId="0" applyFont="1" applyFill="1" applyBorder="1" applyAlignment="1">
      <alignment horizontal="left" vertical="center" wrapText="1" indent="1"/>
    </xf>
    <xf numFmtId="0" fontId="5" fillId="0" borderId="26" xfId="0" applyFont="1" applyBorder="1" applyAlignment="1">
      <alignment horizontal="right" vertical="center" wrapText="1"/>
    </xf>
    <xf numFmtId="0" fontId="5" fillId="10" borderId="26" xfId="0" applyFont="1" applyFill="1" applyBorder="1" applyAlignment="1">
      <alignment horizontal="left" vertical="center" wrapText="1" indent="1"/>
    </xf>
    <xf numFmtId="0" fontId="8" fillId="0" borderId="36" xfId="0" applyFont="1" applyBorder="1" applyAlignment="1">
      <alignment vertical="center" wrapText="1"/>
    </xf>
    <xf numFmtId="0" fontId="5" fillId="0" borderId="26" xfId="0" applyFont="1" applyBorder="1" applyAlignment="1">
      <alignment horizontal="center" vertical="center" wrapText="1"/>
    </xf>
    <xf numFmtId="0" fontId="8" fillId="0" borderId="26" xfId="0" applyFont="1" applyBorder="1" applyAlignment="1">
      <alignment horizontal="left" vertical="center" wrapText="1" indent="1"/>
    </xf>
    <xf numFmtId="0" fontId="8" fillId="0" borderId="27"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32" xfId="0" applyFont="1" applyBorder="1" applyAlignment="1">
      <alignment horizontal="center" vertical="center" wrapText="1"/>
    </xf>
    <xf numFmtId="0" fontId="0" fillId="0" borderId="8" xfId="0" applyBorder="1" applyAlignment="1">
      <alignment horizontal="center"/>
    </xf>
    <xf numFmtId="0" fontId="8" fillId="0" borderId="26" xfId="0" applyFont="1" applyBorder="1" applyAlignment="1">
      <alignment horizontal="center" vertical="center" wrapText="1"/>
    </xf>
    <xf numFmtId="0" fontId="8" fillId="0" borderId="26" xfId="0" applyFont="1" applyBorder="1" applyAlignment="1">
      <alignment vertical="center" wrapText="1"/>
    </xf>
    <xf numFmtId="0" fontId="8" fillId="0" borderId="43" xfId="0" applyFont="1" applyBorder="1" applyAlignment="1">
      <alignment vertical="center" wrapText="1"/>
    </xf>
    <xf numFmtId="0" fontId="21" fillId="24" borderId="26" xfId="0" applyFont="1" applyFill="1" applyBorder="1" applyAlignment="1">
      <alignment horizontal="center" vertical="center" wrapText="1"/>
    </xf>
    <xf numFmtId="0" fontId="5" fillId="26" borderId="26" xfId="0" applyFont="1" applyFill="1" applyBorder="1" applyAlignment="1">
      <alignment horizontal="center" vertical="center" wrapText="1"/>
    </xf>
    <xf numFmtId="1" fontId="5" fillId="26" borderId="26" xfId="0" applyNumberFormat="1" applyFont="1" applyFill="1" applyBorder="1" applyAlignment="1">
      <alignment horizontal="center" vertical="center" wrapText="1"/>
    </xf>
    <xf numFmtId="17" fontId="5" fillId="26" borderId="26" xfId="0" applyNumberFormat="1" applyFont="1" applyFill="1" applyBorder="1" applyAlignment="1">
      <alignment horizontal="center" vertical="center" wrapText="1"/>
    </xf>
    <xf numFmtId="0" fontId="5" fillId="25" borderId="26" xfId="0" applyFont="1" applyFill="1" applyBorder="1" applyAlignment="1">
      <alignment horizontal="center" vertical="center" wrapText="1"/>
    </xf>
    <xf numFmtId="0" fontId="15" fillId="12" borderId="39" xfId="0" applyFont="1" applyFill="1" applyBorder="1" applyAlignment="1">
      <alignment horizontal="center"/>
    </xf>
    <xf numFmtId="0" fontId="15" fillId="12" borderId="0" xfId="0" applyFont="1" applyFill="1" applyAlignment="1">
      <alignment horizontal="center"/>
    </xf>
    <xf numFmtId="0" fontId="12" fillId="27" borderId="3" xfId="0" applyFont="1" applyFill="1" applyBorder="1" applyAlignment="1">
      <alignment horizontal="center" vertical="center"/>
    </xf>
    <xf numFmtId="0" fontId="12" fillId="16" borderId="40" xfId="0" applyFont="1" applyFill="1" applyBorder="1" applyAlignment="1">
      <alignment horizontal="center" vertical="center"/>
    </xf>
    <xf numFmtId="0" fontId="12" fillId="16" borderId="41" xfId="0" applyFont="1" applyFill="1" applyBorder="1" applyAlignment="1">
      <alignment horizontal="center" vertical="center"/>
    </xf>
  </cellXfs>
  <cellStyles count="3">
    <cellStyle name="Hyperlink" xfId="2" builtinId="8"/>
    <cellStyle name="Normal" xfId="0" builtinId="0"/>
    <cellStyle name="Normal 2 2" xfId="1" xr:uid="{00000000-0005-0000-0000-000002000000}"/>
  </cellStyles>
  <dxfs count="379">
    <dxf>
      <numFmt numFmtId="0" formatCode="General"/>
      <fill>
        <patternFill patternType="solid">
          <fgColor indexed="64"/>
          <bgColor rgb="FFFFFF00"/>
        </patternFill>
      </fill>
      <alignment horizontal="center"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style="thin">
          <color theme="0" tint="-0.499984740745262"/>
        </vertical>
        <horizontal style="thin">
          <color theme="0" tint="-0.499984740745262"/>
        </horizontal>
      </border>
    </dxf>
    <dxf>
      <font>
        <b/>
      </font>
      <alignment horizontal="center"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top style="thin">
          <color theme="0" tint="-0.499984740745262"/>
        </top>
      </border>
    </dxf>
    <dxf>
      <border>
        <bottom style="thin">
          <color theme="0" tint="-0.499984740745262"/>
        </bottom>
      </border>
    </dxf>
    <dxf>
      <border diagonalUp="0" diagonalDown="0">
        <left style="thin">
          <color theme="0" tint="-0.499984740745262"/>
        </left>
        <right style="thin">
          <color theme="0" tint="-0.499984740745262"/>
        </right>
        <top style="thin">
          <color theme="0" tint="-0.499984740745262"/>
        </top>
        <bottom style="thin">
          <color theme="0" tint="-0.499984740745262"/>
        </bottom>
      </border>
    </dxf>
    <dxf>
      <alignment textRotation="0" wrapText="1" indent="0" justifyLastLine="0" shrinkToFit="0" readingOrder="0"/>
    </dxf>
    <dxf>
      <fill>
        <patternFill patternType="none">
          <fgColor indexed="64"/>
          <bgColor auto="1"/>
        </patternFill>
      </fill>
      <alignment textRotation="0" wrapText="1" indent="0" justifyLastLine="0" shrinkToFit="0" readingOrder="0"/>
      <border diagonalUp="0" diagonalDown="0">
        <left style="thin">
          <color theme="0" tint="-0.499984740745262"/>
        </left>
        <right style="thin">
          <color theme="0" tint="-0.499984740745262"/>
        </right>
        <top/>
        <bottom/>
        <vertical style="thin">
          <color theme="0" tint="-0.499984740745262"/>
        </vertical>
        <horizontal style="thin">
          <color theme="0" tint="-0.499984740745262"/>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FAFE7"/>
      <color rgb="FFFFFFCC"/>
      <color rgb="FFEE0000"/>
      <color rgb="FFAA72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'FRD Fig 3-2a'!$B$20</c:f>
              <c:strCache>
                <c:ptCount val="1"/>
                <c:pt idx="0">
                  <c:v>Total Duration (hrs)</c:v>
                </c:pt>
              </c:strCache>
            </c:strRef>
          </c:tx>
          <c:dPt>
            <c:idx val="0"/>
            <c:bubble3D val="0"/>
            <c:spPr>
              <a:solidFill>
                <a:srgbClr val="FFFFCC"/>
              </a:solidFill>
              <a:ln w="19050">
                <a:solidFill>
                  <a:schemeClr val="accent1">
                    <a:shade val="50000"/>
                  </a:schemeClr>
                </a:solidFill>
              </a:ln>
              <a:effectLst/>
            </c:spPr>
            <c:extLst>
              <c:ext xmlns:c16="http://schemas.microsoft.com/office/drawing/2014/chart" uri="{C3380CC4-5D6E-409C-BE32-E72D297353CC}">
                <c16:uniqueId val="{00000001-34D1-4017-8223-FFE65E7EC945}"/>
              </c:ext>
            </c:extLst>
          </c:dPt>
          <c:dPt>
            <c:idx val="1"/>
            <c:bubble3D val="0"/>
            <c:spPr>
              <a:solidFill>
                <a:srgbClr val="99CCFF"/>
              </a:solidFill>
              <a:ln w="19050">
                <a:solidFill>
                  <a:schemeClr val="accent1">
                    <a:shade val="50000"/>
                  </a:schemeClr>
                </a:solidFill>
              </a:ln>
              <a:effectLst/>
            </c:spPr>
            <c:extLst>
              <c:ext xmlns:c16="http://schemas.microsoft.com/office/drawing/2014/chart" uri="{C3380CC4-5D6E-409C-BE32-E72D297353CC}">
                <c16:uniqueId val="{00000005-34D1-4017-8223-FFE65E7EC945}"/>
              </c:ext>
            </c:extLst>
          </c:dPt>
          <c:dPt>
            <c:idx val="2"/>
            <c:bubble3D val="0"/>
            <c:spPr>
              <a:solidFill>
                <a:srgbClr val="CCFFFF"/>
              </a:solidFill>
              <a:ln w="19050">
                <a:solidFill>
                  <a:schemeClr val="accent1">
                    <a:shade val="50000"/>
                  </a:schemeClr>
                </a:solidFill>
              </a:ln>
              <a:effectLst/>
            </c:spPr>
            <c:extLst>
              <c:ext xmlns:c16="http://schemas.microsoft.com/office/drawing/2014/chart" uri="{C3380CC4-5D6E-409C-BE32-E72D297353CC}">
                <c16:uniqueId val="{00000007-34D1-4017-8223-FFE65E7EC945}"/>
              </c:ext>
            </c:extLst>
          </c:dPt>
          <c:dPt>
            <c:idx val="3"/>
            <c:bubble3D val="0"/>
            <c:spPr>
              <a:solidFill>
                <a:srgbClr val="FFCCCC"/>
              </a:solidFill>
              <a:ln w="19050">
                <a:solidFill>
                  <a:schemeClr val="accent1">
                    <a:shade val="50000"/>
                  </a:schemeClr>
                </a:solidFill>
              </a:ln>
              <a:effectLst/>
            </c:spPr>
            <c:extLst>
              <c:ext xmlns:c16="http://schemas.microsoft.com/office/drawing/2014/chart" uri="{C3380CC4-5D6E-409C-BE32-E72D297353CC}">
                <c16:uniqueId val="{00000009-34D1-4017-8223-FFE65E7EC945}"/>
              </c:ext>
            </c:extLst>
          </c:dPt>
          <c:dLbls>
            <c:dLbl>
              <c:idx val="0"/>
              <c:layout>
                <c:manualLayout>
                  <c:x val="1.7194518461061209E-2"/>
                  <c:y val="-7.5441505368081937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4D1-4017-8223-FFE65E7EC945}"/>
                </c:ext>
              </c:extLst>
            </c:dLbl>
            <c:dLbl>
              <c:idx val="1"/>
              <c:layout>
                <c:manualLayout>
                  <c:x val="0.10690251837059388"/>
                  <c:y val="-9.9267751405854535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4D1-4017-8223-FFE65E7EC945}"/>
                </c:ext>
              </c:extLst>
            </c:dLbl>
            <c:dLbl>
              <c:idx val="2"/>
              <c:layout>
                <c:manualLayout>
                  <c:x val="-2.2398205396041718E-2"/>
                  <c:y val="-9.875276433233198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4D1-4017-8223-FFE65E7EC945}"/>
                </c:ext>
              </c:extLst>
            </c:dLbl>
            <c:dLbl>
              <c:idx val="3"/>
              <c:layout>
                <c:manualLayout>
                  <c:x val="2.0027067604511416E-2"/>
                  <c:y val="0.1424379565761863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4D1-4017-8223-FFE65E7EC9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'FRD Fig 3-2a'!$A$21:$A$26</c15:sqref>
                  </c15:fullRef>
                </c:ext>
              </c:extLst>
              <c:f>('FRD Fig 3-2a'!$A$21,'FRD Fig 3-2a'!$A$23:$A$25)</c:f>
              <c:strCache>
                <c:ptCount val="4"/>
                <c:pt idx="0">
                  <c:v>Equipment / SOJT</c:v>
                </c:pt>
                <c:pt idx="1">
                  <c:v>ICW4</c:v>
                </c:pt>
                <c:pt idx="2">
                  <c:v>ICW 3</c:v>
                </c:pt>
                <c:pt idx="3">
                  <c:v>ICW 2</c:v>
                </c:pt>
              </c:strCache>
            </c:strRef>
          </c:cat>
          <c:val>
            <c:numRef>
              <c:extLst>
                <c:ext xmlns:c15="http://schemas.microsoft.com/office/drawing/2012/chart" uri="{02D57815-91ED-43cb-92C2-25804820EDAC}">
                  <c15:fullRef>
                    <c15:sqref>'FRD Fig 3-2a'!$B$21:$B$26</c15:sqref>
                  </c15:fullRef>
                </c:ext>
              </c:extLst>
              <c:f>('FRD Fig 3-2a'!$B$21,'FRD Fig 3-2a'!$B$23:$B$25)</c:f>
              <c:numCache>
                <c:formatCode>General</c:formatCode>
                <c:ptCount val="4"/>
                <c:pt idx="0">
                  <c:v>0</c:v>
                </c:pt>
                <c:pt idx="1">
                  <c:v>0</c:v>
                </c:pt>
                <c:pt idx="2">
                  <c:v>0</c:v>
                </c:pt>
                <c:pt idx="3">
                  <c:v>0</c:v>
                </c:pt>
              </c:numCache>
            </c:numRef>
          </c:val>
          <c:extLst>
            <c:ext xmlns:c15="http://schemas.microsoft.com/office/drawing/2012/chart" uri="{02D57815-91ED-43cb-92C2-25804820EDAC}">
              <c15:categoryFilterExceptions>
                <c15:categoryFilterException>
                  <c15:sqref>'FRD Fig 3-2a'!$B$22</c15:sqref>
                  <c15:spPr xmlns:c15="http://schemas.microsoft.com/office/drawing/2012/chart">
                    <a:solidFill>
                      <a:srgbClr val="99FF99"/>
                    </a:solidFill>
                    <a:ln w="19050">
                      <a:solidFill>
                        <a:schemeClr val="accent1">
                          <a:shade val="50000"/>
                        </a:schemeClr>
                      </a:solidFill>
                    </a:ln>
                    <a:effectLst/>
                  </c15:spPr>
                  <c15:bubble3D val="0"/>
                  <c15:dLbl>
                    <c:idx val="0"/>
                    <c:layout>
                      <c:manualLayout>
                        <c:x val="0.27484717581350104"/>
                        <c:y val="2.3571558381965006E-3"/>
                      </c:manualLayout>
                    </c:layout>
                    <c:dLblPos val="bestFit"/>
                    <c:showLegendKey val="0"/>
                    <c:showVal val="0"/>
                    <c:showCatName val="1"/>
                    <c:showSerName val="0"/>
                    <c:showPercent val="1"/>
                    <c:showBubbleSize val="0"/>
                    <c:extLst>
                      <c:ext uri="{CE6537A1-D6FC-4f65-9D91-7224C49458BB}"/>
                      <c:ext xmlns:c16="http://schemas.microsoft.com/office/drawing/2014/chart" uri="{C3380CC4-5D6E-409C-BE32-E72D297353CC}">
                        <c16:uniqueId val="{00000009-016D-47FC-B987-52F7E20B0312}"/>
                      </c:ext>
                    </c:extLst>
                  </c15:dLbl>
                </c15:categoryFilterException>
                <c15:categoryFilterException>
                  <c15:sqref>'FRD Fig 3-2a'!$B$26</c15:sqref>
                  <c15:spPr xmlns:c15="http://schemas.microsoft.com/office/drawing/2012/chart">
                    <a:solidFill>
                      <a:srgbClr val="FFCC99"/>
                    </a:solidFill>
                    <a:ln w="19050">
                      <a:solidFill>
                        <a:schemeClr val="accent1">
                          <a:shade val="50000"/>
                        </a:schemeClr>
                      </a:solidFill>
                    </a:ln>
                    <a:effectLst/>
                  </c15:spPr>
                  <c15:bubble3D val="0"/>
                  <c15:dLbl>
                    <c:idx val="3"/>
                    <c:layout>
                      <c:manualLayout>
                        <c:x val="-0.23404389285428084"/>
                        <c:y val="-6.0065277741205396E-3"/>
                      </c:manualLayout>
                    </c:layout>
                    <c:dLblPos val="bestFit"/>
                    <c:showLegendKey val="0"/>
                    <c:showVal val="0"/>
                    <c:showCatName val="1"/>
                    <c:showSerName val="0"/>
                    <c:showPercent val="1"/>
                    <c:showBubbleSize val="0"/>
                    <c:extLst>
                      <c:ext uri="{CE6537A1-D6FC-4f65-9D91-7224C49458BB}"/>
                      <c:ext xmlns:c16="http://schemas.microsoft.com/office/drawing/2014/chart" uri="{C3380CC4-5D6E-409C-BE32-E72D297353CC}">
                        <c16:uniqueId val="{0000000B-016D-47FC-B987-52F7E20B0312}"/>
                      </c:ext>
                    </c:extLst>
                  </c15:dLbl>
                </c15:categoryFilterException>
              </c15:categoryFilterExceptions>
            </c:ext>
            <c:ext xmlns:c16="http://schemas.microsoft.com/office/drawing/2014/chart" uri="{C3380CC4-5D6E-409C-BE32-E72D297353CC}">
              <c16:uniqueId val="{0000000C-34D1-4017-8223-FFE65E7EC9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09936056630502"/>
          <c:y val="4.5554081818418246E-2"/>
          <c:w val="0.85488025756971653"/>
          <c:h val="0.74131505716776924"/>
        </c:manualLayout>
      </c:layout>
      <c:barChart>
        <c:barDir val="col"/>
        <c:grouping val="stacked"/>
        <c:varyColors val="0"/>
        <c:ser>
          <c:idx val="0"/>
          <c:order val="0"/>
          <c:tx>
            <c:strRef>
              <c:f>'FRD Fig 3-2a'!$H$15</c:f>
              <c:strCache>
                <c:ptCount val="1"/>
                <c:pt idx="0">
                  <c:v>BL</c:v>
                </c:pt>
              </c:strCache>
            </c:strRef>
          </c:tx>
          <c:spPr>
            <a:solidFill>
              <a:schemeClr val="tx1"/>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3-2a'!$I$15:$M$15</c:f>
              <c:numCache>
                <c:formatCode>General</c:formatCode>
                <c:ptCount val="5"/>
                <c:pt idx="0">
                  <c:v>0</c:v>
                </c:pt>
              </c:numCache>
            </c:numRef>
          </c:val>
          <c:extLst>
            <c:ext xmlns:c16="http://schemas.microsoft.com/office/drawing/2014/chart" uri="{C3380CC4-5D6E-409C-BE32-E72D297353CC}">
              <c16:uniqueId val="{00000000-1419-4BF1-947B-B03993B66B71}"/>
            </c:ext>
          </c:extLst>
        </c:ser>
        <c:ser>
          <c:idx val="1"/>
          <c:order val="1"/>
          <c:tx>
            <c:strRef>
              <c:f>'FRD Fig 3-2a'!$H$16</c:f>
              <c:strCache>
                <c:ptCount val="1"/>
                <c:pt idx="0">
                  <c:v>EQUIP</c:v>
                </c:pt>
              </c:strCache>
            </c:strRef>
          </c:tx>
          <c:spPr>
            <a:solidFill>
              <a:srgbClr val="FFFFCC"/>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3-2a'!$I$16:$M$16</c:f>
              <c:numCache>
                <c:formatCode>General</c:formatCode>
                <c:ptCount val="5"/>
                <c:pt idx="1">
                  <c:v>0</c:v>
                </c:pt>
                <c:pt idx="3">
                  <c:v>0</c:v>
                </c:pt>
              </c:numCache>
            </c:numRef>
          </c:val>
          <c:extLst>
            <c:ext xmlns:c16="http://schemas.microsoft.com/office/drawing/2014/chart" uri="{C3380CC4-5D6E-409C-BE32-E72D297353CC}">
              <c16:uniqueId val="{00000001-1419-4BF1-947B-B03993B66B71}"/>
            </c:ext>
          </c:extLst>
        </c:ser>
        <c:ser>
          <c:idx val="2"/>
          <c:order val="2"/>
          <c:tx>
            <c:strRef>
              <c:f>'FRD Fig 3-2a'!$H$17</c:f>
              <c:strCache>
                <c:ptCount val="1"/>
                <c:pt idx="0">
                  <c:v>PTT</c:v>
                </c:pt>
              </c:strCache>
            </c:strRef>
          </c:tx>
          <c:spPr>
            <a:solidFill>
              <a:srgbClr val="99FF99"/>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3-2a'!$I$17:$M$17</c:f>
              <c:numCache>
                <c:formatCode>General</c:formatCode>
                <c:ptCount val="5"/>
                <c:pt idx="1">
                  <c:v>0</c:v>
                </c:pt>
              </c:numCache>
            </c:numRef>
          </c:val>
          <c:extLst>
            <c:ext xmlns:c16="http://schemas.microsoft.com/office/drawing/2014/chart" uri="{C3380CC4-5D6E-409C-BE32-E72D297353CC}">
              <c16:uniqueId val="{00000002-1419-4BF1-947B-B03993B66B71}"/>
            </c:ext>
          </c:extLst>
        </c:ser>
        <c:ser>
          <c:idx val="3"/>
          <c:order val="3"/>
          <c:tx>
            <c:strRef>
              <c:f>'FRD Fig 3-2a'!$H$18</c:f>
              <c:strCache>
                <c:ptCount val="1"/>
                <c:pt idx="0">
                  <c:v>SIM/VSIM</c:v>
                </c:pt>
              </c:strCache>
            </c:strRef>
          </c:tx>
          <c:spPr>
            <a:solidFill>
              <a:srgbClr val="99CCFF"/>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3-2a'!$I$18:$M$18</c:f>
              <c:numCache>
                <c:formatCode>General</c:formatCode>
                <c:ptCount val="5"/>
                <c:pt idx="1">
                  <c:v>0</c:v>
                </c:pt>
                <c:pt idx="2">
                  <c:v>0</c:v>
                </c:pt>
              </c:numCache>
            </c:numRef>
          </c:val>
          <c:extLst>
            <c:ext xmlns:c16="http://schemas.microsoft.com/office/drawing/2014/chart" uri="{C3380CC4-5D6E-409C-BE32-E72D297353CC}">
              <c16:uniqueId val="{00000003-1419-4BF1-947B-B03993B66B71}"/>
            </c:ext>
          </c:extLst>
        </c:ser>
        <c:ser>
          <c:idx val="4"/>
          <c:order val="4"/>
          <c:tx>
            <c:strRef>
              <c:f>'FRD Fig 3-2a'!$H$19</c:f>
              <c:strCache>
                <c:ptCount val="1"/>
                <c:pt idx="0">
                  <c:v>Video/Demo</c:v>
                </c:pt>
              </c:strCache>
            </c:strRef>
          </c:tx>
          <c:spPr>
            <a:solidFill>
              <a:srgbClr val="CCFFFF"/>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3-2a'!$I$19:$M$19</c:f>
              <c:numCache>
                <c:formatCode>General</c:formatCode>
                <c:ptCount val="5"/>
                <c:pt idx="1">
                  <c:v>0</c:v>
                </c:pt>
                <c:pt idx="2">
                  <c:v>0</c:v>
                </c:pt>
                <c:pt idx="4">
                  <c:v>0</c:v>
                </c:pt>
              </c:numCache>
            </c:numRef>
          </c:val>
          <c:extLst>
            <c:ext xmlns:c16="http://schemas.microsoft.com/office/drawing/2014/chart" uri="{C3380CC4-5D6E-409C-BE32-E72D297353CC}">
              <c16:uniqueId val="{00000004-1419-4BF1-947B-B03993B66B71}"/>
            </c:ext>
          </c:extLst>
        </c:ser>
        <c:ser>
          <c:idx val="5"/>
          <c:order val="5"/>
          <c:tx>
            <c:strRef>
              <c:f>'FRD Fig 3-2a'!$H$20</c:f>
              <c:strCache>
                <c:ptCount val="1"/>
                <c:pt idx="0">
                  <c:v>Process Guides</c:v>
                </c:pt>
              </c:strCache>
            </c:strRef>
          </c:tx>
          <c:spPr>
            <a:solidFill>
              <a:srgbClr val="FFCCCC"/>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3-2a'!$I$20:$M$20</c:f>
              <c:numCache>
                <c:formatCode>General</c:formatCode>
                <c:ptCount val="5"/>
                <c:pt idx="1">
                  <c:v>0</c:v>
                </c:pt>
                <c:pt idx="4">
                  <c:v>0</c:v>
                </c:pt>
              </c:numCache>
            </c:numRef>
          </c:val>
          <c:extLst>
            <c:ext xmlns:c16="http://schemas.microsoft.com/office/drawing/2014/chart" uri="{C3380CC4-5D6E-409C-BE32-E72D297353CC}">
              <c16:uniqueId val="{00000005-1419-4BF1-947B-B03993B66B71}"/>
            </c:ext>
          </c:extLst>
        </c:ser>
        <c:ser>
          <c:idx val="6"/>
          <c:order val="6"/>
          <c:tx>
            <c:strRef>
              <c:f>'FRD Fig 3-2a'!$H$21</c:f>
              <c:strCache>
                <c:ptCount val="1"/>
                <c:pt idx="0">
                  <c:v>I-Instruction</c:v>
                </c:pt>
              </c:strCache>
            </c:strRef>
          </c:tx>
          <c:spPr>
            <a:solidFill>
              <a:srgbClr val="FFCC99"/>
            </a:solidFill>
            <a:ln>
              <a:solidFill>
                <a:schemeClr val="accent1">
                  <a:shade val="50000"/>
                </a:schemeClr>
              </a:solidFill>
            </a:ln>
            <a:effectLst/>
          </c:spPr>
          <c:invertIfNegative val="0"/>
          <c:cat>
            <c:strRef>
              <c:f>'FRD Fig 3-2a'!$I$14:$M$14</c:f>
              <c:strCache>
                <c:ptCount val="5"/>
                <c:pt idx="0">
                  <c:v>BL</c:v>
                </c:pt>
                <c:pt idx="1">
                  <c:v>IFIT</c:v>
                </c:pt>
                <c:pt idx="2">
                  <c:v>SDIT</c:v>
                </c:pt>
                <c:pt idx="3">
                  <c:v>SOJT</c:v>
                </c:pt>
                <c:pt idx="4">
                  <c:v>PS*</c:v>
                </c:pt>
              </c:strCache>
            </c:strRef>
          </c:cat>
          <c:val>
            <c:numRef>
              <c:f>'FRD Fig 3-2a'!$I$21:$M$21</c:f>
              <c:numCache>
                <c:formatCode>General</c:formatCode>
                <c:ptCount val="5"/>
                <c:pt idx="1">
                  <c:v>0</c:v>
                </c:pt>
                <c:pt idx="2">
                  <c:v>0</c:v>
                </c:pt>
              </c:numCache>
            </c:numRef>
          </c:val>
          <c:extLst>
            <c:ext xmlns:c16="http://schemas.microsoft.com/office/drawing/2014/chart" uri="{C3380CC4-5D6E-409C-BE32-E72D297353CC}">
              <c16:uniqueId val="{00000006-1419-4BF1-947B-B03993B66B71}"/>
            </c:ext>
          </c:extLst>
        </c:ser>
        <c:dLbls>
          <c:showLegendKey val="0"/>
          <c:showVal val="0"/>
          <c:showCatName val="0"/>
          <c:showSerName val="0"/>
          <c:showPercent val="0"/>
          <c:showBubbleSize val="0"/>
        </c:dLbls>
        <c:gapWidth val="150"/>
        <c:overlap val="100"/>
        <c:axId val="823992944"/>
        <c:axId val="823989664"/>
      </c:barChart>
      <c:catAx>
        <c:axId val="82399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823989664"/>
        <c:crosses val="autoZero"/>
        <c:auto val="1"/>
        <c:lblAlgn val="ctr"/>
        <c:lblOffset val="100"/>
        <c:noMultiLvlLbl val="0"/>
      </c:catAx>
      <c:valAx>
        <c:axId val="823989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823992944"/>
        <c:crosses val="autoZero"/>
        <c:crossBetween val="between"/>
      </c:valAx>
      <c:spPr>
        <a:noFill/>
        <a:ln>
          <a:noFill/>
        </a:ln>
        <a:effectLst/>
      </c:spPr>
    </c:plotArea>
    <c:legend>
      <c:legendPos val="b"/>
      <c:layout>
        <c:manualLayout>
          <c:xMode val="edge"/>
          <c:yMode val="edge"/>
          <c:x val="2.8270616939889963E-2"/>
          <c:y val="0.86397123338110426"/>
          <c:w val="0.9400023677689493"/>
          <c:h val="0.11516831401277634"/>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09936056630502"/>
          <c:y val="4.5554081818418246E-2"/>
          <c:w val="0.85488025756971653"/>
          <c:h val="0.74131505716776924"/>
        </c:manualLayout>
      </c:layout>
      <c:barChart>
        <c:barDir val="col"/>
        <c:grouping val="stacked"/>
        <c:varyColors val="0"/>
        <c:ser>
          <c:idx val="0"/>
          <c:order val="0"/>
          <c:tx>
            <c:strRef>
              <c:f>'FRD Fig 3-2a'!$P$15</c:f>
              <c:strCache>
                <c:ptCount val="1"/>
                <c:pt idx="0">
                  <c:v>BL</c:v>
                </c:pt>
              </c:strCache>
            </c:strRef>
          </c:tx>
          <c:spPr>
            <a:solidFill>
              <a:schemeClr val="tx1"/>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3-2a'!$Q$15:$U$15</c:f>
              <c:numCache>
                <c:formatCode>General</c:formatCode>
                <c:ptCount val="5"/>
                <c:pt idx="0">
                  <c:v>0</c:v>
                </c:pt>
              </c:numCache>
            </c:numRef>
          </c:val>
          <c:extLst>
            <c:ext xmlns:c16="http://schemas.microsoft.com/office/drawing/2014/chart" uri="{C3380CC4-5D6E-409C-BE32-E72D297353CC}">
              <c16:uniqueId val="{00000000-3441-428E-AA17-299DEABB9C9F}"/>
            </c:ext>
          </c:extLst>
        </c:ser>
        <c:ser>
          <c:idx val="1"/>
          <c:order val="1"/>
          <c:tx>
            <c:strRef>
              <c:f>'FRD Fig 3-2a'!$P$16</c:f>
              <c:strCache>
                <c:ptCount val="1"/>
                <c:pt idx="0">
                  <c:v>EQUIP</c:v>
                </c:pt>
              </c:strCache>
            </c:strRef>
          </c:tx>
          <c:spPr>
            <a:solidFill>
              <a:srgbClr val="FFFFCC"/>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3-2a'!$Q$16:$U$16</c:f>
              <c:numCache>
                <c:formatCode>General</c:formatCode>
                <c:ptCount val="5"/>
                <c:pt idx="1">
                  <c:v>0</c:v>
                </c:pt>
                <c:pt idx="3">
                  <c:v>0</c:v>
                </c:pt>
              </c:numCache>
            </c:numRef>
          </c:val>
          <c:extLst>
            <c:ext xmlns:c16="http://schemas.microsoft.com/office/drawing/2014/chart" uri="{C3380CC4-5D6E-409C-BE32-E72D297353CC}">
              <c16:uniqueId val="{00000001-3441-428E-AA17-299DEABB9C9F}"/>
            </c:ext>
          </c:extLst>
        </c:ser>
        <c:ser>
          <c:idx val="2"/>
          <c:order val="2"/>
          <c:tx>
            <c:strRef>
              <c:f>'FRD Fig 3-2a'!$P$17</c:f>
              <c:strCache>
                <c:ptCount val="1"/>
                <c:pt idx="0">
                  <c:v>PTT</c:v>
                </c:pt>
              </c:strCache>
            </c:strRef>
          </c:tx>
          <c:spPr>
            <a:solidFill>
              <a:srgbClr val="99FF99"/>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3-2a'!$Q$17:$U$17</c:f>
              <c:numCache>
                <c:formatCode>General</c:formatCode>
                <c:ptCount val="5"/>
                <c:pt idx="1">
                  <c:v>0</c:v>
                </c:pt>
              </c:numCache>
            </c:numRef>
          </c:val>
          <c:extLst>
            <c:ext xmlns:c16="http://schemas.microsoft.com/office/drawing/2014/chart" uri="{C3380CC4-5D6E-409C-BE32-E72D297353CC}">
              <c16:uniqueId val="{00000002-3441-428E-AA17-299DEABB9C9F}"/>
            </c:ext>
          </c:extLst>
        </c:ser>
        <c:ser>
          <c:idx val="3"/>
          <c:order val="3"/>
          <c:tx>
            <c:strRef>
              <c:f>'FRD Fig 3-2a'!$P$18</c:f>
              <c:strCache>
                <c:ptCount val="1"/>
                <c:pt idx="0">
                  <c:v>SIM/VSIM</c:v>
                </c:pt>
              </c:strCache>
            </c:strRef>
          </c:tx>
          <c:spPr>
            <a:solidFill>
              <a:srgbClr val="99CCFF"/>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3-2a'!$Q$18:$U$18</c:f>
              <c:numCache>
                <c:formatCode>General</c:formatCode>
                <c:ptCount val="5"/>
                <c:pt idx="1">
                  <c:v>0</c:v>
                </c:pt>
                <c:pt idx="2">
                  <c:v>0</c:v>
                </c:pt>
              </c:numCache>
            </c:numRef>
          </c:val>
          <c:extLst>
            <c:ext xmlns:c16="http://schemas.microsoft.com/office/drawing/2014/chart" uri="{C3380CC4-5D6E-409C-BE32-E72D297353CC}">
              <c16:uniqueId val="{00000003-3441-428E-AA17-299DEABB9C9F}"/>
            </c:ext>
          </c:extLst>
        </c:ser>
        <c:ser>
          <c:idx val="4"/>
          <c:order val="4"/>
          <c:tx>
            <c:strRef>
              <c:f>'FRD Fig 3-2a'!$P$19</c:f>
              <c:strCache>
                <c:ptCount val="1"/>
                <c:pt idx="0">
                  <c:v>Video/Demo</c:v>
                </c:pt>
              </c:strCache>
            </c:strRef>
          </c:tx>
          <c:spPr>
            <a:solidFill>
              <a:srgbClr val="CCFFFF"/>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3-2a'!$Q$19:$U$19</c:f>
              <c:numCache>
                <c:formatCode>General</c:formatCode>
                <c:ptCount val="5"/>
                <c:pt idx="1">
                  <c:v>0</c:v>
                </c:pt>
                <c:pt idx="2">
                  <c:v>0</c:v>
                </c:pt>
                <c:pt idx="4">
                  <c:v>0</c:v>
                </c:pt>
              </c:numCache>
            </c:numRef>
          </c:val>
          <c:extLst>
            <c:ext xmlns:c16="http://schemas.microsoft.com/office/drawing/2014/chart" uri="{C3380CC4-5D6E-409C-BE32-E72D297353CC}">
              <c16:uniqueId val="{00000004-3441-428E-AA17-299DEABB9C9F}"/>
            </c:ext>
          </c:extLst>
        </c:ser>
        <c:ser>
          <c:idx val="5"/>
          <c:order val="5"/>
          <c:tx>
            <c:strRef>
              <c:f>'FRD Fig 3-2a'!$P$20</c:f>
              <c:strCache>
                <c:ptCount val="1"/>
                <c:pt idx="0">
                  <c:v>Process Guides</c:v>
                </c:pt>
              </c:strCache>
            </c:strRef>
          </c:tx>
          <c:spPr>
            <a:solidFill>
              <a:srgbClr val="FFCCCC"/>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3-2a'!$Q$20:$U$20</c:f>
              <c:numCache>
                <c:formatCode>General</c:formatCode>
                <c:ptCount val="5"/>
                <c:pt idx="1">
                  <c:v>0</c:v>
                </c:pt>
                <c:pt idx="4">
                  <c:v>0</c:v>
                </c:pt>
              </c:numCache>
            </c:numRef>
          </c:val>
          <c:extLst>
            <c:ext xmlns:c16="http://schemas.microsoft.com/office/drawing/2014/chart" uri="{C3380CC4-5D6E-409C-BE32-E72D297353CC}">
              <c16:uniqueId val="{00000005-3441-428E-AA17-299DEABB9C9F}"/>
            </c:ext>
          </c:extLst>
        </c:ser>
        <c:ser>
          <c:idx val="6"/>
          <c:order val="6"/>
          <c:tx>
            <c:strRef>
              <c:f>'FRD Fig 3-2a'!$P$21</c:f>
              <c:strCache>
                <c:ptCount val="1"/>
                <c:pt idx="0">
                  <c:v>I-Instruction</c:v>
                </c:pt>
              </c:strCache>
            </c:strRef>
          </c:tx>
          <c:spPr>
            <a:solidFill>
              <a:srgbClr val="FFCC99"/>
            </a:solidFill>
            <a:ln>
              <a:solidFill>
                <a:schemeClr val="accent1">
                  <a:shade val="50000"/>
                </a:schemeClr>
              </a:solidFill>
            </a:ln>
            <a:effectLst/>
          </c:spPr>
          <c:invertIfNegative val="0"/>
          <c:cat>
            <c:strRef>
              <c:f>'FRD Fig 3-2a'!$Q$14:$U$14</c:f>
              <c:strCache>
                <c:ptCount val="5"/>
                <c:pt idx="0">
                  <c:v>BL</c:v>
                </c:pt>
                <c:pt idx="1">
                  <c:v>IFIT</c:v>
                </c:pt>
                <c:pt idx="2">
                  <c:v>SDIT</c:v>
                </c:pt>
                <c:pt idx="3">
                  <c:v>SOJT</c:v>
                </c:pt>
                <c:pt idx="4">
                  <c:v>PS*</c:v>
                </c:pt>
              </c:strCache>
            </c:strRef>
          </c:cat>
          <c:val>
            <c:numRef>
              <c:f>'FRD Fig 3-2a'!$Q$21:$U$21</c:f>
              <c:numCache>
                <c:formatCode>General</c:formatCode>
                <c:ptCount val="5"/>
                <c:pt idx="1">
                  <c:v>0</c:v>
                </c:pt>
                <c:pt idx="2">
                  <c:v>0</c:v>
                </c:pt>
              </c:numCache>
            </c:numRef>
          </c:val>
          <c:extLst>
            <c:ext xmlns:c16="http://schemas.microsoft.com/office/drawing/2014/chart" uri="{C3380CC4-5D6E-409C-BE32-E72D297353CC}">
              <c16:uniqueId val="{00000006-3441-428E-AA17-299DEABB9C9F}"/>
            </c:ext>
          </c:extLst>
        </c:ser>
        <c:dLbls>
          <c:showLegendKey val="0"/>
          <c:showVal val="0"/>
          <c:showCatName val="0"/>
          <c:showSerName val="0"/>
          <c:showPercent val="0"/>
          <c:showBubbleSize val="0"/>
        </c:dLbls>
        <c:gapWidth val="150"/>
        <c:overlap val="100"/>
        <c:axId val="823992944"/>
        <c:axId val="823989664"/>
      </c:barChart>
      <c:catAx>
        <c:axId val="82399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823989664"/>
        <c:crosses val="autoZero"/>
        <c:auto val="1"/>
        <c:lblAlgn val="ctr"/>
        <c:lblOffset val="100"/>
        <c:noMultiLvlLbl val="0"/>
      </c:catAx>
      <c:valAx>
        <c:axId val="823989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823992944"/>
        <c:crosses val="autoZero"/>
        <c:crossBetween val="between"/>
      </c:valAx>
      <c:spPr>
        <a:noFill/>
        <a:ln>
          <a:noFill/>
        </a:ln>
        <a:effectLst/>
      </c:spPr>
    </c:plotArea>
    <c:legend>
      <c:legendPos val="b"/>
      <c:layout>
        <c:manualLayout>
          <c:xMode val="edge"/>
          <c:yMode val="edge"/>
          <c:x val="2.8270616939889963E-2"/>
          <c:y val="0.86397123338110426"/>
          <c:w val="0.9400023677689493"/>
          <c:h val="0.11516831401277634"/>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Block 0 Training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'FRD Fig 3-2b'!$A$9</c:f>
              <c:strCache>
                <c:ptCount val="1"/>
                <c:pt idx="0">
                  <c:v>IFIT</c:v>
                </c:pt>
              </c:strCache>
            </c:strRef>
          </c:tx>
          <c:spPr>
            <a:solidFill>
              <a:schemeClr val="accent1"/>
            </a:solidFill>
            <a:ln>
              <a:noFill/>
            </a:ln>
            <a:effectLst/>
          </c:spPr>
          <c:invertIfNegative val="0"/>
          <c:cat>
            <c:strRef>
              <c:f>'FRD Fig 3-2b'!$B$8:$H$8</c:f>
              <c:strCache>
                <c:ptCount val="7"/>
                <c:pt idx="0">
                  <c:v>IMI (ICW) 2</c:v>
                </c:pt>
                <c:pt idx="1">
                  <c:v>IMI (ICW) 3</c:v>
                </c:pt>
                <c:pt idx="2">
                  <c:v>VSIM</c:v>
                </c:pt>
                <c:pt idx="3">
                  <c:v>Stand-alone SIM</c:v>
                </c:pt>
                <c:pt idx="4">
                  <c:v>Simulator Trainer</c:v>
                </c:pt>
                <c:pt idx="5">
                  <c:v>Equipment Trainer</c:v>
                </c:pt>
                <c:pt idx="6">
                  <c:v>Actual Equipment</c:v>
                </c:pt>
              </c:strCache>
            </c:strRef>
          </c:cat>
          <c:val>
            <c:numRef>
              <c:f>'FRD Fig 3-2b'!$B$9:$H$9</c:f>
              <c:numCache>
                <c:formatCode>General</c:formatCode>
                <c:ptCount val="7"/>
                <c:pt idx="0">
                  <c:v>0</c:v>
                </c:pt>
                <c:pt idx="1">
                  <c:v>0</c:v>
                </c:pt>
                <c:pt idx="2">
                  <c:v>0</c:v>
                </c:pt>
                <c:pt idx="3">
                  <c:v>0</c:v>
                </c:pt>
              </c:numCache>
            </c:numRef>
          </c:val>
          <c:extLst>
            <c:ext xmlns:c16="http://schemas.microsoft.com/office/drawing/2014/chart" uri="{C3380CC4-5D6E-409C-BE32-E72D297353CC}">
              <c16:uniqueId val="{00000000-A78F-42D3-A088-1245A2B35808}"/>
            </c:ext>
          </c:extLst>
        </c:ser>
        <c:ser>
          <c:idx val="1"/>
          <c:order val="1"/>
          <c:tx>
            <c:strRef>
              <c:f>'FRD Fig 3-2b'!$A$10</c:f>
              <c:strCache>
                <c:ptCount val="1"/>
                <c:pt idx="0">
                  <c:v>SDIT</c:v>
                </c:pt>
              </c:strCache>
            </c:strRef>
          </c:tx>
          <c:spPr>
            <a:solidFill>
              <a:schemeClr val="accent2"/>
            </a:solidFill>
            <a:ln>
              <a:noFill/>
            </a:ln>
            <a:effectLst/>
          </c:spPr>
          <c:invertIfNegative val="0"/>
          <c:cat>
            <c:strRef>
              <c:f>'FRD Fig 3-2b'!$B$8:$H$8</c:f>
              <c:strCache>
                <c:ptCount val="7"/>
                <c:pt idx="0">
                  <c:v>IMI (ICW) 2</c:v>
                </c:pt>
                <c:pt idx="1">
                  <c:v>IMI (ICW) 3</c:v>
                </c:pt>
                <c:pt idx="2">
                  <c:v>VSIM</c:v>
                </c:pt>
                <c:pt idx="3">
                  <c:v>Stand-alone SIM</c:v>
                </c:pt>
                <c:pt idx="4">
                  <c:v>Simulator Trainer</c:v>
                </c:pt>
                <c:pt idx="5">
                  <c:v>Equipment Trainer</c:v>
                </c:pt>
                <c:pt idx="6">
                  <c:v>Actual Equipment</c:v>
                </c:pt>
              </c:strCache>
            </c:strRef>
          </c:cat>
          <c:val>
            <c:numRef>
              <c:f>'FRD Fig 3-2b'!$B$10:$H$10</c:f>
              <c:numCache>
                <c:formatCode>General</c:formatCode>
                <c:ptCount val="7"/>
                <c:pt idx="0">
                  <c:v>0</c:v>
                </c:pt>
                <c:pt idx="1">
                  <c:v>0</c:v>
                </c:pt>
                <c:pt idx="2">
                  <c:v>0</c:v>
                </c:pt>
              </c:numCache>
            </c:numRef>
          </c:val>
          <c:extLst>
            <c:ext xmlns:c16="http://schemas.microsoft.com/office/drawing/2014/chart" uri="{C3380CC4-5D6E-409C-BE32-E72D297353CC}">
              <c16:uniqueId val="{00000001-A78F-42D3-A088-1245A2B35808}"/>
            </c:ext>
          </c:extLst>
        </c:ser>
        <c:ser>
          <c:idx val="2"/>
          <c:order val="2"/>
          <c:tx>
            <c:strRef>
              <c:f>'FRD Fig 3-2b'!$A$11</c:f>
              <c:strCache>
                <c:ptCount val="1"/>
                <c:pt idx="0">
                  <c:v>LAB</c:v>
                </c:pt>
              </c:strCache>
            </c:strRef>
          </c:tx>
          <c:spPr>
            <a:solidFill>
              <a:schemeClr val="accent3"/>
            </a:solidFill>
            <a:ln>
              <a:noFill/>
            </a:ln>
            <a:effectLst/>
          </c:spPr>
          <c:invertIfNegative val="0"/>
          <c:cat>
            <c:strRef>
              <c:f>'FRD Fig 3-2b'!$B$8:$H$8</c:f>
              <c:strCache>
                <c:ptCount val="7"/>
                <c:pt idx="0">
                  <c:v>IMI (ICW) 2</c:v>
                </c:pt>
                <c:pt idx="1">
                  <c:v>IMI (ICW) 3</c:v>
                </c:pt>
                <c:pt idx="2">
                  <c:v>VSIM</c:v>
                </c:pt>
                <c:pt idx="3">
                  <c:v>Stand-alone SIM</c:v>
                </c:pt>
                <c:pt idx="4">
                  <c:v>Simulator Trainer</c:v>
                </c:pt>
                <c:pt idx="5">
                  <c:v>Equipment Trainer</c:v>
                </c:pt>
                <c:pt idx="6">
                  <c:v>Actual Equipment</c:v>
                </c:pt>
              </c:strCache>
            </c:strRef>
          </c:cat>
          <c:val>
            <c:numRef>
              <c:f>'FRD Fig 3-2b'!$B$11:$H$11</c:f>
              <c:numCache>
                <c:formatCode>General</c:formatCode>
                <c:ptCount val="7"/>
                <c:pt idx="2">
                  <c:v>0</c:v>
                </c:pt>
                <c:pt idx="3">
                  <c:v>0</c:v>
                </c:pt>
                <c:pt idx="4">
                  <c:v>0</c:v>
                </c:pt>
                <c:pt idx="5">
                  <c:v>0</c:v>
                </c:pt>
                <c:pt idx="6">
                  <c:v>0</c:v>
                </c:pt>
              </c:numCache>
            </c:numRef>
          </c:val>
          <c:extLst>
            <c:ext xmlns:c16="http://schemas.microsoft.com/office/drawing/2014/chart" uri="{C3380CC4-5D6E-409C-BE32-E72D297353CC}">
              <c16:uniqueId val="{00000002-A78F-42D3-A088-1245A2B35808}"/>
            </c:ext>
          </c:extLst>
        </c:ser>
        <c:dLbls>
          <c:showLegendKey val="0"/>
          <c:showVal val="0"/>
          <c:showCatName val="0"/>
          <c:showSerName val="0"/>
          <c:showPercent val="0"/>
          <c:showBubbleSize val="0"/>
        </c:dLbls>
        <c:gapWidth val="150"/>
        <c:overlap val="100"/>
        <c:axId val="424495184"/>
        <c:axId val="424497152"/>
      </c:barChart>
      <c:catAx>
        <c:axId val="4244951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Content Delivery Mode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497152"/>
        <c:crosses val="autoZero"/>
        <c:auto val="1"/>
        <c:lblAlgn val="ctr"/>
        <c:lblOffset val="100"/>
        <c:noMultiLvlLbl val="0"/>
      </c:catAx>
      <c:valAx>
        <c:axId val="424497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Training Hours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4951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rot="2700000"/>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'FRD Fig 3-2b'!$U$12</c:f>
              <c:strCache>
                <c:ptCount val="1"/>
                <c:pt idx="0">
                  <c:v>Total Training</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6C9-40EB-A227-1A88C5732E6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6C9-40EB-A227-1A88C5732E6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6C9-40EB-A227-1A88C5732E60}"/>
              </c:ext>
            </c:extLst>
          </c:dPt>
          <c:dLbls>
            <c:dLbl>
              <c:idx val="0"/>
              <c:layout>
                <c:manualLayout>
                  <c:x val="-4.6411870578646118E-2"/>
                  <c:y val="6.6048685286050915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3520815106445023"/>
                      <c:h val="0.16639052064244672"/>
                    </c:manualLayout>
                  </c15:layout>
                </c:ext>
                <c:ext xmlns:c16="http://schemas.microsoft.com/office/drawing/2014/chart" uri="{C3380CC4-5D6E-409C-BE32-E72D297353CC}">
                  <c16:uniqueId val="{00000001-76C9-40EB-A227-1A88C5732E60}"/>
                </c:ext>
              </c:extLst>
            </c:dLbl>
            <c:dLbl>
              <c:idx val="1"/>
              <c:layout>
                <c:manualLayout>
                  <c:x val="-0.12736512102653835"/>
                  <c:y val="-0.12652601499605906"/>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2131926217556139"/>
                      <c:h val="0.16639052064244672"/>
                    </c:manualLayout>
                  </c15:layout>
                </c:ext>
                <c:ext xmlns:c16="http://schemas.microsoft.com/office/drawing/2014/chart" uri="{C3380CC4-5D6E-409C-BE32-E72D297353CC}">
                  <c16:uniqueId val="{00000003-76C9-40EB-A227-1A88C5732E60}"/>
                </c:ext>
              </c:extLst>
            </c:dLbl>
            <c:dLbl>
              <c:idx val="2"/>
              <c:layout>
                <c:manualLayout>
                  <c:x val="0.29290415846667833"/>
                  <c:y val="2.950263353506105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6C9-40EB-A227-1A88C5732E6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'FRD Fig 3-2b'!$V$8:$AB$8</c15:sqref>
                  </c15:fullRef>
                </c:ext>
              </c:extLst>
              <c:f>'FRD Fig 3-2b'!$V$8:$X$8</c:f>
              <c:strCache>
                <c:ptCount val="3"/>
                <c:pt idx="0">
                  <c:v>IMI (ICW) 2</c:v>
                </c:pt>
                <c:pt idx="1">
                  <c:v>IMI (ICW) 3</c:v>
                </c:pt>
                <c:pt idx="2">
                  <c:v>VSIM</c:v>
                </c:pt>
              </c:strCache>
            </c:strRef>
          </c:cat>
          <c:val>
            <c:numRef>
              <c:extLst>
                <c:ext xmlns:c15="http://schemas.microsoft.com/office/drawing/2012/chart" uri="{02D57815-91ED-43cb-92C2-25804820EDAC}">
                  <c15:fullRef>
                    <c15:sqref>'FRD Fig 3-2b'!$V$12:$AB$12</c15:sqref>
                  </c15:fullRef>
                </c:ext>
              </c:extLst>
              <c:f>'FRD Fig 3-2b'!$V$12:$X$12</c:f>
              <c:numCache>
                <c:formatCode>General</c:formatCode>
                <c:ptCount val="3"/>
                <c:pt idx="0">
                  <c:v>0</c:v>
                </c:pt>
                <c:pt idx="1">
                  <c:v>0</c:v>
                </c:pt>
                <c:pt idx="2">
                  <c:v>0</c:v>
                </c:pt>
              </c:numCache>
            </c:numRef>
          </c:val>
          <c:extLst>
            <c:ext xmlns:c15="http://schemas.microsoft.com/office/drawing/2012/chart" uri="{02D57815-91ED-43cb-92C2-25804820EDAC}">
              <c15:categoryFilterExceptions>
                <c15:categoryFilterException>
                  <c15:sqref>'FRD Fig 3-2b'!$Y$12</c15:sqref>
                  <c15:spPr xmlns:c15="http://schemas.microsoft.com/office/drawing/2012/chart">
                    <a:solidFill>
                      <a:schemeClr val="accent4"/>
                    </a:solidFill>
                    <a:ln w="19050">
                      <a:solidFill>
                        <a:schemeClr val="lt1"/>
                      </a:solidFill>
                    </a:ln>
                    <a:effectLst/>
                  </c15:spPr>
                  <c15:bubble3D val="0"/>
                  <c15:dLbl>
                    <c:idx val="2"/>
                    <c:layout>
                      <c:manualLayout>
                        <c:x val="-4.7200131233595802E-2"/>
                        <c:y val="-5.6313883144412198E-3"/>
                      </c:manualLayout>
                    </c:layout>
                    <c:dLblPos val="bestFit"/>
                    <c:showLegendKey val="0"/>
                    <c:showVal val="0"/>
                    <c:showCatName val="1"/>
                    <c:showSerName val="0"/>
                    <c:showPercent val="1"/>
                    <c:showBubbleSize val="0"/>
                    <c:extLst>
                      <c:ext uri="{CE6537A1-D6FC-4f65-9D91-7224C49458BB}"/>
                      <c:ext xmlns:c16="http://schemas.microsoft.com/office/drawing/2014/chart" uri="{C3380CC4-5D6E-409C-BE32-E72D297353CC}">
                        <c16:uniqueId val="{00000007-BA39-441A-95EC-DE0298441D37}"/>
                      </c:ext>
                    </c:extLst>
                  </c15:dLbl>
                </c15:categoryFilterException>
                <c15:categoryFilterException>
                  <c15:sqref>'FRD Fig 3-2b'!$Z$12</c15:sqref>
                  <c15:spPr xmlns:c15="http://schemas.microsoft.com/office/drawing/2012/chart">
                    <a:solidFill>
                      <a:schemeClr val="accent5"/>
                    </a:solidFill>
                    <a:ln w="19050">
                      <a:solidFill>
                        <a:schemeClr val="lt1"/>
                      </a:solidFill>
                    </a:ln>
                    <a:effectLst/>
                  </c15:spPr>
                  <c15:bubble3D val="0"/>
                  <c15:dLbl>
                    <c:idx val="2"/>
                    <c:layout>
                      <c:manualLayout>
                        <c:x val="-5.9485236220472443E-2"/>
                        <c:y val="-1.4105973846956941E-2"/>
                      </c:manualLayout>
                    </c:layout>
                    <c:dLblPos val="bestFit"/>
                    <c:showLegendKey val="0"/>
                    <c:showVal val="0"/>
                    <c:showCatName val="1"/>
                    <c:showSerName val="0"/>
                    <c:showPercent val="1"/>
                    <c:showBubbleSize val="0"/>
                    <c:extLst>
                      <c:ext uri="{CE6537A1-D6FC-4f65-9D91-7224C49458BB}"/>
                      <c:ext xmlns:c16="http://schemas.microsoft.com/office/drawing/2014/chart" uri="{C3380CC4-5D6E-409C-BE32-E72D297353CC}">
                        <c16:uniqueId val="{00000009-BA39-441A-95EC-DE0298441D37}"/>
                      </c:ext>
                    </c:extLst>
                  </c15:dLbl>
                </c15:categoryFilterException>
                <c15:categoryFilterException>
                  <c15:sqref>'FRD Fig 3-2b'!$AA$12</c15:sqref>
                  <c15:spPr xmlns:c15="http://schemas.microsoft.com/office/drawing/2012/chart">
                    <a:solidFill>
                      <a:schemeClr val="accent6"/>
                    </a:solidFill>
                    <a:ln w="19050">
                      <a:solidFill>
                        <a:schemeClr val="lt1"/>
                      </a:solidFill>
                    </a:ln>
                    <a:effectLst/>
                  </c15:spPr>
                  <c15:bubble3D val="0"/>
                  <c15:dLbl>
                    <c:idx val="2"/>
                    <c:layout>
                      <c:manualLayout>
                        <c:x val="-0.19112182852143483"/>
                        <c:y val="5.5690966136992925E-2"/>
                      </c:manualLayout>
                    </c:layout>
                    <c:dLblPos val="bestFit"/>
                    <c:showLegendKey val="0"/>
                    <c:showVal val="0"/>
                    <c:showCatName val="1"/>
                    <c:showSerName val="0"/>
                    <c:showPercent val="1"/>
                    <c:showBubbleSize val="0"/>
                    <c:extLst>
                      <c:ext uri="{CE6537A1-D6FC-4f65-9D91-7224C49458BB}"/>
                      <c:ext xmlns:c16="http://schemas.microsoft.com/office/drawing/2014/chart" uri="{C3380CC4-5D6E-409C-BE32-E72D297353CC}">
                        <c16:uniqueId val="{0000000B-BA39-441A-95EC-DE0298441D37}"/>
                      </c:ext>
                    </c:extLst>
                  </c15:dLbl>
                </c15:categoryFilterException>
                <c15:categoryFilterException>
                  <c15:sqref>'FRD Fig 3-2b'!$AB$12</c15:sqref>
                  <c15:spPr xmlns:c15="http://schemas.microsoft.com/office/drawing/2012/chart">
                    <a:solidFill>
                      <a:schemeClr val="accent1">
                        <a:lumMod val="60000"/>
                      </a:schemeClr>
                    </a:solidFill>
                    <a:ln w="19050">
                      <a:solidFill>
                        <a:schemeClr val="lt1"/>
                      </a:solidFill>
                    </a:ln>
                    <a:effectLst/>
                  </c15:spPr>
                  <c15:bubble3D val="0"/>
                  <c15:dLbl>
                    <c:idx val="2"/>
                    <c:layout>
                      <c:manualLayout>
                        <c:x val="-0.18365748031496062"/>
                        <c:y val="-6.2350713932103501E-2"/>
                      </c:manualLayout>
                    </c:layout>
                    <c:dLblPos val="bestFit"/>
                    <c:showLegendKey val="0"/>
                    <c:showVal val="0"/>
                    <c:showCatName val="1"/>
                    <c:showSerName val="0"/>
                    <c:showPercent val="1"/>
                    <c:showBubbleSize val="0"/>
                    <c:extLst>
                      <c:ext uri="{CE6537A1-D6FC-4f65-9D91-7224C49458BB}"/>
                      <c:ext xmlns:c16="http://schemas.microsoft.com/office/drawing/2014/chart" uri="{C3380CC4-5D6E-409C-BE32-E72D297353CC}">
                        <c16:uniqueId val="{0000000D-BA39-441A-95EC-DE0298441D37}"/>
                      </c:ext>
                    </c:extLst>
                  </c15:dLbl>
                </c15:categoryFilterException>
              </c15:categoryFilterExceptions>
            </c:ext>
            <c:ext xmlns:c16="http://schemas.microsoft.com/office/drawing/2014/chart" uri="{C3380CC4-5D6E-409C-BE32-E72D297353CC}">
              <c16:uniqueId val="{00000000-5076-47F6-BB13-6154CCBE4694}"/>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Block 1/2 Training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'FRD Fig 3-2b'!$K$9</c:f>
              <c:strCache>
                <c:ptCount val="1"/>
                <c:pt idx="0">
                  <c:v>IFIT</c:v>
                </c:pt>
              </c:strCache>
            </c:strRef>
          </c:tx>
          <c:spPr>
            <a:solidFill>
              <a:schemeClr val="accent1"/>
            </a:solidFill>
            <a:ln>
              <a:noFill/>
            </a:ln>
            <a:effectLst/>
          </c:spPr>
          <c:invertIfNegative val="0"/>
          <c:cat>
            <c:strRef>
              <c:f>'FRD Fig 3-2b'!$L$8:$R$8</c:f>
              <c:strCache>
                <c:ptCount val="7"/>
                <c:pt idx="0">
                  <c:v>IMI (ICW) 2</c:v>
                </c:pt>
                <c:pt idx="1">
                  <c:v>IMI (ICW) 3</c:v>
                </c:pt>
                <c:pt idx="2">
                  <c:v>VSIM</c:v>
                </c:pt>
                <c:pt idx="3">
                  <c:v>Stand-alone SIM</c:v>
                </c:pt>
                <c:pt idx="4">
                  <c:v>Simulator Trainer</c:v>
                </c:pt>
                <c:pt idx="5">
                  <c:v>Equipment Trainer</c:v>
                </c:pt>
                <c:pt idx="6">
                  <c:v>Actual Equipment</c:v>
                </c:pt>
              </c:strCache>
            </c:strRef>
          </c:cat>
          <c:val>
            <c:numRef>
              <c:f>'FRD Fig 3-2b'!$L$9:$R$9</c:f>
              <c:numCache>
                <c:formatCode>General</c:formatCode>
                <c:ptCount val="7"/>
                <c:pt idx="0">
                  <c:v>0</c:v>
                </c:pt>
                <c:pt idx="2">
                  <c:v>0</c:v>
                </c:pt>
                <c:pt idx="3">
                  <c:v>0</c:v>
                </c:pt>
              </c:numCache>
            </c:numRef>
          </c:val>
          <c:extLst>
            <c:ext xmlns:c16="http://schemas.microsoft.com/office/drawing/2014/chart" uri="{C3380CC4-5D6E-409C-BE32-E72D297353CC}">
              <c16:uniqueId val="{00000000-B38B-4B2E-8292-F82BBC1F0F4F}"/>
            </c:ext>
          </c:extLst>
        </c:ser>
        <c:ser>
          <c:idx val="1"/>
          <c:order val="1"/>
          <c:tx>
            <c:strRef>
              <c:f>'FRD Fig 3-2b'!$K$10</c:f>
              <c:strCache>
                <c:ptCount val="1"/>
                <c:pt idx="0">
                  <c:v>SDIT</c:v>
                </c:pt>
              </c:strCache>
            </c:strRef>
          </c:tx>
          <c:spPr>
            <a:solidFill>
              <a:schemeClr val="accent2"/>
            </a:solidFill>
            <a:ln>
              <a:noFill/>
            </a:ln>
            <a:effectLst/>
          </c:spPr>
          <c:invertIfNegative val="0"/>
          <c:cat>
            <c:strRef>
              <c:f>'FRD Fig 3-2b'!$L$8:$R$8</c:f>
              <c:strCache>
                <c:ptCount val="7"/>
                <c:pt idx="0">
                  <c:v>IMI (ICW) 2</c:v>
                </c:pt>
                <c:pt idx="1">
                  <c:v>IMI (ICW) 3</c:v>
                </c:pt>
                <c:pt idx="2">
                  <c:v>VSIM</c:v>
                </c:pt>
                <c:pt idx="3">
                  <c:v>Stand-alone SIM</c:v>
                </c:pt>
                <c:pt idx="4">
                  <c:v>Simulator Trainer</c:v>
                </c:pt>
                <c:pt idx="5">
                  <c:v>Equipment Trainer</c:v>
                </c:pt>
                <c:pt idx="6">
                  <c:v>Actual Equipment</c:v>
                </c:pt>
              </c:strCache>
            </c:strRef>
          </c:cat>
          <c:val>
            <c:numRef>
              <c:f>'FRD Fig 3-2b'!$L$10:$R$10</c:f>
              <c:numCache>
                <c:formatCode>General</c:formatCode>
                <c:ptCount val="7"/>
                <c:pt idx="0">
                  <c:v>0</c:v>
                </c:pt>
                <c:pt idx="1">
                  <c:v>0</c:v>
                </c:pt>
                <c:pt idx="2">
                  <c:v>0</c:v>
                </c:pt>
              </c:numCache>
            </c:numRef>
          </c:val>
          <c:extLst>
            <c:ext xmlns:c16="http://schemas.microsoft.com/office/drawing/2014/chart" uri="{C3380CC4-5D6E-409C-BE32-E72D297353CC}">
              <c16:uniqueId val="{00000001-B38B-4B2E-8292-F82BBC1F0F4F}"/>
            </c:ext>
          </c:extLst>
        </c:ser>
        <c:ser>
          <c:idx val="2"/>
          <c:order val="2"/>
          <c:tx>
            <c:strRef>
              <c:f>'FRD Fig 3-2b'!$K$11</c:f>
              <c:strCache>
                <c:ptCount val="1"/>
                <c:pt idx="0">
                  <c:v>LAB</c:v>
                </c:pt>
              </c:strCache>
            </c:strRef>
          </c:tx>
          <c:spPr>
            <a:solidFill>
              <a:schemeClr val="accent3"/>
            </a:solidFill>
            <a:ln>
              <a:noFill/>
            </a:ln>
            <a:effectLst/>
          </c:spPr>
          <c:invertIfNegative val="0"/>
          <c:cat>
            <c:strRef>
              <c:f>'FRD Fig 3-2b'!$L$8:$R$8</c:f>
              <c:strCache>
                <c:ptCount val="7"/>
                <c:pt idx="0">
                  <c:v>IMI (ICW) 2</c:v>
                </c:pt>
                <c:pt idx="1">
                  <c:v>IMI (ICW) 3</c:v>
                </c:pt>
                <c:pt idx="2">
                  <c:v>VSIM</c:v>
                </c:pt>
                <c:pt idx="3">
                  <c:v>Stand-alone SIM</c:v>
                </c:pt>
                <c:pt idx="4">
                  <c:v>Simulator Trainer</c:v>
                </c:pt>
                <c:pt idx="5">
                  <c:v>Equipment Trainer</c:v>
                </c:pt>
                <c:pt idx="6">
                  <c:v>Actual Equipment</c:v>
                </c:pt>
              </c:strCache>
            </c:strRef>
          </c:cat>
          <c:val>
            <c:numRef>
              <c:f>'FRD Fig 3-2b'!$L$11:$R$11</c:f>
              <c:numCache>
                <c:formatCode>General</c:formatCode>
                <c:ptCount val="7"/>
                <c:pt idx="2">
                  <c:v>0</c:v>
                </c:pt>
                <c:pt idx="3">
                  <c:v>0</c:v>
                </c:pt>
                <c:pt idx="4">
                  <c:v>0</c:v>
                </c:pt>
                <c:pt idx="5">
                  <c:v>0</c:v>
                </c:pt>
                <c:pt idx="6">
                  <c:v>0</c:v>
                </c:pt>
              </c:numCache>
            </c:numRef>
          </c:val>
          <c:extLst>
            <c:ext xmlns:c16="http://schemas.microsoft.com/office/drawing/2014/chart" uri="{C3380CC4-5D6E-409C-BE32-E72D297353CC}">
              <c16:uniqueId val="{00000002-B38B-4B2E-8292-F82BBC1F0F4F}"/>
            </c:ext>
          </c:extLst>
        </c:ser>
        <c:dLbls>
          <c:showLegendKey val="0"/>
          <c:showVal val="0"/>
          <c:showCatName val="0"/>
          <c:showSerName val="0"/>
          <c:showPercent val="0"/>
          <c:showBubbleSize val="0"/>
        </c:dLbls>
        <c:gapWidth val="150"/>
        <c:overlap val="100"/>
        <c:axId val="424495184"/>
        <c:axId val="424497152"/>
      </c:barChart>
      <c:catAx>
        <c:axId val="4244951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Content Delivery Mode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497152"/>
        <c:crosses val="autoZero"/>
        <c:auto val="1"/>
        <c:lblAlgn val="ctr"/>
        <c:lblOffset val="100"/>
        <c:noMultiLvlLbl val="0"/>
      </c:catAx>
      <c:valAx>
        <c:axId val="424497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Training Hours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4951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rot="2700000"/>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81642</xdr:colOff>
      <xdr:row>0</xdr:row>
      <xdr:rowOff>136071</xdr:rowOff>
    </xdr:from>
    <xdr:to>
      <xdr:col>23</xdr:col>
      <xdr:colOff>1158283</xdr:colOff>
      <xdr:row>10</xdr:row>
      <xdr:rowOff>405492</xdr:rowOff>
    </xdr:to>
    <xdr:grpSp>
      <xdr:nvGrpSpPr>
        <xdr:cNvPr id="227" name="Group 1">
          <a:extLst>
            <a:ext uri="{FF2B5EF4-FFF2-40B4-BE49-F238E27FC236}">
              <a16:creationId xmlns:a16="http://schemas.microsoft.com/office/drawing/2014/main" id="{00000000-0008-0000-0800-000002000000}"/>
            </a:ext>
          </a:extLst>
        </xdr:cNvPr>
        <xdr:cNvGrpSpPr/>
      </xdr:nvGrpSpPr>
      <xdr:grpSpPr>
        <a:xfrm>
          <a:off x="9778092" y="136071"/>
          <a:ext cx="11325541" cy="5384346"/>
          <a:chOff x="104775" y="95250"/>
          <a:chExt cx="11390855" cy="5181600"/>
        </a:xfrm>
      </xdr:grpSpPr>
      <xdr:sp macro="" textlink="">
        <xdr:nvSpPr>
          <xdr:cNvPr id="228" name="Rectangle 2">
            <a:extLst>
              <a:ext uri="{FF2B5EF4-FFF2-40B4-BE49-F238E27FC236}">
                <a16:creationId xmlns:a16="http://schemas.microsoft.com/office/drawing/2014/main" id="{00000000-0008-0000-0800-000003000000}"/>
              </a:ext>
            </a:extLst>
          </xdr:cNvPr>
          <xdr:cNvSpPr/>
        </xdr:nvSpPr>
        <xdr:spPr>
          <a:xfrm>
            <a:off x="104775" y="95250"/>
            <a:ext cx="11390855" cy="51720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2400" b="1" i="0">
                <a:solidFill>
                  <a:srgbClr val="002060"/>
                </a:solidFill>
                <a:latin typeface="+mj-lt"/>
              </a:rPr>
              <a:t>Modernized Delivery Modalities and Media Technologies</a:t>
            </a:r>
          </a:p>
        </xdr:txBody>
      </xdr:sp>
      <xdr:sp macro="" textlink="">
        <xdr:nvSpPr>
          <xdr:cNvPr id="229" name="TextBox 3">
            <a:extLst>
              <a:ext uri="{FF2B5EF4-FFF2-40B4-BE49-F238E27FC236}">
                <a16:creationId xmlns:a16="http://schemas.microsoft.com/office/drawing/2014/main" id="{00000000-0008-0000-0800-000004000000}"/>
              </a:ext>
            </a:extLst>
          </xdr:cNvPr>
          <xdr:cNvSpPr txBox="1"/>
        </xdr:nvSpPr>
        <xdr:spPr>
          <a:xfrm>
            <a:off x="3124200" y="4648200"/>
            <a:ext cx="2409825"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a:t>* PS hours represent hours removed from training to</a:t>
            </a:r>
            <a:r>
              <a:rPr lang="en-US" sz="1100" baseline="0"/>
              <a:t> be addressed by performance support only.</a:t>
            </a:r>
            <a:endParaRPr lang="en-US" sz="1100"/>
          </a:p>
        </xdr:txBody>
      </xdr:sp>
      <xdr:graphicFrame macro="">
        <xdr:nvGraphicFramePr>
          <xdr:cNvPr id="230" name="Chart 4">
            <a:extLst>
              <a:ext uri="{FF2B5EF4-FFF2-40B4-BE49-F238E27FC236}">
                <a16:creationId xmlns:a16="http://schemas.microsoft.com/office/drawing/2014/main" id="{00000000-0008-0000-0800-000005000000}"/>
              </a:ext>
            </a:extLst>
          </xdr:cNvPr>
          <xdr:cNvGraphicFramePr/>
        </xdr:nvGraphicFramePr>
        <xdr:xfrm>
          <a:off x="8010526" y="571500"/>
          <a:ext cx="3438524" cy="461010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231" name="TextBox 5">
            <a:extLst>
              <a:ext uri="{FF2B5EF4-FFF2-40B4-BE49-F238E27FC236}">
                <a16:creationId xmlns:a16="http://schemas.microsoft.com/office/drawing/2014/main" id="{00000000-0008-0000-0800-000006000000}"/>
              </a:ext>
            </a:extLst>
          </xdr:cNvPr>
          <xdr:cNvSpPr txBox="1"/>
        </xdr:nvSpPr>
        <xdr:spPr>
          <a:xfrm>
            <a:off x="433822" y="4674898"/>
            <a:ext cx="3933265" cy="504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2400" b="1">
                <a:solidFill>
                  <a:srgbClr val="002060"/>
                </a:solidFill>
                <a:latin typeface="+mj-lt"/>
              </a:rPr>
              <a:t>Block 0</a:t>
            </a:r>
          </a:p>
        </xdr:txBody>
      </xdr:sp>
      <xdr:sp macro="" textlink="">
        <xdr:nvSpPr>
          <xdr:cNvPr id="232" name="TextBox 6">
            <a:extLst>
              <a:ext uri="{FF2B5EF4-FFF2-40B4-BE49-F238E27FC236}">
                <a16:creationId xmlns:a16="http://schemas.microsoft.com/office/drawing/2014/main" id="{00000000-0008-0000-0800-000007000000}"/>
              </a:ext>
            </a:extLst>
          </xdr:cNvPr>
          <xdr:cNvSpPr txBox="1"/>
        </xdr:nvSpPr>
        <xdr:spPr>
          <a:xfrm>
            <a:off x="4403963" y="4645881"/>
            <a:ext cx="3747247" cy="504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2400" b="1">
                <a:solidFill>
                  <a:srgbClr val="002060"/>
                </a:solidFill>
                <a:latin typeface="+mj-lt"/>
              </a:rPr>
              <a:t>Blocks 1/2</a:t>
            </a:r>
          </a:p>
        </xdr:txBody>
      </xdr:sp>
      <xdr:sp macro="" textlink="">
        <xdr:nvSpPr>
          <xdr:cNvPr id="233" name="TextBox 7">
            <a:extLst>
              <a:ext uri="{FF2B5EF4-FFF2-40B4-BE49-F238E27FC236}">
                <a16:creationId xmlns:a16="http://schemas.microsoft.com/office/drawing/2014/main" id="{00000000-0008-0000-0800-000008000000}"/>
              </a:ext>
            </a:extLst>
          </xdr:cNvPr>
          <xdr:cNvSpPr txBox="1"/>
        </xdr:nvSpPr>
        <xdr:spPr>
          <a:xfrm rot="16200000">
            <a:off x="-1765353" y="2512268"/>
            <a:ext cx="4243709"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2400" b="1">
                <a:solidFill>
                  <a:srgbClr val="002060"/>
                </a:solidFill>
                <a:latin typeface="+mj-lt"/>
              </a:rPr>
              <a:t>Training Hours</a:t>
            </a:r>
          </a:p>
        </xdr:txBody>
      </xdr:sp>
      <xdr:grpSp>
        <xdr:nvGrpSpPr>
          <xdr:cNvPr id="234" name="Group 8">
            <a:extLst>
              <a:ext uri="{FF2B5EF4-FFF2-40B4-BE49-F238E27FC236}">
                <a16:creationId xmlns:a16="http://schemas.microsoft.com/office/drawing/2014/main" id="{00000000-0008-0000-0800-000009000000}"/>
              </a:ext>
            </a:extLst>
          </xdr:cNvPr>
          <xdr:cNvGrpSpPr/>
        </xdr:nvGrpSpPr>
        <xdr:grpSpPr>
          <a:xfrm>
            <a:off x="627378" y="447675"/>
            <a:ext cx="3674345" cy="4186245"/>
            <a:chOff x="627378" y="447675"/>
            <a:chExt cx="3674345" cy="4186245"/>
          </a:xfrm>
        </xdr:grpSpPr>
        <xdr:graphicFrame macro="">
          <xdr:nvGraphicFramePr>
            <xdr:cNvPr id="235" name="Chart 18">
              <a:extLst>
                <a:ext uri="{FF2B5EF4-FFF2-40B4-BE49-F238E27FC236}">
                  <a16:creationId xmlns:a16="http://schemas.microsoft.com/office/drawing/2014/main" id="{00000000-0008-0000-0800-000013000000}"/>
                </a:ext>
              </a:extLst>
            </xdr:cNvPr>
            <xdr:cNvGraphicFramePr>
              <a:graphicFrameLocks/>
            </xdr:cNvGraphicFramePr>
          </xdr:nvGraphicFramePr>
          <xdr:xfrm>
            <a:off x="627378" y="981075"/>
            <a:ext cx="3674345" cy="3652845"/>
          </xdr:xfrm>
          <a:graphic>
            <a:graphicData uri="http://schemas.openxmlformats.org/drawingml/2006/chart">
              <c:chart xmlns:c="http://schemas.openxmlformats.org/drawingml/2006/chart" xmlns:r="http://schemas.openxmlformats.org/officeDocument/2006/relationships" r:id="rId2"/>
            </a:graphicData>
          </a:graphic>
        </xdr:graphicFrame>
        <xdr:sp macro="" textlink="'FRD Fig 3-2a'!L23">
          <xdr:nvSpPr>
            <xdr:cNvPr id="236" name="TextBox 19">
              <a:extLst>
                <a:ext uri="{FF2B5EF4-FFF2-40B4-BE49-F238E27FC236}">
                  <a16:creationId xmlns:a16="http://schemas.microsoft.com/office/drawing/2014/main" id="{00000000-0008-0000-0800-000014000000}"/>
                </a:ext>
              </a:extLst>
            </xdr:cNvPr>
            <xdr:cNvSpPr txBox="1"/>
          </xdr:nvSpPr>
          <xdr:spPr>
            <a:xfrm>
              <a:off x="2376436" y="447675"/>
              <a:ext cx="3991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ABE940F5-F080-46D8-9397-DA56FFCE5411}" type="TxLink">
                <a:rPr lang="en-US" sz="1100" b="1" i="0" u="none" strike="noStrike">
                  <a:solidFill>
                    <a:srgbClr val="000000"/>
                  </a:solidFill>
                  <a:latin typeface="Calibri"/>
                  <a:ea typeface="Calibri"/>
                  <a:cs typeface="Calibri"/>
                </a:rPr>
                <a:pPr algn="ctr"/>
                <a:t>0</a:t>
              </a:fld>
              <a:endParaRPr lang="en-US" sz="1100"/>
            </a:p>
          </xdr:txBody>
        </xdr:sp>
        <xdr:sp macro="" textlink="">
          <xdr:nvSpPr>
            <xdr:cNvPr id="237" name="Right Brace 20">
              <a:extLst>
                <a:ext uri="{FF2B5EF4-FFF2-40B4-BE49-F238E27FC236}">
                  <a16:creationId xmlns:a16="http://schemas.microsoft.com/office/drawing/2014/main" id="{00000000-0008-0000-0800-000015000000}"/>
                </a:ext>
              </a:extLst>
            </xdr:cNvPr>
            <xdr:cNvSpPr/>
          </xdr:nvSpPr>
          <xdr:spPr>
            <a:xfrm rot="16200000">
              <a:off x="2480311" y="13331"/>
              <a:ext cx="192407" cy="1666879"/>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sp macro="" textlink="'FRD Fig 3-2a'!I22">
          <xdr:nvSpPr>
            <xdr:cNvPr id="238" name="TextBox 21">
              <a:extLst>
                <a:ext uri="{FF2B5EF4-FFF2-40B4-BE49-F238E27FC236}">
                  <a16:creationId xmlns:a16="http://schemas.microsoft.com/office/drawing/2014/main" id="{00000000-0008-0000-0800-000016000000}"/>
                </a:ext>
              </a:extLst>
            </xdr:cNvPr>
            <xdr:cNvSpPr txBox="1"/>
          </xdr:nvSpPr>
          <xdr:spPr>
            <a:xfrm>
              <a:off x="1119136" y="857250"/>
              <a:ext cx="3991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3132BDC5-B142-487A-93DE-0C2FEF836A99}" type="TxLink">
                <a:rPr lang="en-US" sz="1100" b="1" i="0" u="none" strike="noStrike">
                  <a:solidFill>
                    <a:srgbClr val="000000"/>
                  </a:solidFill>
                  <a:latin typeface="Calibri"/>
                  <a:ea typeface="Calibri"/>
                  <a:cs typeface="Calibri"/>
                </a:rPr>
                <a:pPr algn="ctr"/>
                <a:t>0</a:t>
              </a:fld>
              <a:endParaRPr lang="en-US" sz="1100"/>
            </a:p>
          </xdr:txBody>
        </xdr:sp>
        <xdr:sp macro="" textlink="'FRD Fig 3-2a'!J22">
          <xdr:nvSpPr>
            <xdr:cNvPr id="239" name="TextBox 22">
              <a:extLst>
                <a:ext uri="{FF2B5EF4-FFF2-40B4-BE49-F238E27FC236}">
                  <a16:creationId xmlns:a16="http://schemas.microsoft.com/office/drawing/2014/main" id="{00000000-0008-0000-0800-000017000000}"/>
                </a:ext>
              </a:extLst>
            </xdr:cNvPr>
            <xdr:cNvSpPr txBox="1"/>
          </xdr:nvSpPr>
          <xdr:spPr>
            <a:xfrm>
              <a:off x="1762130" y="857250"/>
              <a:ext cx="3991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1DC869A3-8970-477C-AE01-F64AA133D071}" type="TxLink">
                <a:rPr lang="en-US" sz="1100" b="1" i="0" u="none" strike="noStrike">
                  <a:solidFill>
                    <a:srgbClr val="000000"/>
                  </a:solidFill>
                  <a:latin typeface="Calibri"/>
                  <a:ea typeface="Calibri"/>
                  <a:cs typeface="Calibri"/>
                </a:rPr>
                <a:pPr algn="ctr"/>
                <a:t>0</a:t>
              </a:fld>
              <a:endParaRPr lang="en-US" sz="1100"/>
            </a:p>
          </xdr:txBody>
        </xdr:sp>
        <xdr:sp macro="" textlink="'FRD Fig 3-2a'!K22">
          <xdr:nvSpPr>
            <xdr:cNvPr id="240" name="TextBox 23">
              <a:extLst>
                <a:ext uri="{FF2B5EF4-FFF2-40B4-BE49-F238E27FC236}">
                  <a16:creationId xmlns:a16="http://schemas.microsoft.com/office/drawing/2014/main" id="{00000000-0008-0000-0800-000018000000}"/>
                </a:ext>
              </a:extLst>
            </xdr:cNvPr>
            <xdr:cNvSpPr txBox="1"/>
          </xdr:nvSpPr>
          <xdr:spPr>
            <a:xfrm>
              <a:off x="2424174" y="857250"/>
              <a:ext cx="32765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D7AFC3A2-5EF3-487F-9770-9202346BBF90}" type="TxLink">
                <a:rPr lang="en-US" sz="1100" b="1" i="0" u="none" strike="noStrike">
                  <a:solidFill>
                    <a:srgbClr val="000000"/>
                  </a:solidFill>
                  <a:latin typeface="Calibri"/>
                  <a:ea typeface="Calibri"/>
                  <a:cs typeface="Calibri"/>
                </a:rPr>
                <a:pPr algn="ctr"/>
                <a:t>0</a:t>
              </a:fld>
              <a:endParaRPr lang="en-US" sz="1100"/>
            </a:p>
          </xdr:txBody>
        </xdr:sp>
        <xdr:sp macro="" textlink="'FRD Fig 3-2a'!L22">
          <xdr:nvSpPr>
            <xdr:cNvPr id="241" name="TextBox 24">
              <a:extLst>
                <a:ext uri="{FF2B5EF4-FFF2-40B4-BE49-F238E27FC236}">
                  <a16:creationId xmlns:a16="http://schemas.microsoft.com/office/drawing/2014/main" id="{00000000-0008-0000-0800-000019000000}"/>
                </a:ext>
              </a:extLst>
            </xdr:cNvPr>
            <xdr:cNvSpPr txBox="1"/>
          </xdr:nvSpPr>
          <xdr:spPr>
            <a:xfrm>
              <a:off x="3052825" y="857250"/>
              <a:ext cx="32765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4582DA8F-4AF1-498E-AFDA-AB1EADD72F15}" type="TxLink">
                <a:rPr lang="en-US" sz="1100" b="1" i="0" u="none" strike="noStrike">
                  <a:solidFill>
                    <a:srgbClr val="000000"/>
                  </a:solidFill>
                  <a:latin typeface="Calibri"/>
                  <a:ea typeface="Calibri"/>
                  <a:cs typeface="Calibri"/>
                </a:rPr>
                <a:pPr algn="ctr"/>
                <a:t>0</a:t>
              </a:fld>
              <a:endParaRPr lang="en-US" sz="1100"/>
            </a:p>
          </xdr:txBody>
        </xdr:sp>
        <xdr:sp macro="" textlink="'FRD Fig 3-2a'!M22">
          <xdr:nvSpPr>
            <xdr:cNvPr id="242" name="TextBox 25">
              <a:extLst>
                <a:ext uri="{FF2B5EF4-FFF2-40B4-BE49-F238E27FC236}">
                  <a16:creationId xmlns:a16="http://schemas.microsoft.com/office/drawing/2014/main" id="{00000000-0008-0000-0800-00001A000000}"/>
                </a:ext>
              </a:extLst>
            </xdr:cNvPr>
            <xdr:cNvSpPr txBox="1"/>
          </xdr:nvSpPr>
          <xdr:spPr>
            <a:xfrm>
              <a:off x="3710050" y="85725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019B4C8C-0FB5-4F53-8925-9D6717C63AE4}" type="TxLink">
                <a:rPr lang="en-US" sz="1100" b="1" i="0" u="none" strike="noStrike">
                  <a:solidFill>
                    <a:srgbClr val="000000"/>
                  </a:solidFill>
                  <a:latin typeface="Calibri"/>
                  <a:ea typeface="Calibri"/>
                  <a:cs typeface="Calibri"/>
                </a:rPr>
                <a:pPr algn="ctr"/>
                <a:t>0</a:t>
              </a:fld>
              <a:endParaRPr lang="en-US" sz="1100"/>
            </a:p>
          </xdr:txBody>
        </xdr:sp>
      </xdr:grpSp>
      <xdr:grpSp>
        <xdr:nvGrpSpPr>
          <xdr:cNvPr id="243" name="Group 9">
            <a:extLst>
              <a:ext uri="{FF2B5EF4-FFF2-40B4-BE49-F238E27FC236}">
                <a16:creationId xmlns:a16="http://schemas.microsoft.com/office/drawing/2014/main" id="{00000000-0008-0000-0800-00000A000000}"/>
              </a:ext>
            </a:extLst>
          </xdr:cNvPr>
          <xdr:cNvGrpSpPr/>
        </xdr:nvGrpSpPr>
        <xdr:grpSpPr>
          <a:xfrm>
            <a:off x="4465953" y="447675"/>
            <a:ext cx="3674345" cy="4186245"/>
            <a:chOff x="627378" y="447675"/>
            <a:chExt cx="3674345" cy="4186245"/>
          </a:xfrm>
        </xdr:grpSpPr>
        <xdr:graphicFrame macro="">
          <xdr:nvGraphicFramePr>
            <xdr:cNvPr id="244" name="Chart 10">
              <a:extLst>
                <a:ext uri="{FF2B5EF4-FFF2-40B4-BE49-F238E27FC236}">
                  <a16:creationId xmlns:a16="http://schemas.microsoft.com/office/drawing/2014/main" id="{00000000-0008-0000-0800-00000B000000}"/>
                </a:ext>
              </a:extLst>
            </xdr:cNvPr>
            <xdr:cNvGraphicFramePr>
              <a:graphicFrameLocks/>
            </xdr:cNvGraphicFramePr>
          </xdr:nvGraphicFramePr>
          <xdr:xfrm>
            <a:off x="627378" y="981075"/>
            <a:ext cx="3674345" cy="3652845"/>
          </xdr:xfrm>
          <a:graphic>
            <a:graphicData uri="http://schemas.openxmlformats.org/drawingml/2006/chart">
              <c:chart xmlns:c="http://schemas.openxmlformats.org/drawingml/2006/chart" xmlns:r="http://schemas.openxmlformats.org/officeDocument/2006/relationships" r:id="rId3"/>
            </a:graphicData>
          </a:graphic>
        </xdr:graphicFrame>
        <xdr:sp macro="" textlink="'FRD Fig 3-2a'!T23">
          <xdr:nvSpPr>
            <xdr:cNvPr id="245" name="TextBox 11">
              <a:extLst>
                <a:ext uri="{FF2B5EF4-FFF2-40B4-BE49-F238E27FC236}">
                  <a16:creationId xmlns:a16="http://schemas.microsoft.com/office/drawing/2014/main" id="{00000000-0008-0000-0800-00000C000000}"/>
                </a:ext>
              </a:extLst>
            </xdr:cNvPr>
            <xdr:cNvSpPr txBox="1"/>
          </xdr:nvSpPr>
          <xdr:spPr>
            <a:xfrm>
              <a:off x="2376436" y="447675"/>
              <a:ext cx="3991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9063D7F7-62DC-4CEF-9C48-968E4EB5ED84}" type="TxLink">
                <a:rPr lang="en-US" sz="1100" b="1" i="0" u="none" strike="noStrike">
                  <a:solidFill>
                    <a:srgbClr val="000000"/>
                  </a:solidFill>
                  <a:latin typeface="Calibri"/>
                  <a:ea typeface="Calibri"/>
                  <a:cs typeface="Calibri"/>
                </a:rPr>
                <a:pPr algn="ctr"/>
                <a:t>0</a:t>
              </a:fld>
              <a:endParaRPr lang="en-US" sz="1100"/>
            </a:p>
          </xdr:txBody>
        </xdr:sp>
        <xdr:sp macro="" textlink="">
          <xdr:nvSpPr>
            <xdr:cNvPr id="246" name="Right Brace 12">
              <a:extLst>
                <a:ext uri="{FF2B5EF4-FFF2-40B4-BE49-F238E27FC236}">
                  <a16:creationId xmlns:a16="http://schemas.microsoft.com/office/drawing/2014/main" id="{00000000-0008-0000-0800-00000D000000}"/>
                </a:ext>
              </a:extLst>
            </xdr:cNvPr>
            <xdr:cNvSpPr/>
          </xdr:nvSpPr>
          <xdr:spPr>
            <a:xfrm rot="16200000">
              <a:off x="2480311" y="13331"/>
              <a:ext cx="192407" cy="1666879"/>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sp macro="" textlink="'FRD Fig 3-2a'!Q22">
          <xdr:nvSpPr>
            <xdr:cNvPr id="247" name="TextBox 13">
              <a:extLst>
                <a:ext uri="{FF2B5EF4-FFF2-40B4-BE49-F238E27FC236}">
                  <a16:creationId xmlns:a16="http://schemas.microsoft.com/office/drawing/2014/main" id="{00000000-0008-0000-0800-00000E000000}"/>
                </a:ext>
              </a:extLst>
            </xdr:cNvPr>
            <xdr:cNvSpPr txBox="1"/>
          </xdr:nvSpPr>
          <xdr:spPr>
            <a:xfrm>
              <a:off x="1119136" y="857250"/>
              <a:ext cx="3991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2B9075F9-224F-413D-BD3F-6720C1320E3B}" type="TxLink">
                <a:rPr lang="en-US" sz="1100" b="1" i="0" u="none" strike="noStrike">
                  <a:solidFill>
                    <a:srgbClr val="000000"/>
                  </a:solidFill>
                  <a:latin typeface="Calibri"/>
                  <a:ea typeface="Calibri"/>
                  <a:cs typeface="Calibri"/>
                </a:rPr>
                <a:pPr algn="ctr"/>
                <a:t>0</a:t>
              </a:fld>
              <a:endParaRPr lang="en-US" sz="1100"/>
            </a:p>
          </xdr:txBody>
        </xdr:sp>
        <xdr:sp macro="" textlink="'FRD Fig 3-2a'!R22">
          <xdr:nvSpPr>
            <xdr:cNvPr id="248" name="TextBox 14">
              <a:extLst>
                <a:ext uri="{FF2B5EF4-FFF2-40B4-BE49-F238E27FC236}">
                  <a16:creationId xmlns:a16="http://schemas.microsoft.com/office/drawing/2014/main" id="{00000000-0008-0000-0800-00000F000000}"/>
                </a:ext>
              </a:extLst>
            </xdr:cNvPr>
            <xdr:cNvSpPr txBox="1"/>
          </xdr:nvSpPr>
          <xdr:spPr>
            <a:xfrm>
              <a:off x="1762130" y="857250"/>
              <a:ext cx="3991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E2EC0F4E-AB10-44FD-B88A-E1FA7D5F2FD6}" type="TxLink">
                <a:rPr lang="en-US" sz="1100" b="1" i="0" u="none" strike="noStrike">
                  <a:solidFill>
                    <a:srgbClr val="000000"/>
                  </a:solidFill>
                  <a:latin typeface="Calibri"/>
                  <a:ea typeface="Calibri"/>
                  <a:cs typeface="Calibri"/>
                </a:rPr>
                <a:pPr algn="ctr"/>
                <a:t>0</a:t>
              </a:fld>
              <a:endParaRPr lang="en-US" sz="1100"/>
            </a:p>
          </xdr:txBody>
        </xdr:sp>
        <xdr:sp macro="" textlink="'FRD Fig 3-2a'!S22">
          <xdr:nvSpPr>
            <xdr:cNvPr id="249" name="TextBox 15">
              <a:extLst>
                <a:ext uri="{FF2B5EF4-FFF2-40B4-BE49-F238E27FC236}">
                  <a16:creationId xmlns:a16="http://schemas.microsoft.com/office/drawing/2014/main" id="{00000000-0008-0000-0800-000010000000}"/>
                </a:ext>
              </a:extLst>
            </xdr:cNvPr>
            <xdr:cNvSpPr txBox="1"/>
          </xdr:nvSpPr>
          <xdr:spPr>
            <a:xfrm>
              <a:off x="2424174" y="857250"/>
              <a:ext cx="32765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757BE9A9-3B0B-4769-B079-50C92DC08D9A}" type="TxLink">
                <a:rPr lang="en-US" sz="1100" b="1" i="0" u="none" strike="noStrike">
                  <a:solidFill>
                    <a:srgbClr val="000000"/>
                  </a:solidFill>
                  <a:latin typeface="Calibri"/>
                  <a:ea typeface="Calibri"/>
                  <a:cs typeface="Calibri"/>
                </a:rPr>
                <a:pPr algn="ctr"/>
                <a:t>0</a:t>
              </a:fld>
              <a:endParaRPr lang="en-US" sz="1100"/>
            </a:p>
          </xdr:txBody>
        </xdr:sp>
        <xdr:sp macro="" textlink="'FRD Fig 3-2a'!T22">
          <xdr:nvSpPr>
            <xdr:cNvPr id="250" name="TextBox 16">
              <a:extLst>
                <a:ext uri="{FF2B5EF4-FFF2-40B4-BE49-F238E27FC236}">
                  <a16:creationId xmlns:a16="http://schemas.microsoft.com/office/drawing/2014/main" id="{00000000-0008-0000-0800-000011000000}"/>
                </a:ext>
              </a:extLst>
            </xdr:cNvPr>
            <xdr:cNvSpPr txBox="1"/>
          </xdr:nvSpPr>
          <xdr:spPr>
            <a:xfrm>
              <a:off x="3052825" y="857250"/>
              <a:ext cx="32765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EB6EA5ED-96E8-47F1-BBA3-728CE87D9F37}" type="TxLink">
                <a:rPr lang="en-US" sz="1100" b="1" i="0" u="none" strike="noStrike">
                  <a:solidFill>
                    <a:srgbClr val="000000"/>
                  </a:solidFill>
                  <a:latin typeface="Calibri"/>
                  <a:ea typeface="Calibri"/>
                  <a:cs typeface="Calibri"/>
                </a:rPr>
                <a:pPr algn="ctr"/>
                <a:t>0</a:t>
              </a:fld>
              <a:endParaRPr lang="en-US" sz="1100"/>
            </a:p>
          </xdr:txBody>
        </xdr:sp>
        <xdr:sp macro="" textlink="'FRD Fig 3-2a'!U22">
          <xdr:nvSpPr>
            <xdr:cNvPr id="251" name="TextBox 17">
              <a:extLst>
                <a:ext uri="{FF2B5EF4-FFF2-40B4-BE49-F238E27FC236}">
                  <a16:creationId xmlns:a16="http://schemas.microsoft.com/office/drawing/2014/main" id="{00000000-0008-0000-0800-000012000000}"/>
                </a:ext>
              </a:extLst>
            </xdr:cNvPr>
            <xdr:cNvSpPr txBox="1"/>
          </xdr:nvSpPr>
          <xdr:spPr>
            <a:xfrm>
              <a:off x="3710050" y="85725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fld id="{CF58794D-6E73-4FD8-A958-ABF5CE648260}" type="TxLink">
                <a:rPr lang="en-US" sz="1100" b="1" i="0" u="none" strike="noStrike">
                  <a:solidFill>
                    <a:srgbClr val="000000"/>
                  </a:solidFill>
                  <a:latin typeface="Calibri"/>
                  <a:ea typeface="Calibri"/>
                  <a:cs typeface="Calibri"/>
                </a:rPr>
                <a:pPr algn="ctr"/>
                <a:t>0</a:t>
              </a:fld>
              <a:endParaRPr lang="en-US" sz="1100"/>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473317</xdr:colOff>
      <xdr:row>1</xdr:row>
      <xdr:rowOff>150401</xdr:rowOff>
    </xdr:from>
    <xdr:to>
      <xdr:col>21</xdr:col>
      <xdr:colOff>176135</xdr:colOff>
      <xdr:row>6</xdr:row>
      <xdr:rowOff>45386</xdr:rowOff>
    </xdr:to>
    <xdr:grpSp>
      <xdr:nvGrpSpPr>
        <xdr:cNvPr id="10" name="Group 2">
          <a:extLst>
            <a:ext uri="{FF2B5EF4-FFF2-40B4-BE49-F238E27FC236}">
              <a16:creationId xmlns:a16="http://schemas.microsoft.com/office/drawing/2014/main" id="{00000000-0008-0000-0900-000003000000}"/>
            </a:ext>
          </a:extLst>
        </xdr:cNvPr>
        <xdr:cNvGrpSpPr/>
      </xdr:nvGrpSpPr>
      <xdr:grpSpPr>
        <a:xfrm>
          <a:off x="3740392" y="340901"/>
          <a:ext cx="8484868" cy="2742960"/>
          <a:chOff x="5381371" y="314006"/>
          <a:chExt cx="8292712" cy="2744202"/>
        </a:xfrm>
      </xdr:grpSpPr>
      <xdr:graphicFrame macro="">
        <xdr:nvGraphicFramePr>
          <xdr:cNvPr id="11" name="Chart 1">
            <a:extLst>
              <a:ext uri="{FF2B5EF4-FFF2-40B4-BE49-F238E27FC236}">
                <a16:creationId xmlns:a16="http://schemas.microsoft.com/office/drawing/2014/main" id="{00000000-0008-0000-0900-000002000000}"/>
              </a:ext>
            </a:extLst>
          </xdr:cNvPr>
          <xdr:cNvGraphicFramePr/>
        </xdr:nvGraphicFramePr>
        <xdr:xfrm>
          <a:off x="5381371" y="314006"/>
          <a:ext cx="2743791" cy="274405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3">
            <a:extLst>
              <a:ext uri="{FF2B5EF4-FFF2-40B4-BE49-F238E27FC236}">
                <a16:creationId xmlns:a16="http://schemas.microsoft.com/office/drawing/2014/main" id="{00000000-0008-0000-0900-000004000000}"/>
              </a:ext>
            </a:extLst>
          </xdr:cNvPr>
          <xdr:cNvGraphicFramePr/>
        </xdr:nvGraphicFramePr>
        <xdr:xfrm>
          <a:off x="10931138" y="314006"/>
          <a:ext cx="2742945" cy="2744059"/>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13" name="Chart 5">
            <a:extLst>
              <a:ext uri="{FF2B5EF4-FFF2-40B4-BE49-F238E27FC236}">
                <a16:creationId xmlns:a16="http://schemas.microsoft.com/office/drawing/2014/main" id="{00000000-0008-0000-0900-000006000000}"/>
              </a:ext>
            </a:extLst>
          </xdr:cNvPr>
          <xdr:cNvGraphicFramePr>
            <a:graphicFrameLocks/>
          </xdr:cNvGraphicFramePr>
        </xdr:nvGraphicFramePr>
        <xdr:xfrm>
          <a:off x="8159962" y="314006"/>
          <a:ext cx="2738703" cy="2744202"/>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2" displayName="Table22" ref="A20:B26" totalsRowShown="0" headerRowDxfId="6" dataDxfId="5" headerRowBorderDxfId="3" tableBorderDxfId="4" totalsRowBorderDxfId="2">
  <autoFilter ref="A20:B26" xr:uid="{00000000-0009-0000-0100-000001000000}"/>
  <tableColumns count="2">
    <tableColumn id="1" xr3:uid="{00000000-0010-0000-0000-000001000000}" name="Media Technologies" dataDxfId="1"/>
    <tableColumn id="2" xr3:uid="{00000000-0010-0000-0000-000002000000}" name="Total Duration (hrs)" dataDxfId="0">
      <calculatedColumnFormula>SUM(E4,F4,E15,F15)</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A15"/>
  <sheetViews>
    <sheetView workbookViewId="0">
      <selection activeCell="A17" sqref="A17"/>
    </sheetView>
  </sheetViews>
  <sheetFormatPr defaultColWidth="9.140625" defaultRowHeight="15"/>
  <cols>
    <col min="1" max="1" width="126.42578125" style="221" customWidth="1"/>
    <col min="2" max="16384" width="9.140625" style="221"/>
  </cols>
  <sheetData>
    <row r="1" spans="1:1" ht="31.5">
      <c r="A1" s="299" t="s">
        <v>0</v>
      </c>
    </row>
    <row r="2" spans="1:1" ht="21">
      <c r="A2" s="300" t="s">
        <v>1</v>
      </c>
    </row>
    <row r="4" spans="1:1" ht="21">
      <c r="A4" s="217" t="s">
        <v>2</v>
      </c>
    </row>
    <row r="5" spans="1:1" ht="56.25" customHeight="1">
      <c r="A5" s="218" t="s">
        <v>3</v>
      </c>
    </row>
    <row r="7" spans="1:1" ht="21">
      <c r="A7" s="217" t="s">
        <v>4</v>
      </c>
    </row>
    <row r="8" spans="1:1">
      <c r="A8" s="219" t="s">
        <v>5</v>
      </c>
    </row>
    <row r="9" spans="1:1">
      <c r="A9" s="298" t="s">
        <v>6</v>
      </c>
    </row>
    <row r="10" spans="1:1">
      <c r="A10" s="220"/>
    </row>
    <row r="12" spans="1:1">
      <c r="A12" s="219" t="s">
        <v>7</v>
      </c>
    </row>
    <row r="13" spans="1:1">
      <c r="A13" s="222" t="s">
        <v>8</v>
      </c>
    </row>
    <row r="14" spans="1:1">
      <c r="A14" s="222" t="s">
        <v>9</v>
      </c>
    </row>
    <row r="15" spans="1:1">
      <c r="A15" s="222" t="s">
        <v>10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7" tint="0.79998168889431442"/>
  </sheetPr>
  <dimension ref="A1:AW118"/>
  <sheetViews>
    <sheetView topLeftCell="A7" zoomScale="85" zoomScaleNormal="85" workbookViewId="0">
      <selection activeCell="F29" sqref="F29"/>
    </sheetView>
  </sheetViews>
  <sheetFormatPr defaultColWidth="36.42578125" defaultRowHeight="15"/>
  <cols>
    <col min="1" max="1" width="20.28515625" bestFit="1" customWidth="1"/>
    <col min="2" max="2" width="26.5703125" bestFit="1" customWidth="1"/>
    <col min="3" max="3" width="22.28515625" customWidth="1"/>
    <col min="4" max="4" width="38.7109375" customWidth="1"/>
    <col min="5" max="5" width="16.28515625" bestFit="1" customWidth="1"/>
    <col min="6" max="6" width="19.28515625" bestFit="1" customWidth="1"/>
    <col min="7" max="7" width="2" style="221" customWidth="1"/>
    <col min="8" max="8" width="20.7109375" customWidth="1"/>
    <col min="9" max="13" width="8.7109375" customWidth="1"/>
    <col min="14" max="15" width="6.28515625" customWidth="1"/>
    <col min="16" max="16" width="20.7109375" customWidth="1"/>
    <col min="17" max="21" width="8.7109375" customWidth="1"/>
    <col min="22" max="23" width="6.28515625" customWidth="1"/>
    <col min="24" max="24" width="27.42578125" style="221" customWidth="1"/>
    <col min="25" max="25" width="10.7109375" style="226" customWidth="1"/>
    <col min="26" max="26" width="28.42578125" style="221" customWidth="1"/>
    <col min="27" max="27" width="22.42578125" style="221" customWidth="1"/>
    <col min="28" max="49" width="36.42578125" style="221"/>
  </cols>
  <sheetData>
    <row r="1" spans="1:49" s="51" customFormat="1" ht="45">
      <c r="A1" s="229" t="s">
        <v>1293</v>
      </c>
      <c r="B1" s="229" t="s">
        <v>1294</v>
      </c>
      <c r="C1" s="229" t="s">
        <v>1295</v>
      </c>
      <c r="D1" s="229" t="s">
        <v>1296</v>
      </c>
      <c r="E1" s="229" t="s">
        <v>1297</v>
      </c>
      <c r="F1" s="229" t="s">
        <v>1298</v>
      </c>
      <c r="G1" s="218"/>
      <c r="H1" s="219"/>
      <c r="I1" s="219"/>
      <c r="J1" s="219"/>
      <c r="K1" s="219"/>
      <c r="L1" s="219"/>
      <c r="M1" s="219"/>
      <c r="N1" s="219"/>
      <c r="O1" s="219"/>
      <c r="P1" s="219"/>
      <c r="Q1" s="219"/>
      <c r="R1" s="219"/>
      <c r="S1" s="219"/>
      <c r="T1" s="219"/>
      <c r="U1" s="219"/>
      <c r="V1" s="219"/>
      <c r="W1" s="219"/>
      <c r="X1" s="219"/>
      <c r="Y1" s="225"/>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row>
    <row r="2" spans="1:49" ht="40.15" customHeight="1">
      <c r="A2" s="247" t="s">
        <v>1299</v>
      </c>
      <c r="B2" s="230" t="s">
        <v>1299</v>
      </c>
      <c r="C2" s="252"/>
      <c r="D2" s="252"/>
      <c r="E2" s="253">
        <v>0</v>
      </c>
      <c r="F2" s="253">
        <v>0</v>
      </c>
      <c r="H2" s="221"/>
      <c r="I2" s="221"/>
      <c r="J2" s="221"/>
      <c r="K2" s="221"/>
      <c r="L2" s="221"/>
      <c r="M2" s="221"/>
      <c r="N2" s="221"/>
      <c r="O2" s="221"/>
      <c r="P2" s="221"/>
      <c r="Q2" s="221"/>
      <c r="R2" s="221"/>
      <c r="S2" s="221"/>
      <c r="T2" s="221"/>
      <c r="U2" s="221"/>
      <c r="V2" s="221"/>
      <c r="W2" s="221"/>
    </row>
    <row r="3" spans="1:49" ht="40.15" customHeight="1">
      <c r="A3" s="254"/>
      <c r="B3" s="255"/>
      <c r="C3" s="256"/>
      <c r="D3" s="256"/>
      <c r="E3" s="257"/>
      <c r="F3" s="257"/>
      <c r="H3" s="221"/>
      <c r="I3" s="221"/>
      <c r="J3" s="221"/>
      <c r="K3" s="221"/>
      <c r="L3" s="221"/>
      <c r="M3" s="221"/>
      <c r="N3" s="221"/>
      <c r="O3" s="221"/>
      <c r="P3" s="221"/>
      <c r="Q3" s="221"/>
      <c r="R3" s="221"/>
      <c r="S3" s="221"/>
      <c r="T3" s="221"/>
      <c r="U3" s="221"/>
      <c r="V3" s="221"/>
      <c r="W3" s="221"/>
    </row>
    <row r="4" spans="1:49" ht="40.15" customHeight="1">
      <c r="A4" s="247" t="s">
        <v>1300</v>
      </c>
      <c r="B4" s="231" t="s">
        <v>1301</v>
      </c>
      <c r="C4" s="252" t="s">
        <v>1302</v>
      </c>
      <c r="D4" s="252" t="s">
        <v>232</v>
      </c>
      <c r="E4" s="258">
        <f>ROUND(SUMIFS(Master_Schedule!AE:AE,Master_Schedule!$K:$K,"B*")/60,0)</f>
        <v>0</v>
      </c>
      <c r="F4" s="258">
        <f>ROUND(SUMIFS(Master_Schedule!AE:AE,Master_Schedule!$K:$K,"Y*")/60,0)</f>
        <v>0</v>
      </c>
      <c r="H4" s="221"/>
      <c r="I4" s="221"/>
      <c r="J4" s="221"/>
      <c r="K4" s="221"/>
      <c r="L4" s="221"/>
      <c r="M4" s="221"/>
      <c r="N4" s="221"/>
      <c r="O4" s="221"/>
      <c r="P4" s="221"/>
      <c r="Q4" s="221"/>
      <c r="R4" s="221"/>
      <c r="S4" s="221"/>
      <c r="T4" s="221"/>
      <c r="U4" s="221"/>
      <c r="V4" s="221"/>
      <c r="W4" s="221"/>
    </row>
    <row r="5" spans="1:49" ht="40.15" customHeight="1">
      <c r="A5" s="247" t="s">
        <v>1300</v>
      </c>
      <c r="B5" s="232" t="s">
        <v>1303</v>
      </c>
      <c r="C5" s="252" t="s">
        <v>1304</v>
      </c>
      <c r="D5" s="252" t="s">
        <v>232</v>
      </c>
      <c r="E5" s="258">
        <f>ROUND(SUMIFS(Master_Schedule!AC:AC,Master_Schedule!$K:$K,"B*")/60,0)
+ROUND(SUMIFS(Master_Schedule!AD:AD,Master_Schedule!$K:$K,"B*")/60,0)</f>
        <v>0</v>
      </c>
      <c r="F5" s="258">
        <f>ROUND(SUMIFS(Master_Schedule!AC:AC,Master_Schedule!$K:$K,"Y*")/60,0)
+ROUND(SUMIFS(Master_Schedule!AD:AD,Master_Schedule!$K:$K,"Y*")/60,0)</f>
        <v>0</v>
      </c>
      <c r="H5" s="221"/>
      <c r="I5" s="221"/>
      <c r="J5" s="221"/>
      <c r="K5" s="221"/>
      <c r="L5" s="221"/>
      <c r="M5" s="221"/>
      <c r="N5" s="221"/>
      <c r="O5" s="221"/>
      <c r="P5" s="221"/>
      <c r="Q5" s="221"/>
      <c r="R5" s="221"/>
      <c r="S5" s="221"/>
      <c r="T5" s="221"/>
      <c r="U5" s="221"/>
      <c r="V5" s="221"/>
      <c r="W5" s="221"/>
    </row>
    <row r="6" spans="1:49" ht="40.15" customHeight="1">
      <c r="A6" s="247" t="s">
        <v>1300</v>
      </c>
      <c r="B6" s="233" t="s">
        <v>1305</v>
      </c>
      <c r="C6" s="252" t="s">
        <v>1306</v>
      </c>
      <c r="D6" s="252" t="s">
        <v>232</v>
      </c>
      <c r="E6" s="258">
        <f>ROUND(SUMIFS(Master_Schedule!V:V,Master_Schedule!$K:$K,"B*")/60,0)
+ROUND(SUMIFS(Master_Schedule!W:W,Master_Schedule!$K:$K,"B*")/60,0)
+ROUND(SUMIFS(Master_Schedule!AA:AA,Master_Schedule!$K:$K,"B*")/60,0)
+ROUND(SUMIFS(Master_Schedule!AB:AB,Master_Schedule!$K:$K,"B*")/60,0)
+ROUND(SUMIFS(Master_Schedule!U:U,Master_Schedule!$K:$K,"B*")/60,0)</f>
        <v>0</v>
      </c>
      <c r="F6" s="258">
        <f>ROUND(SUMIFS(Master_Schedule!V:V,Master_Schedule!$K:$K,"Y*")/60,0)
+ROUND(SUMIFS(Master_Schedule!W:W,Master_Schedule!$K:$K,"Y*")/60,0)
+ROUND(SUMIFS(Master_Schedule!AA:AA,Master_Schedule!$K:$K,"Y*")/60,0)
+ROUND(SUMIFS(Master_Schedule!AB:AB,Master_Schedule!$K:$K,"Y*")/60,0)
+ROUND(SUMIFS(Master_Schedule!U:U,Master_Schedule!$K:$K,"Y*")/60,0)</f>
        <v>0</v>
      </c>
      <c r="H6" s="221"/>
      <c r="I6" s="221"/>
      <c r="J6" s="221"/>
      <c r="K6" s="221"/>
      <c r="L6" s="221"/>
      <c r="M6" s="221"/>
      <c r="N6" s="221"/>
      <c r="O6" s="221"/>
      <c r="P6" s="221"/>
      <c r="Q6" s="221"/>
      <c r="R6" s="221"/>
      <c r="S6" s="221"/>
      <c r="T6" s="221"/>
      <c r="U6" s="221"/>
      <c r="V6" s="221"/>
      <c r="W6" s="221"/>
    </row>
    <row r="7" spans="1:49" ht="40.15" customHeight="1">
      <c r="A7" s="247" t="s">
        <v>1300</v>
      </c>
      <c r="B7" s="234" t="s">
        <v>1307</v>
      </c>
      <c r="C7" s="252" t="s">
        <v>1308</v>
      </c>
      <c r="D7" s="252" t="s">
        <v>1309</v>
      </c>
      <c r="E7" s="253">
        <v>0</v>
      </c>
      <c r="F7" s="253">
        <v>0</v>
      </c>
      <c r="H7" s="221"/>
      <c r="I7" s="221"/>
      <c r="J7" s="221"/>
      <c r="K7" s="221"/>
      <c r="L7" s="221"/>
      <c r="M7" s="221"/>
      <c r="N7" s="221"/>
      <c r="O7" s="221"/>
      <c r="P7" s="221"/>
      <c r="Q7" s="221"/>
      <c r="R7" s="221"/>
      <c r="S7" s="221"/>
      <c r="T7" s="221"/>
      <c r="U7" s="221"/>
      <c r="V7" s="221"/>
      <c r="W7" s="221"/>
    </row>
    <row r="8" spans="1:49" ht="40.15" customHeight="1">
      <c r="A8" s="247" t="s">
        <v>1300</v>
      </c>
      <c r="B8" s="235" t="s">
        <v>1310</v>
      </c>
      <c r="C8" s="252" t="s">
        <v>1308</v>
      </c>
      <c r="D8" s="259" t="s">
        <v>1311</v>
      </c>
      <c r="E8" s="253">
        <v>0</v>
      </c>
      <c r="F8" s="253">
        <v>0</v>
      </c>
      <c r="H8" s="221"/>
      <c r="I8" s="221"/>
      <c r="J8" s="221"/>
      <c r="K8" s="221"/>
      <c r="L8" s="221"/>
      <c r="M8" s="221"/>
      <c r="N8" s="221"/>
      <c r="O8" s="221"/>
      <c r="P8" s="221"/>
      <c r="Q8" s="221"/>
      <c r="R8" s="221"/>
      <c r="S8" s="221"/>
      <c r="T8" s="221"/>
      <c r="U8" s="221"/>
      <c r="V8" s="221"/>
      <c r="W8" s="221"/>
    </row>
    <row r="9" spans="1:49" ht="40.15" customHeight="1">
      <c r="A9" s="247" t="s">
        <v>1300</v>
      </c>
      <c r="B9" s="236" t="s">
        <v>1312</v>
      </c>
      <c r="C9" s="252" t="s">
        <v>1308</v>
      </c>
      <c r="D9" s="259" t="s">
        <v>1313</v>
      </c>
      <c r="E9" s="258">
        <f>ROUND(SUMIFS(Master_Schedule!T:T,Master_Schedule!$K:$K,"B*")/60,0)</f>
        <v>0</v>
      </c>
      <c r="F9" s="258">
        <f>ROUND(SUMIFS(Master_Schedule!T:T,Master_Schedule!$K:$K,"Y*")/60,0)</f>
        <v>0</v>
      </c>
      <c r="H9" s="221"/>
      <c r="I9" s="221"/>
      <c r="J9" s="221"/>
      <c r="K9" s="221"/>
      <c r="L9" s="221"/>
      <c r="M9" s="221"/>
      <c r="N9" s="221"/>
      <c r="O9" s="221"/>
      <c r="P9" s="221"/>
      <c r="Q9" s="221"/>
      <c r="R9" s="221"/>
      <c r="S9" s="221"/>
      <c r="T9" s="221"/>
      <c r="U9" s="221"/>
      <c r="V9" s="221"/>
      <c r="W9" s="221"/>
      <c r="Y9" s="221"/>
    </row>
    <row r="10" spans="1:49" ht="40.15" customHeight="1">
      <c r="A10" s="255"/>
      <c r="B10" s="255"/>
      <c r="C10" s="260"/>
      <c r="D10" s="260"/>
      <c r="E10" s="261"/>
      <c r="F10" s="261"/>
      <c r="H10" s="221"/>
      <c r="I10" s="221"/>
      <c r="J10" s="221"/>
      <c r="K10" s="221"/>
      <c r="L10" s="221"/>
      <c r="M10" s="221"/>
      <c r="N10" s="221"/>
      <c r="O10" s="221"/>
      <c r="P10" s="221"/>
      <c r="Q10" s="221"/>
      <c r="R10" s="221"/>
      <c r="S10" s="221"/>
      <c r="T10" s="221"/>
      <c r="U10" s="221"/>
      <c r="V10" s="221"/>
      <c r="W10" s="221"/>
    </row>
    <row r="11" spans="1:49" ht="40.15" customHeight="1">
      <c r="A11" s="247" t="s">
        <v>1314</v>
      </c>
      <c r="B11" s="233" t="s">
        <v>1305</v>
      </c>
      <c r="C11" s="252" t="s">
        <v>1315</v>
      </c>
      <c r="D11" s="252" t="s">
        <v>232</v>
      </c>
      <c r="E11" s="258">
        <f>ROUND(SUMIFS(Master_Schedule!Y:Y,Master_Schedule!$K:$K,"B*")/60,0)
+ROUND(SUMIFS(Master_Schedule!Z:Z,Master_Schedule!$K:$K,"B*")/60,0)</f>
        <v>0</v>
      </c>
      <c r="F11" s="258">
        <f>ROUND(SUMIFS(Master_Schedule!Y:Y,Master_Schedule!$K:$K,"Y*")/60,0)
+ROUND(SUMIFS(Master_Schedule!Z:Z,Master_Schedule!$K:$K,"Y*")/60,0)</f>
        <v>0</v>
      </c>
      <c r="H11" s="221"/>
      <c r="I11" s="221"/>
      <c r="J11" s="221"/>
      <c r="K11" s="221"/>
      <c r="L11" s="221"/>
      <c r="M11" s="221"/>
      <c r="N11" s="221"/>
      <c r="O11" s="221"/>
      <c r="P11" s="221"/>
      <c r="Q11" s="221"/>
      <c r="R11" s="221"/>
      <c r="S11" s="221"/>
      <c r="T11" s="221"/>
      <c r="U11" s="221"/>
      <c r="V11" s="221"/>
      <c r="W11" s="221"/>
    </row>
    <row r="12" spans="1:49" ht="40.15" customHeight="1">
      <c r="A12" s="247" t="s">
        <v>1314</v>
      </c>
      <c r="B12" s="234" t="s">
        <v>1307</v>
      </c>
      <c r="C12" s="252" t="s">
        <v>1316</v>
      </c>
      <c r="D12" s="252" t="s">
        <v>1309</v>
      </c>
      <c r="E12" s="253">
        <v>0</v>
      </c>
      <c r="F12" s="253">
        <v>0</v>
      </c>
      <c r="H12" s="221"/>
      <c r="I12" s="221"/>
      <c r="J12" s="221"/>
      <c r="K12" s="221"/>
      <c r="L12" s="221"/>
      <c r="M12" s="221"/>
      <c r="N12" s="221"/>
      <c r="O12" s="221"/>
      <c r="P12" s="221"/>
      <c r="Q12" s="221"/>
      <c r="R12" s="221"/>
      <c r="S12" s="221"/>
      <c r="T12" s="221"/>
      <c r="U12" s="221"/>
      <c r="V12" s="221"/>
      <c r="W12" s="221"/>
    </row>
    <row r="13" spans="1:49" ht="40.15" customHeight="1">
      <c r="A13" s="247" t="s">
        <v>1314</v>
      </c>
      <c r="B13" s="236" t="s">
        <v>1312</v>
      </c>
      <c r="C13" s="252" t="s">
        <v>1316</v>
      </c>
      <c r="D13" s="252" t="s">
        <v>1317</v>
      </c>
      <c r="E13" s="258">
        <f>ROUND(SUMIFS(Master_Schedule!X:X,Master_Schedule!$K:$K,"B*")/60,0)</f>
        <v>0</v>
      </c>
      <c r="F13" s="258">
        <f>ROUND(SUMIFS(Master_Schedule!X:X,Master_Schedule!$K:$K,"Y*")/60,0)</f>
        <v>0</v>
      </c>
      <c r="H13" s="229" t="s">
        <v>1318</v>
      </c>
      <c r="I13" s="218"/>
      <c r="J13" s="218"/>
      <c r="K13" s="218"/>
      <c r="L13" s="218"/>
      <c r="M13" s="218"/>
      <c r="N13" s="218"/>
      <c r="O13" s="218"/>
      <c r="P13" s="229" t="s">
        <v>1319</v>
      </c>
      <c r="Q13" s="218"/>
      <c r="R13" s="218"/>
      <c r="S13" s="218"/>
      <c r="T13" s="218"/>
      <c r="U13" s="218"/>
      <c r="V13" s="218"/>
      <c r="W13" s="218"/>
      <c r="X13" s="432" t="s">
        <v>1320</v>
      </c>
    </row>
    <row r="14" spans="1:49" ht="40.15" customHeight="1">
      <c r="A14" s="254"/>
      <c r="B14" s="262"/>
      <c r="C14" s="256"/>
      <c r="D14" s="256"/>
      <c r="E14" s="257"/>
      <c r="F14" s="257"/>
      <c r="H14" s="237"/>
      <c r="I14" s="247" t="s">
        <v>1299</v>
      </c>
      <c r="J14" s="247" t="s">
        <v>1300</v>
      </c>
      <c r="K14" s="247" t="s">
        <v>1314</v>
      </c>
      <c r="L14" s="247" t="s">
        <v>30</v>
      </c>
      <c r="M14" s="247" t="s">
        <v>1321</v>
      </c>
      <c r="N14" s="221"/>
      <c r="O14" s="221"/>
      <c r="P14" s="237"/>
      <c r="Q14" s="247" t="s">
        <v>1299</v>
      </c>
      <c r="R14" s="247" t="s">
        <v>1300</v>
      </c>
      <c r="S14" s="247" t="s">
        <v>1314</v>
      </c>
      <c r="T14" s="247" t="s">
        <v>30</v>
      </c>
      <c r="U14" s="247" t="s">
        <v>1321</v>
      </c>
      <c r="V14" s="221"/>
      <c r="W14" s="221"/>
      <c r="X14" s="432"/>
    </row>
    <row r="15" spans="1:49" ht="40.15" customHeight="1">
      <c r="A15" s="247" t="s">
        <v>30</v>
      </c>
      <c r="B15" s="231" t="s">
        <v>1301</v>
      </c>
      <c r="C15" s="252" t="s">
        <v>30</v>
      </c>
      <c r="D15" s="252" t="s">
        <v>232</v>
      </c>
      <c r="E15" s="258">
        <f>ROUND(SUMIFS(Master_Schedule!R:R,Master_Schedule!$K:$K,"B*")/60,0)</f>
        <v>0</v>
      </c>
      <c r="F15" s="258">
        <f>ROUND(SUMIFS(Master_Schedule!R:R,Master_Schedule!$K:$K,"Y*")/60,0)</f>
        <v>0</v>
      </c>
      <c r="H15" s="238" t="s">
        <v>1299</v>
      </c>
      <c r="I15" s="248">
        <f>E2</f>
        <v>0</v>
      </c>
      <c r="J15" s="249"/>
      <c r="K15" s="249"/>
      <c r="L15" s="249"/>
      <c r="M15" s="249"/>
      <c r="N15" s="219"/>
      <c r="O15" s="219"/>
      <c r="P15" s="238" t="s">
        <v>1299</v>
      </c>
      <c r="Q15" s="248">
        <f>F2</f>
        <v>0</v>
      </c>
      <c r="R15" s="249"/>
      <c r="S15" s="249"/>
      <c r="T15" s="249"/>
      <c r="U15" s="249"/>
      <c r="V15" s="221"/>
      <c r="W15" s="221"/>
    </row>
    <row r="16" spans="1:49" ht="40.15" customHeight="1">
      <c r="A16" s="254"/>
      <c r="B16" s="262"/>
      <c r="C16" s="256"/>
      <c r="D16" s="256"/>
      <c r="E16" s="257"/>
      <c r="F16" s="257"/>
      <c r="H16" s="239" t="s">
        <v>1301</v>
      </c>
      <c r="I16" s="249"/>
      <c r="J16" s="248">
        <f t="shared" ref="J16:J21" si="0">E4</f>
        <v>0</v>
      </c>
      <c r="K16" s="249"/>
      <c r="L16" s="248">
        <f>E15</f>
        <v>0</v>
      </c>
      <c r="M16" s="249"/>
      <c r="N16" s="219"/>
      <c r="O16" s="219"/>
      <c r="P16" s="239" t="s">
        <v>1301</v>
      </c>
      <c r="Q16" s="249"/>
      <c r="R16" s="248">
        <f t="shared" ref="R16:R21" si="1">F4</f>
        <v>0</v>
      </c>
      <c r="S16" s="249"/>
      <c r="T16" s="248">
        <f>F15</f>
        <v>0</v>
      </c>
      <c r="U16" s="249"/>
      <c r="V16" s="221"/>
      <c r="W16" s="221"/>
    </row>
    <row r="17" spans="1:49" ht="40.15" customHeight="1">
      <c r="A17" s="247" t="s">
        <v>1321</v>
      </c>
      <c r="B17" s="234" t="s">
        <v>1307</v>
      </c>
      <c r="C17" s="252" t="s">
        <v>1322</v>
      </c>
      <c r="D17" s="252" t="s">
        <v>1309</v>
      </c>
      <c r="E17" s="253">
        <v>0</v>
      </c>
      <c r="F17" s="253">
        <v>0</v>
      </c>
      <c r="H17" s="240" t="s">
        <v>1303</v>
      </c>
      <c r="I17" s="249"/>
      <c r="J17" s="248">
        <f t="shared" si="0"/>
        <v>0</v>
      </c>
      <c r="K17" s="249"/>
      <c r="L17" s="249"/>
      <c r="M17" s="249"/>
      <c r="N17" s="219"/>
      <c r="O17" s="219"/>
      <c r="P17" s="240" t="s">
        <v>1303</v>
      </c>
      <c r="Q17" s="249"/>
      <c r="R17" s="248">
        <f t="shared" si="1"/>
        <v>0</v>
      </c>
      <c r="S17" s="249"/>
      <c r="T17" s="249"/>
      <c r="U17" s="249"/>
      <c r="V17" s="221"/>
      <c r="W17" s="221"/>
    </row>
    <row r="18" spans="1:49" ht="40.15" customHeight="1">
      <c r="A18" s="247" t="s">
        <v>1321</v>
      </c>
      <c r="B18" s="235" t="s">
        <v>1310</v>
      </c>
      <c r="C18" s="252" t="s">
        <v>1322</v>
      </c>
      <c r="D18" s="252" t="s">
        <v>1317</v>
      </c>
      <c r="E18" s="258">
        <f>ROUND(SUMIFS(Master_Schedule!S:S,Master_Schedule!$K:$K,"B*")/60,0)</f>
        <v>0</v>
      </c>
      <c r="F18" s="258">
        <f>ROUND(SUMIFS(Master_Schedule!S:S,Master_Schedule!$K:$K,"Y*")/60,0)</f>
        <v>0</v>
      </c>
      <c r="H18" s="241" t="s">
        <v>1305</v>
      </c>
      <c r="I18" s="249"/>
      <c r="J18" s="248">
        <f t="shared" si="0"/>
        <v>0</v>
      </c>
      <c r="K18" s="248">
        <f>E11</f>
        <v>0</v>
      </c>
      <c r="L18" s="249"/>
      <c r="M18" s="249"/>
      <c r="N18" s="219"/>
      <c r="O18" s="219"/>
      <c r="P18" s="241" t="s">
        <v>1305</v>
      </c>
      <c r="Q18" s="249"/>
      <c r="R18" s="248">
        <f t="shared" si="1"/>
        <v>0</v>
      </c>
      <c r="S18" s="248">
        <f>F11</f>
        <v>0</v>
      </c>
      <c r="T18" s="249"/>
      <c r="U18" s="249"/>
      <c r="V18" s="221"/>
      <c r="W18" s="221"/>
    </row>
    <row r="19" spans="1:49" s="2" customFormat="1" ht="40.15" customHeight="1">
      <c r="A19" s="221"/>
      <c r="B19" s="221"/>
      <c r="C19" s="32"/>
      <c r="D19" s="32"/>
      <c r="E19" s="221"/>
      <c r="F19" s="221"/>
      <c r="G19" s="32"/>
      <c r="H19" s="242" t="s">
        <v>1307</v>
      </c>
      <c r="I19" s="249"/>
      <c r="J19" s="248">
        <f t="shared" si="0"/>
        <v>0</v>
      </c>
      <c r="K19" s="248">
        <f>E12</f>
        <v>0</v>
      </c>
      <c r="L19" s="249"/>
      <c r="M19" s="248">
        <f>E17</f>
        <v>0</v>
      </c>
      <c r="N19" s="219"/>
      <c r="O19" s="219"/>
      <c r="P19" s="242" t="s">
        <v>1307</v>
      </c>
      <c r="Q19" s="249"/>
      <c r="R19" s="248">
        <f t="shared" si="1"/>
        <v>0</v>
      </c>
      <c r="S19" s="248">
        <f>F12</f>
        <v>0</v>
      </c>
      <c r="T19" s="249"/>
      <c r="U19" s="248">
        <f>F17</f>
        <v>0</v>
      </c>
      <c r="V19" s="221"/>
      <c r="W19" s="221"/>
      <c r="X19" s="221"/>
      <c r="Y19" s="227"/>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row>
    <row r="20" spans="1:49" s="2" customFormat="1" ht="40.15" customHeight="1">
      <c r="A20" s="263" t="s">
        <v>1323</v>
      </c>
      <c r="B20" s="264" t="s">
        <v>1324</v>
      </c>
      <c r="C20" s="32"/>
      <c r="D20" s="32"/>
      <c r="E20" s="32"/>
      <c r="F20" s="32"/>
      <c r="G20" s="32"/>
      <c r="H20" s="243" t="s">
        <v>1310</v>
      </c>
      <c r="I20" s="249"/>
      <c r="J20" s="248">
        <f t="shared" si="0"/>
        <v>0</v>
      </c>
      <c r="K20" s="249"/>
      <c r="L20" s="249"/>
      <c r="M20" s="248">
        <f>E18</f>
        <v>0</v>
      </c>
      <c r="N20" s="219"/>
      <c r="O20" s="219"/>
      <c r="P20" s="243" t="s">
        <v>1310</v>
      </c>
      <c r="Q20" s="249"/>
      <c r="R20" s="248">
        <f t="shared" si="1"/>
        <v>0</v>
      </c>
      <c r="S20" s="249"/>
      <c r="T20" s="249"/>
      <c r="U20" s="248">
        <f>F18</f>
        <v>0</v>
      </c>
      <c r="V20" s="221"/>
      <c r="W20" s="221"/>
      <c r="X20" s="221"/>
      <c r="Y20" s="227"/>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row>
    <row r="21" spans="1:49" s="2" customFormat="1" ht="40.15" customHeight="1">
      <c r="A21" s="265" t="s">
        <v>1325</v>
      </c>
      <c r="B21" s="266">
        <f t="shared" ref="B21" si="2">SUM(E4,F4,E15,F15)</f>
        <v>0</v>
      </c>
      <c r="C21" s="32"/>
      <c r="D21" s="32"/>
      <c r="E21" s="32"/>
      <c r="F21" s="32"/>
      <c r="G21" s="32"/>
      <c r="H21" s="244" t="s">
        <v>1312</v>
      </c>
      <c r="I21" s="249"/>
      <c r="J21" s="248">
        <f t="shared" si="0"/>
        <v>0</v>
      </c>
      <c r="K21" s="248">
        <f>E13</f>
        <v>0</v>
      </c>
      <c r="L21" s="249"/>
      <c r="M21" s="249"/>
      <c r="N21" s="219"/>
      <c r="O21" s="219"/>
      <c r="P21" s="244" t="s">
        <v>1312</v>
      </c>
      <c r="Q21" s="249"/>
      <c r="R21" s="248">
        <f t="shared" si="1"/>
        <v>0</v>
      </c>
      <c r="S21" s="248">
        <f>F13</f>
        <v>0</v>
      </c>
      <c r="T21" s="249"/>
      <c r="U21" s="249"/>
      <c r="V21" s="221"/>
      <c r="W21" s="221"/>
      <c r="X21" s="221"/>
      <c r="Y21" s="227"/>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row>
    <row r="22" spans="1:49" s="2" customFormat="1" ht="40.15" customHeight="1" thickBot="1">
      <c r="A22" s="267" t="s">
        <v>1326</v>
      </c>
      <c r="B22" s="266">
        <f>SUM(E5,F5)</f>
        <v>0</v>
      </c>
      <c r="C22" s="32"/>
      <c r="D22" s="32"/>
      <c r="E22" s="32"/>
      <c r="F22" s="32"/>
      <c r="G22" s="32"/>
      <c r="H22" s="245" t="s">
        <v>1327</v>
      </c>
      <c r="I22" s="250">
        <f>SUM(I15:I21)</f>
        <v>0</v>
      </c>
      <c r="J22" s="250">
        <f>SUM(J15:J21)</f>
        <v>0</v>
      </c>
      <c r="K22" s="250">
        <f>SUM(K15:K21)</f>
        <v>0</v>
      </c>
      <c r="L22" s="250">
        <f>SUM(L15:L21)</f>
        <v>0</v>
      </c>
      <c r="M22" s="250">
        <f>SUM(M15:M21)</f>
        <v>0</v>
      </c>
      <c r="N22" s="219"/>
      <c r="O22" s="228"/>
      <c r="P22" s="245" t="s">
        <v>1327</v>
      </c>
      <c r="Q22" s="250">
        <f>SUM(Q15:Q21)</f>
        <v>0</v>
      </c>
      <c r="R22" s="250">
        <f>SUM(R15:R21)</f>
        <v>0</v>
      </c>
      <c r="S22" s="250">
        <f>SUM(S15:S21)</f>
        <v>0</v>
      </c>
      <c r="T22" s="250">
        <f>SUM(T15:T21)</f>
        <v>0</v>
      </c>
      <c r="U22" s="250">
        <f>SUM(U15:U21)</f>
        <v>0</v>
      </c>
      <c r="V22" s="221"/>
      <c r="W22" s="221"/>
      <c r="X22" s="221"/>
      <c r="Y22" s="227"/>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row>
    <row r="23" spans="1:49" s="2" customFormat="1" ht="40.15" customHeight="1" thickBot="1">
      <c r="A23" s="268" t="s">
        <v>1328</v>
      </c>
      <c r="B23" s="266">
        <f>ROUND(SUM(Master_Schedule!V:V)/60,0)
+ROUND(SUM(Master_Schedule!W:W)/60,0)
+ROUND(SUM(Master_Schedule!Z:Z)/60,0)
+ROUND(SUM(Master_Schedule!AA:AA)/60,0)
+ROUND(SUM(Master_Schedule!AB:AB)/60,0)</f>
        <v>0</v>
      </c>
      <c r="C23" s="32"/>
      <c r="D23" s="32"/>
      <c r="E23" s="32"/>
      <c r="F23" s="32"/>
      <c r="G23" s="32"/>
      <c r="H23" s="219"/>
      <c r="I23" s="219"/>
      <c r="J23" s="219"/>
      <c r="K23" s="218" t="s">
        <v>1329</v>
      </c>
      <c r="L23" s="251">
        <f>SUM(J22:L22)</f>
        <v>0</v>
      </c>
      <c r="M23" s="219"/>
      <c r="N23" s="219"/>
      <c r="O23" s="219"/>
      <c r="P23" s="219"/>
      <c r="Q23" s="219"/>
      <c r="R23" s="219"/>
      <c r="S23" s="218" t="s">
        <v>1329</v>
      </c>
      <c r="T23" s="246">
        <f>SUM(R22:T22)</f>
        <v>0</v>
      </c>
      <c r="U23" s="51"/>
      <c r="V23" s="221"/>
      <c r="W23" s="221"/>
      <c r="X23" s="221"/>
      <c r="Y23" s="227"/>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row>
    <row r="24" spans="1:49" s="2" customFormat="1" ht="40.15" customHeight="1">
      <c r="A24" s="269" t="s">
        <v>1330</v>
      </c>
      <c r="B24" s="266">
        <f>ROUND(SUM(Master_Schedule!Y:Y)/60,0)
+ROUND(SUM(Master_Schedule!U:U)/60,0)</f>
        <v>0</v>
      </c>
      <c r="C24" s="32"/>
      <c r="D24" s="32"/>
      <c r="E24" s="32"/>
      <c r="F24" s="32"/>
      <c r="G24" s="32"/>
      <c r="H24" s="32"/>
      <c r="I24" s="32"/>
      <c r="J24" s="32"/>
      <c r="K24" s="32"/>
      <c r="L24" s="32"/>
      <c r="M24" s="32"/>
      <c r="N24" s="32"/>
      <c r="O24" s="32"/>
      <c r="P24" s="32"/>
      <c r="Q24" s="32"/>
      <c r="R24" s="32"/>
      <c r="S24" s="32"/>
      <c r="T24" s="32"/>
      <c r="U24" s="32"/>
      <c r="V24" s="32"/>
      <c r="W24" s="32"/>
      <c r="X24" s="32"/>
      <c r="Y24" s="227"/>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row>
    <row r="25" spans="1:49" s="2" customFormat="1" ht="40.15" customHeight="1">
      <c r="A25" s="270" t="s">
        <v>1331</v>
      </c>
      <c r="B25" s="266">
        <f>ROUND(SUM(Master_Schedule!T:T)/60,0)
+ROUND(SUM(Master_Schedule!X:X)/60,0)</f>
        <v>0</v>
      </c>
      <c r="C25" s="32"/>
      <c r="D25" s="32"/>
      <c r="E25" s="32"/>
      <c r="F25" s="32"/>
      <c r="G25" s="32"/>
      <c r="H25" s="32"/>
      <c r="I25" s="32"/>
      <c r="J25" s="32"/>
      <c r="K25" s="32"/>
      <c r="L25" s="32"/>
      <c r="M25" s="32"/>
      <c r="N25" s="32"/>
      <c r="O25" s="32"/>
      <c r="P25" s="32"/>
      <c r="Q25" s="32"/>
      <c r="R25" s="32"/>
      <c r="S25" s="32"/>
      <c r="T25" s="32"/>
      <c r="U25" s="32"/>
      <c r="V25" s="32"/>
      <c r="W25" s="32"/>
      <c r="X25" s="32"/>
      <c r="Y25" s="227"/>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row>
    <row r="26" spans="1:49" ht="40.15" customHeight="1">
      <c r="A26" s="271" t="s">
        <v>1332</v>
      </c>
      <c r="B26" s="272">
        <v>0</v>
      </c>
      <c r="C26" s="32"/>
      <c r="D26" s="32"/>
      <c r="E26" s="32"/>
      <c r="F26" s="32"/>
      <c r="H26" s="32"/>
      <c r="I26" s="32"/>
      <c r="J26" s="32"/>
      <c r="K26" s="32"/>
      <c r="L26" s="32"/>
      <c r="M26" s="32"/>
      <c r="N26" s="32"/>
      <c r="O26" s="32"/>
      <c r="P26" s="32"/>
      <c r="Q26" s="32"/>
      <c r="R26" s="32"/>
      <c r="S26" s="32"/>
      <c r="T26" s="32"/>
      <c r="U26" s="32"/>
      <c r="V26" s="221"/>
      <c r="W26" s="221"/>
    </row>
    <row r="27" spans="1:49" s="221" customFormat="1">
      <c r="Y27" s="226"/>
    </row>
    <row r="28" spans="1:49" s="221" customFormat="1">
      <c r="Y28" s="226"/>
    </row>
    <row r="29" spans="1:49" s="221" customFormat="1">
      <c r="Y29" s="226"/>
    </row>
    <row r="30" spans="1:49" s="221" customFormat="1">
      <c r="Y30" s="226"/>
    </row>
    <row r="31" spans="1:49" s="221" customFormat="1">
      <c r="Y31" s="226"/>
    </row>
    <row r="32" spans="1:49" s="221" customFormat="1">
      <c r="Y32" s="226"/>
    </row>
    <row r="33" spans="25:25" s="221" customFormat="1">
      <c r="Y33" s="226"/>
    </row>
    <row r="34" spans="25:25" s="221" customFormat="1">
      <c r="Y34" s="226"/>
    </row>
    <row r="35" spans="25:25" s="221" customFormat="1">
      <c r="Y35" s="226"/>
    </row>
    <row r="36" spans="25:25" s="221" customFormat="1">
      <c r="Y36" s="226"/>
    </row>
    <row r="37" spans="25:25" s="221" customFormat="1">
      <c r="Y37" s="226"/>
    </row>
    <row r="38" spans="25:25" s="221" customFormat="1">
      <c r="Y38" s="226"/>
    </row>
    <row r="39" spans="25:25" s="221" customFormat="1">
      <c r="Y39" s="226"/>
    </row>
    <row r="40" spans="25:25" s="221" customFormat="1">
      <c r="Y40" s="226"/>
    </row>
    <row r="41" spans="25:25" s="221" customFormat="1">
      <c r="Y41" s="226"/>
    </row>
    <row r="42" spans="25:25" s="221" customFormat="1">
      <c r="Y42" s="226"/>
    </row>
    <row r="43" spans="25:25" s="221" customFormat="1">
      <c r="Y43" s="226"/>
    </row>
    <row r="44" spans="25:25" s="221" customFormat="1">
      <c r="Y44" s="226"/>
    </row>
    <row r="45" spans="25:25" s="221" customFormat="1">
      <c r="Y45" s="226"/>
    </row>
    <row r="46" spans="25:25" s="221" customFormat="1">
      <c r="Y46" s="226"/>
    </row>
    <row r="47" spans="25:25" s="221" customFormat="1">
      <c r="Y47" s="226"/>
    </row>
    <row r="48" spans="25:25" s="221" customFormat="1">
      <c r="Y48" s="226"/>
    </row>
    <row r="49" spans="25:25" s="221" customFormat="1">
      <c r="Y49" s="226"/>
    </row>
    <row r="50" spans="25:25" s="221" customFormat="1">
      <c r="Y50" s="226"/>
    </row>
    <row r="51" spans="25:25" s="221" customFormat="1">
      <c r="Y51" s="226"/>
    </row>
    <row r="52" spans="25:25" s="221" customFormat="1">
      <c r="Y52" s="226"/>
    </row>
    <row r="53" spans="25:25" s="221" customFormat="1">
      <c r="Y53" s="226"/>
    </row>
    <row r="54" spans="25:25" s="221" customFormat="1">
      <c r="Y54" s="226"/>
    </row>
    <row r="55" spans="25:25" s="221" customFormat="1">
      <c r="Y55" s="226"/>
    </row>
    <row r="56" spans="25:25" s="221" customFormat="1">
      <c r="Y56" s="226"/>
    </row>
    <row r="57" spans="25:25" s="221" customFormat="1">
      <c r="Y57" s="226"/>
    </row>
    <row r="58" spans="25:25" s="221" customFormat="1">
      <c r="Y58" s="226"/>
    </row>
    <row r="59" spans="25:25" s="221" customFormat="1">
      <c r="Y59" s="226"/>
    </row>
    <row r="60" spans="25:25" s="221" customFormat="1">
      <c r="Y60" s="226"/>
    </row>
    <row r="61" spans="25:25" s="221" customFormat="1">
      <c r="Y61" s="226"/>
    </row>
    <row r="62" spans="25:25" s="221" customFormat="1">
      <c r="Y62" s="226"/>
    </row>
    <row r="63" spans="25:25" s="221" customFormat="1">
      <c r="Y63" s="226"/>
    </row>
    <row r="64" spans="25:25" s="221" customFormat="1">
      <c r="Y64" s="226"/>
    </row>
    <row r="65" spans="25:25" s="221" customFormat="1">
      <c r="Y65" s="226"/>
    </row>
    <row r="66" spans="25:25" s="221" customFormat="1">
      <c r="Y66" s="226"/>
    </row>
    <row r="67" spans="25:25" s="221" customFormat="1">
      <c r="Y67" s="226"/>
    </row>
    <row r="68" spans="25:25" s="221" customFormat="1">
      <c r="Y68" s="226"/>
    </row>
    <row r="69" spans="25:25" s="221" customFormat="1">
      <c r="Y69" s="226"/>
    </row>
    <row r="70" spans="25:25" s="221" customFormat="1">
      <c r="Y70" s="226"/>
    </row>
    <row r="71" spans="25:25" s="221" customFormat="1">
      <c r="Y71" s="226"/>
    </row>
    <row r="72" spans="25:25" s="221" customFormat="1">
      <c r="Y72" s="226"/>
    </row>
    <row r="73" spans="25:25" s="221" customFormat="1">
      <c r="Y73" s="226"/>
    </row>
    <row r="74" spans="25:25" s="221" customFormat="1">
      <c r="Y74" s="226"/>
    </row>
    <row r="75" spans="25:25" s="221" customFormat="1">
      <c r="Y75" s="226"/>
    </row>
    <row r="76" spans="25:25" s="221" customFormat="1">
      <c r="Y76" s="226"/>
    </row>
    <row r="77" spans="25:25" s="221" customFormat="1">
      <c r="Y77" s="226"/>
    </row>
    <row r="78" spans="25:25" s="221" customFormat="1">
      <c r="Y78" s="226"/>
    </row>
    <row r="79" spans="25:25" s="221" customFormat="1">
      <c r="Y79" s="226"/>
    </row>
    <row r="80" spans="25:25" s="221" customFormat="1">
      <c r="Y80" s="226"/>
    </row>
    <row r="81" spans="25:25" s="221" customFormat="1">
      <c r="Y81" s="226"/>
    </row>
    <row r="82" spans="25:25" s="221" customFormat="1">
      <c r="Y82" s="226"/>
    </row>
    <row r="83" spans="25:25" s="221" customFormat="1">
      <c r="Y83" s="226"/>
    </row>
    <row r="84" spans="25:25" s="221" customFormat="1">
      <c r="Y84" s="226"/>
    </row>
    <row r="85" spans="25:25" s="221" customFormat="1">
      <c r="Y85" s="226"/>
    </row>
    <row r="86" spans="25:25" s="221" customFormat="1">
      <c r="Y86" s="226"/>
    </row>
    <row r="87" spans="25:25" s="221" customFormat="1">
      <c r="Y87" s="226"/>
    </row>
    <row r="88" spans="25:25" s="221" customFormat="1">
      <c r="Y88" s="226"/>
    </row>
    <row r="89" spans="25:25" s="221" customFormat="1">
      <c r="Y89" s="226"/>
    </row>
    <row r="90" spans="25:25" s="221" customFormat="1">
      <c r="Y90" s="226"/>
    </row>
    <row r="91" spans="25:25" s="221" customFormat="1">
      <c r="Y91" s="226"/>
    </row>
    <row r="92" spans="25:25" s="221" customFormat="1">
      <c r="Y92" s="226"/>
    </row>
    <row r="93" spans="25:25" s="221" customFormat="1">
      <c r="Y93" s="226"/>
    </row>
    <row r="94" spans="25:25" s="221" customFormat="1">
      <c r="Y94" s="226"/>
    </row>
    <row r="95" spans="25:25" s="221" customFormat="1">
      <c r="Y95" s="226"/>
    </row>
    <row r="96" spans="25:25" s="221" customFormat="1">
      <c r="Y96" s="226"/>
    </row>
    <row r="97" spans="25:25" s="221" customFormat="1">
      <c r="Y97" s="226"/>
    </row>
    <row r="98" spans="25:25" s="221" customFormat="1">
      <c r="Y98" s="226"/>
    </row>
    <row r="99" spans="25:25" s="221" customFormat="1">
      <c r="Y99" s="226"/>
    </row>
    <row r="100" spans="25:25" s="221" customFormat="1">
      <c r="Y100" s="226"/>
    </row>
    <row r="101" spans="25:25" s="221" customFormat="1">
      <c r="Y101" s="226"/>
    </row>
    <row r="102" spans="25:25" s="221" customFormat="1">
      <c r="Y102" s="226"/>
    </row>
    <row r="103" spans="25:25" s="221" customFormat="1">
      <c r="Y103" s="226"/>
    </row>
    <row r="104" spans="25:25" s="221" customFormat="1">
      <c r="Y104" s="226"/>
    </row>
    <row r="105" spans="25:25" s="221" customFormat="1">
      <c r="Y105" s="226"/>
    </row>
    <row r="106" spans="25:25" s="221" customFormat="1">
      <c r="Y106" s="226"/>
    </row>
    <row r="107" spans="25:25" s="221" customFormat="1">
      <c r="Y107" s="226"/>
    </row>
    <row r="108" spans="25:25" s="221" customFormat="1">
      <c r="Y108" s="226"/>
    </row>
    <row r="109" spans="25:25" s="221" customFormat="1">
      <c r="Y109" s="226"/>
    </row>
    <row r="110" spans="25:25" s="221" customFormat="1">
      <c r="Y110" s="226"/>
    </row>
    <row r="111" spans="25:25" s="221" customFormat="1">
      <c r="Y111" s="226"/>
    </row>
    <row r="112" spans="25:25" s="221" customFormat="1">
      <c r="Y112" s="226"/>
    </row>
    <row r="113" spans="3:25" s="221" customFormat="1">
      <c r="Y113" s="226"/>
    </row>
    <row r="114" spans="3:25" s="221" customFormat="1">
      <c r="Y114" s="226"/>
    </row>
    <row r="115" spans="3:25">
      <c r="C115" s="221"/>
      <c r="D115" s="221"/>
      <c r="E115" s="221"/>
      <c r="F115" s="221"/>
      <c r="H115" s="221"/>
      <c r="I115" s="221"/>
      <c r="J115" s="221"/>
      <c r="K115" s="221"/>
      <c r="L115" s="221"/>
      <c r="M115" s="221"/>
      <c r="N115" s="221"/>
      <c r="O115" s="221"/>
      <c r="P115" s="221"/>
      <c r="Q115" s="221"/>
      <c r="R115" s="221"/>
      <c r="S115" s="221"/>
      <c r="T115" s="221"/>
      <c r="U115" s="221"/>
      <c r="V115" s="221"/>
      <c r="W115" s="221"/>
    </row>
    <row r="116" spans="3:25">
      <c r="C116" s="221"/>
      <c r="D116" s="221"/>
      <c r="E116" s="221"/>
      <c r="F116" s="221"/>
      <c r="H116" s="221"/>
      <c r="I116" s="221"/>
      <c r="J116" s="221"/>
      <c r="K116" s="221"/>
      <c r="L116" s="221"/>
      <c r="M116" s="221"/>
      <c r="N116" s="221"/>
      <c r="O116" s="221"/>
      <c r="P116" s="221"/>
      <c r="Q116" s="221"/>
      <c r="R116" s="221"/>
      <c r="S116" s="221"/>
      <c r="T116" s="221"/>
      <c r="U116" s="221"/>
      <c r="V116" s="221"/>
      <c r="W116" s="221"/>
    </row>
    <row r="117" spans="3:25">
      <c r="C117" s="221"/>
      <c r="D117" s="221"/>
      <c r="E117" s="221"/>
      <c r="F117" s="221"/>
      <c r="H117" s="221"/>
      <c r="I117" s="221"/>
      <c r="J117" s="221"/>
      <c r="K117" s="221"/>
      <c r="L117" s="221"/>
      <c r="M117" s="221"/>
      <c r="N117" s="221"/>
      <c r="O117" s="221"/>
      <c r="P117" s="221"/>
      <c r="Q117" s="221"/>
      <c r="R117" s="221"/>
      <c r="S117" s="221"/>
      <c r="T117" s="221"/>
      <c r="U117" s="221"/>
      <c r="V117" s="221"/>
      <c r="W117" s="221"/>
    </row>
    <row r="118" spans="3:25">
      <c r="C118" s="221"/>
      <c r="D118" s="221"/>
      <c r="E118" s="221"/>
      <c r="F118" s="221"/>
    </row>
  </sheetData>
  <mergeCells count="1">
    <mergeCell ref="X13:X14"/>
  </mergeCells>
  <pageMargins left="0.7" right="0.7" top="0.75" bottom="0.75" header="0.3" footer="0.3"/>
  <pageSetup orientation="portrait" horizontalDpi="1200" verticalDpi="1200" r:id="rId1"/>
  <ignoredErrors>
    <ignoredError sqref="B22 B26" calculatedColumn="1"/>
  </ignoredError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7" tint="0.79998168889431442"/>
  </sheetPr>
  <dimension ref="A1:AV279"/>
  <sheetViews>
    <sheetView zoomScaleNormal="100" workbookViewId="0">
      <selection activeCell="O15" sqref="O15"/>
    </sheetView>
  </sheetViews>
  <sheetFormatPr defaultRowHeight="15"/>
  <cols>
    <col min="1" max="1" width="17.5703125" customWidth="1"/>
    <col min="2" max="8" width="7.85546875" customWidth="1"/>
    <col min="9" max="9" width="5.42578125" customWidth="1"/>
    <col min="10" max="10" width="3.42578125" customWidth="1"/>
    <col min="11" max="11" width="17.5703125" customWidth="1"/>
    <col min="12" max="18" width="7.85546875" customWidth="1"/>
    <col min="19" max="19" width="5.7109375" customWidth="1"/>
    <col min="20" max="20" width="3.42578125" customWidth="1"/>
    <col min="21" max="21" width="17.5703125" customWidth="1"/>
    <col min="22" max="28" width="7.85546875" customWidth="1"/>
    <col min="29" max="29" width="5.42578125" customWidth="1"/>
    <col min="30" max="30" width="4.5703125" style="221" bestFit="1" customWidth="1"/>
    <col min="31" max="31" width="17.140625" style="221" customWidth="1"/>
    <col min="32" max="32" width="70.7109375" style="221" customWidth="1"/>
    <col min="33" max="33" width="2.28515625" style="221" customWidth="1"/>
    <col min="34" max="34" width="71.140625" style="221" customWidth="1"/>
    <col min="35" max="48" width="9.140625" style="221"/>
  </cols>
  <sheetData>
    <row r="1" spans="1:29">
      <c r="A1" s="5" t="s">
        <v>1333</v>
      </c>
      <c r="B1" s="4"/>
      <c r="C1" s="4"/>
      <c r="D1" s="4"/>
      <c r="E1" s="4"/>
      <c r="F1" s="4"/>
      <c r="G1" s="4"/>
      <c r="H1" s="4"/>
      <c r="I1" s="4"/>
      <c r="J1" s="4"/>
      <c r="K1" s="5"/>
      <c r="L1" s="4"/>
      <c r="M1" s="4"/>
      <c r="N1" s="4"/>
      <c r="O1" s="4"/>
      <c r="P1" s="4"/>
      <c r="Q1" s="4"/>
      <c r="R1" s="4"/>
      <c r="S1" s="4"/>
      <c r="T1" s="4"/>
      <c r="U1" s="5"/>
      <c r="V1" s="4"/>
      <c r="W1" s="4"/>
      <c r="X1" s="4"/>
      <c r="Y1" s="4"/>
      <c r="Z1" s="4"/>
      <c r="AA1" s="4"/>
      <c r="AB1" s="4"/>
      <c r="AC1" s="4"/>
    </row>
    <row r="2" spans="1:29" s="221" customFormat="1" ht="79.5" customHeight="1"/>
    <row r="3" spans="1:29" s="221" customFormat="1"/>
    <row r="4" spans="1:29" s="221" customFormat="1"/>
    <row r="5" spans="1:29" s="221" customFormat="1"/>
    <row r="6" spans="1:29" s="221" customFormat="1" ht="99.95" customHeight="1"/>
    <row r="7" spans="1:29" s="221" customFormat="1"/>
    <row r="8" spans="1:29" ht="109.5" customHeight="1">
      <c r="A8" s="224" t="s">
        <v>1318</v>
      </c>
      <c r="B8" s="273" t="s">
        <v>1334</v>
      </c>
      <c r="C8" s="273" t="s">
        <v>1335</v>
      </c>
      <c r="D8" s="273" t="s">
        <v>1336</v>
      </c>
      <c r="E8" s="273" t="s">
        <v>1337</v>
      </c>
      <c r="F8" s="273" t="s">
        <v>335</v>
      </c>
      <c r="G8" s="273" t="s">
        <v>337</v>
      </c>
      <c r="H8" s="273" t="s">
        <v>1338</v>
      </c>
      <c r="I8" s="274" t="s">
        <v>1339</v>
      </c>
      <c r="J8" s="221"/>
      <c r="K8" s="224" t="s">
        <v>1340</v>
      </c>
      <c r="L8" s="273" t="s">
        <v>1334</v>
      </c>
      <c r="M8" s="273" t="s">
        <v>1335</v>
      </c>
      <c r="N8" s="273" t="s">
        <v>1336</v>
      </c>
      <c r="O8" s="273" t="s">
        <v>1337</v>
      </c>
      <c r="P8" s="273" t="s">
        <v>335</v>
      </c>
      <c r="Q8" s="273" t="s">
        <v>337</v>
      </c>
      <c r="R8" s="273" t="s">
        <v>1338</v>
      </c>
      <c r="S8" s="274" t="s">
        <v>1339</v>
      </c>
      <c r="T8" s="221"/>
      <c r="U8" s="224" t="s">
        <v>1341</v>
      </c>
      <c r="V8" s="273" t="s">
        <v>1334</v>
      </c>
      <c r="W8" s="273" t="s">
        <v>1335</v>
      </c>
      <c r="X8" s="273" t="s">
        <v>1336</v>
      </c>
      <c r="Y8" s="273" t="s">
        <v>1337</v>
      </c>
      <c r="Z8" s="273" t="s">
        <v>335</v>
      </c>
      <c r="AA8" s="273" t="s">
        <v>337</v>
      </c>
      <c r="AB8" s="273" t="s">
        <v>1338</v>
      </c>
      <c r="AC8" s="274" t="s">
        <v>1339</v>
      </c>
    </row>
    <row r="9" spans="1:29">
      <c r="A9" s="224" t="s">
        <v>1300</v>
      </c>
      <c r="B9" s="224">
        <f>ROUND(SUMIFS(Master_Schedule!T:T,Master_Schedule!$K:$K,"B*")/60,0)</f>
        <v>0</v>
      </c>
      <c r="C9" s="224">
        <f>ROUND(SUMIFS(Master_Schedule!U:U,Master_Schedule!$K:$K,"B*")/60,0)</f>
        <v>0</v>
      </c>
      <c r="D9" s="224">
        <f>ROUND(SUMIFS(Master_Schedule!V:V,Master_Schedule!$K:$K,"B*")/60,0)</f>
        <v>0</v>
      </c>
      <c r="E9" s="224">
        <f>ROUND(SUMIFS(Master_Schedule!W:W,Master_Schedule!$K:$K,"B*")/60,0)</f>
        <v>0</v>
      </c>
      <c r="F9" s="275"/>
      <c r="G9" s="275"/>
      <c r="H9" s="275"/>
      <c r="I9" s="276">
        <f>SUM(B9:H9)</f>
        <v>0</v>
      </c>
      <c r="J9" s="221"/>
      <c r="K9" s="224" t="s">
        <v>1300</v>
      </c>
      <c r="L9" s="224">
        <f>ROUND(SUMIFS(Master_Schedule!T:T,Master_Schedule!$K:$K,"Y*")/60,0)</f>
        <v>0</v>
      </c>
      <c r="M9" s="398"/>
      <c r="N9" s="224">
        <f>ROUND(SUMIFS(Master_Schedule!V:V,Master_Schedule!$K:$K,"Y*")/60,0)</f>
        <v>0</v>
      </c>
      <c r="O9" s="224">
        <f>ROUND(SUMIFS(Master_Schedule!W:W,Master_Schedule!$K:$K,"Y*")/60,0)</f>
        <v>0</v>
      </c>
      <c r="P9" s="275"/>
      <c r="Q9" s="275"/>
      <c r="R9" s="275"/>
      <c r="S9" s="276">
        <f>SUM(L9:R9)</f>
        <v>0</v>
      </c>
      <c r="T9" s="221"/>
      <c r="U9" s="224" t="s">
        <v>1300</v>
      </c>
      <c r="V9" s="224">
        <f>ROUND(SUM(Master_Schedule!$T:$T)/60,0)</f>
        <v>0</v>
      </c>
      <c r="W9" s="224">
        <f>ROUND(SUM(Master_Schedule!$U:$U)/60,0)</f>
        <v>0</v>
      </c>
      <c r="X9" s="224">
        <f>ROUND(SUM(Master_Schedule!$V:$V)/60,0)</f>
        <v>0</v>
      </c>
      <c r="Y9" s="224">
        <f>ROUND(SUM(Master_Schedule!$W:$W)/60,0)</f>
        <v>0</v>
      </c>
      <c r="Z9" s="275"/>
      <c r="AA9" s="275"/>
      <c r="AB9" s="275"/>
      <c r="AC9" s="276">
        <f>SUM(V9:AB9)</f>
        <v>0</v>
      </c>
    </row>
    <row r="10" spans="1:29">
      <c r="A10" s="224" t="s">
        <v>1314</v>
      </c>
      <c r="B10" s="224">
        <f>ROUND(SUMIFS(Master_Schedule!X:X,Master_Schedule!$K:$K,"B*")/60,0)</f>
        <v>0</v>
      </c>
      <c r="C10" s="224">
        <f>ROUND(SUMIFS(Master_Schedule!Y:Y,Master_Schedule!$K:$K,"B*")/60,0)</f>
        <v>0</v>
      </c>
      <c r="D10" s="224">
        <f>ROUND(SUMIFS(Master_Schedule!Z:Z,Master_Schedule!$K:$K,"B*")/60,0)</f>
        <v>0</v>
      </c>
      <c r="E10" s="275"/>
      <c r="F10" s="275"/>
      <c r="G10" s="275"/>
      <c r="H10" s="275"/>
      <c r="I10" s="276">
        <f t="shared" ref="I10:I11" si="0">SUM(B10:H10)</f>
        <v>0</v>
      </c>
      <c r="J10" s="221"/>
      <c r="K10" s="224" t="s">
        <v>1314</v>
      </c>
      <c r="L10" s="224">
        <f>ROUND(SUMIFS(Master_Schedule!X:X,Master_Schedule!$K:$K,"Y*")/60,0)</f>
        <v>0</v>
      </c>
      <c r="M10" s="224">
        <f>ROUND(SUMIFS(Master_Schedule!Y:Y,Master_Schedule!$K:$K,"Y*")/60,0)</f>
        <v>0</v>
      </c>
      <c r="N10" s="224">
        <f>ROUND(SUMIFS(Master_Schedule!Z:Z,Master_Schedule!$K:$K,"Y*")/60,0)</f>
        <v>0</v>
      </c>
      <c r="O10" s="275"/>
      <c r="P10" s="275"/>
      <c r="Q10" s="275"/>
      <c r="R10" s="275"/>
      <c r="S10" s="276">
        <f t="shared" ref="S10:S11" si="1">SUM(L10:R10)</f>
        <v>0</v>
      </c>
      <c r="T10" s="221"/>
      <c r="U10" s="224" t="s">
        <v>1314</v>
      </c>
      <c r="V10" s="224">
        <f>ROUND(SUM(Master_Schedule!$X:$X)/60,0)</f>
        <v>0</v>
      </c>
      <c r="W10" s="224">
        <f>ROUND(SUM(Master_Schedule!$Y:$Y)/60,0)</f>
        <v>0</v>
      </c>
      <c r="X10" s="224">
        <f>ROUND(SUM(Master_Schedule!$Z:$Z)/60,0)</f>
        <v>0</v>
      </c>
      <c r="Y10" s="275"/>
      <c r="Z10" s="275"/>
      <c r="AA10" s="275"/>
      <c r="AB10" s="275"/>
      <c r="AC10" s="276">
        <f t="shared" ref="AC10:AC11" si="2">SUM(V10:AB10)</f>
        <v>0</v>
      </c>
    </row>
    <row r="11" spans="1:29">
      <c r="A11" s="224" t="s">
        <v>1342</v>
      </c>
      <c r="B11" s="275"/>
      <c r="C11" s="275"/>
      <c r="D11" s="224">
        <f>ROUND(SUMIFS(Master_Schedule!AA:AA,Master_Schedule!$K:$K,"B*")/60,0)</f>
        <v>0</v>
      </c>
      <c r="E11" s="224">
        <f>ROUND(SUMIFS(Master_Schedule!AB:AB,Master_Schedule!$K:$K,"B*")/60,0)</f>
        <v>0</v>
      </c>
      <c r="F11" s="224">
        <f>ROUND(SUMIFS(Master_Schedule!AC:AC,Master_Schedule!$K:$K,"B*")/60,0)</f>
        <v>0</v>
      </c>
      <c r="G11" s="224">
        <f>ROUND(SUMIFS(Master_Schedule!AD:AD,Master_Schedule!$K:$K,"B*")/60,0)</f>
        <v>0</v>
      </c>
      <c r="H11" s="224">
        <f>ROUND(SUMIFS(Master_Schedule!AE:AE,Master_Schedule!$K:$K,"B*")/60,0)</f>
        <v>0</v>
      </c>
      <c r="I11" s="276">
        <f t="shared" si="0"/>
        <v>0</v>
      </c>
      <c r="J11" s="221"/>
      <c r="K11" s="224" t="s">
        <v>1342</v>
      </c>
      <c r="L11" s="275"/>
      <c r="M11" s="275"/>
      <c r="N11" s="224">
        <f>ROUND(SUMIFS(Master_Schedule!AA:AA,Master_Schedule!$K:$K,"Y*")/60,0)</f>
        <v>0</v>
      </c>
      <c r="O11" s="224">
        <f>ROUND(SUMIFS(Master_Schedule!AB:AB,Master_Schedule!$K:$K,"Y*")/60,0)</f>
        <v>0</v>
      </c>
      <c r="P11" s="224">
        <f>ROUND(SUMIFS(Master_Schedule!AC:AC,Master_Schedule!$K:$K,"Y*")/60,0)</f>
        <v>0</v>
      </c>
      <c r="Q11" s="224">
        <f>ROUND(SUMIFS(Master_Schedule!AD:AD,Master_Schedule!$K:$K,"Y*")/60,0)</f>
        <v>0</v>
      </c>
      <c r="R11" s="224">
        <f>ROUND(SUMIFS(Master_Schedule!AE:AE,Master_Schedule!$K:$K,"Y*")/60,0)</f>
        <v>0</v>
      </c>
      <c r="S11" s="276">
        <f t="shared" si="1"/>
        <v>0</v>
      </c>
      <c r="T11" s="221"/>
      <c r="U11" s="224" t="s">
        <v>1342</v>
      </c>
      <c r="V11" s="275"/>
      <c r="W11" s="275"/>
      <c r="X11" s="224">
        <f>ROUND(SUM(Master_Schedule!$AA:$AA)/60,0)</f>
        <v>0</v>
      </c>
      <c r="Y11" s="224">
        <f>ROUND(SUM(Master_Schedule!$AB:$AB)/60,0)</f>
        <v>0</v>
      </c>
      <c r="Z11" s="224">
        <f>ROUND(SUM(Master_Schedule!$AC:$AC)/60,0)</f>
        <v>0</v>
      </c>
      <c r="AA11" s="224">
        <f>ROUND(SUM(Master_Schedule!$AD:$AD)/60,0)</f>
        <v>0</v>
      </c>
      <c r="AB11" s="224">
        <f>ROUND(SUM(Master_Schedule!$AE:$AE)/60,0)</f>
        <v>0</v>
      </c>
      <c r="AC11" s="276">
        <f t="shared" si="2"/>
        <v>0</v>
      </c>
    </row>
    <row r="12" spans="1:29">
      <c r="A12" s="223" t="s">
        <v>1343</v>
      </c>
      <c r="B12" s="223">
        <f>SUM(B9:B11)</f>
        <v>0</v>
      </c>
      <c r="C12" s="223">
        <f t="shared" ref="C12:H12" si="3">SUM(C9:C11)</f>
        <v>0</v>
      </c>
      <c r="D12" s="223">
        <f t="shared" si="3"/>
        <v>0</v>
      </c>
      <c r="E12" s="223">
        <f t="shared" si="3"/>
        <v>0</v>
      </c>
      <c r="F12" s="223">
        <f t="shared" si="3"/>
        <v>0</v>
      </c>
      <c r="G12" s="223">
        <f t="shared" si="3"/>
        <v>0</v>
      </c>
      <c r="H12" s="223">
        <f t="shared" si="3"/>
        <v>0</v>
      </c>
      <c r="I12" s="224"/>
      <c r="J12" s="221"/>
      <c r="K12" s="223" t="s">
        <v>1344</v>
      </c>
      <c r="L12" s="223">
        <f>SUM(L9:L11)</f>
        <v>0</v>
      </c>
      <c r="M12" s="223">
        <f t="shared" ref="M12:R12" si="4">SUM(M9:M11)</f>
        <v>0</v>
      </c>
      <c r="N12" s="223">
        <f t="shared" si="4"/>
        <v>0</v>
      </c>
      <c r="O12" s="223">
        <f t="shared" si="4"/>
        <v>0</v>
      </c>
      <c r="P12" s="223">
        <f t="shared" si="4"/>
        <v>0</v>
      </c>
      <c r="Q12" s="223">
        <f t="shared" si="4"/>
        <v>0</v>
      </c>
      <c r="R12" s="223">
        <f t="shared" si="4"/>
        <v>0</v>
      </c>
      <c r="S12" s="224"/>
      <c r="T12" s="221"/>
      <c r="U12" s="223" t="s">
        <v>1341</v>
      </c>
      <c r="V12" s="223">
        <f>SUM(V9:V11)</f>
        <v>0</v>
      </c>
      <c r="W12" s="223">
        <f t="shared" ref="W12:AB12" si="5">SUM(W9:W11)</f>
        <v>0</v>
      </c>
      <c r="X12" s="223">
        <f t="shared" si="5"/>
        <v>0</v>
      </c>
      <c r="Y12" s="223">
        <f t="shared" si="5"/>
        <v>0</v>
      </c>
      <c r="Z12" s="223">
        <f t="shared" si="5"/>
        <v>0</v>
      </c>
      <c r="AA12" s="223">
        <f t="shared" si="5"/>
        <v>0</v>
      </c>
      <c r="AB12" s="223">
        <f t="shared" si="5"/>
        <v>0</v>
      </c>
      <c r="AC12" s="224"/>
    </row>
    <row r="13" spans="1:29" s="221" customFormat="1"/>
    <row r="14" spans="1:29" s="221" customFormat="1"/>
    <row r="15" spans="1:29" s="221" customFormat="1"/>
    <row r="16" spans="1:29" s="221" customFormat="1"/>
    <row r="17" s="221" customFormat="1"/>
    <row r="18" s="221" customFormat="1"/>
    <row r="19" s="221" customFormat="1"/>
    <row r="20" s="221" customFormat="1"/>
    <row r="21" s="221" customFormat="1"/>
    <row r="22" s="221" customFormat="1"/>
    <row r="23" s="221" customFormat="1"/>
    <row r="24" s="221" customFormat="1"/>
    <row r="25" s="221" customFormat="1"/>
    <row r="26" s="221" customFormat="1"/>
    <row r="27" s="221" customFormat="1"/>
    <row r="28" s="221" customFormat="1"/>
    <row r="29" s="221" customFormat="1"/>
    <row r="30" s="221" customFormat="1"/>
    <row r="31" s="221" customFormat="1"/>
    <row r="32" s="221" customFormat="1"/>
    <row r="33" s="221" customFormat="1"/>
    <row r="34" s="221" customFormat="1"/>
    <row r="35" s="221" customFormat="1"/>
    <row r="36" s="221" customFormat="1"/>
    <row r="37" s="221" customFormat="1"/>
    <row r="38" s="221" customFormat="1"/>
    <row r="39" s="221" customFormat="1"/>
    <row r="40" s="221" customFormat="1"/>
    <row r="41" s="221" customFormat="1"/>
    <row r="42" s="221" customFormat="1"/>
    <row r="43" s="221" customFormat="1"/>
    <row r="44" s="221" customFormat="1"/>
    <row r="45" s="221" customFormat="1"/>
    <row r="46" s="221" customFormat="1"/>
    <row r="47" s="221" customFormat="1"/>
    <row r="48" s="221" customFormat="1"/>
    <row r="49" s="221" customFormat="1"/>
    <row r="50" s="221" customFormat="1"/>
    <row r="51" s="221" customFormat="1"/>
    <row r="52" s="221" customFormat="1"/>
    <row r="53" s="221" customFormat="1"/>
    <row r="54" s="221" customFormat="1"/>
    <row r="55" s="221" customFormat="1"/>
    <row r="56" s="221" customFormat="1"/>
    <row r="57" s="221" customFormat="1"/>
    <row r="58" s="221" customFormat="1"/>
    <row r="59" s="221" customFormat="1"/>
    <row r="60" s="221" customFormat="1"/>
    <row r="61" s="221" customFormat="1"/>
    <row r="62" s="221" customFormat="1"/>
    <row r="63" s="221" customFormat="1"/>
    <row r="64" s="221" customFormat="1"/>
    <row r="65" s="221" customFormat="1"/>
    <row r="66" s="221" customFormat="1"/>
    <row r="67" s="221" customFormat="1"/>
    <row r="68" s="221" customFormat="1"/>
    <row r="69" s="221" customFormat="1"/>
    <row r="70" s="221" customFormat="1"/>
    <row r="71" s="221" customFormat="1"/>
    <row r="72" s="221" customFormat="1"/>
    <row r="73" s="221" customFormat="1"/>
    <row r="74" s="221" customFormat="1"/>
    <row r="75" s="221" customFormat="1"/>
    <row r="76" s="221" customFormat="1"/>
    <row r="77" s="221" customFormat="1"/>
    <row r="78" s="221" customFormat="1"/>
    <row r="79" s="221" customFormat="1"/>
    <row r="80" s="221" customFormat="1"/>
    <row r="81" s="221" customFormat="1"/>
    <row r="82" s="221" customFormat="1"/>
    <row r="83" s="221" customFormat="1"/>
    <row r="84" s="221" customFormat="1"/>
    <row r="85" s="221" customFormat="1"/>
    <row r="86" s="221" customFormat="1"/>
    <row r="87" s="221" customFormat="1"/>
    <row r="88" s="221" customFormat="1"/>
    <row r="89" s="221" customFormat="1"/>
    <row r="90" s="221" customFormat="1"/>
    <row r="91" s="221" customFormat="1"/>
    <row r="92" s="221" customFormat="1"/>
    <row r="93" s="221" customFormat="1"/>
    <row r="94" s="221" customFormat="1"/>
    <row r="95" s="221" customFormat="1"/>
    <row r="96" s="221" customFormat="1"/>
    <row r="97" s="221" customFormat="1"/>
    <row r="98" s="221" customFormat="1"/>
    <row r="99" s="221" customFormat="1"/>
    <row r="100" s="221" customFormat="1"/>
    <row r="101" s="221" customFormat="1"/>
    <row r="102" s="221" customFormat="1"/>
    <row r="103" s="221" customFormat="1"/>
    <row r="104" s="221" customFormat="1"/>
    <row r="105" s="221" customFormat="1"/>
    <row r="106" s="221" customFormat="1"/>
    <row r="107" s="221" customFormat="1"/>
    <row r="108" s="221" customFormat="1"/>
    <row r="109" s="221" customFormat="1"/>
    <row r="110" s="221" customFormat="1"/>
    <row r="111" s="221" customFormat="1"/>
    <row r="112" s="221" customFormat="1"/>
    <row r="113" s="221" customFormat="1"/>
    <row r="114" s="221" customFormat="1"/>
    <row r="115" s="221" customFormat="1"/>
    <row r="116" s="221" customFormat="1"/>
    <row r="117" s="221" customFormat="1"/>
    <row r="118" s="221" customFormat="1"/>
    <row r="119" s="221" customFormat="1"/>
    <row r="120" s="221" customFormat="1"/>
    <row r="121" s="221" customFormat="1"/>
    <row r="122" s="221" customFormat="1"/>
    <row r="123" s="221" customFormat="1"/>
    <row r="124" s="221" customFormat="1"/>
    <row r="125" s="221" customFormat="1"/>
    <row r="126" s="221" customFormat="1"/>
    <row r="127" s="221" customFormat="1"/>
    <row r="128" s="221" customFormat="1"/>
    <row r="129" s="221" customFormat="1"/>
    <row r="130" s="221" customFormat="1"/>
    <row r="131" s="221" customFormat="1"/>
    <row r="132" s="221" customFormat="1"/>
    <row r="133" s="221" customFormat="1"/>
    <row r="134" s="221" customFormat="1"/>
    <row r="135" s="221" customFormat="1"/>
    <row r="136" s="221" customFormat="1"/>
    <row r="137" s="221" customFormat="1"/>
    <row r="138" s="221" customFormat="1"/>
    <row r="139" s="221" customFormat="1"/>
    <row r="140" s="221" customFormat="1"/>
    <row r="141" s="221" customFormat="1"/>
    <row r="142" s="221" customFormat="1"/>
    <row r="143" s="221" customFormat="1"/>
    <row r="144" s="221" customFormat="1"/>
    <row r="145" s="221" customFormat="1"/>
    <row r="146" s="221" customFormat="1"/>
    <row r="147" s="221" customFormat="1"/>
    <row r="148" s="221" customFormat="1"/>
    <row r="149" s="221" customFormat="1"/>
    <row r="150" s="221" customFormat="1"/>
    <row r="151" s="221" customFormat="1"/>
    <row r="152" s="221" customFormat="1"/>
    <row r="153" s="221" customFormat="1"/>
    <row r="154" s="221" customFormat="1"/>
    <row r="155" s="221" customFormat="1"/>
    <row r="156" s="221" customFormat="1"/>
    <row r="157" s="221" customFormat="1"/>
    <row r="158" s="221" customFormat="1"/>
    <row r="159" s="221" customFormat="1"/>
    <row r="160" s="221" customFormat="1"/>
    <row r="161" s="221" customFormat="1"/>
    <row r="162" s="221" customFormat="1"/>
    <row r="163" s="221" customFormat="1"/>
    <row r="164" s="221" customFormat="1"/>
    <row r="165" s="221" customFormat="1"/>
    <row r="166" s="221" customFormat="1"/>
    <row r="167" s="221" customFormat="1"/>
    <row r="168" s="221" customFormat="1"/>
    <row r="169" s="221" customFormat="1"/>
    <row r="170" s="221" customFormat="1"/>
    <row r="171" s="221" customFormat="1"/>
    <row r="172" s="221" customFormat="1"/>
    <row r="173" s="221" customFormat="1"/>
    <row r="174" s="221" customFormat="1"/>
    <row r="175" s="221" customFormat="1"/>
    <row r="176" s="221" customFormat="1"/>
    <row r="177" s="221" customFormat="1"/>
    <row r="178" s="221" customFormat="1"/>
    <row r="179" s="221" customFormat="1"/>
    <row r="180" s="221" customFormat="1"/>
    <row r="181" s="221" customFormat="1"/>
    <row r="182" s="221" customFormat="1"/>
    <row r="183" s="221" customFormat="1"/>
    <row r="184" s="221" customFormat="1"/>
    <row r="185" s="221" customFormat="1"/>
    <row r="186" s="221" customFormat="1"/>
    <row r="187" s="221" customFormat="1"/>
    <row r="188" s="221" customFormat="1"/>
    <row r="189" s="221" customFormat="1"/>
    <row r="190" s="221" customFormat="1"/>
    <row r="191" s="221" customFormat="1"/>
    <row r="192" s="221" customFormat="1"/>
    <row r="193" s="221" customFormat="1"/>
    <row r="194" s="221" customFormat="1"/>
    <row r="195" s="221" customFormat="1"/>
    <row r="196" s="221" customFormat="1"/>
    <row r="197" s="221" customFormat="1"/>
    <row r="198" s="221" customFormat="1"/>
    <row r="199" s="221" customFormat="1"/>
    <row r="200" s="221" customFormat="1"/>
    <row r="201" s="221" customFormat="1"/>
    <row r="202" s="221" customFormat="1"/>
    <row r="203" s="221" customFormat="1"/>
    <row r="204" s="221" customFormat="1"/>
    <row r="205" s="221" customFormat="1"/>
    <row r="206" s="221" customFormat="1"/>
    <row r="207" s="221" customFormat="1"/>
    <row r="208" s="221" customFormat="1"/>
    <row r="209" s="221" customFormat="1"/>
    <row r="210" s="221" customFormat="1"/>
    <row r="211" s="221" customFormat="1"/>
    <row r="212" s="221" customFormat="1"/>
    <row r="213" s="221" customFormat="1"/>
    <row r="214" s="221" customFormat="1"/>
    <row r="215" s="221" customFormat="1"/>
    <row r="216" s="221" customFormat="1"/>
    <row r="217" s="221" customFormat="1"/>
    <row r="218" s="221" customFormat="1"/>
    <row r="219" s="221" customFormat="1"/>
    <row r="220" s="221" customFormat="1"/>
    <row r="221" s="221" customFormat="1"/>
    <row r="222" s="221" customFormat="1"/>
    <row r="223" s="221" customFormat="1"/>
    <row r="224" s="221" customFormat="1"/>
    <row r="225" s="221" customFormat="1"/>
    <row r="226" s="221" customFormat="1"/>
    <row r="227" s="221" customFormat="1"/>
    <row r="228" s="221" customFormat="1"/>
    <row r="229" s="221" customFormat="1"/>
    <row r="230" s="221" customFormat="1"/>
    <row r="231" s="221" customFormat="1"/>
    <row r="232" s="221" customFormat="1"/>
    <row r="233" s="221" customFormat="1"/>
    <row r="234" s="221" customFormat="1"/>
    <row r="235" s="221" customFormat="1"/>
    <row r="236" s="221" customFormat="1"/>
    <row r="237" s="221" customFormat="1"/>
    <row r="238" s="221" customFormat="1"/>
    <row r="239" s="221" customFormat="1"/>
    <row r="240" s="221" customFormat="1"/>
    <row r="241" s="221" customFormat="1"/>
    <row r="242" s="221" customFormat="1"/>
    <row r="243" s="221" customFormat="1"/>
    <row r="244" s="221" customFormat="1"/>
    <row r="245" s="221" customFormat="1"/>
    <row r="246" s="221" customFormat="1"/>
    <row r="247" s="221" customFormat="1"/>
    <row r="248" s="221" customFormat="1"/>
    <row r="249" s="221" customFormat="1"/>
    <row r="250" s="221" customFormat="1"/>
    <row r="251" s="221" customFormat="1"/>
    <row r="252" s="221" customFormat="1"/>
    <row r="253" s="221" customFormat="1"/>
    <row r="254" s="221" customFormat="1"/>
    <row r="255" s="221" customFormat="1"/>
    <row r="256" s="221" customFormat="1"/>
    <row r="257" s="221" customFormat="1"/>
    <row r="258" s="221" customFormat="1"/>
    <row r="259" s="221" customFormat="1"/>
    <row r="260" s="221" customFormat="1"/>
    <row r="261" s="221" customFormat="1"/>
    <row r="262" s="221" customFormat="1"/>
    <row r="263" s="221" customFormat="1"/>
    <row r="264" s="221" customFormat="1"/>
    <row r="265" s="221" customFormat="1"/>
    <row r="266" s="221" customFormat="1"/>
    <row r="267" s="221" customFormat="1"/>
    <row r="268" s="221" customFormat="1"/>
    <row r="269" s="221" customFormat="1"/>
    <row r="270" s="221" customFormat="1"/>
    <row r="271" s="221" customFormat="1"/>
    <row r="272" s="221" customFormat="1"/>
    <row r="273" s="221" customFormat="1"/>
    <row r="274" s="221" customFormat="1"/>
    <row r="275" s="221" customFormat="1"/>
    <row r="276" s="221" customFormat="1"/>
    <row r="277" s="221" customFormat="1"/>
    <row r="278" s="221" customFormat="1"/>
    <row r="279" s="221" customFormat="1"/>
  </sheetData>
  <sortState xmlns:xlrd2="http://schemas.microsoft.com/office/spreadsheetml/2017/richdata2" ref="A9:A23">
    <sortCondition ref="A9"/>
  </sortState>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7" tint="0.79998168889431442"/>
  </sheetPr>
  <dimension ref="A1:AU183"/>
  <sheetViews>
    <sheetView topLeftCell="A6" zoomScale="130" zoomScaleNormal="130" workbookViewId="0">
      <selection activeCell="G16" sqref="G16:K16"/>
    </sheetView>
  </sheetViews>
  <sheetFormatPr defaultRowHeight="15"/>
  <cols>
    <col min="1" max="1" width="11" customWidth="1"/>
    <col min="9" max="9" width="11" customWidth="1"/>
    <col min="12" max="47" width="9.140625" style="221"/>
  </cols>
  <sheetData>
    <row r="1" spans="1:11">
      <c r="A1" s="389" t="s">
        <v>1345</v>
      </c>
      <c r="B1" s="456" t="s">
        <v>1346</v>
      </c>
      <c r="C1" s="456" t="s">
        <v>1347</v>
      </c>
      <c r="D1" s="456"/>
      <c r="E1" s="456"/>
      <c r="F1" s="456"/>
      <c r="G1" s="389" t="s">
        <v>1348</v>
      </c>
      <c r="H1" s="456" t="s">
        <v>1349</v>
      </c>
      <c r="I1" s="456"/>
      <c r="J1" s="456"/>
      <c r="K1" s="456"/>
    </row>
    <row r="2" spans="1:11">
      <c r="A2" s="389" t="s">
        <v>1350</v>
      </c>
      <c r="B2" s="456"/>
      <c r="C2" s="456"/>
      <c r="D2" s="456"/>
      <c r="E2" s="456"/>
      <c r="F2" s="456"/>
      <c r="G2" s="389" t="s">
        <v>1351</v>
      </c>
      <c r="H2" s="456" t="s">
        <v>1352</v>
      </c>
      <c r="I2" s="456"/>
      <c r="J2" s="456"/>
      <c r="K2" s="456"/>
    </row>
    <row r="3" spans="1:11">
      <c r="A3" s="390"/>
      <c r="B3" s="457"/>
      <c r="C3" s="457"/>
      <c r="D3" s="457"/>
      <c r="E3" s="457"/>
      <c r="F3" s="457"/>
      <c r="G3" s="458"/>
      <c r="H3" s="459"/>
      <c r="I3" s="459"/>
      <c r="J3" s="459"/>
      <c r="K3" s="459"/>
    </row>
    <row r="4" spans="1:11">
      <c r="A4" s="390"/>
      <c r="B4" s="457"/>
      <c r="C4" s="457"/>
      <c r="D4" s="457"/>
      <c r="E4" s="457"/>
      <c r="F4" s="457"/>
      <c r="G4" s="458"/>
      <c r="H4" s="459"/>
      <c r="I4" s="459"/>
      <c r="J4" s="459"/>
      <c r="K4" s="459"/>
    </row>
    <row r="5" spans="1:11" ht="22.5">
      <c r="A5" s="460" t="s">
        <v>1353</v>
      </c>
      <c r="B5" s="460"/>
      <c r="C5" s="460"/>
      <c r="D5" s="460"/>
      <c r="E5" s="388" t="s">
        <v>1354</v>
      </c>
      <c r="F5" s="388" t="s">
        <v>1355</v>
      </c>
      <c r="G5" s="460" t="s">
        <v>1356</v>
      </c>
      <c r="H5" s="460"/>
      <c r="I5" s="460"/>
      <c r="J5" s="388" t="s">
        <v>1354</v>
      </c>
      <c r="K5" s="388" t="s">
        <v>1355</v>
      </c>
    </row>
    <row r="6" spans="1:11">
      <c r="A6" s="446" t="s">
        <v>32</v>
      </c>
      <c r="B6" s="447"/>
      <c r="C6" s="447"/>
      <c r="D6" s="448"/>
      <c r="E6" s="277">
        <f>ROUNDUP(SUM(Master_Schedule!$T:$T)/60,0)</f>
        <v>0</v>
      </c>
      <c r="F6" s="277">
        <f>ROUNDUP(SUM(Master_Schedule!$T:$T)/60,0)</f>
        <v>0</v>
      </c>
      <c r="G6" s="453" t="s">
        <v>124</v>
      </c>
      <c r="H6" s="453"/>
      <c r="I6" s="453"/>
      <c r="J6" s="277">
        <f>ROUNDUP(SUM(Master_Schedule!$AA:$AA)/60,0)</f>
        <v>0</v>
      </c>
      <c r="K6" s="277">
        <f>IFERROR(ROUNDUP(SUM(Master_Schedule!AA:AA)/60,0) * ROUNDUP((MAX(Master_Schedule!AP:AP) / MIN(Master_Schedule!AR:AR)),0), J6)</f>
        <v>0</v>
      </c>
    </row>
    <row r="7" spans="1:11">
      <c r="A7" s="446" t="s">
        <v>33</v>
      </c>
      <c r="B7" s="447"/>
      <c r="C7" s="447"/>
      <c r="D7" s="448"/>
      <c r="E7" s="277">
        <f>ROUNDUP(SUM(Master_Schedule!$U:$U)/60,0)</f>
        <v>0</v>
      </c>
      <c r="F7" s="277">
        <f>ROUNDUP(SUM(Master_Schedule!$U:$U)/60,0)</f>
        <v>0</v>
      </c>
      <c r="G7" s="446" t="s">
        <v>293</v>
      </c>
      <c r="H7" s="447"/>
      <c r="I7" s="448"/>
      <c r="J7" s="277">
        <f>ROUNDUP(SUM(Master_Schedule!$AB:$AB)/60,0)</f>
        <v>0</v>
      </c>
      <c r="K7" s="277">
        <f>IFERROR(ROUNDUP(SUM(Master_Schedule!AB:AB)/60,0) * ROUNDUP((MAX(Master_Schedule!AP:AP) / MIN(Master_Schedule!AR:AR)),0), J7)</f>
        <v>0</v>
      </c>
    </row>
    <row r="8" spans="1:11" ht="17.100000000000001" customHeight="1">
      <c r="A8" s="446" t="s">
        <v>121</v>
      </c>
      <c r="B8" s="447"/>
      <c r="C8" s="447"/>
      <c r="D8" s="448"/>
      <c r="E8" s="277">
        <f>ROUNDUP(SUM(Master_Schedule!$V:$V)/60,0)</f>
        <v>0</v>
      </c>
      <c r="F8" s="277">
        <f>ROUNDUP(SUM(Master_Schedule!$V:$V)/60,0)</f>
        <v>0</v>
      </c>
      <c r="G8" s="446" t="s">
        <v>126</v>
      </c>
      <c r="H8" s="447"/>
      <c r="I8" s="448"/>
      <c r="J8" s="277">
        <f>ROUNDUP(SUM(Master_Schedule!$AC:$AC)/60,0)</f>
        <v>0</v>
      </c>
      <c r="K8" s="277">
        <f>IFERROR(ROUNDUP(SUM(Master_Schedule!AC:AC)/60,0) * ROUNDUP((MAX(Master_Schedule!AP:AP) / MIN(Master_Schedule!AR:AR)),0), J8)</f>
        <v>0</v>
      </c>
    </row>
    <row r="9" spans="1:11" ht="15" customHeight="1">
      <c r="A9" s="446" t="s">
        <v>289</v>
      </c>
      <c r="B9" s="447"/>
      <c r="C9" s="447"/>
      <c r="D9" s="448"/>
      <c r="E9" s="277">
        <f>ROUNDUP(SUM(Master_Schedule!$W:$W)/60,0)</f>
        <v>0</v>
      </c>
      <c r="F9" s="277">
        <f>ROUNDUP(SUM(Master_Schedule!$W:$W)/60,0)</f>
        <v>0</v>
      </c>
      <c r="G9" s="446" t="s">
        <v>127</v>
      </c>
      <c r="H9" s="447"/>
      <c r="I9" s="448"/>
      <c r="J9" s="277">
        <f>ROUNDUP(SUM(Master_Schedule!$AD:$AD)/60,0)</f>
        <v>0</v>
      </c>
      <c r="K9" s="277">
        <f>IFERROR(ROUNDUP(SUM(Master_Schedule!AD:AD)/60,0) * ROUNDUP((MAX(Master_Schedule!AP:AP) / MIN(Master_Schedule!AR:AR)),0), J9)</f>
        <v>0</v>
      </c>
    </row>
    <row r="10" spans="1:11" ht="15" customHeight="1">
      <c r="A10" s="446" t="s">
        <v>36</v>
      </c>
      <c r="B10" s="447"/>
      <c r="C10" s="447"/>
      <c r="D10" s="448"/>
      <c r="E10" s="277">
        <f>ROUNDUP(SUM(Master_Schedule!$X:$X)/60,0)</f>
        <v>0</v>
      </c>
      <c r="F10" s="277">
        <f>ROUNDUP(SUM(Master_Schedule!$X:$X)/60,0)</f>
        <v>0</v>
      </c>
      <c r="G10" s="446" t="s">
        <v>43</v>
      </c>
      <c r="H10" s="447"/>
      <c r="I10" s="448"/>
      <c r="J10" s="277">
        <f>ROUNDUP(SUM(Master_Schedule!$AE:$AE)/60,0)</f>
        <v>0</v>
      </c>
      <c r="K10" s="277">
        <f>IFERROR(ROUNDUP(SUM(Master_Schedule!AE:AE)/60,0) * ROUNDUP((MAX(Master_Schedule!AP:AP) / MIN(Master_Schedule!AR:AR)),0), J10)</f>
        <v>0</v>
      </c>
    </row>
    <row r="11" spans="1:11" ht="15" customHeight="1">
      <c r="A11" s="446" t="s">
        <v>37</v>
      </c>
      <c r="B11" s="447"/>
      <c r="C11" s="447"/>
      <c r="D11" s="448"/>
      <c r="E11" s="277">
        <f>ROUNDUP(SUM(Master_Schedule!$Y:$Y)/60,0)</f>
        <v>0</v>
      </c>
      <c r="F11" s="277">
        <f>ROUNDUP(SUM(Master_Schedule!$Y:$Y)/60,0)</f>
        <v>0</v>
      </c>
      <c r="G11" s="449" t="s">
        <v>1357</v>
      </c>
      <c r="H11" s="450"/>
      <c r="I11" s="451"/>
      <c r="J11" s="367">
        <f>SUM(J6:J10)</f>
        <v>0</v>
      </c>
      <c r="K11" s="367">
        <f>SUM(K6:K10)</f>
        <v>0</v>
      </c>
    </row>
    <row r="12" spans="1:11">
      <c r="A12" s="453" t="s">
        <v>123</v>
      </c>
      <c r="B12" s="453"/>
      <c r="C12" s="453"/>
      <c r="D12" s="453"/>
      <c r="E12" s="277">
        <f>ROUNDUP(SUM(Master_Schedule!$Z:$Z)/60,0)</f>
        <v>0</v>
      </c>
      <c r="F12" s="366">
        <f>ROUNDUP(SUM(Master_Schedule!$Z:$Z)/60,0)</f>
        <v>0</v>
      </c>
      <c r="G12" s="452"/>
      <c r="H12" s="452"/>
      <c r="I12" s="452"/>
      <c r="J12" s="370"/>
      <c r="K12" s="370"/>
    </row>
    <row r="13" spans="1:11">
      <c r="A13" s="454" t="s">
        <v>1358</v>
      </c>
      <c r="B13" s="454"/>
      <c r="C13" s="454"/>
      <c r="D13" s="390" t="s">
        <v>1359</v>
      </c>
      <c r="E13" s="390">
        <v>0</v>
      </c>
      <c r="F13" s="391"/>
      <c r="G13" s="455" t="s">
        <v>1358</v>
      </c>
      <c r="H13" s="455"/>
      <c r="I13" s="368" t="s">
        <v>1359</v>
      </c>
      <c r="J13" s="368">
        <v>0</v>
      </c>
      <c r="K13" s="369"/>
    </row>
    <row r="14" spans="1:11">
      <c r="A14" s="444"/>
      <c r="B14" s="444"/>
      <c r="C14" s="444"/>
      <c r="D14" s="390" t="s">
        <v>1359</v>
      </c>
      <c r="E14" s="390">
        <v>0</v>
      </c>
      <c r="F14" s="391"/>
      <c r="G14" s="454"/>
      <c r="H14" s="454"/>
      <c r="I14" s="390" t="s">
        <v>1359</v>
      </c>
      <c r="J14" s="390">
        <v>0</v>
      </c>
      <c r="K14" s="391"/>
    </row>
    <row r="15" spans="1:11">
      <c r="A15" s="453"/>
      <c r="B15" s="453"/>
      <c r="C15" s="453"/>
      <c r="D15" s="453"/>
      <c r="E15" s="453"/>
      <c r="F15" s="453"/>
      <c r="G15" s="453"/>
      <c r="H15" s="453"/>
      <c r="I15" s="453"/>
      <c r="J15" s="453"/>
      <c r="K15" s="453"/>
    </row>
    <row r="16" spans="1:11">
      <c r="A16" s="441" t="s">
        <v>1360</v>
      </c>
      <c r="B16" s="441"/>
      <c r="C16" s="441"/>
      <c r="D16" s="441"/>
      <c r="E16" s="441"/>
      <c r="F16" s="441"/>
      <c r="G16" s="442">
        <f>SUM(E6:E12,J6:J10)</f>
        <v>0</v>
      </c>
      <c r="H16" s="442"/>
      <c r="I16" s="442"/>
      <c r="J16" s="442"/>
      <c r="K16" s="442"/>
    </row>
    <row r="17" spans="1:11">
      <c r="A17" s="444" t="s">
        <v>1361</v>
      </c>
      <c r="B17" s="444"/>
      <c r="C17" s="444"/>
      <c r="D17" s="444"/>
      <c r="E17" s="444"/>
      <c r="F17" s="444"/>
      <c r="G17" s="444"/>
      <c r="H17" s="444"/>
      <c r="I17" s="444"/>
      <c r="J17" s="444"/>
      <c r="K17" s="444"/>
    </row>
    <row r="18" spans="1:11">
      <c r="A18" s="439" t="s">
        <v>1362</v>
      </c>
      <c r="B18" s="439"/>
      <c r="C18" s="439"/>
      <c r="D18" s="439"/>
      <c r="E18" s="439"/>
      <c r="F18" s="439"/>
      <c r="G18" s="440" t="str">
        <f>"+ "&amp;ROUNDUP(SUM(Master_Schedule!AH:AH)/60,0)</f>
        <v>+ 0</v>
      </c>
      <c r="H18" s="440"/>
      <c r="I18" s="440"/>
      <c r="J18" s="440"/>
      <c r="K18" s="440"/>
    </row>
    <row r="19" spans="1:11">
      <c r="A19" s="439" t="s">
        <v>1363</v>
      </c>
      <c r="B19" s="439"/>
      <c r="C19" s="439"/>
      <c r="D19" s="439"/>
      <c r="E19" s="439"/>
      <c r="F19" s="439"/>
      <c r="G19" s="440" t="str">
        <f>"+ "&amp;ROUNDUP(SUM(Master_Schedule!AI:AI)/60,0)</f>
        <v>+ 0</v>
      </c>
      <c r="H19" s="440"/>
      <c r="I19" s="440"/>
      <c r="J19" s="440"/>
      <c r="K19" s="440"/>
    </row>
    <row r="20" spans="1:11">
      <c r="A20" s="439" t="s">
        <v>1364</v>
      </c>
      <c r="B20" s="439"/>
      <c r="C20" s="439"/>
      <c r="D20" s="439"/>
      <c r="E20" s="439"/>
      <c r="F20" s="439"/>
      <c r="G20" s="445" t="s">
        <v>1365</v>
      </c>
      <c r="H20" s="445"/>
      <c r="I20" s="445"/>
      <c r="J20" s="445"/>
      <c r="K20" s="445"/>
    </row>
    <row r="21" spans="1:11">
      <c r="A21" s="439" t="s">
        <v>1366</v>
      </c>
      <c r="B21" s="439"/>
      <c r="C21" s="439"/>
      <c r="D21" s="439"/>
      <c r="E21" s="439"/>
      <c r="F21" s="439"/>
      <c r="G21" s="440" t="str">
        <f>"+ "&amp;ROUNDUP(SUM(Master_Schedule!AJ:AJ)/60,0)</f>
        <v>+ 0</v>
      </c>
      <c r="H21" s="440"/>
      <c r="I21" s="440"/>
      <c r="J21" s="440"/>
      <c r="K21" s="440"/>
    </row>
    <row r="22" spans="1:11">
      <c r="A22" s="439" t="s">
        <v>1367</v>
      </c>
      <c r="B22" s="439"/>
      <c r="C22" s="439"/>
      <c r="D22" s="439"/>
      <c r="E22" s="439"/>
      <c r="F22" s="439"/>
      <c r="G22" s="440" t="str">
        <f>"+ "&amp;ROUNDUP(SUM(Master_Schedule!AM:AM)/60,0)</f>
        <v>+ 0</v>
      </c>
      <c r="H22" s="440"/>
      <c r="I22" s="440"/>
      <c r="J22" s="440"/>
      <c r="K22" s="440"/>
    </row>
    <row r="23" spans="1:11">
      <c r="A23" s="444" t="s">
        <v>1368</v>
      </c>
      <c r="B23" s="444"/>
      <c r="C23" s="444"/>
      <c r="D23" s="444"/>
      <c r="E23" s="444"/>
      <c r="F23" s="444"/>
      <c r="G23" s="444"/>
      <c r="H23" s="444"/>
      <c r="I23" s="444"/>
      <c r="J23" s="444"/>
      <c r="K23" s="444"/>
    </row>
    <row r="24" spans="1:11">
      <c r="A24" s="439" t="s">
        <v>1369</v>
      </c>
      <c r="B24" s="439"/>
      <c r="C24" s="439"/>
      <c r="D24" s="439"/>
      <c r="E24" s="439"/>
      <c r="F24" s="439"/>
      <c r="G24" s="440">
        <f>ROUNDUP(SUM(Master_Schedule!AK:AK)/60,0)</f>
        <v>0</v>
      </c>
      <c r="H24" s="440"/>
      <c r="I24" s="440"/>
      <c r="J24" s="440"/>
      <c r="K24" s="440"/>
    </row>
    <row r="25" spans="1:11">
      <c r="A25" s="439" t="s">
        <v>1370</v>
      </c>
      <c r="B25" s="439"/>
      <c r="C25" s="439"/>
      <c r="D25" s="439"/>
      <c r="E25" s="439"/>
      <c r="F25" s="439"/>
      <c r="G25" s="440">
        <f>ROUNDUP(SUM(Master_Schedule!AL:AL)/60,0)</f>
        <v>0</v>
      </c>
      <c r="H25" s="440"/>
      <c r="I25" s="440"/>
      <c r="J25" s="440"/>
      <c r="K25" s="440"/>
    </row>
    <row r="26" spans="1:11">
      <c r="A26" s="441" t="s">
        <v>1371</v>
      </c>
      <c r="B26" s="441"/>
      <c r="C26" s="441"/>
      <c r="D26" s="441"/>
      <c r="E26" s="441"/>
      <c r="F26" s="441"/>
      <c r="G26" s="442" t="str">
        <f>G16
+ROUNDUP(SUM(Master_Schedule!AH:AH)/60,0)
+ROUNDUP(SUM(Master_Schedule!AI:AI)/60,0)
+ROUNDUP(SUM(Master_Schedule!AG:AG)/60,0)
+ROUNDUP(SUM(Master_Schedule!AJ:AJ)/60,0)
-MIN(ROUNDUP(SUM(Master_Schedule!AK:AK)/60,0), ROUNDUP(SUM(Master_Schedule!AL:AL)/60,0))
&amp;" hrs."</f>
        <v>0 hrs.</v>
      </c>
      <c r="H26" s="442"/>
      <c r="I26" s="442"/>
      <c r="J26" s="442"/>
      <c r="K26" s="442"/>
    </row>
    <row r="27" spans="1:11">
      <c r="A27" s="443" t="s">
        <v>1372</v>
      </c>
      <c r="B27" s="443"/>
      <c r="C27" s="443"/>
      <c r="D27" s="443"/>
      <c r="E27" s="443"/>
      <c r="F27" s="443"/>
      <c r="G27" s="443"/>
      <c r="H27" s="443"/>
      <c r="I27" s="443"/>
      <c r="J27" s="443"/>
      <c r="K27" s="443"/>
    </row>
    <row r="28" spans="1:11">
      <c r="A28" s="433" t="s">
        <v>1373</v>
      </c>
      <c r="B28" s="434"/>
      <c r="C28" s="434"/>
      <c r="D28" s="434"/>
      <c r="E28" s="434"/>
      <c r="F28" s="434"/>
      <c r="G28" s="434"/>
      <c r="H28" s="434"/>
      <c r="I28" s="434"/>
      <c r="J28" s="434"/>
      <c r="K28" s="435"/>
    </row>
    <row r="29" spans="1:11">
      <c r="A29" s="433" t="s">
        <v>1374</v>
      </c>
      <c r="B29" s="434"/>
      <c r="C29" s="434"/>
      <c r="D29" s="434"/>
      <c r="E29" s="434"/>
      <c r="F29" s="434"/>
      <c r="G29" s="434"/>
      <c r="H29" s="434"/>
      <c r="I29" s="434"/>
      <c r="J29" s="434"/>
      <c r="K29" s="435"/>
    </row>
    <row r="30" spans="1:11">
      <c r="A30" s="433" t="s">
        <v>1375</v>
      </c>
      <c r="B30" s="434"/>
      <c r="C30" s="434"/>
      <c r="D30" s="434"/>
      <c r="E30" s="434"/>
      <c r="F30" s="434"/>
      <c r="G30" s="434"/>
      <c r="H30" s="434"/>
      <c r="I30" s="434"/>
      <c r="J30" s="434"/>
      <c r="K30" s="435"/>
    </row>
    <row r="31" spans="1:11" s="221" customFormat="1">
      <c r="A31" s="436" t="s">
        <v>1376</v>
      </c>
      <c r="B31" s="437"/>
      <c r="C31" s="437"/>
      <c r="D31" s="437"/>
      <c r="E31" s="437"/>
      <c r="F31" s="437"/>
      <c r="G31" s="437"/>
      <c r="H31" s="437"/>
      <c r="I31" s="437"/>
      <c r="J31" s="437"/>
      <c r="K31" s="438"/>
    </row>
    <row r="32" spans="1:11" s="221" customFormat="1"/>
    <row r="33" s="221" customFormat="1"/>
    <row r="34" s="221" customFormat="1"/>
    <row r="35" s="221" customFormat="1"/>
    <row r="36" s="221" customFormat="1"/>
    <row r="37" s="221" customFormat="1"/>
    <row r="38" s="221" customFormat="1"/>
    <row r="39" s="221" customFormat="1"/>
    <row r="40" s="221" customFormat="1"/>
    <row r="41" s="221" customFormat="1"/>
    <row r="42" s="221" customFormat="1"/>
    <row r="43" s="221" customFormat="1"/>
    <row r="44" s="221" customFormat="1"/>
    <row r="45" s="221" customFormat="1"/>
    <row r="46" s="221" customFormat="1"/>
    <row r="47" s="221" customFormat="1"/>
    <row r="48" s="221" customFormat="1"/>
    <row r="49" s="221" customFormat="1"/>
    <row r="50" s="221" customFormat="1"/>
    <row r="51" s="221" customFormat="1"/>
    <row r="52" s="221" customFormat="1"/>
    <row r="53" s="221" customFormat="1"/>
    <row r="54" s="221" customFormat="1"/>
    <row r="55" s="221" customFormat="1"/>
    <row r="56" s="221" customFormat="1"/>
    <row r="57" s="221" customFormat="1"/>
    <row r="58" s="221" customFormat="1"/>
    <row r="59" s="221" customFormat="1"/>
    <row r="60" s="221" customFormat="1"/>
    <row r="61" s="221" customFormat="1"/>
    <row r="62" s="221" customFormat="1"/>
    <row r="63" s="221" customFormat="1"/>
    <row r="64" s="221" customFormat="1"/>
    <row r="65" s="221" customFormat="1"/>
    <row r="66" s="221" customFormat="1"/>
    <row r="67" s="221" customFormat="1"/>
    <row r="68" s="221" customFormat="1"/>
    <row r="69" s="221" customFormat="1"/>
    <row r="70" s="221" customFormat="1"/>
    <row r="71" s="221" customFormat="1"/>
    <row r="72" s="221" customFormat="1"/>
    <row r="73" s="221" customFormat="1"/>
    <row r="74" s="221" customFormat="1"/>
    <row r="75" s="221" customFormat="1"/>
    <row r="76" s="221" customFormat="1"/>
    <row r="77" s="221" customFormat="1"/>
    <row r="78" s="221" customFormat="1"/>
    <row r="79" s="221" customFormat="1"/>
    <row r="80" s="221" customFormat="1"/>
    <row r="81" s="221" customFormat="1"/>
    <row r="82" s="221" customFormat="1"/>
    <row r="83" s="221" customFormat="1"/>
    <row r="84" s="221" customFormat="1"/>
    <row r="85" s="221" customFormat="1"/>
    <row r="86" s="221" customFormat="1"/>
    <row r="87" s="221" customFormat="1"/>
    <row r="88" s="221" customFormat="1"/>
    <row r="89" s="221" customFormat="1"/>
    <row r="90" s="221" customFormat="1"/>
    <row r="91" s="221" customFormat="1"/>
    <row r="92" s="221" customFormat="1"/>
    <row r="93" s="221" customFormat="1"/>
    <row r="94" s="221" customFormat="1"/>
    <row r="95" s="221" customFormat="1"/>
    <row r="96" s="221" customFormat="1"/>
    <row r="97" s="221" customFormat="1"/>
    <row r="98" s="221" customFormat="1"/>
    <row r="99" s="221" customFormat="1"/>
    <row r="100" s="221" customFormat="1"/>
    <row r="101" s="221" customFormat="1"/>
    <row r="102" s="221" customFormat="1"/>
    <row r="103" s="221" customFormat="1"/>
    <row r="104" s="221" customFormat="1"/>
    <row r="105" s="221" customFormat="1"/>
    <row r="106" s="221" customFormat="1"/>
    <row r="107" s="221" customFormat="1"/>
    <row r="108" s="221" customFormat="1"/>
    <row r="109" s="221" customFormat="1"/>
    <row r="110" s="221" customFormat="1"/>
    <row r="111" s="221" customFormat="1"/>
    <row r="112" s="221" customFormat="1"/>
    <row r="113" s="221" customFormat="1"/>
    <row r="114" s="221" customFormat="1"/>
    <row r="115" s="221" customFormat="1"/>
    <row r="116" s="221" customFormat="1"/>
    <row r="117" s="221" customFormat="1"/>
    <row r="118" s="221" customFormat="1"/>
    <row r="119" s="221" customFormat="1"/>
    <row r="120" s="221" customFormat="1"/>
    <row r="121" s="221" customFormat="1"/>
    <row r="122" s="221" customFormat="1"/>
    <row r="123" s="221" customFormat="1"/>
    <row r="124" s="221" customFormat="1"/>
    <row r="125" s="221" customFormat="1"/>
    <row r="126" s="221" customFormat="1"/>
    <row r="127" s="221" customFormat="1"/>
    <row r="128" s="221" customFormat="1"/>
    <row r="129" s="221" customFormat="1"/>
    <row r="130" s="221" customFormat="1"/>
    <row r="131" s="221" customFormat="1"/>
    <row r="132" s="221" customFormat="1"/>
    <row r="133" s="221" customFormat="1"/>
    <row r="134" s="221" customFormat="1"/>
    <row r="135" s="221" customFormat="1"/>
    <row r="136" s="221" customFormat="1"/>
    <row r="137" s="221" customFormat="1"/>
    <row r="138" s="221" customFormat="1"/>
    <row r="139" s="221" customFormat="1"/>
    <row r="140" s="221" customFormat="1"/>
    <row r="141" s="221" customFormat="1"/>
    <row r="142" s="221" customFormat="1"/>
    <row r="143" s="221" customFormat="1"/>
    <row r="144" s="221" customFormat="1"/>
    <row r="145" s="221" customFormat="1"/>
    <row r="146" s="221" customFormat="1"/>
    <row r="147" s="221" customFormat="1"/>
    <row r="148" s="221" customFormat="1"/>
    <row r="149" s="221" customFormat="1"/>
    <row r="150" s="221" customFormat="1"/>
    <row r="151" s="221" customFormat="1"/>
    <row r="152" s="221" customFormat="1"/>
    <row r="153" s="221" customFormat="1"/>
    <row r="154" s="221" customFormat="1"/>
    <row r="155" s="221" customFormat="1"/>
    <row r="156" s="221" customFormat="1"/>
    <row r="157" s="221" customFormat="1"/>
    <row r="158" s="221" customFormat="1"/>
    <row r="159" s="221" customFormat="1"/>
    <row r="160" s="221" customFormat="1"/>
    <row r="161" s="221" customFormat="1"/>
    <row r="162" s="221" customFormat="1"/>
    <row r="163" s="221" customFormat="1"/>
    <row r="164" s="221" customFormat="1"/>
    <row r="165" s="221" customFormat="1"/>
    <row r="166" s="221" customFormat="1"/>
    <row r="167" s="221" customFormat="1"/>
    <row r="168" s="221" customFormat="1"/>
    <row r="169" s="221" customFormat="1"/>
    <row r="170" s="221" customFormat="1"/>
    <row r="171" s="221" customFormat="1"/>
    <row r="172" s="221" customFormat="1"/>
    <row r="173" s="221" customFormat="1"/>
    <row r="174" s="221" customFormat="1"/>
    <row r="175" s="221" customFormat="1"/>
    <row r="176" s="221" customFormat="1"/>
    <row r="177" spans="1:11" s="221" customFormat="1"/>
    <row r="178" spans="1:11" s="221" customFormat="1"/>
    <row r="179" spans="1:11" s="221" customFormat="1"/>
    <row r="180" spans="1:11" s="221" customFormat="1"/>
    <row r="181" spans="1:11" s="221" customFormat="1"/>
    <row r="182" spans="1:11" s="221" customFormat="1"/>
    <row r="183" spans="1:11">
      <c r="A183" s="221"/>
      <c r="B183" s="221"/>
      <c r="C183" s="221"/>
      <c r="D183" s="221"/>
      <c r="E183" s="221"/>
      <c r="F183" s="221"/>
      <c r="G183" s="221"/>
      <c r="H183" s="221"/>
      <c r="I183" s="221"/>
      <c r="J183" s="221"/>
      <c r="K183" s="221"/>
    </row>
  </sheetData>
  <mergeCells count="54">
    <mergeCell ref="G9:I9"/>
    <mergeCell ref="A5:D5"/>
    <mergeCell ref="G5:I5"/>
    <mergeCell ref="A7:D7"/>
    <mergeCell ref="G7:I7"/>
    <mergeCell ref="A8:D8"/>
    <mergeCell ref="G8:I8"/>
    <mergeCell ref="A6:D6"/>
    <mergeCell ref="G6:I6"/>
    <mergeCell ref="A9:D9"/>
    <mergeCell ref="B1:B2"/>
    <mergeCell ref="C1:F2"/>
    <mergeCell ref="H1:K1"/>
    <mergeCell ref="H2:K2"/>
    <mergeCell ref="B3:B4"/>
    <mergeCell ref="C3:F4"/>
    <mergeCell ref="G3:G4"/>
    <mergeCell ref="H3:K4"/>
    <mergeCell ref="A16:F16"/>
    <mergeCell ref="G16:K16"/>
    <mergeCell ref="A12:D12"/>
    <mergeCell ref="A13:C13"/>
    <mergeCell ref="G13:H13"/>
    <mergeCell ref="G14:H14"/>
    <mergeCell ref="A15:K15"/>
    <mergeCell ref="A14:C14"/>
    <mergeCell ref="G10:I10"/>
    <mergeCell ref="A10:D10"/>
    <mergeCell ref="G11:I11"/>
    <mergeCell ref="G12:I12"/>
    <mergeCell ref="A11:D11"/>
    <mergeCell ref="A24:F24"/>
    <mergeCell ref="G24:K24"/>
    <mergeCell ref="A17:K17"/>
    <mergeCell ref="A18:F18"/>
    <mergeCell ref="G18:K18"/>
    <mergeCell ref="A19:F19"/>
    <mergeCell ref="G19:K19"/>
    <mergeCell ref="A20:F20"/>
    <mergeCell ref="G20:K20"/>
    <mergeCell ref="A21:F21"/>
    <mergeCell ref="G21:K21"/>
    <mergeCell ref="A22:F22"/>
    <mergeCell ref="G22:K22"/>
    <mergeCell ref="A23:K23"/>
    <mergeCell ref="A29:K29"/>
    <mergeCell ref="A30:K30"/>
    <mergeCell ref="A31:K31"/>
    <mergeCell ref="A25:F25"/>
    <mergeCell ref="G25:K25"/>
    <mergeCell ref="A26:F26"/>
    <mergeCell ref="G26:K26"/>
    <mergeCell ref="A27:K27"/>
    <mergeCell ref="A28:K2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BE102"/>
  <sheetViews>
    <sheetView tabSelected="1" workbookViewId="0">
      <selection activeCell="C4" sqref="C4"/>
    </sheetView>
  </sheetViews>
  <sheetFormatPr defaultColWidth="9.140625" defaultRowHeight="15"/>
  <cols>
    <col min="1" max="1" width="12.28515625" customWidth="1"/>
    <col min="2" max="2" width="12" customWidth="1"/>
    <col min="3" max="3" width="11.85546875" customWidth="1"/>
    <col min="4" max="4" width="15.140625" customWidth="1"/>
    <col min="5" max="5" width="17" customWidth="1"/>
    <col min="6" max="6" width="14.7109375" customWidth="1"/>
    <col min="7" max="7" width="16.28515625" customWidth="1"/>
    <col min="8" max="57" width="9.140625" style="221"/>
  </cols>
  <sheetData>
    <row r="1" spans="1:57" ht="15" customHeight="1">
      <c r="A1" s="461" t="s">
        <v>1377</v>
      </c>
      <c r="B1" s="462"/>
      <c r="C1" s="462"/>
      <c r="D1" s="462"/>
      <c r="E1" s="462"/>
      <c r="F1" s="462"/>
      <c r="G1" s="462"/>
    </row>
    <row r="2" spans="1:57" s="51" customFormat="1" ht="22.5" customHeight="1">
      <c r="A2" s="463" t="s">
        <v>1378</v>
      </c>
      <c r="B2" s="463"/>
      <c r="C2" s="463"/>
      <c r="D2" s="464" t="s">
        <v>1379</v>
      </c>
      <c r="E2" s="465"/>
      <c r="F2" s="465"/>
      <c r="G2" s="465"/>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row>
    <row r="3" spans="1:57" s="51" customFormat="1" ht="32.25" customHeight="1">
      <c r="A3" s="301" t="s">
        <v>1380</v>
      </c>
      <c r="B3" s="301" t="s">
        <v>1381</v>
      </c>
      <c r="C3" s="301" t="s">
        <v>1382</v>
      </c>
      <c r="D3" s="302" t="s">
        <v>1383</v>
      </c>
      <c r="E3" s="302" t="s">
        <v>1384</v>
      </c>
      <c r="F3" s="302" t="s">
        <v>1385</v>
      </c>
      <c r="G3" s="302" t="s">
        <v>1386</v>
      </c>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row>
    <row r="4" spans="1:57">
      <c r="A4" s="304">
        <f>ROUND(SUM(Master_Schedule!$T:$T)/60,0)</f>
        <v>0</v>
      </c>
      <c r="B4" s="304">
        <f>ROUND(SUM(Master_Schedule!$X:$X)/60,0)</f>
        <v>0</v>
      </c>
      <c r="C4" s="304">
        <f>ROUND(SUM(Master_Schedule!$Y:$Y)/60,0)</f>
        <v>0</v>
      </c>
      <c r="D4" s="16">
        <v>0</v>
      </c>
      <c r="E4" s="16">
        <v>0</v>
      </c>
      <c r="F4" s="16">
        <v>0</v>
      </c>
      <c r="G4" s="16">
        <v>0</v>
      </c>
    </row>
    <row r="5" spans="1:57">
      <c r="A5" s="303"/>
      <c r="B5" s="303"/>
      <c r="C5" s="303"/>
      <c r="D5" s="16"/>
      <c r="E5" s="303"/>
      <c r="F5" s="303"/>
      <c r="G5" s="303"/>
    </row>
    <row r="6" spans="1:57">
      <c r="A6" s="303"/>
      <c r="B6" s="303"/>
      <c r="C6" s="303"/>
      <c r="D6" s="16"/>
      <c r="E6" s="303"/>
      <c r="F6" s="303"/>
      <c r="G6" s="303"/>
    </row>
    <row r="7" spans="1:57" s="221" customFormat="1"/>
    <row r="8" spans="1:57" s="221" customFormat="1"/>
    <row r="9" spans="1:57" s="221" customFormat="1"/>
    <row r="10" spans="1:57" s="221" customFormat="1"/>
    <row r="11" spans="1:57" s="221" customFormat="1"/>
    <row r="12" spans="1:57" s="221" customFormat="1"/>
    <row r="13" spans="1:57" s="221" customFormat="1"/>
    <row r="14" spans="1:57" s="221" customFormat="1"/>
    <row r="15" spans="1:57" s="221" customFormat="1"/>
    <row r="16" spans="1:57" s="221" customFormat="1"/>
    <row r="17" s="221" customFormat="1"/>
    <row r="18" s="221" customFormat="1"/>
    <row r="19" s="221" customFormat="1"/>
    <row r="20" s="221" customFormat="1"/>
    <row r="21" s="221" customFormat="1"/>
    <row r="22" s="221" customFormat="1"/>
    <row r="23" s="221" customFormat="1"/>
    <row r="24" s="221" customFormat="1"/>
    <row r="25" s="221" customFormat="1"/>
    <row r="26" s="221" customFormat="1"/>
    <row r="27" s="221" customFormat="1"/>
    <row r="28" s="221" customFormat="1"/>
    <row r="29" s="221" customFormat="1"/>
    <row r="30" s="221" customFormat="1"/>
    <row r="31" s="221" customFormat="1"/>
    <row r="32" s="221" customFormat="1"/>
    <row r="33" s="221" customFormat="1"/>
    <row r="34" s="221" customFormat="1"/>
    <row r="35" s="221" customFormat="1"/>
    <row r="36" s="221" customFormat="1"/>
    <row r="37" s="221" customFormat="1"/>
    <row r="38" s="221" customFormat="1"/>
    <row r="39" s="221" customFormat="1"/>
    <row r="40" s="221" customFormat="1"/>
    <row r="41" s="221" customFormat="1"/>
    <row r="42" s="221" customFormat="1"/>
    <row r="43" s="221" customFormat="1"/>
    <row r="44" s="221" customFormat="1"/>
    <row r="45" s="221" customFormat="1"/>
    <row r="46" s="221" customFormat="1"/>
    <row r="47" s="221" customFormat="1"/>
    <row r="48" s="221" customFormat="1"/>
    <row r="49" s="221" customFormat="1"/>
    <row r="50" s="221" customFormat="1"/>
    <row r="51" s="221" customFormat="1"/>
    <row r="52" s="221" customFormat="1"/>
    <row r="53" s="221" customFormat="1"/>
    <row r="54" s="221" customFormat="1"/>
    <row r="55" s="221" customFormat="1"/>
    <row r="56" s="221" customFormat="1"/>
    <row r="57" s="221" customFormat="1"/>
    <row r="58" s="221" customFormat="1"/>
    <row r="59" s="221" customFormat="1"/>
    <row r="60" s="221" customFormat="1"/>
    <row r="61" s="221" customFormat="1"/>
    <row r="62" s="221" customFormat="1"/>
    <row r="63" s="221" customFormat="1"/>
    <row r="64" s="221" customFormat="1"/>
    <row r="65" s="221" customFormat="1"/>
    <row r="66" s="221" customFormat="1"/>
    <row r="67" s="221" customFormat="1"/>
    <row r="68" s="221" customFormat="1"/>
    <row r="69" s="221" customFormat="1"/>
    <row r="70" s="221" customFormat="1"/>
    <row r="71" s="221" customFormat="1"/>
    <row r="72" s="221" customFormat="1"/>
    <row r="73" s="221" customFormat="1"/>
    <row r="74" s="221" customFormat="1"/>
    <row r="75" s="221" customFormat="1"/>
    <row r="76" s="221" customFormat="1"/>
    <row r="77" s="221" customFormat="1"/>
    <row r="78" s="221" customFormat="1"/>
    <row r="79" s="221" customFormat="1"/>
    <row r="80" s="221" customFormat="1"/>
    <row r="81" s="221" customFormat="1"/>
    <row r="82" s="221" customFormat="1"/>
    <row r="83" s="221" customFormat="1"/>
    <row r="84" s="221" customFormat="1"/>
    <row r="85" s="221" customFormat="1"/>
    <row r="86" s="221" customFormat="1"/>
    <row r="87" s="221" customFormat="1"/>
    <row r="88" s="221" customFormat="1"/>
    <row r="89" s="221" customFormat="1"/>
    <row r="90" s="221" customFormat="1"/>
    <row r="91" s="221" customFormat="1"/>
    <row r="92" s="221" customFormat="1"/>
    <row r="93" s="221" customFormat="1"/>
    <row r="94" s="221" customFormat="1"/>
    <row r="95" s="221" customFormat="1"/>
    <row r="96" s="221" customFormat="1"/>
    <row r="97" s="221" customFormat="1"/>
    <row r="98" s="221" customFormat="1"/>
    <row r="99" s="221" customFormat="1"/>
    <row r="100" s="221" customFormat="1"/>
    <row r="101" s="221" customFormat="1"/>
    <row r="102" s="221" customFormat="1"/>
  </sheetData>
  <mergeCells count="3">
    <mergeCell ref="A1:G1"/>
    <mergeCell ref="A2:C2"/>
    <mergeCell ref="D2: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theme="0" tint="-0.249977111117893"/>
    <outlinePr summaryBelow="0" summaryRight="0"/>
  </sheetPr>
  <dimension ref="A1:TX1048576"/>
  <sheetViews>
    <sheetView zoomScale="84" zoomScaleNormal="84" workbookViewId="0">
      <selection activeCell="K10" sqref="K10"/>
    </sheetView>
  </sheetViews>
  <sheetFormatPr defaultColWidth="31.5703125" defaultRowHeight="15" outlineLevelRow="1"/>
  <cols>
    <col min="1" max="1" width="11.7109375" style="20" customWidth="1"/>
    <col min="2" max="2" width="20.7109375" style="20" customWidth="1"/>
    <col min="3" max="3" width="37" style="322" customWidth="1"/>
    <col min="4" max="4" width="20" style="20" customWidth="1" collapsed="1"/>
    <col min="5" max="5" width="16.85546875" style="20" customWidth="1"/>
    <col min="6" max="6" width="21.85546875" style="20" customWidth="1"/>
    <col min="7" max="15" width="25.7109375" style="20" customWidth="1"/>
    <col min="16" max="16" width="28.85546875" style="20" customWidth="1"/>
    <col min="17" max="17" width="19.85546875" style="79" customWidth="1"/>
    <col min="18" max="18" width="19.140625" style="79" customWidth="1"/>
    <col min="19" max="19" width="20.140625" style="79" customWidth="1"/>
    <col min="20" max="21" width="16.7109375" style="79" customWidth="1"/>
    <col min="22" max="22" width="18.42578125" style="79" customWidth="1"/>
    <col min="23" max="23" width="18.140625" style="79" customWidth="1"/>
    <col min="24" max="24" width="18.5703125" style="79" customWidth="1"/>
    <col min="25" max="25" width="18.140625" style="79" customWidth="1"/>
    <col min="26" max="26" width="17.28515625" style="79" customWidth="1"/>
    <col min="27" max="27" width="19" style="79" customWidth="1"/>
    <col min="28" max="28" width="20.140625" style="79" customWidth="1"/>
    <col min="29" max="29" width="18.85546875" style="79" customWidth="1"/>
    <col min="30" max="30" width="19.85546875" style="79" customWidth="1"/>
    <col min="31" max="31" width="20" style="79" customWidth="1"/>
    <col min="32" max="33" width="25.7109375" style="2" customWidth="1"/>
    <col min="34" max="34" width="23" style="2" customWidth="1"/>
    <col min="35" max="35" width="23.28515625" style="2" customWidth="1"/>
    <col min="36" max="36" width="23" style="2" customWidth="1"/>
    <col min="37" max="37" width="22.28515625" style="20" customWidth="1"/>
    <col min="38" max="38" width="19" style="20" customWidth="1"/>
    <col min="39" max="39" width="30.28515625" style="20" customWidth="1"/>
    <col min="40" max="40" width="16.85546875" style="20" customWidth="1"/>
    <col min="41" max="41" width="19.42578125" style="20" customWidth="1"/>
    <col min="42" max="43" width="15.7109375" style="20" customWidth="1"/>
    <col min="44" max="45" width="15.7109375" style="79" customWidth="1"/>
    <col min="46" max="46" width="18.7109375" style="79" customWidth="1"/>
    <col min="47" max="51" width="18.7109375" style="3" customWidth="1"/>
    <col min="52" max="126" width="31.5703125" style="31"/>
    <col min="127" max="127" width="31.5703125" style="77"/>
    <col min="128" max="16384" width="31.5703125" style="20"/>
  </cols>
  <sheetData>
    <row r="1" spans="1:544" ht="24.75" customHeight="1">
      <c r="A1" s="21"/>
      <c r="B1" s="22" t="s">
        <v>11</v>
      </c>
      <c r="C1" s="23"/>
      <c r="D1" s="49"/>
      <c r="E1" s="22"/>
      <c r="F1" s="22"/>
      <c r="G1" s="22"/>
      <c r="H1" s="22"/>
      <c r="I1" s="22"/>
      <c r="J1" s="22"/>
      <c r="K1" s="22"/>
      <c r="L1" s="22"/>
      <c r="M1" s="22"/>
      <c r="N1" s="23"/>
      <c r="O1" s="23"/>
      <c r="P1" s="22"/>
      <c r="Q1" s="22"/>
      <c r="R1" s="22"/>
      <c r="S1" s="22"/>
      <c r="T1" s="22"/>
      <c r="U1" s="22"/>
      <c r="V1" s="22"/>
      <c r="W1" s="22"/>
      <c r="X1" s="23"/>
      <c r="Y1" s="23"/>
      <c r="Z1" s="23"/>
      <c r="AA1" s="23"/>
      <c r="AB1" s="23"/>
      <c r="AC1" s="23"/>
      <c r="AD1" s="23"/>
      <c r="AE1" s="23"/>
      <c r="AF1" s="22"/>
      <c r="AG1" s="22"/>
      <c r="AH1" s="22"/>
      <c r="AI1" s="22"/>
      <c r="AJ1" s="22"/>
      <c r="AK1" s="23"/>
      <c r="AL1" s="23"/>
      <c r="AM1" s="23"/>
      <c r="AN1" s="23"/>
      <c r="AO1" s="23"/>
      <c r="AP1" s="23"/>
      <c r="AQ1" s="23"/>
      <c r="AR1" s="23"/>
      <c r="AS1" s="23"/>
      <c r="AT1" s="23"/>
      <c r="AU1" s="23"/>
      <c r="AV1" s="23"/>
      <c r="AW1" s="23"/>
      <c r="AX1" s="23"/>
      <c r="AY1" s="75"/>
      <c r="DW1" s="76"/>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c r="TC1" s="24"/>
      <c r="TD1" s="24"/>
      <c r="TE1" s="24"/>
      <c r="TF1" s="24"/>
      <c r="TG1" s="24"/>
      <c r="TH1" s="24"/>
      <c r="TI1" s="24"/>
      <c r="TJ1" s="24"/>
      <c r="TK1" s="24"/>
      <c r="TL1" s="24"/>
      <c r="TM1" s="24"/>
      <c r="TN1" s="24"/>
      <c r="TO1" s="24"/>
      <c r="TP1" s="24"/>
      <c r="TQ1" s="24"/>
      <c r="TR1" s="24"/>
      <c r="TS1" s="24"/>
      <c r="TT1" s="24"/>
      <c r="TU1" s="24"/>
      <c r="TV1" s="24"/>
      <c r="TW1" s="24"/>
      <c r="TX1" s="24"/>
    </row>
    <row r="2" spans="1:544" ht="27" customHeight="1">
      <c r="A2" s="14"/>
      <c r="B2" s="7" t="s">
        <v>12</v>
      </c>
      <c r="C2" s="57" t="s">
        <v>13</v>
      </c>
      <c r="D2" s="57" t="s">
        <v>13</v>
      </c>
      <c r="E2" s="57" t="s">
        <v>13</v>
      </c>
      <c r="F2" s="7" t="s">
        <v>12</v>
      </c>
      <c r="G2" s="57" t="s">
        <v>13</v>
      </c>
      <c r="H2" s="57" t="s">
        <v>13</v>
      </c>
      <c r="I2" s="7" t="s">
        <v>12</v>
      </c>
      <c r="J2" s="7" t="s">
        <v>12</v>
      </c>
      <c r="K2" s="57" t="s">
        <v>13</v>
      </c>
      <c r="L2" s="57" t="s">
        <v>13</v>
      </c>
      <c r="M2" s="95" t="s">
        <v>12</v>
      </c>
      <c r="N2" s="95" t="s">
        <v>12</v>
      </c>
      <c r="O2" s="7" t="s">
        <v>12</v>
      </c>
      <c r="P2" s="7" t="s">
        <v>12</v>
      </c>
      <c r="Q2" s="7" t="s">
        <v>12</v>
      </c>
      <c r="R2" s="7" t="s">
        <v>12</v>
      </c>
      <c r="S2" s="7" t="s">
        <v>12</v>
      </c>
      <c r="T2" s="7" t="s">
        <v>12</v>
      </c>
      <c r="U2" s="7" t="s">
        <v>12</v>
      </c>
      <c r="V2" s="7" t="s">
        <v>12</v>
      </c>
      <c r="W2" s="7" t="s">
        <v>12</v>
      </c>
      <c r="X2" s="7" t="s">
        <v>12</v>
      </c>
      <c r="Y2" s="7" t="s">
        <v>12</v>
      </c>
      <c r="Z2" s="7" t="s">
        <v>12</v>
      </c>
      <c r="AA2" s="7" t="s">
        <v>12</v>
      </c>
      <c r="AB2" s="7" t="s">
        <v>12</v>
      </c>
      <c r="AC2" s="7" t="s">
        <v>12</v>
      </c>
      <c r="AD2" s="7" t="s">
        <v>12</v>
      </c>
      <c r="AE2" s="7" t="s">
        <v>12</v>
      </c>
      <c r="AF2" s="7" t="s">
        <v>12</v>
      </c>
      <c r="AG2" s="7" t="s">
        <v>12</v>
      </c>
      <c r="AH2" s="7" t="s">
        <v>12</v>
      </c>
      <c r="AI2" s="7" t="s">
        <v>12</v>
      </c>
      <c r="AJ2" s="7" t="s">
        <v>12</v>
      </c>
      <c r="AK2" s="7" t="s">
        <v>12</v>
      </c>
      <c r="AL2" s="7" t="s">
        <v>12</v>
      </c>
      <c r="AM2" s="7" t="s">
        <v>12</v>
      </c>
      <c r="AN2" s="7" t="s">
        <v>12</v>
      </c>
      <c r="AO2" s="7" t="s">
        <v>12</v>
      </c>
      <c r="AP2" s="7" t="s">
        <v>12</v>
      </c>
      <c r="AQ2" s="7" t="s">
        <v>12</v>
      </c>
      <c r="AR2" s="7" t="s">
        <v>12</v>
      </c>
      <c r="AS2" s="7" t="s">
        <v>12</v>
      </c>
      <c r="AT2" s="7" t="s">
        <v>12</v>
      </c>
      <c r="AU2" s="7" t="s">
        <v>12</v>
      </c>
      <c r="AV2" s="7" t="s">
        <v>12</v>
      </c>
      <c r="AW2" s="7" t="s">
        <v>12</v>
      </c>
      <c r="AX2" s="7" t="s">
        <v>12</v>
      </c>
      <c r="AY2" s="7" t="s">
        <v>12</v>
      </c>
    </row>
    <row r="3" spans="1:544" s="89" customFormat="1" ht="42" customHeight="1">
      <c r="A3" s="305"/>
      <c r="B3" s="34" t="s">
        <v>14</v>
      </c>
      <c r="C3" s="34" t="s">
        <v>15</v>
      </c>
      <c r="D3" s="34" t="s">
        <v>16</v>
      </c>
      <c r="E3" s="34" t="s">
        <v>17</v>
      </c>
      <c r="F3" s="34" t="s">
        <v>18</v>
      </c>
      <c r="G3" s="34" t="s">
        <v>19</v>
      </c>
      <c r="H3" s="34" t="s">
        <v>20</v>
      </c>
      <c r="I3" s="34" t="s">
        <v>21</v>
      </c>
      <c r="J3" s="34" t="s">
        <v>22</v>
      </c>
      <c r="K3" s="34" t="s">
        <v>23</v>
      </c>
      <c r="L3" s="34" t="s">
        <v>24</v>
      </c>
      <c r="M3" s="34" t="s">
        <v>25</v>
      </c>
      <c r="N3" s="34" t="s">
        <v>26</v>
      </c>
      <c r="O3" s="34" t="s">
        <v>27</v>
      </c>
      <c r="P3" s="34" t="s">
        <v>28</v>
      </c>
      <c r="Q3" s="50" t="s">
        <v>29</v>
      </c>
      <c r="R3" s="50" t="s">
        <v>30</v>
      </c>
      <c r="S3" s="50" t="s">
        <v>31</v>
      </c>
      <c r="T3" s="8" t="s">
        <v>32</v>
      </c>
      <c r="U3" s="8" t="s">
        <v>33</v>
      </c>
      <c r="V3" s="8" t="s">
        <v>34</v>
      </c>
      <c r="W3" s="8" t="s">
        <v>35</v>
      </c>
      <c r="X3" s="28" t="s">
        <v>36</v>
      </c>
      <c r="Y3" s="28" t="s">
        <v>37</v>
      </c>
      <c r="Z3" s="28" t="s">
        <v>38</v>
      </c>
      <c r="AA3" s="29" t="s">
        <v>39</v>
      </c>
      <c r="AB3" s="29" t="s">
        <v>40</v>
      </c>
      <c r="AC3" s="29" t="s">
        <v>41</v>
      </c>
      <c r="AD3" s="29" t="s">
        <v>42</v>
      </c>
      <c r="AE3" s="29" t="s">
        <v>43</v>
      </c>
      <c r="AF3" s="96" t="s">
        <v>44</v>
      </c>
      <c r="AG3" s="96" t="s">
        <v>45</v>
      </c>
      <c r="AH3" s="96" t="s">
        <v>46</v>
      </c>
      <c r="AI3" s="96" t="s">
        <v>47</v>
      </c>
      <c r="AJ3" s="96" t="s">
        <v>48</v>
      </c>
      <c r="AK3" s="96" t="s">
        <v>49</v>
      </c>
      <c r="AL3" s="96" t="s">
        <v>50</v>
      </c>
      <c r="AM3" s="34" t="s">
        <v>51</v>
      </c>
      <c r="AN3" s="34" t="s">
        <v>52</v>
      </c>
      <c r="AO3" s="34" t="s">
        <v>53</v>
      </c>
      <c r="AP3" s="34" t="s">
        <v>54</v>
      </c>
      <c r="AQ3" s="34" t="s">
        <v>55</v>
      </c>
      <c r="AR3" s="34" t="s">
        <v>56</v>
      </c>
      <c r="AS3" s="34" t="s">
        <v>57</v>
      </c>
      <c r="AT3" s="34" t="s">
        <v>58</v>
      </c>
      <c r="AU3" s="27" t="s">
        <v>59</v>
      </c>
      <c r="AV3" s="27" t="s">
        <v>60</v>
      </c>
      <c r="AW3" s="27" t="s">
        <v>61</v>
      </c>
      <c r="AX3" s="27" t="s">
        <v>62</v>
      </c>
      <c r="AY3" s="27" t="s">
        <v>63</v>
      </c>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8"/>
    </row>
    <row r="4" spans="1:544" ht="24" customHeight="1" outlineLevel="1">
      <c r="A4" s="11" t="s">
        <v>64</v>
      </c>
      <c r="B4" s="1" t="s">
        <v>65</v>
      </c>
      <c r="C4" s="1" t="s">
        <v>66</v>
      </c>
      <c r="D4" s="1" t="s">
        <v>67</v>
      </c>
      <c r="E4" s="1" t="s">
        <v>68</v>
      </c>
      <c r="F4" s="1" t="s">
        <v>69</v>
      </c>
      <c r="G4" s="1" t="s">
        <v>70</v>
      </c>
      <c r="H4" s="1" t="s">
        <v>71</v>
      </c>
      <c r="I4" s="1" t="s">
        <v>72</v>
      </c>
      <c r="J4" s="1" t="s">
        <v>73</v>
      </c>
      <c r="K4" s="1" t="s">
        <v>74</v>
      </c>
      <c r="L4" s="1" t="s">
        <v>75</v>
      </c>
      <c r="M4" s="1" t="s">
        <v>76</v>
      </c>
      <c r="N4" s="1" t="s">
        <v>77</v>
      </c>
      <c r="O4" s="1" t="s">
        <v>78</v>
      </c>
      <c r="P4" s="1" t="s">
        <v>79</v>
      </c>
      <c r="Q4" s="1" t="s">
        <v>80</v>
      </c>
      <c r="R4" s="1" t="s">
        <v>81</v>
      </c>
      <c r="S4" s="1" t="s">
        <v>82</v>
      </c>
      <c r="T4" s="1" t="s">
        <v>83</v>
      </c>
      <c r="U4" s="1" t="s">
        <v>84</v>
      </c>
      <c r="V4" s="1" t="s">
        <v>85</v>
      </c>
      <c r="W4" s="1" t="s">
        <v>86</v>
      </c>
      <c r="X4" s="1" t="s">
        <v>87</v>
      </c>
      <c r="Y4" s="1" t="s">
        <v>88</v>
      </c>
      <c r="Z4" s="1" t="s">
        <v>89</v>
      </c>
      <c r="AA4" s="1" t="s">
        <v>90</v>
      </c>
      <c r="AB4" s="1" t="s">
        <v>91</v>
      </c>
      <c r="AC4" s="1" t="s">
        <v>92</v>
      </c>
      <c r="AD4" s="1" t="s">
        <v>93</v>
      </c>
      <c r="AE4" s="1" t="s">
        <v>94</v>
      </c>
      <c r="AF4" s="1" t="s">
        <v>95</v>
      </c>
      <c r="AG4" s="1" t="s">
        <v>96</v>
      </c>
      <c r="AH4" s="1" t="s">
        <v>97</v>
      </c>
      <c r="AI4" s="1" t="s">
        <v>98</v>
      </c>
      <c r="AJ4" s="1" t="s">
        <v>99</v>
      </c>
      <c r="AK4" s="1" t="s">
        <v>100</v>
      </c>
      <c r="AL4" s="1" t="s">
        <v>101</v>
      </c>
      <c r="AM4" s="1" t="s">
        <v>102</v>
      </c>
      <c r="AN4" s="1" t="s">
        <v>103</v>
      </c>
      <c r="AO4" s="1" t="s">
        <v>104</v>
      </c>
      <c r="AP4" s="1" t="s">
        <v>105</v>
      </c>
      <c r="AQ4" s="1" t="s">
        <v>106</v>
      </c>
      <c r="AR4" s="1" t="s">
        <v>107</v>
      </c>
      <c r="AS4" s="1" t="s">
        <v>108</v>
      </c>
      <c r="AT4" s="1" t="s">
        <v>109</v>
      </c>
      <c r="AU4" s="1" t="s">
        <v>110</v>
      </c>
      <c r="AV4" s="1" t="s">
        <v>111</v>
      </c>
      <c r="AW4" s="1" t="s">
        <v>111</v>
      </c>
      <c r="AX4" s="1" t="s">
        <v>111</v>
      </c>
      <c r="AY4" s="1" t="s">
        <v>112</v>
      </c>
    </row>
    <row r="5" spans="1:544" s="105" customFormat="1" ht="49.5" customHeight="1" outlineLevel="1">
      <c r="A5" s="11" t="s">
        <v>113</v>
      </c>
      <c r="B5" s="97" t="s">
        <v>114</v>
      </c>
      <c r="C5" s="97" t="s">
        <v>114</v>
      </c>
      <c r="D5" s="97" t="s">
        <v>114</v>
      </c>
      <c r="E5" s="97" t="s">
        <v>115</v>
      </c>
      <c r="F5" s="97" t="s">
        <v>114</v>
      </c>
      <c r="G5" s="97" t="s">
        <v>114</v>
      </c>
      <c r="H5" s="97" t="s">
        <v>114</v>
      </c>
      <c r="I5" s="97" t="s">
        <v>114</v>
      </c>
      <c r="J5" s="97" t="s">
        <v>114</v>
      </c>
      <c r="K5" s="97" t="s">
        <v>114</v>
      </c>
      <c r="L5" s="97" t="s">
        <v>114</v>
      </c>
      <c r="M5" s="97" t="s">
        <v>114</v>
      </c>
      <c r="N5" s="97" t="s">
        <v>114</v>
      </c>
      <c r="O5" s="97" t="s">
        <v>114</v>
      </c>
      <c r="P5" s="97" t="s">
        <v>114</v>
      </c>
      <c r="Q5" s="97" t="s">
        <v>116</v>
      </c>
      <c r="R5" s="97" t="s">
        <v>116</v>
      </c>
      <c r="S5" s="97" t="s">
        <v>116</v>
      </c>
      <c r="T5" s="97" t="s">
        <v>116</v>
      </c>
      <c r="U5" s="97" t="s">
        <v>116</v>
      </c>
      <c r="V5" s="97" t="s">
        <v>116</v>
      </c>
      <c r="W5" s="97" t="s">
        <v>116</v>
      </c>
      <c r="X5" s="97" t="s">
        <v>116</v>
      </c>
      <c r="Y5" s="97" t="s">
        <v>116</v>
      </c>
      <c r="Z5" s="97" t="s">
        <v>116</v>
      </c>
      <c r="AA5" s="97" t="s">
        <v>116</v>
      </c>
      <c r="AB5" s="97" t="s">
        <v>116</v>
      </c>
      <c r="AC5" s="97" t="s">
        <v>116</v>
      </c>
      <c r="AD5" s="97" t="s">
        <v>116</v>
      </c>
      <c r="AE5" s="97" t="s">
        <v>116</v>
      </c>
      <c r="AF5" s="97" t="s">
        <v>115</v>
      </c>
      <c r="AG5" s="97" t="s">
        <v>115</v>
      </c>
      <c r="AH5" s="97" t="s">
        <v>115</v>
      </c>
      <c r="AI5" s="97" t="s">
        <v>115</v>
      </c>
      <c r="AJ5" s="97" t="s">
        <v>115</v>
      </c>
      <c r="AK5" s="97" t="s">
        <v>115</v>
      </c>
      <c r="AL5" s="97" t="s">
        <v>116</v>
      </c>
      <c r="AM5" s="97" t="s">
        <v>117</v>
      </c>
      <c r="AN5" s="97" t="s">
        <v>117</v>
      </c>
      <c r="AO5" s="97" t="s">
        <v>115</v>
      </c>
      <c r="AP5" s="97" t="s">
        <v>116</v>
      </c>
      <c r="AQ5" s="97" t="s">
        <v>116</v>
      </c>
      <c r="AR5" s="97" t="s">
        <v>116</v>
      </c>
      <c r="AS5" s="97" t="s">
        <v>116</v>
      </c>
      <c r="AT5" s="97" t="s">
        <v>118</v>
      </c>
      <c r="AU5" s="97" t="s">
        <v>115</v>
      </c>
      <c r="AV5" s="97" t="s">
        <v>115</v>
      </c>
      <c r="AW5" s="97" t="s">
        <v>115</v>
      </c>
      <c r="AX5" s="97" t="s">
        <v>115</v>
      </c>
      <c r="AY5" s="97" t="s">
        <v>115</v>
      </c>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3"/>
      <c r="DN5" s="103"/>
      <c r="DO5" s="103"/>
      <c r="DP5" s="103"/>
      <c r="DQ5" s="103"/>
      <c r="DR5" s="103"/>
      <c r="DS5" s="103"/>
      <c r="DT5" s="103"/>
      <c r="DU5" s="103"/>
      <c r="DV5" s="103"/>
      <c r="DW5" s="104"/>
    </row>
    <row r="6" spans="1:544">
      <c r="A6" s="81"/>
      <c r="B6" s="82"/>
      <c r="C6" s="82"/>
      <c r="D6" s="82"/>
      <c r="E6" s="82"/>
      <c r="F6" s="82">
        <v>1</v>
      </c>
      <c r="G6" s="82"/>
      <c r="H6" s="83"/>
      <c r="I6" s="82"/>
      <c r="J6" s="82"/>
      <c r="K6" s="83"/>
      <c r="L6" s="84">
        <f t="shared" ref="L6" ca="1" si="0">SUM(INDIRECT(SUBSTITUTE(ADDRESS(1,COLUMN(),4),"1","")&amp;"10:"&amp;SUBSTITUTE(ADDRESS(1,COLUMN(),4),"1","")&amp;68))</f>
        <v>0</v>
      </c>
      <c r="M6" s="82"/>
      <c r="N6" s="85"/>
      <c r="O6" s="85"/>
      <c r="P6" s="83"/>
      <c r="Q6" s="86"/>
      <c r="R6" s="86"/>
      <c r="S6" s="86"/>
      <c r="T6" s="86"/>
      <c r="U6" s="86"/>
      <c r="V6" s="86"/>
      <c r="W6" s="86"/>
      <c r="X6" s="86"/>
      <c r="Y6" s="86"/>
      <c r="Z6" s="86"/>
      <c r="AA6" s="86"/>
      <c r="AB6" s="86"/>
      <c r="AC6" s="86"/>
      <c r="AD6" s="86"/>
      <c r="AE6" s="86"/>
      <c r="AF6" s="78"/>
      <c r="AG6" s="78"/>
      <c r="AH6" s="78"/>
      <c r="AI6" s="78"/>
      <c r="AJ6" s="78"/>
      <c r="AK6" s="83"/>
      <c r="AL6" s="83"/>
      <c r="AM6" s="82" t="e">
        <f>IF(T6&gt;0,$T$3&amp;": "&amp;T6&amp;CHAR(10),"")
&amp;IF(#REF!&gt;0,#REF!&amp;": "&amp;#REF!&amp;CHAR(10),"")
&amp;IF(V6&gt;0,$V$3&amp;": "&amp;V6&amp;CHAR(10),"")
&amp;IF(W6&gt;0,$W$3&amp;": "&amp;W6&amp;CHAR(10),"")
&amp;IF(#REF!&gt;0,#REF!&amp;": "&amp;#REF!&amp;CHAR(10),"")
&amp;IF(#REF!&gt;0,#REF!&amp;": "&amp;#REF!&amp;CHAR(10),"")
&amp;IF(#REF!&gt;0,#REF!&amp;": "&amp;#REF!&amp;CHAR(10),"")
&amp;IF(X6&gt;0,$X$3&amp;": "&amp;X6&amp;CHAR(10),"")
&amp;IF(Y6&gt;0,$Y$3&amp;": "&amp;Y6&amp;CHAR(10),"")
&amp;IF(Z6&gt;0,$Z$3&amp;": "&amp;Z6&amp;CHAR(10),"")
&amp;IF(AA6&gt;0,$AA$3&amp;": "&amp;AA6&amp;CHAR(10),"")
&amp;IF(AB6&gt;0,$AB$3&amp;": "&amp;AB6&amp;CHAR(10),"")
&amp;IF(AC6&gt;0,$AC$3&amp;": "&amp;AC6&amp;CHAR(10),"")
&amp;IF(AD6&gt;0,$AD$3&amp;": "&amp;AD6&amp;CHAR(10),"")
&amp;IF(AE6&gt;0,$AE$3&amp;": "&amp;AE6&amp;CHAR(10),"")</f>
        <v>#REF!</v>
      </c>
      <c r="AN6" s="82" t="b">
        <f>IF(SUM(V6:W6,Z6:AD6)&gt;0, TRUE, FALSE)</f>
        <v>0</v>
      </c>
      <c r="AO6" s="83"/>
      <c r="AP6" s="83"/>
      <c r="AQ6" s="83"/>
      <c r="AR6" s="83"/>
      <c r="AS6" s="83"/>
      <c r="AT6" s="83"/>
      <c r="AU6" s="6"/>
      <c r="AV6" s="6"/>
      <c r="AW6" s="6"/>
      <c r="AX6" s="6"/>
      <c r="AY6" s="6"/>
    </row>
    <row r="7" spans="1:544" s="24" customFormat="1" ht="35.25" customHeight="1">
      <c r="B7" s="342"/>
      <c r="C7" s="320"/>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76"/>
    </row>
    <row r="8" spans="1:544" s="24" customFormat="1" ht="78" customHeight="1">
      <c r="B8" s="342"/>
      <c r="C8" s="320"/>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76"/>
    </row>
    <row r="9" spans="1:544" s="24" customFormat="1" ht="64.5" customHeight="1">
      <c r="B9" s="342"/>
      <c r="C9" s="320"/>
      <c r="Q9" s="345"/>
      <c r="R9" s="345"/>
      <c r="S9" s="345"/>
      <c r="T9" s="345"/>
      <c r="U9" s="345"/>
      <c r="V9" s="345"/>
      <c r="W9" s="345"/>
      <c r="X9" s="345"/>
      <c r="Y9" s="345"/>
      <c r="Z9" s="345"/>
      <c r="AA9" s="345"/>
      <c r="AB9" s="345"/>
      <c r="AC9" s="345"/>
      <c r="AD9" s="345"/>
      <c r="AE9" s="345"/>
      <c r="AF9" s="55"/>
      <c r="AG9" s="55"/>
      <c r="AH9" s="55"/>
      <c r="AI9" s="55"/>
      <c r="AJ9" s="55"/>
      <c r="AR9" s="345"/>
      <c r="AS9" s="345"/>
      <c r="AT9" s="345"/>
      <c r="AU9" s="56"/>
      <c r="AV9" s="56"/>
      <c r="AW9" s="56"/>
      <c r="AX9" s="56"/>
      <c r="AY9" s="56"/>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76"/>
    </row>
    <row r="10" spans="1:544" s="24" customFormat="1" ht="79.5" customHeight="1">
      <c r="B10" s="342"/>
      <c r="C10" s="320"/>
      <c r="Q10" s="345"/>
      <c r="R10" s="345"/>
      <c r="S10" s="345"/>
      <c r="T10" s="345"/>
      <c r="U10" s="345"/>
      <c r="V10" s="345"/>
      <c r="W10" s="345"/>
      <c r="X10" s="345"/>
      <c r="Y10" s="345"/>
      <c r="Z10" s="345"/>
      <c r="AA10" s="345"/>
      <c r="AB10" s="345"/>
      <c r="AC10" s="345"/>
      <c r="AD10" s="345"/>
      <c r="AE10" s="345"/>
      <c r="AF10" s="55"/>
      <c r="AG10" s="55"/>
      <c r="AH10" s="55"/>
      <c r="AI10" s="55"/>
      <c r="AJ10" s="55"/>
      <c r="AR10" s="345"/>
      <c r="AS10" s="345"/>
      <c r="AT10" s="345"/>
      <c r="AU10" s="56"/>
      <c r="AV10" s="56"/>
      <c r="AW10" s="56"/>
      <c r="AX10" s="56"/>
      <c r="AY10" s="56"/>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76"/>
    </row>
    <row r="11" spans="1:544" s="24" customFormat="1" ht="30" customHeight="1">
      <c r="B11" s="342"/>
      <c r="C11" s="320"/>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76"/>
    </row>
    <row r="12" spans="1:544" s="24" customFormat="1" ht="49.5" customHeight="1">
      <c r="B12" s="342"/>
      <c r="C12" s="320"/>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76"/>
    </row>
    <row r="13" spans="1:544" s="24" customFormat="1" ht="60.75" customHeight="1">
      <c r="B13" s="342"/>
      <c r="C13" s="320"/>
      <c r="Q13" s="345"/>
      <c r="R13" s="345"/>
      <c r="S13" s="345"/>
      <c r="T13" s="345"/>
      <c r="U13" s="345"/>
      <c r="V13" s="345"/>
      <c r="W13" s="345"/>
      <c r="X13" s="345"/>
      <c r="Y13" s="345"/>
      <c r="Z13" s="345"/>
      <c r="AA13" s="345"/>
      <c r="AB13" s="345"/>
      <c r="AC13" s="345"/>
      <c r="AD13" s="345"/>
      <c r="AE13" s="345"/>
      <c r="AF13" s="55"/>
      <c r="AG13" s="55"/>
      <c r="AH13" s="55"/>
      <c r="AI13" s="55"/>
      <c r="AJ13" s="55"/>
      <c r="AR13" s="345"/>
      <c r="AS13" s="345"/>
      <c r="AT13" s="345"/>
      <c r="AU13" s="56"/>
      <c r="AV13" s="56"/>
      <c r="AW13" s="56"/>
      <c r="AX13" s="56"/>
      <c r="AY13" s="56"/>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76"/>
    </row>
    <row r="14" spans="1:544" s="24" customFormat="1" ht="60" customHeight="1">
      <c r="B14" s="342"/>
      <c r="C14" s="320"/>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76"/>
    </row>
    <row r="15" spans="1:544" s="24" customFormat="1" ht="75" customHeight="1">
      <c r="B15" s="342"/>
      <c r="C15" s="320"/>
      <c r="Q15" s="345"/>
      <c r="R15" s="345"/>
      <c r="S15" s="345"/>
      <c r="T15" s="345"/>
      <c r="U15" s="345"/>
      <c r="V15" s="345"/>
      <c r="W15" s="345"/>
      <c r="X15" s="345"/>
      <c r="Y15" s="345"/>
      <c r="Z15" s="345"/>
      <c r="AA15" s="345"/>
      <c r="AB15" s="345"/>
      <c r="AC15" s="345"/>
      <c r="AD15" s="345"/>
      <c r="AE15" s="345"/>
      <c r="AF15" s="55"/>
      <c r="AG15" s="55"/>
      <c r="AH15" s="55"/>
      <c r="AI15" s="55"/>
      <c r="AJ15" s="55"/>
      <c r="AR15" s="345"/>
      <c r="AS15" s="345"/>
      <c r="AT15" s="345"/>
      <c r="AU15" s="56"/>
      <c r="AV15" s="56"/>
      <c r="AW15" s="56"/>
      <c r="AX15" s="56"/>
      <c r="AY15" s="56"/>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76"/>
    </row>
    <row r="16" spans="1:544" s="24" customFormat="1" ht="61.5" customHeight="1">
      <c r="B16" s="342"/>
      <c r="C16" s="320"/>
      <c r="Q16" s="345"/>
      <c r="R16" s="345"/>
      <c r="S16" s="345"/>
      <c r="T16" s="345"/>
      <c r="U16" s="345"/>
      <c r="V16" s="345"/>
      <c r="W16" s="345"/>
      <c r="X16" s="345"/>
      <c r="Y16" s="345"/>
      <c r="Z16" s="345"/>
      <c r="AA16" s="345"/>
      <c r="AB16" s="345"/>
      <c r="AC16" s="345"/>
      <c r="AD16" s="345"/>
      <c r="AE16" s="345"/>
      <c r="AF16" s="55"/>
      <c r="AG16" s="55"/>
      <c r="AH16" s="55"/>
      <c r="AI16" s="55"/>
      <c r="AJ16" s="55"/>
      <c r="AR16" s="345"/>
      <c r="AS16" s="345"/>
      <c r="AT16" s="345"/>
      <c r="AU16" s="56"/>
      <c r="AV16" s="56"/>
      <c r="AW16" s="56"/>
      <c r="AX16" s="56"/>
      <c r="AY16" s="56"/>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76"/>
    </row>
    <row r="17" spans="2:127" s="24" customFormat="1" ht="111.75" customHeight="1">
      <c r="B17" s="342"/>
      <c r="C17" s="320"/>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76"/>
    </row>
    <row r="18" spans="2:127" s="24" customFormat="1" ht="107.25" customHeight="1">
      <c r="B18" s="342"/>
      <c r="C18" s="320"/>
      <c r="Q18" s="345"/>
      <c r="R18" s="345"/>
      <c r="S18" s="345"/>
      <c r="T18" s="345"/>
      <c r="U18" s="345"/>
      <c r="V18" s="345"/>
      <c r="W18" s="345"/>
      <c r="X18" s="345"/>
      <c r="Y18" s="345"/>
      <c r="Z18" s="345"/>
      <c r="AA18" s="345"/>
      <c r="AB18" s="345"/>
      <c r="AC18" s="345"/>
      <c r="AD18" s="345"/>
      <c r="AE18" s="345"/>
      <c r="AF18" s="55"/>
      <c r="AG18" s="55"/>
      <c r="AH18" s="55"/>
      <c r="AI18" s="55"/>
      <c r="AJ18" s="55"/>
      <c r="AR18" s="345"/>
      <c r="AS18" s="345"/>
      <c r="AT18" s="345"/>
      <c r="AU18" s="56"/>
      <c r="AV18" s="56"/>
      <c r="AW18" s="56"/>
      <c r="AX18" s="56"/>
      <c r="AY18" s="56"/>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76"/>
    </row>
    <row r="19" spans="2:127" s="24" customFormat="1" ht="110.25" customHeight="1">
      <c r="B19" s="342"/>
      <c r="C19" s="350"/>
      <c r="Q19" s="345"/>
      <c r="R19" s="345"/>
      <c r="S19" s="345"/>
      <c r="T19" s="345"/>
      <c r="U19" s="345"/>
      <c r="V19" s="345"/>
      <c r="W19" s="345"/>
      <c r="X19" s="345"/>
      <c r="Y19" s="345"/>
      <c r="Z19" s="345"/>
      <c r="AA19" s="345"/>
      <c r="AB19" s="345"/>
      <c r="AC19" s="345"/>
      <c r="AD19" s="345"/>
      <c r="AE19" s="345"/>
      <c r="AF19" s="55"/>
      <c r="AG19" s="55"/>
      <c r="AH19" s="55"/>
      <c r="AI19" s="55"/>
      <c r="AJ19" s="55"/>
      <c r="AR19" s="345"/>
      <c r="AS19" s="345"/>
      <c r="AT19" s="345"/>
      <c r="AU19" s="56"/>
      <c r="AV19" s="56"/>
      <c r="AW19" s="56"/>
      <c r="AX19" s="56"/>
      <c r="AY19" s="56"/>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76"/>
    </row>
    <row r="20" spans="2:127" s="24" customFormat="1" ht="77.25" customHeight="1">
      <c r="B20" s="342"/>
      <c r="C20" s="320"/>
      <c r="Q20" s="345"/>
      <c r="R20" s="345"/>
      <c r="S20" s="345"/>
      <c r="T20" s="345"/>
      <c r="U20" s="345"/>
      <c r="V20" s="345"/>
      <c r="W20" s="345"/>
      <c r="X20" s="345"/>
      <c r="Y20" s="345"/>
      <c r="Z20" s="345"/>
      <c r="AA20" s="345"/>
      <c r="AB20" s="345"/>
      <c r="AC20" s="345"/>
      <c r="AD20" s="345"/>
      <c r="AE20" s="345"/>
      <c r="AF20" s="55"/>
      <c r="AG20" s="55"/>
      <c r="AH20" s="55"/>
      <c r="AI20" s="55"/>
      <c r="AJ20" s="55"/>
      <c r="AR20" s="345"/>
      <c r="AS20" s="345"/>
      <c r="AT20" s="345"/>
      <c r="AU20" s="56"/>
      <c r="AV20" s="56"/>
      <c r="AW20" s="56"/>
      <c r="AX20" s="56"/>
      <c r="AY20" s="56"/>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76"/>
    </row>
    <row r="21" spans="2:127" s="24" customFormat="1" ht="15" customHeight="1">
      <c r="B21" s="342"/>
      <c r="C21" s="320"/>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76"/>
    </row>
    <row r="22" spans="2:127" s="24" customFormat="1" ht="63.75" customHeight="1">
      <c r="B22" s="342"/>
      <c r="C22" s="392"/>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76"/>
    </row>
    <row r="23" spans="2:127" s="24" customFormat="1" ht="81.75" customHeight="1">
      <c r="B23" s="342"/>
      <c r="C23" s="392"/>
      <c r="Q23" s="345"/>
      <c r="R23" s="345"/>
      <c r="S23" s="345"/>
      <c r="T23" s="345"/>
      <c r="U23" s="345"/>
      <c r="V23" s="345"/>
      <c r="W23" s="345"/>
      <c r="X23" s="345"/>
      <c r="Y23" s="345"/>
      <c r="Z23" s="345"/>
      <c r="AA23" s="345"/>
      <c r="AB23" s="345"/>
      <c r="AC23" s="345"/>
      <c r="AD23" s="345"/>
      <c r="AE23" s="345"/>
      <c r="AF23" s="55"/>
      <c r="AG23" s="55"/>
      <c r="AH23" s="55"/>
      <c r="AI23" s="55"/>
      <c r="AJ23" s="55"/>
      <c r="AR23" s="345"/>
      <c r="AS23" s="345"/>
      <c r="AT23" s="345"/>
      <c r="AU23" s="56"/>
      <c r="AV23" s="56"/>
      <c r="AW23" s="56"/>
      <c r="AX23" s="56"/>
      <c r="AY23" s="56"/>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76"/>
    </row>
    <row r="24" spans="2:127" s="24" customFormat="1" ht="80.25" customHeight="1">
      <c r="B24" s="342"/>
      <c r="C24" s="392"/>
      <c r="Q24" s="345"/>
      <c r="R24" s="345"/>
      <c r="S24" s="345"/>
      <c r="T24" s="345"/>
      <c r="U24" s="345"/>
      <c r="V24" s="345"/>
      <c r="W24" s="345"/>
      <c r="X24" s="345"/>
      <c r="Y24" s="345"/>
      <c r="Z24" s="345"/>
      <c r="AA24" s="345"/>
      <c r="AB24" s="345"/>
      <c r="AC24" s="345"/>
      <c r="AD24" s="345"/>
      <c r="AE24" s="345"/>
      <c r="AF24" s="55"/>
      <c r="AG24" s="55"/>
      <c r="AH24" s="55"/>
      <c r="AI24" s="55"/>
      <c r="AJ24" s="55"/>
      <c r="AR24" s="345"/>
      <c r="AS24" s="345"/>
      <c r="AT24" s="345"/>
      <c r="AU24" s="56"/>
      <c r="AV24" s="56"/>
      <c r="AW24" s="56"/>
      <c r="AX24" s="56"/>
      <c r="AY24" s="56"/>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76"/>
    </row>
    <row r="25" spans="2:127" s="24" customFormat="1" ht="65.25" customHeight="1">
      <c r="B25" s="342"/>
      <c r="C25" s="320"/>
      <c r="Q25" s="345"/>
      <c r="R25" s="345"/>
      <c r="S25" s="345"/>
      <c r="T25" s="345"/>
      <c r="U25" s="345"/>
      <c r="V25" s="345"/>
      <c r="W25" s="345"/>
      <c r="X25" s="345"/>
      <c r="Y25" s="345"/>
      <c r="Z25" s="345"/>
      <c r="AA25" s="345"/>
      <c r="AB25" s="345"/>
      <c r="AC25" s="345"/>
      <c r="AD25" s="345"/>
      <c r="AE25" s="345"/>
      <c r="AF25" s="55"/>
      <c r="AG25" s="55"/>
      <c r="AH25" s="55"/>
      <c r="AI25" s="55"/>
      <c r="AJ25" s="55"/>
      <c r="AR25" s="345"/>
      <c r="AS25" s="345"/>
      <c r="AT25" s="345"/>
      <c r="AU25" s="56"/>
      <c r="AV25" s="56"/>
      <c r="AW25" s="56"/>
      <c r="AX25" s="56"/>
      <c r="AY25" s="56"/>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76"/>
    </row>
    <row r="26" spans="2:127" s="24" customFormat="1" ht="63.75" customHeight="1">
      <c r="B26" s="342"/>
      <c r="C26" s="320"/>
      <c r="Q26" s="345"/>
      <c r="R26" s="345"/>
      <c r="S26" s="345"/>
      <c r="T26" s="345"/>
      <c r="U26" s="345"/>
      <c r="V26" s="345"/>
      <c r="W26" s="345"/>
      <c r="X26" s="345"/>
      <c r="Y26" s="345"/>
      <c r="Z26" s="345"/>
      <c r="AA26" s="345"/>
      <c r="AB26" s="345"/>
      <c r="AC26" s="345"/>
      <c r="AD26" s="345"/>
      <c r="AE26" s="345"/>
      <c r="AF26" s="55"/>
      <c r="AG26" s="55"/>
      <c r="AH26" s="55"/>
      <c r="AI26" s="55"/>
      <c r="AJ26" s="55"/>
      <c r="AR26" s="345"/>
      <c r="AS26" s="345"/>
      <c r="AT26" s="345"/>
      <c r="AU26" s="56"/>
      <c r="AV26" s="56"/>
      <c r="AW26" s="56"/>
      <c r="AX26" s="56"/>
      <c r="AY26" s="56"/>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76"/>
    </row>
    <row r="27" spans="2:127" s="24" customFormat="1" ht="66.75" customHeight="1">
      <c r="B27" s="342"/>
      <c r="C27" s="320"/>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76"/>
    </row>
    <row r="28" spans="2:127" s="24" customFormat="1" ht="79.5" customHeight="1">
      <c r="B28" s="342"/>
      <c r="C28" s="320"/>
      <c r="Q28" s="345"/>
      <c r="R28" s="345"/>
      <c r="S28" s="345"/>
      <c r="T28" s="345"/>
      <c r="U28" s="345"/>
      <c r="V28" s="345"/>
      <c r="W28" s="345"/>
      <c r="X28" s="345"/>
      <c r="Y28" s="345"/>
      <c r="Z28" s="345"/>
      <c r="AA28" s="345"/>
      <c r="AB28" s="345"/>
      <c r="AC28" s="345"/>
      <c r="AD28" s="345"/>
      <c r="AE28" s="345"/>
      <c r="AF28" s="55"/>
      <c r="AG28" s="55"/>
      <c r="AH28" s="55"/>
      <c r="AI28" s="55"/>
      <c r="AJ28" s="55"/>
      <c r="AR28" s="345"/>
      <c r="AS28" s="345"/>
      <c r="AT28" s="345"/>
      <c r="AU28" s="56"/>
      <c r="AV28" s="56"/>
      <c r="AW28" s="56"/>
      <c r="AX28" s="56"/>
      <c r="AY28" s="56"/>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76"/>
    </row>
    <row r="29" spans="2:127" s="24" customFormat="1" ht="25.5" customHeight="1">
      <c r="B29" s="342"/>
      <c r="C29" s="320"/>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76"/>
    </row>
    <row r="30" spans="2:127" s="24" customFormat="1" ht="62.25" customHeight="1">
      <c r="B30" s="342"/>
      <c r="C30" s="320"/>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76"/>
    </row>
    <row r="31" spans="2:127" s="24" customFormat="1" ht="64.5" customHeight="1">
      <c r="B31" s="342"/>
      <c r="C31" s="320"/>
      <c r="Q31" s="345"/>
      <c r="R31" s="345"/>
      <c r="S31" s="345"/>
      <c r="T31" s="345"/>
      <c r="U31" s="345"/>
      <c r="V31" s="345"/>
      <c r="W31" s="345"/>
      <c r="X31" s="345"/>
      <c r="Y31" s="345"/>
      <c r="Z31" s="345"/>
      <c r="AA31" s="345"/>
      <c r="AB31" s="345"/>
      <c r="AC31" s="345"/>
      <c r="AD31" s="345"/>
      <c r="AE31" s="345"/>
      <c r="AF31" s="55"/>
      <c r="AG31" s="55"/>
      <c r="AH31" s="55"/>
      <c r="AI31" s="55"/>
      <c r="AJ31" s="55"/>
      <c r="AR31" s="345"/>
      <c r="AS31" s="345"/>
      <c r="AT31" s="345"/>
      <c r="AU31" s="56"/>
      <c r="AV31" s="56"/>
      <c r="AW31" s="56"/>
      <c r="AX31" s="56"/>
      <c r="AY31" s="56"/>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76"/>
    </row>
    <row r="32" spans="2:127" s="24" customFormat="1" ht="78" customHeight="1">
      <c r="B32" s="342"/>
      <c r="C32" s="320"/>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76"/>
    </row>
    <row r="33" spans="2:127" s="24" customFormat="1" ht="76.5" customHeight="1">
      <c r="B33" s="342"/>
      <c r="C33" s="320"/>
      <c r="Q33" s="345"/>
      <c r="R33" s="345"/>
      <c r="S33" s="345"/>
      <c r="T33" s="345"/>
      <c r="U33" s="345"/>
      <c r="V33" s="345"/>
      <c r="W33" s="345"/>
      <c r="X33" s="345"/>
      <c r="Y33" s="345"/>
      <c r="Z33" s="345"/>
      <c r="AA33" s="345"/>
      <c r="AB33" s="345"/>
      <c r="AC33" s="345"/>
      <c r="AD33" s="345"/>
      <c r="AE33" s="345"/>
      <c r="AF33" s="55"/>
      <c r="AG33" s="55"/>
      <c r="AH33" s="55"/>
      <c r="AI33" s="55"/>
      <c r="AJ33" s="55"/>
      <c r="AR33" s="345"/>
      <c r="AS33" s="345"/>
      <c r="AT33" s="345"/>
      <c r="AU33" s="56"/>
      <c r="AV33" s="56"/>
      <c r="AW33" s="56"/>
      <c r="AX33" s="56"/>
      <c r="AY33" s="56"/>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76"/>
    </row>
    <row r="34" spans="2:127" s="24" customFormat="1" ht="62.25" customHeight="1">
      <c r="B34" s="342"/>
      <c r="C34" s="320"/>
      <c r="Q34" s="345"/>
      <c r="R34" s="345"/>
      <c r="S34" s="345"/>
      <c r="T34" s="345"/>
      <c r="U34" s="345"/>
      <c r="V34" s="345"/>
      <c r="W34" s="345"/>
      <c r="X34" s="345"/>
      <c r="Y34" s="345"/>
      <c r="Z34" s="345"/>
      <c r="AA34" s="345"/>
      <c r="AB34" s="345"/>
      <c r="AC34" s="345"/>
      <c r="AD34" s="345"/>
      <c r="AE34" s="345"/>
      <c r="AF34" s="55"/>
      <c r="AG34" s="55"/>
      <c r="AH34" s="56"/>
      <c r="AI34" s="56"/>
      <c r="AJ34" s="56"/>
      <c r="AR34" s="345"/>
      <c r="AS34" s="345"/>
      <c r="AT34" s="345"/>
      <c r="AU34" s="56"/>
      <c r="AV34" s="56"/>
      <c r="AW34" s="56"/>
      <c r="AX34" s="56"/>
      <c r="AY34" s="56"/>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76"/>
    </row>
    <row r="35" spans="2:127" s="24" customFormat="1" ht="75.75" customHeight="1">
      <c r="B35" s="342"/>
      <c r="C35" s="320"/>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76"/>
    </row>
    <row r="36" spans="2:127" s="24" customFormat="1" ht="64.5" customHeight="1">
      <c r="B36" s="342"/>
      <c r="C36" s="320"/>
      <c r="Q36" s="345"/>
      <c r="R36" s="345"/>
      <c r="S36" s="345"/>
      <c r="T36" s="345"/>
      <c r="U36" s="345"/>
      <c r="V36" s="345"/>
      <c r="W36" s="345"/>
      <c r="X36" s="345"/>
      <c r="Y36" s="345"/>
      <c r="Z36" s="345"/>
      <c r="AA36" s="345"/>
      <c r="AB36" s="345"/>
      <c r="AC36" s="345"/>
      <c r="AD36" s="345"/>
      <c r="AE36" s="345"/>
      <c r="AF36" s="55"/>
      <c r="AG36" s="55"/>
      <c r="AH36" s="55"/>
      <c r="AI36" s="55"/>
      <c r="AJ36" s="55"/>
      <c r="AR36" s="345"/>
      <c r="AS36" s="345"/>
      <c r="AT36" s="345"/>
      <c r="AU36" s="56"/>
      <c r="AV36" s="56"/>
      <c r="AW36" s="56"/>
      <c r="AX36" s="56"/>
      <c r="AY36" s="56"/>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76"/>
    </row>
    <row r="37" spans="2:127" s="24" customFormat="1" ht="18" customHeight="1">
      <c r="B37" s="342"/>
      <c r="C37" s="320"/>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76"/>
    </row>
    <row r="38" spans="2:127" s="24" customFormat="1" ht="65.25" customHeight="1">
      <c r="B38" s="342"/>
      <c r="C38" s="393"/>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76"/>
    </row>
    <row r="39" spans="2:127" s="24" customFormat="1" ht="65.25" customHeight="1">
      <c r="B39" s="342"/>
      <c r="C39" s="393"/>
      <c r="Q39" s="345"/>
      <c r="R39" s="345"/>
      <c r="S39" s="345"/>
      <c r="T39" s="345"/>
      <c r="U39" s="345"/>
      <c r="V39" s="345"/>
      <c r="W39" s="345"/>
      <c r="X39" s="345"/>
      <c r="Y39" s="345"/>
      <c r="Z39" s="345"/>
      <c r="AA39" s="345"/>
      <c r="AB39" s="345"/>
      <c r="AC39" s="345"/>
      <c r="AD39" s="345"/>
      <c r="AE39" s="345"/>
      <c r="AF39" s="55"/>
      <c r="AG39" s="55"/>
      <c r="AH39" s="55"/>
      <c r="AI39" s="55"/>
      <c r="AJ39" s="55"/>
      <c r="AR39" s="345"/>
      <c r="AS39" s="345"/>
      <c r="AT39" s="345"/>
      <c r="AU39" s="56"/>
      <c r="AV39" s="56"/>
      <c r="AW39" s="56"/>
      <c r="AX39" s="56"/>
      <c r="AY39" s="56"/>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76"/>
    </row>
    <row r="40" spans="2:127" s="24" customFormat="1" ht="15" customHeight="1">
      <c r="B40" s="342"/>
      <c r="C40" s="393"/>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76"/>
    </row>
    <row r="41" spans="2:127" s="24" customFormat="1" ht="66.75" customHeight="1">
      <c r="B41" s="342"/>
      <c r="C41" s="320"/>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76"/>
    </row>
    <row r="42" spans="2:127" s="24" customFormat="1" ht="65.25" customHeight="1">
      <c r="B42" s="342"/>
      <c r="C42" s="320"/>
      <c r="Q42" s="345"/>
      <c r="R42" s="345"/>
      <c r="S42" s="345"/>
      <c r="T42" s="345"/>
      <c r="U42" s="345"/>
      <c r="V42" s="345"/>
      <c r="W42" s="345"/>
      <c r="X42" s="345"/>
      <c r="Y42" s="345"/>
      <c r="Z42" s="345"/>
      <c r="AA42" s="345"/>
      <c r="AB42" s="345"/>
      <c r="AC42" s="345"/>
      <c r="AD42" s="345"/>
      <c r="AE42" s="345"/>
      <c r="AF42" s="55"/>
      <c r="AG42" s="55"/>
      <c r="AH42" s="55"/>
      <c r="AI42" s="55"/>
      <c r="AJ42" s="55"/>
      <c r="AR42" s="345"/>
      <c r="AS42" s="345"/>
      <c r="AT42" s="345"/>
      <c r="AU42" s="56"/>
      <c r="AV42" s="56"/>
      <c r="AW42" s="56"/>
      <c r="AX42" s="56"/>
      <c r="AY42" s="56"/>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76"/>
    </row>
    <row r="43" spans="2:127" s="24" customFormat="1" ht="66" customHeight="1">
      <c r="B43" s="342"/>
      <c r="C43" s="320"/>
      <c r="Q43" s="345"/>
      <c r="R43" s="345"/>
      <c r="S43" s="345"/>
      <c r="T43" s="345"/>
      <c r="U43" s="345"/>
      <c r="V43" s="345"/>
      <c r="W43" s="345"/>
      <c r="X43" s="345"/>
      <c r="Y43" s="345"/>
      <c r="Z43" s="345"/>
      <c r="AA43" s="345"/>
      <c r="AB43" s="345"/>
      <c r="AC43" s="345"/>
      <c r="AD43" s="345"/>
      <c r="AE43" s="345"/>
      <c r="AF43" s="55"/>
      <c r="AG43" s="55"/>
      <c r="AH43" s="55"/>
      <c r="AI43" s="55"/>
      <c r="AJ43" s="55"/>
      <c r="AR43" s="345"/>
      <c r="AS43" s="345"/>
      <c r="AT43" s="345"/>
      <c r="AU43" s="56"/>
      <c r="AV43" s="56"/>
      <c r="AW43" s="56"/>
      <c r="AX43" s="56"/>
      <c r="AY43" s="56"/>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76"/>
    </row>
    <row r="44" spans="2:127" s="24" customFormat="1" ht="62.25" customHeight="1">
      <c r="B44" s="342"/>
      <c r="C44" s="320"/>
      <c r="Q44" s="345"/>
      <c r="R44" s="345"/>
      <c r="S44" s="345"/>
      <c r="T44" s="345"/>
      <c r="U44" s="345"/>
      <c r="V44" s="345"/>
      <c r="W44" s="345"/>
      <c r="X44" s="345"/>
      <c r="Y44" s="345"/>
      <c r="Z44" s="345"/>
      <c r="AA44" s="345"/>
      <c r="AB44" s="345"/>
      <c r="AC44" s="345"/>
      <c r="AD44" s="345"/>
      <c r="AE44" s="345"/>
      <c r="AF44" s="55"/>
      <c r="AG44" s="55"/>
      <c r="AH44" s="55"/>
      <c r="AI44" s="55"/>
      <c r="AJ44" s="55"/>
      <c r="AR44" s="345"/>
      <c r="AS44" s="345"/>
      <c r="AT44" s="345"/>
      <c r="AU44" s="56"/>
      <c r="AV44" s="56"/>
      <c r="AW44" s="56"/>
      <c r="AX44" s="56"/>
      <c r="AY44" s="56"/>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76"/>
    </row>
    <row r="45" spans="2:127" s="24" customFormat="1" ht="64.5" customHeight="1">
      <c r="B45" s="342"/>
      <c r="C45" s="320"/>
      <c r="Q45" s="345"/>
      <c r="R45" s="345"/>
      <c r="S45" s="345"/>
      <c r="T45" s="345"/>
      <c r="U45" s="345"/>
      <c r="V45" s="345"/>
      <c r="W45" s="345"/>
      <c r="X45" s="345"/>
      <c r="Y45" s="345"/>
      <c r="Z45" s="345"/>
      <c r="AA45" s="345"/>
      <c r="AB45" s="345"/>
      <c r="AC45" s="345"/>
      <c r="AD45" s="345"/>
      <c r="AE45" s="345"/>
      <c r="AF45" s="55"/>
      <c r="AG45" s="55"/>
      <c r="AH45" s="55"/>
      <c r="AI45" s="55"/>
      <c r="AJ45" s="55"/>
      <c r="AR45" s="345"/>
      <c r="AS45" s="345"/>
      <c r="AT45" s="345"/>
      <c r="AU45" s="56"/>
      <c r="AV45" s="56"/>
      <c r="AW45" s="56"/>
      <c r="AX45" s="56"/>
      <c r="AY45" s="56"/>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76"/>
    </row>
    <row r="46" spans="2:127" s="24" customFormat="1" ht="65.25" customHeight="1">
      <c r="B46" s="342"/>
      <c r="C46" s="320"/>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76"/>
    </row>
    <row r="47" spans="2:127" s="24" customFormat="1" ht="64.5" customHeight="1">
      <c r="B47" s="342"/>
      <c r="C47" s="320"/>
      <c r="Q47" s="345"/>
      <c r="R47" s="345"/>
      <c r="S47" s="345"/>
      <c r="T47" s="345"/>
      <c r="U47" s="345"/>
      <c r="V47" s="345"/>
      <c r="W47" s="345"/>
      <c r="X47" s="345"/>
      <c r="Y47" s="345"/>
      <c r="Z47" s="345"/>
      <c r="AA47" s="345"/>
      <c r="AB47" s="345"/>
      <c r="AC47" s="345"/>
      <c r="AD47" s="345"/>
      <c r="AE47" s="345"/>
      <c r="AF47" s="55"/>
      <c r="AG47" s="55"/>
      <c r="AH47" s="55"/>
      <c r="AI47" s="55"/>
      <c r="AJ47" s="55"/>
      <c r="AR47" s="345"/>
      <c r="AS47" s="345"/>
      <c r="AT47" s="345"/>
      <c r="AU47" s="56"/>
      <c r="AV47" s="56"/>
      <c r="AW47" s="56"/>
      <c r="AX47" s="56"/>
      <c r="AY47" s="56"/>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76"/>
    </row>
    <row r="48" spans="2:127" s="24" customFormat="1" ht="15" customHeight="1">
      <c r="B48" s="342"/>
      <c r="C48" s="320"/>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76"/>
    </row>
    <row r="49" spans="2:127" s="24" customFormat="1" ht="94.5" customHeight="1">
      <c r="B49" s="342"/>
      <c r="C49" s="320"/>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76"/>
    </row>
    <row r="50" spans="2:127" s="24" customFormat="1" ht="79.5" customHeight="1">
      <c r="B50" s="342"/>
      <c r="C50" s="320"/>
      <c r="Q50" s="345"/>
      <c r="R50" s="345"/>
      <c r="S50" s="345"/>
      <c r="T50" s="345"/>
      <c r="U50" s="345"/>
      <c r="V50" s="345"/>
      <c r="W50" s="345"/>
      <c r="X50" s="345"/>
      <c r="Y50" s="345"/>
      <c r="Z50" s="345"/>
      <c r="AA50" s="345"/>
      <c r="AB50" s="345"/>
      <c r="AC50" s="345"/>
      <c r="AD50" s="345"/>
      <c r="AE50" s="345"/>
      <c r="AF50" s="55"/>
      <c r="AG50" s="55"/>
      <c r="AH50" s="55"/>
      <c r="AI50" s="55"/>
      <c r="AJ50" s="55"/>
      <c r="AR50" s="345"/>
      <c r="AS50" s="345"/>
      <c r="AT50" s="345"/>
      <c r="AU50" s="56"/>
      <c r="AV50" s="56"/>
      <c r="AW50" s="56"/>
      <c r="AX50" s="56"/>
      <c r="AY50" s="56"/>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76"/>
    </row>
    <row r="51" spans="2:127" s="24" customFormat="1" ht="93" customHeight="1">
      <c r="B51" s="342"/>
      <c r="C51" s="320"/>
      <c r="Q51" s="345"/>
      <c r="R51" s="345"/>
      <c r="S51" s="345"/>
      <c r="T51" s="345"/>
      <c r="U51" s="345"/>
      <c r="V51" s="345"/>
      <c r="W51" s="345"/>
      <c r="X51" s="345"/>
      <c r="Y51" s="345"/>
      <c r="Z51" s="345"/>
      <c r="AA51" s="345"/>
      <c r="AB51" s="345"/>
      <c r="AC51" s="345"/>
      <c r="AD51" s="345"/>
      <c r="AE51" s="345"/>
      <c r="AF51" s="55"/>
      <c r="AG51" s="55"/>
      <c r="AH51" s="55"/>
      <c r="AI51" s="55"/>
      <c r="AJ51" s="55"/>
      <c r="AR51" s="345"/>
      <c r="AS51" s="345"/>
      <c r="AT51" s="345"/>
      <c r="AU51" s="56"/>
      <c r="AV51" s="56"/>
      <c r="AW51" s="56"/>
      <c r="AX51" s="56"/>
      <c r="AY51" s="56"/>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76"/>
    </row>
    <row r="52" spans="2:127" s="24" customFormat="1" ht="48.75" customHeight="1">
      <c r="B52" s="342"/>
      <c r="C52" s="320"/>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76"/>
    </row>
    <row r="53" spans="2:127" s="24" customFormat="1" ht="65.25" customHeight="1">
      <c r="B53" s="342"/>
      <c r="C53" s="320"/>
      <c r="Q53" s="345"/>
      <c r="R53" s="345"/>
      <c r="S53" s="345"/>
      <c r="T53" s="345"/>
      <c r="U53" s="345"/>
      <c r="V53" s="345"/>
      <c r="W53" s="345"/>
      <c r="X53" s="345"/>
      <c r="Y53" s="345"/>
      <c r="Z53" s="345"/>
      <c r="AA53" s="345"/>
      <c r="AB53" s="345"/>
      <c r="AC53" s="345"/>
      <c r="AD53" s="345"/>
      <c r="AE53" s="345"/>
      <c r="AF53" s="55"/>
      <c r="AG53" s="55"/>
      <c r="AH53" s="55"/>
      <c r="AI53" s="55"/>
      <c r="AJ53" s="55"/>
      <c r="AR53" s="345"/>
      <c r="AS53" s="345"/>
      <c r="AT53" s="345"/>
      <c r="AU53" s="56"/>
      <c r="AV53" s="56"/>
      <c r="AW53" s="56"/>
      <c r="AX53" s="56"/>
      <c r="AY53" s="56"/>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76"/>
    </row>
    <row r="54" spans="2:127" s="24" customFormat="1" ht="15" customHeight="1">
      <c r="B54" s="342"/>
      <c r="C54" s="394"/>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76"/>
    </row>
    <row r="55" spans="2:127" s="24" customFormat="1" ht="79.5" customHeight="1">
      <c r="B55" s="342"/>
      <c r="C55" s="320"/>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76"/>
    </row>
    <row r="56" spans="2:127" s="24" customFormat="1" ht="63.75" customHeight="1">
      <c r="B56" s="342"/>
      <c r="C56" s="320"/>
      <c r="Q56" s="345"/>
      <c r="R56" s="345"/>
      <c r="S56" s="345"/>
      <c r="T56" s="345"/>
      <c r="U56" s="345"/>
      <c r="V56" s="345"/>
      <c r="W56" s="345"/>
      <c r="X56" s="345"/>
      <c r="Y56" s="345"/>
      <c r="Z56" s="345"/>
      <c r="AA56" s="345"/>
      <c r="AB56" s="345"/>
      <c r="AC56" s="345"/>
      <c r="AD56" s="345"/>
      <c r="AE56" s="345"/>
      <c r="AF56" s="55"/>
      <c r="AG56" s="55"/>
      <c r="AH56" s="55"/>
      <c r="AI56" s="55"/>
      <c r="AJ56" s="55"/>
      <c r="AR56" s="345"/>
      <c r="AS56" s="345"/>
      <c r="AT56" s="345"/>
      <c r="AU56" s="56"/>
      <c r="AV56" s="56"/>
      <c r="AW56" s="56"/>
      <c r="AX56" s="56"/>
      <c r="AY56" s="56"/>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76"/>
    </row>
    <row r="57" spans="2:127" s="24" customFormat="1" ht="95.25" customHeight="1">
      <c r="B57" s="342"/>
      <c r="C57" s="350"/>
      <c r="Q57" s="345"/>
      <c r="R57" s="345"/>
      <c r="S57" s="345"/>
      <c r="T57" s="345"/>
      <c r="U57" s="345"/>
      <c r="V57" s="345"/>
      <c r="W57" s="345"/>
      <c r="X57" s="345"/>
      <c r="Y57" s="345"/>
      <c r="Z57" s="345"/>
      <c r="AA57" s="345"/>
      <c r="AB57" s="345"/>
      <c r="AC57" s="345"/>
      <c r="AD57" s="345"/>
      <c r="AE57" s="345"/>
      <c r="AF57" s="55"/>
      <c r="AG57" s="55"/>
      <c r="AH57" s="55"/>
      <c r="AI57" s="55"/>
      <c r="AJ57" s="55"/>
      <c r="AR57" s="345"/>
      <c r="AS57" s="345"/>
      <c r="AT57" s="345"/>
      <c r="AU57" s="56"/>
      <c r="AV57" s="56"/>
      <c r="AW57" s="56"/>
      <c r="AX57" s="56"/>
      <c r="AY57" s="56"/>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76"/>
    </row>
    <row r="58" spans="2:127" s="24" customFormat="1" ht="78.75" customHeight="1">
      <c r="B58" s="342"/>
      <c r="C58" s="320"/>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76"/>
    </row>
    <row r="59" spans="2:127" s="24" customFormat="1" ht="82.5" customHeight="1">
      <c r="B59" s="342"/>
      <c r="C59" s="320"/>
      <c r="Q59" s="345"/>
      <c r="R59" s="345"/>
      <c r="S59" s="345"/>
      <c r="T59" s="345"/>
      <c r="U59" s="345"/>
      <c r="V59" s="345"/>
      <c r="W59" s="345"/>
      <c r="X59" s="345"/>
      <c r="Y59" s="345"/>
      <c r="Z59" s="345"/>
      <c r="AA59" s="345"/>
      <c r="AB59" s="345"/>
      <c r="AC59" s="345"/>
      <c r="AD59" s="345"/>
      <c r="AE59" s="345"/>
      <c r="AF59" s="55"/>
      <c r="AG59" s="55"/>
      <c r="AH59" s="55"/>
      <c r="AI59" s="55"/>
      <c r="AJ59" s="55"/>
      <c r="AR59" s="345"/>
      <c r="AS59" s="345"/>
      <c r="AT59" s="345"/>
      <c r="AU59" s="56"/>
      <c r="AV59" s="56"/>
      <c r="AW59" s="56"/>
      <c r="AX59" s="56"/>
      <c r="AY59" s="56"/>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76"/>
    </row>
    <row r="60" spans="2:127" s="24" customFormat="1" ht="80.25" customHeight="1">
      <c r="B60" s="342"/>
      <c r="C60" s="350"/>
      <c r="Q60" s="345"/>
      <c r="R60" s="345"/>
      <c r="S60" s="345"/>
      <c r="T60" s="345"/>
      <c r="U60" s="345"/>
      <c r="V60" s="345"/>
      <c r="W60" s="345"/>
      <c r="X60" s="345"/>
      <c r="Y60" s="345"/>
      <c r="Z60" s="345"/>
      <c r="AA60" s="345"/>
      <c r="AB60" s="345"/>
      <c r="AC60" s="345"/>
      <c r="AD60" s="345"/>
      <c r="AE60" s="345"/>
      <c r="AF60" s="55"/>
      <c r="AG60" s="55"/>
      <c r="AH60" s="55"/>
      <c r="AI60" s="55"/>
      <c r="AJ60" s="55"/>
      <c r="AR60" s="345"/>
      <c r="AS60" s="345"/>
      <c r="AT60" s="345"/>
      <c r="AU60" s="56"/>
      <c r="AV60" s="56"/>
      <c r="AW60" s="56"/>
      <c r="AX60" s="56"/>
      <c r="AY60" s="56"/>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76"/>
    </row>
    <row r="61" spans="2:127" s="24" customFormat="1" ht="64.5" customHeight="1">
      <c r="B61" s="342"/>
      <c r="C61" s="320"/>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76"/>
    </row>
    <row r="62" spans="2:127" s="24" customFormat="1" ht="78" customHeight="1">
      <c r="B62" s="342"/>
      <c r="C62" s="320"/>
      <c r="Q62" s="345"/>
      <c r="R62" s="345"/>
      <c r="S62" s="345"/>
      <c r="T62" s="345"/>
      <c r="U62" s="345"/>
      <c r="V62" s="345"/>
      <c r="W62" s="345"/>
      <c r="X62" s="345"/>
      <c r="Y62" s="345"/>
      <c r="Z62" s="345"/>
      <c r="AA62" s="345"/>
      <c r="AB62" s="345"/>
      <c r="AC62" s="345"/>
      <c r="AD62" s="345"/>
      <c r="AE62" s="345"/>
      <c r="AF62" s="55"/>
      <c r="AG62" s="55"/>
      <c r="AH62" s="55"/>
      <c r="AI62" s="55"/>
      <c r="AJ62" s="55"/>
      <c r="AR62" s="345"/>
      <c r="AS62" s="345"/>
      <c r="AT62" s="345"/>
      <c r="AU62" s="56"/>
      <c r="AV62" s="56"/>
      <c r="AW62" s="56"/>
      <c r="AX62" s="56"/>
      <c r="AY62" s="56"/>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76"/>
    </row>
    <row r="63" spans="2:127" s="24" customFormat="1" ht="78" customHeight="1">
      <c r="B63" s="342"/>
      <c r="C63" s="320"/>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76"/>
    </row>
    <row r="64" spans="2:127" s="24" customFormat="1" ht="93.75" customHeight="1">
      <c r="B64" s="342"/>
      <c r="C64" s="320"/>
      <c r="Q64" s="345"/>
      <c r="R64" s="345"/>
      <c r="S64" s="345"/>
      <c r="T64" s="345"/>
      <c r="U64" s="345"/>
      <c r="V64" s="345"/>
      <c r="W64" s="345"/>
      <c r="X64" s="345"/>
      <c r="Y64" s="345"/>
      <c r="Z64" s="345"/>
      <c r="AA64" s="345"/>
      <c r="AB64" s="345"/>
      <c r="AC64" s="345"/>
      <c r="AD64" s="345"/>
      <c r="AE64" s="345"/>
      <c r="AF64" s="55"/>
      <c r="AG64" s="55"/>
      <c r="AH64" s="55"/>
      <c r="AI64" s="55"/>
      <c r="AJ64" s="55"/>
      <c r="AR64" s="345"/>
      <c r="AS64" s="345"/>
      <c r="AT64" s="345"/>
      <c r="AU64" s="56"/>
      <c r="AV64" s="56"/>
      <c r="AW64" s="56"/>
      <c r="AX64" s="56"/>
      <c r="AY64" s="56"/>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76"/>
    </row>
    <row r="65" spans="2:127" s="24" customFormat="1" ht="64.5" customHeight="1">
      <c r="B65" s="342"/>
      <c r="C65" s="320"/>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76"/>
    </row>
    <row r="66" spans="2:127" s="24" customFormat="1" ht="50.25" customHeight="1">
      <c r="B66" s="342"/>
      <c r="C66" s="320"/>
      <c r="Q66" s="345"/>
      <c r="R66" s="345"/>
      <c r="S66" s="345"/>
      <c r="T66" s="345"/>
      <c r="U66" s="345"/>
      <c r="V66" s="345"/>
      <c r="W66" s="345"/>
      <c r="X66" s="345"/>
      <c r="Y66" s="345"/>
      <c r="Z66" s="345"/>
      <c r="AA66" s="345"/>
      <c r="AB66" s="345"/>
      <c r="AC66" s="345"/>
      <c r="AD66" s="345"/>
      <c r="AE66" s="345"/>
      <c r="AF66" s="55"/>
      <c r="AG66" s="55"/>
      <c r="AH66" s="55"/>
      <c r="AI66" s="55"/>
      <c r="AJ66" s="55"/>
      <c r="AR66" s="345"/>
      <c r="AS66" s="345"/>
      <c r="AT66" s="345"/>
      <c r="AU66" s="56"/>
      <c r="AV66" s="56"/>
      <c r="AW66" s="56"/>
      <c r="AX66" s="56"/>
      <c r="AY66" s="56"/>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76"/>
    </row>
    <row r="67" spans="2:127" s="24" customFormat="1" ht="48.75" customHeight="1">
      <c r="B67" s="342"/>
      <c r="C67" s="392"/>
      <c r="Q67" s="345"/>
      <c r="R67" s="345"/>
      <c r="S67" s="345"/>
      <c r="T67" s="345"/>
      <c r="U67" s="345"/>
      <c r="V67" s="345"/>
      <c r="W67" s="345"/>
      <c r="X67" s="345"/>
      <c r="Y67" s="345"/>
      <c r="Z67" s="345"/>
      <c r="AA67" s="345"/>
      <c r="AB67" s="345"/>
      <c r="AC67" s="345"/>
      <c r="AD67" s="345"/>
      <c r="AE67" s="345"/>
      <c r="AF67" s="55"/>
      <c r="AG67" s="55"/>
      <c r="AH67" s="55"/>
      <c r="AI67" s="55"/>
      <c r="AJ67" s="55"/>
      <c r="AR67" s="345"/>
      <c r="AS67" s="345"/>
      <c r="AT67" s="345"/>
      <c r="AU67" s="56"/>
      <c r="AV67" s="56"/>
      <c r="AW67" s="56"/>
      <c r="AX67" s="56"/>
      <c r="AY67" s="56"/>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76"/>
    </row>
    <row r="68" spans="2:127" s="24" customFormat="1" ht="51" customHeight="1">
      <c r="B68" s="342"/>
      <c r="C68" s="320"/>
      <c r="Q68" s="345"/>
      <c r="R68" s="345"/>
      <c r="S68" s="345"/>
      <c r="T68" s="345"/>
      <c r="U68" s="345"/>
      <c r="V68" s="345"/>
      <c r="W68" s="345"/>
      <c r="X68" s="345"/>
      <c r="Y68" s="345"/>
      <c r="Z68" s="345"/>
      <c r="AA68" s="345"/>
      <c r="AB68" s="345"/>
      <c r="AC68" s="345"/>
      <c r="AD68" s="345"/>
      <c r="AE68" s="345"/>
      <c r="AF68" s="55"/>
      <c r="AG68" s="55"/>
      <c r="AH68" s="55"/>
      <c r="AI68" s="55"/>
      <c r="AJ68" s="55"/>
      <c r="AR68" s="345"/>
      <c r="AS68" s="345"/>
      <c r="AT68" s="345"/>
      <c r="AU68" s="56"/>
      <c r="AV68" s="56"/>
      <c r="AW68" s="56"/>
      <c r="AX68" s="56"/>
      <c r="AY68" s="56"/>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76"/>
    </row>
    <row r="69" spans="2:127" s="24" customFormat="1" ht="63.75" customHeight="1">
      <c r="B69" s="342"/>
      <c r="C69" s="320"/>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76"/>
    </row>
    <row r="70" spans="2:127" s="24" customFormat="1" ht="64.5" customHeight="1">
      <c r="B70" s="342"/>
      <c r="C70" s="320"/>
      <c r="Q70" s="345"/>
      <c r="R70" s="345"/>
      <c r="S70" s="345"/>
      <c r="T70" s="345"/>
      <c r="U70" s="345"/>
      <c r="V70" s="345"/>
      <c r="W70" s="345"/>
      <c r="X70" s="345"/>
      <c r="Y70" s="345"/>
      <c r="Z70" s="345"/>
      <c r="AA70" s="345"/>
      <c r="AB70" s="345"/>
      <c r="AC70" s="345"/>
      <c r="AD70" s="345"/>
      <c r="AE70" s="345"/>
      <c r="AF70" s="55"/>
      <c r="AG70" s="55"/>
      <c r="AH70" s="55"/>
      <c r="AI70" s="55"/>
      <c r="AJ70" s="55"/>
      <c r="AR70" s="345"/>
      <c r="AS70" s="345"/>
      <c r="AT70" s="345"/>
      <c r="AU70" s="56"/>
      <c r="AV70" s="56"/>
      <c r="AW70" s="56"/>
      <c r="AX70" s="56"/>
      <c r="AY70" s="56"/>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76"/>
    </row>
    <row r="71" spans="2:127" s="24" customFormat="1" ht="21.75" customHeight="1">
      <c r="B71" s="342"/>
      <c r="C71" s="394"/>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76"/>
    </row>
    <row r="72" spans="2:127" s="24" customFormat="1" ht="63" customHeight="1">
      <c r="B72" s="342"/>
      <c r="C72" s="320"/>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76"/>
    </row>
    <row r="73" spans="2:127" s="24" customFormat="1" ht="65.25" customHeight="1">
      <c r="B73" s="342"/>
      <c r="C73" s="320"/>
      <c r="Q73" s="345"/>
      <c r="R73" s="345"/>
      <c r="S73" s="345"/>
      <c r="T73" s="345"/>
      <c r="U73" s="345"/>
      <c r="V73" s="345"/>
      <c r="W73" s="345"/>
      <c r="X73" s="345"/>
      <c r="Y73" s="345"/>
      <c r="Z73" s="345"/>
      <c r="AA73" s="345"/>
      <c r="AB73" s="345"/>
      <c r="AC73" s="345"/>
      <c r="AD73" s="345"/>
      <c r="AE73" s="345"/>
      <c r="AF73" s="55"/>
      <c r="AG73" s="55"/>
      <c r="AH73" s="55"/>
      <c r="AI73" s="55"/>
      <c r="AJ73" s="55"/>
      <c r="AR73" s="345"/>
      <c r="AS73" s="345"/>
      <c r="AT73" s="345"/>
      <c r="AU73" s="56"/>
      <c r="AV73" s="56"/>
      <c r="AW73" s="56"/>
      <c r="AX73" s="56"/>
      <c r="AY73" s="56"/>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76"/>
    </row>
    <row r="74" spans="2:127" s="24" customFormat="1" ht="64.5" customHeight="1">
      <c r="B74" s="342"/>
      <c r="C74" s="320"/>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76"/>
    </row>
    <row r="75" spans="2:127" s="24" customFormat="1" ht="77.25" customHeight="1">
      <c r="B75" s="342"/>
      <c r="C75" s="320"/>
      <c r="Q75" s="345"/>
      <c r="R75" s="345"/>
      <c r="S75" s="345"/>
      <c r="T75" s="345"/>
      <c r="U75" s="345"/>
      <c r="V75" s="345"/>
      <c r="W75" s="345"/>
      <c r="X75" s="345"/>
      <c r="Y75" s="345"/>
      <c r="Z75" s="345"/>
      <c r="AA75" s="345"/>
      <c r="AB75" s="345"/>
      <c r="AC75" s="345"/>
      <c r="AD75" s="345"/>
      <c r="AE75" s="345"/>
      <c r="AF75" s="55"/>
      <c r="AG75" s="55"/>
      <c r="AH75" s="55"/>
      <c r="AI75" s="55"/>
      <c r="AJ75" s="55"/>
      <c r="AR75" s="345"/>
      <c r="AS75" s="345"/>
      <c r="AT75" s="345"/>
      <c r="AU75" s="56"/>
      <c r="AV75" s="56"/>
      <c r="AW75" s="56"/>
      <c r="AX75" s="56"/>
      <c r="AY75" s="56"/>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76"/>
    </row>
    <row r="76" spans="2:127" s="24" customFormat="1" ht="63.75" customHeight="1">
      <c r="B76" s="342"/>
      <c r="C76" s="320"/>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76"/>
    </row>
    <row r="77" spans="2:127" s="24" customFormat="1" ht="79.5" customHeight="1">
      <c r="B77" s="342"/>
      <c r="C77" s="320"/>
      <c r="Q77" s="345"/>
      <c r="R77" s="345"/>
      <c r="S77" s="345"/>
      <c r="T77" s="345"/>
      <c r="U77" s="345"/>
      <c r="V77" s="345"/>
      <c r="W77" s="345"/>
      <c r="X77" s="345"/>
      <c r="Y77" s="345"/>
      <c r="Z77" s="345"/>
      <c r="AA77" s="345"/>
      <c r="AB77" s="345"/>
      <c r="AC77" s="345"/>
      <c r="AD77" s="345"/>
      <c r="AE77" s="345"/>
      <c r="AF77" s="55"/>
      <c r="AG77" s="55"/>
      <c r="AH77" s="55"/>
      <c r="AI77" s="55"/>
      <c r="AJ77" s="55"/>
      <c r="AR77" s="345"/>
      <c r="AS77" s="345"/>
      <c r="AT77" s="345"/>
      <c r="AU77" s="56"/>
      <c r="AV77" s="56"/>
      <c r="AW77" s="56"/>
      <c r="AX77" s="56"/>
      <c r="AY77" s="56"/>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76"/>
    </row>
    <row r="78" spans="2:127" s="24" customFormat="1" ht="65.25" customHeight="1">
      <c r="B78" s="342"/>
      <c r="C78" s="320"/>
      <c r="Q78" s="345"/>
      <c r="R78" s="345"/>
      <c r="S78" s="345"/>
      <c r="T78" s="345"/>
      <c r="U78" s="345"/>
      <c r="V78" s="345"/>
      <c r="W78" s="345"/>
      <c r="X78" s="345"/>
      <c r="Y78" s="345"/>
      <c r="Z78" s="345"/>
      <c r="AA78" s="345"/>
      <c r="AB78" s="345"/>
      <c r="AC78" s="345"/>
      <c r="AD78" s="345"/>
      <c r="AE78" s="345"/>
      <c r="AF78" s="55"/>
      <c r="AG78" s="55"/>
      <c r="AH78" s="55"/>
      <c r="AI78" s="55"/>
      <c r="AJ78" s="55"/>
      <c r="AR78" s="345"/>
      <c r="AS78" s="345"/>
      <c r="AT78" s="345"/>
      <c r="AU78" s="56"/>
      <c r="AV78" s="56"/>
      <c r="AW78" s="56"/>
      <c r="AX78" s="56"/>
      <c r="AY78" s="56"/>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1"/>
      <c r="CY78" s="31"/>
      <c r="CZ78" s="31"/>
      <c r="DA78" s="31"/>
      <c r="DB78" s="31"/>
      <c r="DC78" s="31"/>
      <c r="DD78" s="31"/>
      <c r="DE78" s="31"/>
      <c r="DF78" s="31"/>
      <c r="DG78" s="31"/>
      <c r="DH78" s="31"/>
      <c r="DI78" s="31"/>
      <c r="DJ78" s="31"/>
      <c r="DK78" s="31"/>
      <c r="DL78" s="31"/>
      <c r="DM78" s="31"/>
      <c r="DN78" s="31"/>
      <c r="DO78" s="31"/>
      <c r="DP78" s="31"/>
      <c r="DQ78" s="31"/>
      <c r="DR78" s="31"/>
      <c r="DS78" s="31"/>
      <c r="DT78" s="31"/>
      <c r="DU78" s="31"/>
      <c r="DV78" s="31"/>
      <c r="DW78" s="76"/>
    </row>
    <row r="79" spans="2:127" s="24" customFormat="1" ht="67.5" customHeight="1">
      <c r="B79" s="342"/>
      <c r="C79" s="320"/>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1"/>
      <c r="CY79" s="31"/>
      <c r="CZ79" s="31"/>
      <c r="DA79" s="31"/>
      <c r="DB79" s="31"/>
      <c r="DC79" s="31"/>
      <c r="DD79" s="31"/>
      <c r="DE79" s="31"/>
      <c r="DF79" s="31"/>
      <c r="DG79" s="31"/>
      <c r="DH79" s="31"/>
      <c r="DI79" s="31"/>
      <c r="DJ79" s="31"/>
      <c r="DK79" s="31"/>
      <c r="DL79" s="31"/>
      <c r="DM79" s="31"/>
      <c r="DN79" s="31"/>
      <c r="DO79" s="31"/>
      <c r="DP79" s="31"/>
      <c r="DQ79" s="31"/>
      <c r="DR79" s="31"/>
      <c r="DS79" s="31"/>
      <c r="DT79" s="31"/>
      <c r="DU79" s="31"/>
      <c r="DV79" s="31"/>
      <c r="DW79" s="76"/>
    </row>
    <row r="80" spans="2:127" s="24" customFormat="1" ht="79.5" customHeight="1">
      <c r="B80" s="342"/>
      <c r="C80" s="320"/>
      <c r="Q80" s="345"/>
      <c r="R80" s="345"/>
      <c r="S80" s="345"/>
      <c r="T80" s="345"/>
      <c r="U80" s="345"/>
      <c r="V80" s="345"/>
      <c r="W80" s="345"/>
      <c r="X80" s="345"/>
      <c r="Y80" s="345"/>
      <c r="Z80" s="345"/>
      <c r="AA80" s="345"/>
      <c r="AB80" s="345"/>
      <c r="AC80" s="345"/>
      <c r="AD80" s="345"/>
      <c r="AE80" s="345"/>
      <c r="AF80" s="55"/>
      <c r="AG80" s="55"/>
      <c r="AH80" s="55"/>
      <c r="AI80" s="55"/>
      <c r="AJ80" s="55"/>
      <c r="AR80" s="345"/>
      <c r="AS80" s="345"/>
      <c r="AT80" s="345"/>
      <c r="AU80" s="56"/>
      <c r="AV80" s="56"/>
      <c r="AW80" s="56"/>
      <c r="AX80" s="56"/>
      <c r="AY80" s="56"/>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31"/>
      <c r="CB80" s="31"/>
      <c r="CC80" s="31"/>
      <c r="CD80" s="31"/>
      <c r="CE80" s="31"/>
      <c r="CF80" s="31"/>
      <c r="CG80" s="31"/>
      <c r="CH80" s="31"/>
      <c r="CI80" s="31"/>
      <c r="CJ80" s="31"/>
      <c r="CK80" s="31"/>
      <c r="CL80" s="31"/>
      <c r="CM80" s="31"/>
      <c r="CN80" s="31"/>
      <c r="CO80" s="31"/>
      <c r="CP80" s="31"/>
      <c r="CQ80" s="31"/>
      <c r="CR80" s="31"/>
      <c r="CS80" s="31"/>
      <c r="CT80" s="31"/>
      <c r="CU80" s="31"/>
      <c r="CV80" s="31"/>
      <c r="CW80" s="31"/>
      <c r="CX80" s="31"/>
      <c r="CY80" s="31"/>
      <c r="CZ80" s="31"/>
      <c r="DA80" s="31"/>
      <c r="DB80" s="31"/>
      <c r="DC80" s="31"/>
      <c r="DD80" s="31"/>
      <c r="DE80" s="31"/>
      <c r="DF80" s="31"/>
      <c r="DG80" s="31"/>
      <c r="DH80" s="31"/>
      <c r="DI80" s="31"/>
      <c r="DJ80" s="31"/>
      <c r="DK80" s="31"/>
      <c r="DL80" s="31"/>
      <c r="DM80" s="31"/>
      <c r="DN80" s="31"/>
      <c r="DO80" s="31"/>
      <c r="DP80" s="31"/>
      <c r="DQ80" s="31"/>
      <c r="DR80" s="31"/>
      <c r="DS80" s="31"/>
      <c r="DT80" s="31"/>
      <c r="DU80" s="31"/>
      <c r="DV80" s="31"/>
      <c r="DW80" s="76"/>
    </row>
    <row r="81" spans="2:127" s="24" customFormat="1" ht="66.75" customHeight="1">
      <c r="B81" s="342"/>
      <c r="C81" s="320"/>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76"/>
    </row>
    <row r="82" spans="2:127" s="24" customFormat="1" ht="80.25" customHeight="1">
      <c r="B82" s="342"/>
      <c r="C82" s="320"/>
      <c r="Q82" s="345"/>
      <c r="R82" s="345"/>
      <c r="S82" s="345"/>
      <c r="T82" s="345"/>
      <c r="U82" s="345"/>
      <c r="V82" s="345"/>
      <c r="W82" s="345"/>
      <c r="X82" s="345"/>
      <c r="Y82" s="345"/>
      <c r="Z82" s="345"/>
      <c r="AA82" s="345"/>
      <c r="AB82" s="345"/>
      <c r="AC82" s="345"/>
      <c r="AD82" s="345"/>
      <c r="AE82" s="345"/>
      <c r="AF82" s="55"/>
      <c r="AG82" s="55"/>
      <c r="AH82" s="55"/>
      <c r="AI82" s="55"/>
      <c r="AJ82" s="55"/>
      <c r="AR82" s="345"/>
      <c r="AS82" s="345"/>
      <c r="AT82" s="345"/>
      <c r="AU82" s="56"/>
      <c r="AV82" s="56"/>
      <c r="AW82" s="56"/>
      <c r="AX82" s="56"/>
      <c r="AY82" s="56"/>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76"/>
    </row>
    <row r="83" spans="2:127" s="24" customFormat="1" ht="15" customHeight="1">
      <c r="B83" s="342"/>
      <c r="C83" s="320"/>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76"/>
    </row>
    <row r="84" spans="2:127" s="24" customFormat="1" ht="69" customHeight="1">
      <c r="B84" s="342"/>
      <c r="C84" s="320"/>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76"/>
    </row>
    <row r="85" spans="2:127" s="24" customFormat="1" ht="63" customHeight="1">
      <c r="B85" s="342"/>
      <c r="C85" s="320"/>
      <c r="Q85" s="345"/>
      <c r="R85" s="345"/>
      <c r="S85" s="345"/>
      <c r="T85" s="345"/>
      <c r="U85" s="345"/>
      <c r="V85" s="345"/>
      <c r="W85" s="345"/>
      <c r="X85" s="345"/>
      <c r="Y85" s="345"/>
      <c r="Z85" s="345"/>
      <c r="AA85" s="345"/>
      <c r="AB85" s="345"/>
      <c r="AC85" s="345"/>
      <c r="AD85" s="345"/>
      <c r="AE85" s="345"/>
      <c r="AF85" s="55"/>
      <c r="AG85" s="55"/>
      <c r="AH85" s="55"/>
      <c r="AI85" s="55"/>
      <c r="AJ85" s="55"/>
      <c r="AR85" s="345"/>
      <c r="AS85" s="345"/>
      <c r="AT85" s="345"/>
      <c r="AU85" s="56"/>
      <c r="AV85" s="56"/>
      <c r="AW85" s="56"/>
      <c r="AX85" s="56"/>
      <c r="AY85" s="56"/>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1"/>
      <c r="DO85" s="31"/>
      <c r="DP85" s="31"/>
      <c r="DQ85" s="31"/>
      <c r="DR85" s="31"/>
      <c r="DS85" s="31"/>
      <c r="DT85" s="31"/>
      <c r="DU85" s="31"/>
      <c r="DV85" s="31"/>
      <c r="DW85" s="76"/>
    </row>
    <row r="86" spans="2:127" s="24" customFormat="1" ht="65.25" customHeight="1">
      <c r="B86" s="342"/>
      <c r="C86" s="320"/>
      <c r="Q86" s="345"/>
      <c r="R86" s="345"/>
      <c r="S86" s="345"/>
      <c r="T86" s="345"/>
      <c r="U86" s="345"/>
      <c r="V86" s="345"/>
      <c r="W86" s="345"/>
      <c r="X86" s="345"/>
      <c r="Y86" s="345"/>
      <c r="Z86" s="345"/>
      <c r="AA86" s="345"/>
      <c r="AB86" s="345"/>
      <c r="AC86" s="345"/>
      <c r="AD86" s="345"/>
      <c r="AE86" s="345"/>
      <c r="AF86" s="55"/>
      <c r="AG86" s="55"/>
      <c r="AH86" s="55"/>
      <c r="AI86" s="55"/>
      <c r="AJ86" s="55"/>
      <c r="AR86" s="345"/>
      <c r="AS86" s="345"/>
      <c r="AT86" s="345"/>
      <c r="AU86" s="56"/>
      <c r="AV86" s="56"/>
      <c r="AW86" s="56"/>
      <c r="AX86" s="56"/>
      <c r="AY86" s="56"/>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76"/>
    </row>
    <row r="87" spans="2:127" s="24" customFormat="1" ht="78.75" customHeight="1">
      <c r="B87" s="342"/>
      <c r="C87" s="320"/>
      <c r="Q87" s="345"/>
      <c r="R87" s="345"/>
      <c r="S87" s="345"/>
      <c r="T87" s="345"/>
      <c r="U87" s="345"/>
      <c r="V87" s="345"/>
      <c r="W87" s="345"/>
      <c r="X87" s="345"/>
      <c r="Y87" s="345"/>
      <c r="Z87" s="345"/>
      <c r="AA87" s="345"/>
      <c r="AB87" s="345"/>
      <c r="AC87" s="345"/>
      <c r="AD87" s="345"/>
      <c r="AE87" s="345"/>
      <c r="AF87" s="55"/>
      <c r="AG87" s="55"/>
      <c r="AH87" s="55"/>
      <c r="AI87" s="55"/>
      <c r="AJ87" s="55"/>
      <c r="AR87" s="345"/>
      <c r="AS87" s="345"/>
      <c r="AT87" s="345"/>
      <c r="AU87" s="56"/>
      <c r="AV87" s="56"/>
      <c r="AW87" s="56"/>
      <c r="AX87" s="56"/>
      <c r="AY87" s="56"/>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31"/>
      <c r="CI87" s="31"/>
      <c r="CJ87" s="31"/>
      <c r="CK87" s="31"/>
      <c r="CL87" s="31"/>
      <c r="CM87" s="31"/>
      <c r="CN87" s="31"/>
      <c r="CO87" s="31"/>
      <c r="CP87" s="31"/>
      <c r="CQ87" s="31"/>
      <c r="CR87" s="31"/>
      <c r="CS87" s="31"/>
      <c r="CT87" s="31"/>
      <c r="CU87" s="31"/>
      <c r="CV87" s="31"/>
      <c r="CW87" s="31"/>
      <c r="CX87" s="31"/>
      <c r="CY87" s="31"/>
      <c r="CZ87" s="31"/>
      <c r="DA87" s="31"/>
      <c r="DB87" s="31"/>
      <c r="DC87" s="31"/>
      <c r="DD87" s="31"/>
      <c r="DE87" s="31"/>
      <c r="DF87" s="31"/>
      <c r="DG87" s="31"/>
      <c r="DH87" s="31"/>
      <c r="DI87" s="31"/>
      <c r="DJ87" s="31"/>
      <c r="DK87" s="31"/>
      <c r="DL87" s="31"/>
      <c r="DM87" s="31"/>
      <c r="DN87" s="31"/>
      <c r="DO87" s="31"/>
      <c r="DP87" s="31"/>
      <c r="DQ87" s="31"/>
      <c r="DR87" s="31"/>
      <c r="DS87" s="31"/>
      <c r="DT87" s="31"/>
      <c r="DU87" s="31"/>
      <c r="DV87" s="31"/>
      <c r="DW87" s="76"/>
    </row>
    <row r="88" spans="2:127" s="24" customFormat="1" ht="64.5" customHeight="1">
      <c r="B88" s="342"/>
      <c r="C88" s="320"/>
      <c r="Q88" s="345"/>
      <c r="R88" s="345"/>
      <c r="S88" s="345"/>
      <c r="T88" s="345"/>
      <c r="U88" s="345"/>
      <c r="V88" s="345"/>
      <c r="W88" s="345"/>
      <c r="X88" s="345"/>
      <c r="Y88" s="345"/>
      <c r="Z88" s="345"/>
      <c r="AA88" s="345"/>
      <c r="AB88" s="345"/>
      <c r="AC88" s="345"/>
      <c r="AD88" s="345"/>
      <c r="AE88" s="345"/>
      <c r="AF88" s="55"/>
      <c r="AG88" s="55"/>
      <c r="AH88" s="55"/>
      <c r="AI88" s="55"/>
      <c r="AJ88" s="55"/>
      <c r="AR88" s="345"/>
      <c r="AS88" s="345"/>
      <c r="AT88" s="345"/>
      <c r="AU88" s="56"/>
      <c r="AV88" s="56"/>
      <c r="AW88" s="56"/>
      <c r="AX88" s="56"/>
      <c r="AY88" s="56"/>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31"/>
      <c r="CT88" s="31"/>
      <c r="CU88" s="31"/>
      <c r="CV88" s="31"/>
      <c r="CW88" s="31"/>
      <c r="CX88" s="31"/>
      <c r="CY88" s="31"/>
      <c r="CZ88" s="31"/>
      <c r="DA88" s="31"/>
      <c r="DB88" s="31"/>
      <c r="DC88" s="31"/>
      <c r="DD88" s="31"/>
      <c r="DE88" s="31"/>
      <c r="DF88" s="31"/>
      <c r="DG88" s="31"/>
      <c r="DH88" s="31"/>
      <c r="DI88" s="31"/>
      <c r="DJ88" s="31"/>
      <c r="DK88" s="31"/>
      <c r="DL88" s="31"/>
      <c r="DM88" s="31"/>
      <c r="DN88" s="31"/>
      <c r="DO88" s="31"/>
      <c r="DP88" s="31"/>
      <c r="DQ88" s="31"/>
      <c r="DR88" s="31"/>
      <c r="DS88" s="31"/>
      <c r="DT88" s="31"/>
      <c r="DU88" s="31"/>
      <c r="DV88" s="31"/>
      <c r="DW88" s="76"/>
    </row>
    <row r="89" spans="2:127" s="24" customFormat="1" ht="66" customHeight="1">
      <c r="B89" s="342"/>
      <c r="C89" s="320"/>
      <c r="Q89" s="345"/>
      <c r="R89" s="345"/>
      <c r="S89" s="345"/>
      <c r="T89" s="345"/>
      <c r="U89" s="345"/>
      <c r="V89" s="345"/>
      <c r="W89" s="345"/>
      <c r="X89" s="345"/>
      <c r="Y89" s="345"/>
      <c r="Z89" s="345"/>
      <c r="AA89" s="345"/>
      <c r="AB89" s="345"/>
      <c r="AC89" s="345"/>
      <c r="AD89" s="345"/>
      <c r="AE89" s="345"/>
      <c r="AF89" s="55"/>
      <c r="AG89" s="55"/>
      <c r="AH89" s="55"/>
      <c r="AI89" s="55"/>
      <c r="AJ89" s="55"/>
      <c r="AR89" s="345"/>
      <c r="AS89" s="345"/>
      <c r="AT89" s="345"/>
      <c r="AU89" s="56"/>
      <c r="AV89" s="56"/>
      <c r="AW89" s="56"/>
      <c r="AX89" s="56"/>
      <c r="AY89" s="56"/>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76"/>
    </row>
    <row r="90" spans="2:127" s="24" customFormat="1" ht="68.25" customHeight="1">
      <c r="B90" s="342"/>
      <c r="C90" s="350"/>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76"/>
    </row>
    <row r="91" spans="2:127" s="24" customFormat="1" ht="51" customHeight="1">
      <c r="B91" s="342"/>
      <c r="C91" s="320"/>
      <c r="Q91" s="345"/>
      <c r="R91" s="345"/>
      <c r="S91" s="345"/>
      <c r="T91" s="345"/>
      <c r="U91" s="345"/>
      <c r="V91" s="345"/>
      <c r="W91" s="345"/>
      <c r="X91" s="345"/>
      <c r="Y91" s="345"/>
      <c r="Z91" s="345"/>
      <c r="AA91" s="345"/>
      <c r="AB91" s="345"/>
      <c r="AC91" s="345"/>
      <c r="AD91" s="345"/>
      <c r="AE91" s="345"/>
      <c r="AF91" s="55"/>
      <c r="AG91" s="55"/>
      <c r="AH91" s="55"/>
      <c r="AI91" s="55"/>
      <c r="AJ91" s="55"/>
      <c r="AR91" s="345"/>
      <c r="AS91" s="345"/>
      <c r="AT91" s="345"/>
      <c r="AU91" s="56"/>
      <c r="AV91" s="56"/>
      <c r="AW91" s="56"/>
      <c r="AX91" s="56"/>
      <c r="AY91" s="56"/>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76"/>
    </row>
    <row r="92" spans="2:127" s="24" customFormat="1" ht="64.5" customHeight="1">
      <c r="B92" s="342"/>
      <c r="C92" s="320"/>
      <c r="Q92" s="345"/>
      <c r="R92" s="345"/>
      <c r="S92" s="345"/>
      <c r="T92" s="345"/>
      <c r="U92" s="345"/>
      <c r="V92" s="345"/>
      <c r="W92" s="345"/>
      <c r="X92" s="345"/>
      <c r="Y92" s="345"/>
      <c r="Z92" s="345"/>
      <c r="AA92" s="345"/>
      <c r="AB92" s="345"/>
      <c r="AC92" s="345"/>
      <c r="AD92" s="345"/>
      <c r="AE92" s="345"/>
      <c r="AF92" s="55"/>
      <c r="AG92" s="55"/>
      <c r="AH92" s="55"/>
      <c r="AI92" s="55"/>
      <c r="AJ92" s="55"/>
      <c r="AR92" s="345"/>
      <c r="AS92" s="345"/>
      <c r="AT92" s="345"/>
      <c r="AU92" s="56"/>
      <c r="AV92" s="56"/>
      <c r="AW92" s="56"/>
      <c r="AX92" s="56"/>
      <c r="AY92" s="56"/>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31"/>
      <c r="CN92" s="31"/>
      <c r="CO92" s="31"/>
      <c r="CP92" s="31"/>
      <c r="CQ92" s="31"/>
      <c r="CR92" s="31"/>
      <c r="CS92" s="31"/>
      <c r="CT92" s="31"/>
      <c r="CU92" s="31"/>
      <c r="CV92" s="31"/>
      <c r="CW92" s="31"/>
      <c r="CX92" s="31"/>
      <c r="CY92" s="31"/>
      <c r="CZ92" s="31"/>
      <c r="DA92" s="31"/>
      <c r="DB92" s="31"/>
      <c r="DC92" s="31"/>
      <c r="DD92" s="31"/>
      <c r="DE92" s="31"/>
      <c r="DF92" s="31"/>
      <c r="DG92" s="31"/>
      <c r="DH92" s="31"/>
      <c r="DI92" s="31"/>
      <c r="DJ92" s="31"/>
      <c r="DK92" s="31"/>
      <c r="DL92" s="31"/>
      <c r="DM92" s="31"/>
      <c r="DN92" s="31"/>
      <c r="DO92" s="31"/>
      <c r="DP92" s="31"/>
      <c r="DQ92" s="31"/>
      <c r="DR92" s="31"/>
      <c r="DS92" s="31"/>
      <c r="DT92" s="31"/>
      <c r="DU92" s="31"/>
      <c r="DV92" s="31"/>
      <c r="DW92" s="76"/>
    </row>
    <row r="93" spans="2:127" s="24" customFormat="1" ht="63.75" customHeight="1">
      <c r="B93" s="342"/>
      <c r="C93" s="320"/>
      <c r="Q93" s="345"/>
      <c r="R93" s="345"/>
      <c r="S93" s="345"/>
      <c r="T93" s="345"/>
      <c r="U93" s="345"/>
      <c r="V93" s="345"/>
      <c r="W93" s="345"/>
      <c r="X93" s="345"/>
      <c r="Y93" s="345"/>
      <c r="Z93" s="345"/>
      <c r="AA93" s="345"/>
      <c r="AB93" s="345"/>
      <c r="AC93" s="345"/>
      <c r="AD93" s="345"/>
      <c r="AE93" s="345"/>
      <c r="AF93" s="55"/>
      <c r="AG93" s="55"/>
      <c r="AH93" s="55"/>
      <c r="AI93" s="55"/>
      <c r="AJ93" s="55"/>
      <c r="AR93" s="345"/>
      <c r="AS93" s="345"/>
      <c r="AT93" s="345"/>
      <c r="AU93" s="56"/>
      <c r="AV93" s="56"/>
      <c r="AW93" s="56"/>
      <c r="AX93" s="56"/>
      <c r="AY93" s="56"/>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76"/>
    </row>
    <row r="94" spans="2:127" s="24" customFormat="1" ht="21" customHeight="1">
      <c r="B94" s="342"/>
      <c r="C94" s="350"/>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31"/>
      <c r="CP94" s="31"/>
      <c r="CQ94" s="31"/>
      <c r="CR94" s="31"/>
      <c r="CS94" s="31"/>
      <c r="CT94" s="31"/>
      <c r="CU94" s="31"/>
      <c r="CV94" s="31"/>
      <c r="CW94" s="31"/>
      <c r="CX94" s="31"/>
      <c r="CY94" s="31"/>
      <c r="CZ94" s="31"/>
      <c r="DA94" s="31"/>
      <c r="DB94" s="31"/>
      <c r="DC94" s="31"/>
      <c r="DD94" s="31"/>
      <c r="DE94" s="31"/>
      <c r="DF94" s="31"/>
      <c r="DG94" s="31"/>
      <c r="DH94" s="31"/>
      <c r="DI94" s="31"/>
      <c r="DJ94" s="31"/>
      <c r="DK94" s="31"/>
      <c r="DL94" s="31"/>
      <c r="DM94" s="31"/>
      <c r="DN94" s="31"/>
      <c r="DO94" s="31"/>
      <c r="DP94" s="31"/>
      <c r="DQ94" s="31"/>
      <c r="DR94" s="31"/>
      <c r="DS94" s="31"/>
      <c r="DT94" s="31"/>
      <c r="DU94" s="31"/>
      <c r="DV94" s="31"/>
      <c r="DW94" s="76"/>
    </row>
    <row r="95" spans="2:127" s="24" customFormat="1" ht="78.75" customHeight="1">
      <c r="B95" s="342"/>
      <c r="C95" s="320"/>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76"/>
    </row>
    <row r="96" spans="2:127" s="24" customFormat="1" ht="81" customHeight="1">
      <c r="B96" s="342"/>
      <c r="C96" s="320"/>
      <c r="Q96" s="345"/>
      <c r="R96" s="345"/>
      <c r="S96" s="345"/>
      <c r="T96" s="345"/>
      <c r="U96" s="345"/>
      <c r="V96" s="345"/>
      <c r="W96" s="345"/>
      <c r="X96" s="345"/>
      <c r="Y96" s="345"/>
      <c r="Z96" s="345"/>
      <c r="AA96" s="345"/>
      <c r="AB96" s="345"/>
      <c r="AC96" s="345"/>
      <c r="AD96" s="345"/>
      <c r="AE96" s="345"/>
      <c r="AF96" s="55"/>
      <c r="AG96" s="55"/>
      <c r="AH96" s="55"/>
      <c r="AI96" s="55"/>
      <c r="AJ96" s="55"/>
      <c r="AR96" s="345"/>
      <c r="AS96" s="345"/>
      <c r="AT96" s="345"/>
      <c r="AU96" s="56"/>
      <c r="AV96" s="56"/>
      <c r="AW96" s="56"/>
      <c r="AX96" s="56"/>
      <c r="AY96" s="56"/>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76"/>
    </row>
    <row r="97" spans="2:127" s="24" customFormat="1" ht="15" customHeight="1">
      <c r="B97" s="342"/>
      <c r="C97" s="320"/>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76"/>
    </row>
    <row r="98" spans="2:127" s="24" customFormat="1" ht="51" customHeight="1">
      <c r="B98" s="342"/>
      <c r="C98" s="320"/>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c r="CT98" s="31"/>
      <c r="CU98" s="31"/>
      <c r="CV98" s="31"/>
      <c r="CW98" s="31"/>
      <c r="CX98" s="31"/>
      <c r="CY98" s="31"/>
      <c r="CZ98" s="31"/>
      <c r="DA98" s="31"/>
      <c r="DB98" s="31"/>
      <c r="DC98" s="31"/>
      <c r="DD98" s="31"/>
      <c r="DE98" s="31"/>
      <c r="DF98" s="31"/>
      <c r="DG98" s="31"/>
      <c r="DH98" s="31"/>
      <c r="DI98" s="31"/>
      <c r="DJ98" s="31"/>
      <c r="DK98" s="31"/>
      <c r="DL98" s="31"/>
      <c r="DM98" s="31"/>
      <c r="DN98" s="31"/>
      <c r="DO98" s="31"/>
      <c r="DP98" s="31"/>
      <c r="DQ98" s="31"/>
      <c r="DR98" s="31"/>
      <c r="DS98" s="31"/>
      <c r="DT98" s="31"/>
      <c r="DU98" s="31"/>
      <c r="DV98" s="31"/>
      <c r="DW98" s="76"/>
    </row>
    <row r="99" spans="2:127" s="24" customFormat="1" ht="63.75" customHeight="1">
      <c r="B99" s="342"/>
      <c r="C99" s="320"/>
      <c r="Q99" s="345"/>
      <c r="R99" s="345"/>
      <c r="S99" s="345"/>
      <c r="T99" s="345"/>
      <c r="U99" s="345"/>
      <c r="V99" s="345"/>
      <c r="W99" s="345"/>
      <c r="X99" s="345"/>
      <c r="Y99" s="345"/>
      <c r="Z99" s="345"/>
      <c r="AA99" s="345"/>
      <c r="AB99" s="345"/>
      <c r="AC99" s="345"/>
      <c r="AD99" s="345"/>
      <c r="AE99" s="345"/>
      <c r="AF99" s="55"/>
      <c r="AG99" s="55"/>
      <c r="AH99" s="55"/>
      <c r="AI99" s="55"/>
      <c r="AJ99" s="55"/>
      <c r="AR99" s="345"/>
      <c r="AS99" s="345"/>
      <c r="AT99" s="345"/>
      <c r="AU99" s="56"/>
      <c r="AV99" s="56"/>
      <c r="AW99" s="56"/>
      <c r="AX99" s="56"/>
      <c r="AY99" s="56"/>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31"/>
      <c r="CU99" s="31"/>
      <c r="CV99" s="31"/>
      <c r="CW99" s="31"/>
      <c r="CX99" s="31"/>
      <c r="CY99" s="31"/>
      <c r="CZ99" s="31"/>
      <c r="DA99" s="31"/>
      <c r="DB99" s="31"/>
      <c r="DC99" s="31"/>
      <c r="DD99" s="31"/>
      <c r="DE99" s="31"/>
      <c r="DF99" s="31"/>
      <c r="DG99" s="31"/>
      <c r="DH99" s="31"/>
      <c r="DI99" s="31"/>
      <c r="DJ99" s="31"/>
      <c r="DK99" s="31"/>
      <c r="DL99" s="31"/>
      <c r="DM99" s="31"/>
      <c r="DN99" s="31"/>
      <c r="DO99" s="31"/>
      <c r="DP99" s="31"/>
      <c r="DQ99" s="31"/>
      <c r="DR99" s="31"/>
      <c r="DS99" s="31"/>
      <c r="DT99" s="31"/>
      <c r="DU99" s="31"/>
      <c r="DV99" s="31"/>
      <c r="DW99" s="76"/>
    </row>
    <row r="100" spans="2:127" s="24" customFormat="1" ht="65.25" customHeight="1">
      <c r="B100" s="342"/>
      <c r="C100" s="320"/>
      <c r="Q100" s="345"/>
      <c r="R100" s="345"/>
      <c r="S100" s="345"/>
      <c r="T100" s="345"/>
      <c r="U100" s="345"/>
      <c r="V100" s="345"/>
      <c r="W100" s="345"/>
      <c r="X100" s="345"/>
      <c r="Y100" s="345"/>
      <c r="Z100" s="345"/>
      <c r="AA100" s="345"/>
      <c r="AB100" s="345"/>
      <c r="AC100" s="345"/>
      <c r="AD100" s="345"/>
      <c r="AE100" s="345"/>
      <c r="AF100" s="55"/>
      <c r="AG100" s="55"/>
      <c r="AH100" s="55"/>
      <c r="AI100" s="55"/>
      <c r="AJ100" s="55"/>
      <c r="AR100" s="345"/>
      <c r="AS100" s="345"/>
      <c r="AT100" s="345"/>
      <c r="AU100" s="56"/>
      <c r="AV100" s="56"/>
      <c r="AW100" s="56"/>
      <c r="AX100" s="56"/>
      <c r="AY100" s="56"/>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31"/>
      <c r="CV100" s="31"/>
      <c r="CW100" s="31"/>
      <c r="CX100" s="31"/>
      <c r="CY100" s="31"/>
      <c r="CZ100" s="31"/>
      <c r="DA100" s="31"/>
      <c r="DB100" s="31"/>
      <c r="DC100" s="31"/>
      <c r="DD100" s="31"/>
      <c r="DE100" s="31"/>
      <c r="DF100" s="31"/>
      <c r="DG100" s="31"/>
      <c r="DH100" s="31"/>
      <c r="DI100" s="31"/>
      <c r="DJ100" s="31"/>
      <c r="DK100" s="31"/>
      <c r="DL100" s="31"/>
      <c r="DM100" s="31"/>
      <c r="DN100" s="31"/>
      <c r="DO100" s="31"/>
      <c r="DP100" s="31"/>
      <c r="DQ100" s="31"/>
      <c r="DR100" s="31"/>
      <c r="DS100" s="31"/>
      <c r="DT100" s="31"/>
      <c r="DU100" s="31"/>
      <c r="DV100" s="31"/>
      <c r="DW100" s="76"/>
    </row>
    <row r="101" spans="2:127" s="24" customFormat="1" ht="63" customHeight="1">
      <c r="B101" s="342"/>
      <c r="C101" s="320"/>
      <c r="Q101" s="345"/>
      <c r="R101" s="345"/>
      <c r="S101" s="345"/>
      <c r="T101" s="345"/>
      <c r="U101" s="345"/>
      <c r="V101" s="345"/>
      <c r="W101" s="345"/>
      <c r="X101" s="345"/>
      <c r="Y101" s="345"/>
      <c r="Z101" s="345"/>
      <c r="AA101" s="345"/>
      <c r="AB101" s="345"/>
      <c r="AC101" s="345"/>
      <c r="AD101" s="345"/>
      <c r="AE101" s="345"/>
      <c r="AF101" s="55"/>
      <c r="AG101" s="55"/>
      <c r="AH101" s="55"/>
      <c r="AI101" s="55"/>
      <c r="AJ101" s="55"/>
      <c r="AR101" s="345"/>
      <c r="AS101" s="345"/>
      <c r="AT101" s="345"/>
      <c r="AU101" s="56"/>
      <c r="AV101" s="56"/>
      <c r="AW101" s="56"/>
      <c r="AX101" s="56"/>
      <c r="AY101" s="56"/>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76"/>
    </row>
    <row r="102" spans="2:127" s="24" customFormat="1" ht="15" customHeight="1">
      <c r="B102" s="342"/>
      <c r="C102" s="320"/>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76"/>
    </row>
    <row r="103" spans="2:127" s="24" customFormat="1" ht="51" customHeight="1">
      <c r="B103" s="342"/>
      <c r="C103" s="320"/>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c r="BZ103" s="31"/>
      <c r="CA103" s="31"/>
      <c r="CB103" s="31"/>
      <c r="CC103" s="31"/>
      <c r="CD103" s="31"/>
      <c r="CE103" s="31"/>
      <c r="CF103" s="31"/>
      <c r="CG103" s="31"/>
      <c r="CH103" s="31"/>
      <c r="CI103" s="31"/>
      <c r="CJ103" s="31"/>
      <c r="CK103" s="31"/>
      <c r="CL103" s="31"/>
      <c r="CM103" s="31"/>
      <c r="CN103" s="31"/>
      <c r="CO103" s="31"/>
      <c r="CP103" s="31"/>
      <c r="CQ103" s="31"/>
      <c r="CR103" s="31"/>
      <c r="CS103" s="31"/>
      <c r="CT103" s="31"/>
      <c r="CU103" s="31"/>
      <c r="CV103" s="31"/>
      <c r="CW103" s="31"/>
      <c r="CX103" s="31"/>
      <c r="CY103" s="31"/>
      <c r="CZ103" s="31"/>
      <c r="DA103" s="31"/>
      <c r="DB103" s="31"/>
      <c r="DC103" s="31"/>
      <c r="DD103" s="31"/>
      <c r="DE103" s="31"/>
      <c r="DF103" s="31"/>
      <c r="DG103" s="31"/>
      <c r="DH103" s="31"/>
      <c r="DI103" s="31"/>
      <c r="DJ103" s="31"/>
      <c r="DK103" s="31"/>
      <c r="DL103" s="31"/>
      <c r="DM103" s="31"/>
      <c r="DN103" s="31"/>
      <c r="DO103" s="31"/>
      <c r="DP103" s="31"/>
      <c r="DQ103" s="31"/>
      <c r="DR103" s="31"/>
      <c r="DS103" s="31"/>
      <c r="DT103" s="31"/>
      <c r="DU103" s="31"/>
      <c r="DV103" s="31"/>
      <c r="DW103" s="76"/>
    </row>
    <row r="104" spans="2:127" s="24" customFormat="1" ht="79.5" customHeight="1">
      <c r="B104" s="342"/>
      <c r="C104" s="320"/>
      <c r="Q104" s="345"/>
      <c r="R104" s="345"/>
      <c r="S104" s="345"/>
      <c r="T104" s="345"/>
      <c r="U104" s="345"/>
      <c r="V104" s="345"/>
      <c r="W104" s="345"/>
      <c r="X104" s="345"/>
      <c r="Y104" s="345"/>
      <c r="Z104" s="345"/>
      <c r="AA104" s="345"/>
      <c r="AB104" s="345"/>
      <c r="AC104" s="345"/>
      <c r="AD104" s="345"/>
      <c r="AE104" s="345"/>
      <c r="AF104" s="55"/>
      <c r="AG104" s="55"/>
      <c r="AH104" s="55"/>
      <c r="AI104" s="55"/>
      <c r="AJ104" s="55"/>
      <c r="AR104" s="345"/>
      <c r="AS104" s="345"/>
      <c r="AT104" s="345"/>
      <c r="AU104" s="56"/>
      <c r="AV104" s="56"/>
      <c r="AW104" s="56"/>
      <c r="AX104" s="56"/>
      <c r="AY104" s="56"/>
      <c r="AZ104" s="31"/>
      <c r="BA104" s="31"/>
      <c r="BB104" s="31"/>
      <c r="BC104" s="31"/>
      <c r="BD104" s="31"/>
      <c r="BE104" s="31"/>
      <c r="BF104" s="31"/>
      <c r="BG104" s="31"/>
      <c r="BH104" s="31"/>
      <c r="BI104" s="31"/>
      <c r="BJ104" s="31"/>
      <c r="BK104" s="31"/>
      <c r="BL104" s="31"/>
      <c r="BM104" s="31"/>
      <c r="BN104" s="31"/>
      <c r="BO104" s="31"/>
      <c r="BP104" s="31"/>
      <c r="BQ104" s="31"/>
      <c r="BR104" s="31"/>
      <c r="BS104" s="31"/>
      <c r="BT104" s="31"/>
      <c r="BU104" s="31"/>
      <c r="BV104" s="31"/>
      <c r="BW104" s="31"/>
      <c r="BX104" s="31"/>
      <c r="BY104" s="31"/>
      <c r="BZ104" s="31"/>
      <c r="CA104" s="31"/>
      <c r="CB104" s="31"/>
      <c r="CC104" s="31"/>
      <c r="CD104" s="31"/>
      <c r="CE104" s="31"/>
      <c r="CF104" s="31"/>
      <c r="CG104" s="31"/>
      <c r="CH104" s="31"/>
      <c r="CI104" s="31"/>
      <c r="CJ104" s="31"/>
      <c r="CK104" s="31"/>
      <c r="CL104" s="31"/>
      <c r="CM104" s="31"/>
      <c r="CN104" s="31"/>
      <c r="CO104" s="31"/>
      <c r="CP104" s="31"/>
      <c r="CQ104" s="31"/>
      <c r="CR104" s="31"/>
      <c r="CS104" s="31"/>
      <c r="CT104" s="31"/>
      <c r="CU104" s="31"/>
      <c r="CV104" s="31"/>
      <c r="CW104" s="31"/>
      <c r="CX104" s="31"/>
      <c r="CY104" s="31"/>
      <c r="CZ104" s="31"/>
      <c r="DA104" s="31"/>
      <c r="DB104" s="31"/>
      <c r="DC104" s="31"/>
      <c r="DD104" s="31"/>
      <c r="DE104" s="31"/>
      <c r="DF104" s="31"/>
      <c r="DG104" s="31"/>
      <c r="DH104" s="31"/>
      <c r="DI104" s="31"/>
      <c r="DJ104" s="31"/>
      <c r="DK104" s="31"/>
      <c r="DL104" s="31"/>
      <c r="DM104" s="31"/>
      <c r="DN104" s="31"/>
      <c r="DO104" s="31"/>
      <c r="DP104" s="31"/>
      <c r="DQ104" s="31"/>
      <c r="DR104" s="31"/>
      <c r="DS104" s="31"/>
      <c r="DT104" s="31"/>
      <c r="DU104" s="31"/>
      <c r="DV104" s="31"/>
      <c r="DW104" s="76"/>
    </row>
    <row r="105" spans="2:127" s="24" customFormat="1" ht="63" customHeight="1">
      <c r="B105" s="342"/>
      <c r="C105" s="320"/>
      <c r="Q105" s="345"/>
      <c r="R105" s="345"/>
      <c r="S105" s="345"/>
      <c r="T105" s="345"/>
      <c r="U105" s="345"/>
      <c r="V105" s="345"/>
      <c r="W105" s="345"/>
      <c r="X105" s="345"/>
      <c r="Y105" s="345"/>
      <c r="Z105" s="345"/>
      <c r="AA105" s="345"/>
      <c r="AB105" s="345"/>
      <c r="AC105" s="345"/>
      <c r="AD105" s="345"/>
      <c r="AE105" s="345"/>
      <c r="AF105" s="55"/>
      <c r="AG105" s="55"/>
      <c r="AH105" s="55"/>
      <c r="AI105" s="55"/>
      <c r="AJ105" s="55"/>
      <c r="AR105" s="345"/>
      <c r="AS105" s="345"/>
      <c r="AT105" s="345"/>
      <c r="AU105" s="56"/>
      <c r="AV105" s="56"/>
      <c r="AW105" s="56"/>
      <c r="AX105" s="56"/>
      <c r="AY105" s="56"/>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c r="BZ105" s="31"/>
      <c r="CA105" s="31"/>
      <c r="CB105" s="31"/>
      <c r="CC105" s="31"/>
      <c r="CD105" s="31"/>
      <c r="CE105" s="31"/>
      <c r="CF105" s="31"/>
      <c r="CG105" s="31"/>
      <c r="CH105" s="31"/>
      <c r="CI105" s="31"/>
      <c r="CJ105" s="31"/>
      <c r="CK105" s="31"/>
      <c r="CL105" s="31"/>
      <c r="CM105" s="31"/>
      <c r="CN105" s="31"/>
      <c r="CO105" s="31"/>
      <c r="CP105" s="31"/>
      <c r="CQ105" s="31"/>
      <c r="CR105" s="31"/>
      <c r="CS105" s="31"/>
      <c r="CT105" s="31"/>
      <c r="CU105" s="31"/>
      <c r="CV105" s="31"/>
      <c r="CW105" s="31"/>
      <c r="CX105" s="31"/>
      <c r="CY105" s="31"/>
      <c r="CZ105" s="31"/>
      <c r="DA105" s="31"/>
      <c r="DB105" s="31"/>
      <c r="DC105" s="31"/>
      <c r="DD105" s="31"/>
      <c r="DE105" s="31"/>
      <c r="DF105" s="31"/>
      <c r="DG105" s="31"/>
      <c r="DH105" s="31"/>
      <c r="DI105" s="31"/>
      <c r="DJ105" s="31"/>
      <c r="DK105" s="31"/>
      <c r="DL105" s="31"/>
      <c r="DM105" s="31"/>
      <c r="DN105" s="31"/>
      <c r="DO105" s="31"/>
      <c r="DP105" s="31"/>
      <c r="DQ105" s="31"/>
      <c r="DR105" s="31"/>
      <c r="DS105" s="31"/>
      <c r="DT105" s="31"/>
      <c r="DU105" s="31"/>
      <c r="DV105" s="31"/>
      <c r="DW105" s="76"/>
    </row>
    <row r="106" spans="2:127" s="24" customFormat="1" ht="61.5" customHeight="1">
      <c r="B106" s="342"/>
      <c r="C106" s="320"/>
      <c r="Q106" s="345"/>
      <c r="R106" s="345"/>
      <c r="S106" s="345"/>
      <c r="T106" s="345"/>
      <c r="U106" s="345"/>
      <c r="V106" s="345"/>
      <c r="W106" s="345"/>
      <c r="X106" s="345"/>
      <c r="Y106" s="345"/>
      <c r="Z106" s="345"/>
      <c r="AA106" s="345"/>
      <c r="AB106" s="345"/>
      <c r="AC106" s="345"/>
      <c r="AD106" s="345"/>
      <c r="AE106" s="345"/>
      <c r="AF106" s="55"/>
      <c r="AG106" s="55"/>
      <c r="AH106" s="55"/>
      <c r="AI106" s="55"/>
      <c r="AJ106" s="55"/>
      <c r="AR106" s="345"/>
      <c r="AS106" s="345"/>
      <c r="AT106" s="345"/>
      <c r="AU106" s="56"/>
      <c r="AV106" s="56"/>
      <c r="AW106" s="56"/>
      <c r="AX106" s="56"/>
      <c r="AY106" s="56"/>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c r="CK106" s="31"/>
      <c r="CL106" s="31"/>
      <c r="CM106" s="31"/>
      <c r="CN106" s="31"/>
      <c r="CO106" s="31"/>
      <c r="CP106" s="31"/>
      <c r="CQ106" s="31"/>
      <c r="CR106" s="31"/>
      <c r="CS106" s="31"/>
      <c r="CT106" s="31"/>
      <c r="CU106" s="31"/>
      <c r="CV106" s="31"/>
      <c r="CW106" s="31"/>
      <c r="CX106" s="31"/>
      <c r="CY106" s="31"/>
      <c r="CZ106" s="31"/>
      <c r="DA106" s="31"/>
      <c r="DB106" s="31"/>
      <c r="DC106" s="31"/>
      <c r="DD106" s="31"/>
      <c r="DE106" s="31"/>
      <c r="DF106" s="31"/>
      <c r="DG106" s="31"/>
      <c r="DH106" s="31"/>
      <c r="DI106" s="31"/>
      <c r="DJ106" s="31"/>
      <c r="DK106" s="31"/>
      <c r="DL106" s="31"/>
      <c r="DM106" s="31"/>
      <c r="DN106" s="31"/>
      <c r="DO106" s="31"/>
      <c r="DP106" s="31"/>
      <c r="DQ106" s="31"/>
      <c r="DR106" s="31"/>
      <c r="DS106" s="31"/>
      <c r="DT106" s="31"/>
      <c r="DU106" s="31"/>
      <c r="DV106" s="31"/>
      <c r="DW106" s="76"/>
    </row>
    <row r="107" spans="2:127" s="24" customFormat="1" ht="52.5" customHeight="1">
      <c r="B107" s="342"/>
      <c r="C107" s="320"/>
      <c r="Q107" s="345"/>
      <c r="R107" s="345"/>
      <c r="S107" s="345"/>
      <c r="T107" s="345"/>
      <c r="U107" s="345"/>
      <c r="V107" s="345"/>
      <c r="W107" s="345"/>
      <c r="X107" s="345"/>
      <c r="Y107" s="345"/>
      <c r="Z107" s="345"/>
      <c r="AA107" s="345"/>
      <c r="AB107" s="345"/>
      <c r="AC107" s="345"/>
      <c r="AD107" s="345"/>
      <c r="AE107" s="345"/>
      <c r="AF107" s="55"/>
      <c r="AG107" s="55"/>
      <c r="AH107" s="55"/>
      <c r="AI107" s="55"/>
      <c r="AJ107" s="55"/>
      <c r="AR107" s="345"/>
      <c r="AS107" s="345"/>
      <c r="AT107" s="345"/>
      <c r="AU107" s="56"/>
      <c r="AV107" s="56"/>
      <c r="AW107" s="56"/>
      <c r="AX107" s="56"/>
      <c r="AY107" s="56"/>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c r="BZ107" s="31"/>
      <c r="CA107" s="31"/>
      <c r="CB107" s="31"/>
      <c r="CC107" s="31"/>
      <c r="CD107" s="31"/>
      <c r="CE107" s="31"/>
      <c r="CF107" s="31"/>
      <c r="CG107" s="31"/>
      <c r="CH107" s="31"/>
      <c r="CI107" s="31"/>
      <c r="CJ107" s="31"/>
      <c r="CK107" s="31"/>
      <c r="CL107" s="31"/>
      <c r="CM107" s="31"/>
      <c r="CN107" s="31"/>
      <c r="CO107" s="31"/>
      <c r="CP107" s="31"/>
      <c r="CQ107" s="31"/>
      <c r="CR107" s="31"/>
      <c r="CS107" s="31"/>
      <c r="CT107" s="31"/>
      <c r="CU107" s="31"/>
      <c r="CV107" s="31"/>
      <c r="CW107" s="31"/>
      <c r="CX107" s="31"/>
      <c r="CY107" s="31"/>
      <c r="CZ107" s="31"/>
      <c r="DA107" s="31"/>
      <c r="DB107" s="31"/>
      <c r="DC107" s="31"/>
      <c r="DD107" s="31"/>
      <c r="DE107" s="31"/>
      <c r="DF107" s="31"/>
      <c r="DG107" s="31"/>
      <c r="DH107" s="31"/>
      <c r="DI107" s="31"/>
      <c r="DJ107" s="31"/>
      <c r="DK107" s="31"/>
      <c r="DL107" s="31"/>
      <c r="DM107" s="31"/>
      <c r="DN107" s="31"/>
      <c r="DO107" s="31"/>
      <c r="DP107" s="31"/>
      <c r="DQ107" s="31"/>
      <c r="DR107" s="31"/>
      <c r="DS107" s="31"/>
      <c r="DT107" s="31"/>
      <c r="DU107" s="31"/>
      <c r="DV107" s="31"/>
      <c r="DW107" s="76"/>
    </row>
    <row r="108" spans="2:127" s="24" customFormat="1" ht="79.5" customHeight="1">
      <c r="B108" s="342"/>
      <c r="C108" s="320"/>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76"/>
    </row>
    <row r="109" spans="2:127" s="24" customFormat="1" ht="83.25" customHeight="1">
      <c r="B109" s="342"/>
      <c r="C109" s="320"/>
      <c r="Q109" s="345"/>
      <c r="R109" s="345"/>
      <c r="S109" s="345"/>
      <c r="T109" s="345"/>
      <c r="U109" s="345"/>
      <c r="V109" s="345"/>
      <c r="W109" s="345"/>
      <c r="X109" s="345"/>
      <c r="Y109" s="345"/>
      <c r="Z109" s="345"/>
      <c r="AA109" s="345"/>
      <c r="AB109" s="345"/>
      <c r="AC109" s="345"/>
      <c r="AD109" s="345"/>
      <c r="AE109" s="345"/>
      <c r="AF109" s="55"/>
      <c r="AG109" s="55"/>
      <c r="AH109" s="55"/>
      <c r="AI109" s="55"/>
      <c r="AJ109" s="55"/>
      <c r="AR109" s="345"/>
      <c r="AS109" s="345"/>
      <c r="AT109" s="345"/>
      <c r="AU109" s="56"/>
      <c r="AV109" s="56"/>
      <c r="AW109" s="56"/>
      <c r="AX109" s="56"/>
      <c r="AY109" s="56"/>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76"/>
    </row>
    <row r="110" spans="2:127" s="24" customFormat="1" ht="65.25" customHeight="1">
      <c r="B110" s="342"/>
      <c r="C110" s="320"/>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c r="BZ110" s="31"/>
      <c r="CA110" s="31"/>
      <c r="CB110" s="31"/>
      <c r="CC110" s="31"/>
      <c r="CD110" s="31"/>
      <c r="CE110" s="31"/>
      <c r="CF110" s="31"/>
      <c r="CG110" s="31"/>
      <c r="CH110" s="31"/>
      <c r="CI110" s="31"/>
      <c r="CJ110" s="31"/>
      <c r="CK110" s="31"/>
      <c r="CL110" s="31"/>
      <c r="CM110" s="31"/>
      <c r="CN110" s="31"/>
      <c r="CO110" s="31"/>
      <c r="CP110" s="31"/>
      <c r="CQ110" s="31"/>
      <c r="CR110" s="31"/>
      <c r="CS110" s="31"/>
      <c r="CT110" s="31"/>
      <c r="CU110" s="31"/>
      <c r="CV110" s="31"/>
      <c r="CW110" s="31"/>
      <c r="CX110" s="31"/>
      <c r="CY110" s="31"/>
      <c r="CZ110" s="31"/>
      <c r="DA110" s="31"/>
      <c r="DB110" s="31"/>
      <c r="DC110" s="31"/>
      <c r="DD110" s="31"/>
      <c r="DE110" s="31"/>
      <c r="DF110" s="31"/>
      <c r="DG110" s="31"/>
      <c r="DH110" s="31"/>
      <c r="DI110" s="31"/>
      <c r="DJ110" s="31"/>
      <c r="DK110" s="31"/>
      <c r="DL110" s="31"/>
      <c r="DM110" s="31"/>
      <c r="DN110" s="31"/>
      <c r="DO110" s="31"/>
      <c r="DP110" s="31"/>
      <c r="DQ110" s="31"/>
      <c r="DR110" s="31"/>
      <c r="DS110" s="31"/>
      <c r="DT110" s="31"/>
      <c r="DU110" s="31"/>
      <c r="DV110" s="31"/>
      <c r="DW110" s="76"/>
    </row>
    <row r="111" spans="2:127" s="24" customFormat="1" ht="50.25" customHeight="1">
      <c r="B111" s="342"/>
      <c r="C111" s="320"/>
      <c r="Q111" s="345"/>
      <c r="R111" s="345"/>
      <c r="S111" s="345"/>
      <c r="T111" s="345"/>
      <c r="U111" s="345"/>
      <c r="V111" s="345"/>
      <c r="W111" s="345"/>
      <c r="X111" s="345"/>
      <c r="Y111" s="345"/>
      <c r="Z111" s="345"/>
      <c r="AA111" s="345"/>
      <c r="AB111" s="345"/>
      <c r="AC111" s="345"/>
      <c r="AD111" s="345"/>
      <c r="AE111" s="345"/>
      <c r="AF111" s="55"/>
      <c r="AG111" s="55"/>
      <c r="AH111" s="55"/>
      <c r="AI111" s="55"/>
      <c r="AJ111" s="55"/>
      <c r="AR111" s="345"/>
      <c r="AS111" s="345"/>
      <c r="AT111" s="345"/>
      <c r="AU111" s="56"/>
      <c r="AV111" s="56"/>
      <c r="AW111" s="56"/>
      <c r="AX111" s="56"/>
      <c r="AY111" s="56"/>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76"/>
    </row>
    <row r="112" spans="2:127" s="24" customFormat="1" ht="15" customHeight="1">
      <c r="B112" s="342"/>
      <c r="C112" s="320"/>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76"/>
    </row>
    <row r="113" spans="2:127" s="24" customFormat="1" ht="65.25" customHeight="1">
      <c r="B113" s="342"/>
      <c r="C113" s="320"/>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c r="BZ113" s="31"/>
      <c r="CA113" s="31"/>
      <c r="CB113" s="31"/>
      <c r="CC113" s="31"/>
      <c r="CD113" s="31"/>
      <c r="CE113" s="31"/>
      <c r="CF113" s="31"/>
      <c r="CG113" s="31"/>
      <c r="CH113" s="31"/>
      <c r="CI113" s="31"/>
      <c r="CJ113" s="31"/>
      <c r="CK113" s="31"/>
      <c r="CL113" s="31"/>
      <c r="CM113" s="31"/>
      <c r="CN113" s="31"/>
      <c r="CO113" s="31"/>
      <c r="CP113" s="31"/>
      <c r="CQ113" s="31"/>
      <c r="CR113" s="31"/>
      <c r="CS113" s="31"/>
      <c r="CT113" s="31"/>
      <c r="CU113" s="31"/>
      <c r="CV113" s="31"/>
      <c r="CW113" s="31"/>
      <c r="CX113" s="31"/>
      <c r="CY113" s="31"/>
      <c r="CZ113" s="31"/>
      <c r="DA113" s="31"/>
      <c r="DB113" s="31"/>
      <c r="DC113" s="31"/>
      <c r="DD113" s="31"/>
      <c r="DE113" s="31"/>
      <c r="DF113" s="31"/>
      <c r="DG113" s="31"/>
      <c r="DH113" s="31"/>
      <c r="DI113" s="31"/>
      <c r="DJ113" s="31"/>
      <c r="DK113" s="31"/>
      <c r="DL113" s="31"/>
      <c r="DM113" s="31"/>
      <c r="DN113" s="31"/>
      <c r="DO113" s="31"/>
      <c r="DP113" s="31"/>
      <c r="DQ113" s="31"/>
      <c r="DR113" s="31"/>
      <c r="DS113" s="31"/>
      <c r="DT113" s="31"/>
      <c r="DU113" s="31"/>
      <c r="DV113" s="31"/>
      <c r="DW113" s="76"/>
    </row>
    <row r="114" spans="2:127" s="24" customFormat="1" ht="65.25" customHeight="1">
      <c r="B114" s="342"/>
      <c r="C114" s="320"/>
      <c r="Q114" s="345"/>
      <c r="R114" s="345"/>
      <c r="S114" s="345"/>
      <c r="T114" s="345"/>
      <c r="U114" s="345"/>
      <c r="V114" s="345"/>
      <c r="W114" s="345"/>
      <c r="X114" s="345"/>
      <c r="Y114" s="345"/>
      <c r="Z114" s="345"/>
      <c r="AA114" s="345"/>
      <c r="AB114" s="345"/>
      <c r="AC114" s="345"/>
      <c r="AD114" s="345"/>
      <c r="AE114" s="345"/>
      <c r="AF114" s="55"/>
      <c r="AG114" s="55"/>
      <c r="AH114" s="55"/>
      <c r="AI114" s="55"/>
      <c r="AJ114" s="55"/>
      <c r="AR114" s="345"/>
      <c r="AS114" s="345"/>
      <c r="AT114" s="345"/>
      <c r="AU114" s="56"/>
      <c r="AV114" s="56"/>
      <c r="AW114" s="56"/>
      <c r="AX114" s="56"/>
      <c r="AY114" s="56"/>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76"/>
    </row>
    <row r="115" spans="2:127" s="24" customFormat="1" ht="66" customHeight="1">
      <c r="B115" s="342"/>
      <c r="C115" s="320"/>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1"/>
      <c r="DD115" s="31"/>
      <c r="DE115" s="31"/>
      <c r="DF115" s="31"/>
      <c r="DG115" s="31"/>
      <c r="DH115" s="31"/>
      <c r="DI115" s="31"/>
      <c r="DJ115" s="31"/>
      <c r="DK115" s="31"/>
      <c r="DL115" s="31"/>
      <c r="DM115" s="31"/>
      <c r="DN115" s="31"/>
      <c r="DO115" s="31"/>
      <c r="DP115" s="31"/>
      <c r="DQ115" s="31"/>
      <c r="DR115" s="31"/>
      <c r="DS115" s="31"/>
      <c r="DT115" s="31"/>
      <c r="DU115" s="31"/>
      <c r="DV115" s="31"/>
      <c r="DW115" s="76"/>
    </row>
    <row r="116" spans="2:127" s="24" customFormat="1" ht="67.5" customHeight="1">
      <c r="B116" s="342"/>
      <c r="C116" s="320"/>
      <c r="Q116" s="345"/>
      <c r="R116" s="345"/>
      <c r="S116" s="345"/>
      <c r="T116" s="345"/>
      <c r="U116" s="345"/>
      <c r="V116" s="345"/>
      <c r="W116" s="345"/>
      <c r="X116" s="345"/>
      <c r="Y116" s="345"/>
      <c r="Z116" s="345"/>
      <c r="AA116" s="345"/>
      <c r="AB116" s="345"/>
      <c r="AC116" s="345"/>
      <c r="AD116" s="345"/>
      <c r="AE116" s="345"/>
      <c r="AF116" s="55"/>
      <c r="AG116" s="55"/>
      <c r="AH116" s="55"/>
      <c r="AI116" s="55"/>
      <c r="AJ116" s="55"/>
      <c r="AR116" s="345"/>
      <c r="AS116" s="345"/>
      <c r="AT116" s="345"/>
      <c r="AU116" s="56"/>
      <c r="AV116" s="56"/>
      <c r="AW116" s="56"/>
      <c r="AX116" s="56"/>
      <c r="AY116" s="56"/>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76"/>
    </row>
    <row r="117" spans="2:127" s="24" customFormat="1" ht="66" customHeight="1">
      <c r="B117" s="342"/>
      <c r="C117" s="320"/>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1"/>
      <c r="DD117" s="31"/>
      <c r="DE117" s="31"/>
      <c r="DF117" s="31"/>
      <c r="DG117" s="31"/>
      <c r="DH117" s="31"/>
      <c r="DI117" s="31"/>
      <c r="DJ117" s="31"/>
      <c r="DK117" s="31"/>
      <c r="DL117" s="31"/>
      <c r="DM117" s="31"/>
      <c r="DN117" s="31"/>
      <c r="DO117" s="31"/>
      <c r="DP117" s="31"/>
      <c r="DQ117" s="31"/>
      <c r="DR117" s="31"/>
      <c r="DS117" s="31"/>
      <c r="DT117" s="31"/>
      <c r="DU117" s="31"/>
      <c r="DV117" s="31"/>
      <c r="DW117" s="76"/>
    </row>
    <row r="118" spans="2:127" s="24" customFormat="1" ht="63" customHeight="1">
      <c r="B118" s="342"/>
      <c r="C118" s="320"/>
      <c r="Q118" s="345"/>
      <c r="R118" s="345"/>
      <c r="S118" s="345"/>
      <c r="T118" s="345"/>
      <c r="U118" s="345"/>
      <c r="V118" s="345"/>
      <c r="W118" s="345"/>
      <c r="X118" s="345"/>
      <c r="Y118" s="345"/>
      <c r="Z118" s="345"/>
      <c r="AA118" s="345"/>
      <c r="AB118" s="345"/>
      <c r="AC118" s="345"/>
      <c r="AD118" s="345"/>
      <c r="AE118" s="345"/>
      <c r="AF118" s="55"/>
      <c r="AG118" s="55"/>
      <c r="AH118" s="55"/>
      <c r="AI118" s="55"/>
      <c r="AJ118" s="55"/>
      <c r="AR118" s="345"/>
      <c r="AS118" s="345"/>
      <c r="AT118" s="345"/>
      <c r="AU118" s="56"/>
      <c r="AV118" s="56"/>
      <c r="AW118" s="56"/>
      <c r="AX118" s="56"/>
      <c r="AY118" s="56"/>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31"/>
      <c r="CT118" s="31"/>
      <c r="CU118" s="31"/>
      <c r="CV118" s="31"/>
      <c r="CW118" s="31"/>
      <c r="CX118" s="31"/>
      <c r="CY118" s="31"/>
      <c r="CZ118" s="31"/>
      <c r="DA118" s="31"/>
      <c r="DB118" s="31"/>
      <c r="DC118" s="31"/>
      <c r="DD118" s="31"/>
      <c r="DE118" s="31"/>
      <c r="DF118" s="31"/>
      <c r="DG118" s="31"/>
      <c r="DH118" s="31"/>
      <c r="DI118" s="31"/>
      <c r="DJ118" s="31"/>
      <c r="DK118" s="31"/>
      <c r="DL118" s="31"/>
      <c r="DM118" s="31"/>
      <c r="DN118" s="31"/>
      <c r="DO118" s="31"/>
      <c r="DP118" s="31"/>
      <c r="DQ118" s="31"/>
      <c r="DR118" s="31"/>
      <c r="DS118" s="31"/>
      <c r="DT118" s="31"/>
      <c r="DU118" s="31"/>
      <c r="DV118" s="31"/>
      <c r="DW118" s="76"/>
    </row>
    <row r="119" spans="2:127" s="24" customFormat="1" ht="65.25" customHeight="1">
      <c r="B119" s="342"/>
      <c r="C119" s="320"/>
      <c r="Q119" s="345"/>
      <c r="R119" s="345"/>
      <c r="S119" s="345"/>
      <c r="T119" s="345"/>
      <c r="U119" s="345"/>
      <c r="V119" s="345"/>
      <c r="W119" s="345"/>
      <c r="X119" s="345"/>
      <c r="Y119" s="345"/>
      <c r="Z119" s="345"/>
      <c r="AA119" s="345"/>
      <c r="AB119" s="345"/>
      <c r="AC119" s="345"/>
      <c r="AD119" s="345"/>
      <c r="AE119" s="345"/>
      <c r="AF119" s="55"/>
      <c r="AG119" s="55"/>
      <c r="AH119" s="55"/>
      <c r="AI119" s="55"/>
      <c r="AJ119" s="55"/>
      <c r="AR119" s="345"/>
      <c r="AS119" s="345"/>
      <c r="AT119" s="345"/>
      <c r="AU119" s="56"/>
      <c r="AV119" s="56"/>
      <c r="AW119" s="56"/>
      <c r="AX119" s="56"/>
      <c r="AY119" s="56"/>
      <c r="AZ119" s="31"/>
      <c r="BA119" s="31"/>
      <c r="BB119" s="31"/>
      <c r="BC119" s="31"/>
      <c r="BD119" s="31"/>
      <c r="BE119" s="31"/>
      <c r="BF119" s="31"/>
      <c r="BG119" s="31"/>
      <c r="BH119" s="31"/>
      <c r="BI119" s="31"/>
      <c r="BJ119" s="31"/>
      <c r="BK119" s="31"/>
      <c r="BL119" s="31"/>
      <c r="BM119" s="31"/>
      <c r="BN119" s="31"/>
      <c r="BO119" s="31"/>
      <c r="BP119" s="31"/>
      <c r="BQ119" s="31"/>
      <c r="BR119" s="31"/>
      <c r="BS119" s="31"/>
      <c r="BT119" s="31"/>
      <c r="BU119" s="31"/>
      <c r="BV119" s="31"/>
      <c r="BW119" s="31"/>
      <c r="BX119" s="31"/>
      <c r="BY119" s="31"/>
      <c r="BZ119" s="31"/>
      <c r="CA119" s="31"/>
      <c r="CB119" s="31"/>
      <c r="CC119" s="31"/>
      <c r="CD119" s="31"/>
      <c r="CE119" s="31"/>
      <c r="CF119" s="31"/>
      <c r="CG119" s="31"/>
      <c r="CH119" s="31"/>
      <c r="CI119" s="31"/>
      <c r="CJ119" s="31"/>
      <c r="CK119" s="31"/>
      <c r="CL119" s="31"/>
      <c r="CM119" s="31"/>
      <c r="CN119" s="31"/>
      <c r="CO119" s="31"/>
      <c r="CP119" s="31"/>
      <c r="CQ119" s="31"/>
      <c r="CR119" s="31"/>
      <c r="CS119" s="31"/>
      <c r="CT119" s="31"/>
      <c r="CU119" s="31"/>
      <c r="CV119" s="31"/>
      <c r="CW119" s="31"/>
      <c r="CX119" s="31"/>
      <c r="CY119" s="31"/>
      <c r="CZ119" s="31"/>
      <c r="DA119" s="31"/>
      <c r="DB119" s="31"/>
      <c r="DC119" s="31"/>
      <c r="DD119" s="31"/>
      <c r="DE119" s="31"/>
      <c r="DF119" s="31"/>
      <c r="DG119" s="31"/>
      <c r="DH119" s="31"/>
      <c r="DI119" s="31"/>
      <c r="DJ119" s="31"/>
      <c r="DK119" s="31"/>
      <c r="DL119" s="31"/>
      <c r="DM119" s="31"/>
      <c r="DN119" s="31"/>
      <c r="DO119" s="31"/>
      <c r="DP119" s="31"/>
      <c r="DQ119" s="31"/>
      <c r="DR119" s="31"/>
      <c r="DS119" s="31"/>
      <c r="DT119" s="31"/>
      <c r="DU119" s="31"/>
      <c r="DV119" s="31"/>
      <c r="DW119" s="76"/>
    </row>
    <row r="120" spans="2:127" s="24" customFormat="1" ht="78.75" customHeight="1">
      <c r="B120" s="342"/>
      <c r="C120" s="320"/>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c r="DK120" s="31"/>
      <c r="DL120" s="31"/>
      <c r="DM120" s="31"/>
      <c r="DN120" s="31"/>
      <c r="DO120" s="31"/>
      <c r="DP120" s="31"/>
      <c r="DQ120" s="31"/>
      <c r="DR120" s="31"/>
      <c r="DS120" s="31"/>
      <c r="DT120" s="31"/>
      <c r="DU120" s="31"/>
      <c r="DV120" s="31"/>
      <c r="DW120" s="76"/>
    </row>
    <row r="121" spans="2:127" s="24" customFormat="1" ht="79.5" customHeight="1">
      <c r="B121" s="342"/>
      <c r="C121" s="320"/>
      <c r="Q121" s="345"/>
      <c r="R121" s="345"/>
      <c r="S121" s="345"/>
      <c r="T121" s="345"/>
      <c r="U121" s="345"/>
      <c r="V121" s="345"/>
      <c r="W121" s="345"/>
      <c r="X121" s="345"/>
      <c r="Y121" s="345"/>
      <c r="Z121" s="345"/>
      <c r="AA121" s="345"/>
      <c r="AB121" s="345"/>
      <c r="AC121" s="345"/>
      <c r="AD121" s="345"/>
      <c r="AE121" s="345"/>
      <c r="AF121" s="55"/>
      <c r="AG121" s="55"/>
      <c r="AH121" s="55"/>
      <c r="AI121" s="55"/>
      <c r="AJ121" s="55"/>
      <c r="AR121" s="345"/>
      <c r="AS121" s="345"/>
      <c r="AT121" s="345"/>
      <c r="AU121" s="56"/>
      <c r="AV121" s="56"/>
      <c r="AW121" s="56"/>
      <c r="AX121" s="56"/>
      <c r="AY121" s="56"/>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76"/>
    </row>
    <row r="122" spans="2:127" s="24" customFormat="1" ht="64.5" customHeight="1">
      <c r="B122" s="342"/>
      <c r="C122" s="320"/>
      <c r="Q122" s="345"/>
      <c r="R122" s="345"/>
      <c r="S122" s="345"/>
      <c r="T122" s="345"/>
      <c r="U122" s="345"/>
      <c r="V122" s="345"/>
      <c r="W122" s="345"/>
      <c r="X122" s="345"/>
      <c r="Y122" s="345"/>
      <c r="Z122" s="345"/>
      <c r="AA122" s="345"/>
      <c r="AB122" s="345"/>
      <c r="AC122" s="345"/>
      <c r="AD122" s="345"/>
      <c r="AE122" s="345"/>
      <c r="AF122" s="55"/>
      <c r="AG122" s="55"/>
      <c r="AH122" s="55"/>
      <c r="AI122" s="55"/>
      <c r="AJ122" s="55"/>
      <c r="AR122" s="345"/>
      <c r="AS122" s="345"/>
      <c r="AT122" s="345"/>
      <c r="AU122" s="56"/>
      <c r="AV122" s="56"/>
      <c r="AW122" s="56"/>
      <c r="AX122" s="56"/>
      <c r="AY122" s="56"/>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31"/>
      <c r="CT122" s="31"/>
      <c r="CU122" s="31"/>
      <c r="CV122" s="31"/>
      <c r="CW122" s="31"/>
      <c r="CX122" s="31"/>
      <c r="CY122" s="31"/>
      <c r="CZ122" s="31"/>
      <c r="DA122" s="31"/>
      <c r="DB122" s="31"/>
      <c r="DC122" s="31"/>
      <c r="DD122" s="31"/>
      <c r="DE122" s="31"/>
      <c r="DF122" s="31"/>
      <c r="DG122" s="31"/>
      <c r="DH122" s="31"/>
      <c r="DI122" s="31"/>
      <c r="DJ122" s="31"/>
      <c r="DK122" s="31"/>
      <c r="DL122" s="31"/>
      <c r="DM122" s="31"/>
      <c r="DN122" s="31"/>
      <c r="DO122" s="31"/>
      <c r="DP122" s="31"/>
      <c r="DQ122" s="31"/>
      <c r="DR122" s="31"/>
      <c r="DS122" s="31"/>
      <c r="DT122" s="31"/>
      <c r="DU122" s="31"/>
      <c r="DV122" s="31"/>
      <c r="DW122" s="76"/>
    </row>
    <row r="123" spans="2:127" s="24" customFormat="1" ht="21" customHeight="1">
      <c r="B123" s="342"/>
      <c r="C123" s="320"/>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c r="CR123" s="31"/>
      <c r="CS123" s="31"/>
      <c r="CT123" s="31"/>
      <c r="CU123" s="31"/>
      <c r="CV123" s="31"/>
      <c r="CW123" s="31"/>
      <c r="CX123" s="31"/>
      <c r="CY123" s="31"/>
      <c r="CZ123" s="31"/>
      <c r="DA123" s="31"/>
      <c r="DB123" s="31"/>
      <c r="DC123" s="31"/>
      <c r="DD123" s="31"/>
      <c r="DE123" s="31"/>
      <c r="DF123" s="31"/>
      <c r="DG123" s="31"/>
      <c r="DH123" s="31"/>
      <c r="DI123" s="31"/>
      <c r="DJ123" s="31"/>
      <c r="DK123" s="31"/>
      <c r="DL123" s="31"/>
      <c r="DM123" s="31"/>
      <c r="DN123" s="31"/>
      <c r="DO123" s="31"/>
      <c r="DP123" s="31"/>
      <c r="DQ123" s="31"/>
      <c r="DR123" s="31"/>
      <c r="DS123" s="31"/>
      <c r="DT123" s="31"/>
      <c r="DU123" s="31"/>
      <c r="DV123" s="31"/>
      <c r="DW123" s="76"/>
    </row>
    <row r="124" spans="2:127" s="24" customFormat="1" ht="65.25" customHeight="1">
      <c r="B124" s="342"/>
      <c r="C124" s="320"/>
      <c r="AZ124" s="31"/>
      <c r="BA124" s="31"/>
      <c r="BB124" s="31"/>
      <c r="BC124" s="31"/>
      <c r="BD124" s="31"/>
      <c r="BE124" s="31"/>
      <c r="BF124" s="31"/>
      <c r="BG124" s="31"/>
      <c r="BH124" s="31"/>
      <c r="BI124" s="31"/>
      <c r="BJ124" s="31"/>
      <c r="BK124" s="31"/>
      <c r="BL124" s="31"/>
      <c r="BM124" s="31"/>
      <c r="BN124" s="31"/>
      <c r="BO124" s="31"/>
      <c r="BP124" s="31"/>
      <c r="BQ124" s="31"/>
      <c r="BR124" s="31"/>
      <c r="BS124" s="31"/>
      <c r="BT124" s="31"/>
      <c r="BU124" s="31"/>
      <c r="BV124" s="31"/>
      <c r="BW124" s="31"/>
      <c r="BX124" s="31"/>
      <c r="BY124" s="31"/>
      <c r="BZ124" s="31"/>
      <c r="CA124" s="31"/>
      <c r="CB124" s="31"/>
      <c r="CC124" s="31"/>
      <c r="CD124" s="31"/>
      <c r="CE124" s="31"/>
      <c r="CF124" s="31"/>
      <c r="CG124" s="31"/>
      <c r="CH124" s="31"/>
      <c r="CI124" s="31"/>
      <c r="CJ124" s="31"/>
      <c r="CK124" s="31"/>
      <c r="CL124" s="31"/>
      <c r="CM124" s="31"/>
      <c r="CN124" s="31"/>
      <c r="CO124" s="31"/>
      <c r="CP124" s="31"/>
      <c r="CQ124" s="31"/>
      <c r="CR124" s="31"/>
      <c r="CS124" s="31"/>
      <c r="CT124" s="31"/>
      <c r="CU124" s="31"/>
      <c r="CV124" s="31"/>
      <c r="CW124" s="31"/>
      <c r="CX124" s="31"/>
      <c r="CY124" s="31"/>
      <c r="CZ124" s="31"/>
      <c r="DA124" s="31"/>
      <c r="DB124" s="31"/>
      <c r="DC124" s="31"/>
      <c r="DD124" s="31"/>
      <c r="DE124" s="31"/>
      <c r="DF124" s="31"/>
      <c r="DG124" s="31"/>
      <c r="DH124" s="31"/>
      <c r="DI124" s="31"/>
      <c r="DJ124" s="31"/>
      <c r="DK124" s="31"/>
      <c r="DL124" s="31"/>
      <c r="DM124" s="31"/>
      <c r="DN124" s="31"/>
      <c r="DO124" s="31"/>
      <c r="DP124" s="31"/>
      <c r="DQ124" s="31"/>
      <c r="DR124" s="31"/>
      <c r="DS124" s="31"/>
      <c r="DT124" s="31"/>
      <c r="DU124" s="31"/>
      <c r="DV124" s="31"/>
      <c r="DW124" s="76"/>
    </row>
    <row r="125" spans="2:127" s="24" customFormat="1" ht="65.25" customHeight="1">
      <c r="B125" s="342"/>
      <c r="C125" s="320"/>
      <c r="Q125" s="345"/>
      <c r="R125" s="345"/>
      <c r="S125" s="345"/>
      <c r="T125" s="345"/>
      <c r="U125" s="345"/>
      <c r="V125" s="345"/>
      <c r="W125" s="345"/>
      <c r="X125" s="345"/>
      <c r="Y125" s="345"/>
      <c r="Z125" s="345"/>
      <c r="AA125" s="345"/>
      <c r="AB125" s="345"/>
      <c r="AC125" s="345"/>
      <c r="AD125" s="345"/>
      <c r="AE125" s="345"/>
      <c r="AF125" s="55"/>
      <c r="AG125" s="55"/>
      <c r="AH125" s="55"/>
      <c r="AI125" s="55"/>
      <c r="AJ125" s="55"/>
      <c r="AR125" s="345"/>
      <c r="AS125" s="345"/>
      <c r="AT125" s="345"/>
      <c r="AU125" s="56"/>
      <c r="AV125" s="56"/>
      <c r="AW125" s="56"/>
      <c r="AX125" s="56"/>
      <c r="AY125" s="56"/>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c r="DH125" s="31"/>
      <c r="DI125" s="31"/>
      <c r="DJ125" s="31"/>
      <c r="DK125" s="31"/>
      <c r="DL125" s="31"/>
      <c r="DM125" s="31"/>
      <c r="DN125" s="31"/>
      <c r="DO125" s="31"/>
      <c r="DP125" s="31"/>
      <c r="DQ125" s="31"/>
      <c r="DR125" s="31"/>
      <c r="DS125" s="31"/>
      <c r="DT125" s="31"/>
      <c r="DU125" s="31"/>
      <c r="DV125" s="31"/>
      <c r="DW125" s="76"/>
    </row>
    <row r="126" spans="2:127" s="24" customFormat="1" ht="79.5" customHeight="1">
      <c r="B126" s="342"/>
      <c r="C126" s="320"/>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76"/>
    </row>
    <row r="127" spans="2:127" s="24" customFormat="1" ht="81.75" customHeight="1">
      <c r="B127" s="342"/>
      <c r="C127" s="320"/>
      <c r="Q127" s="345"/>
      <c r="R127" s="345"/>
      <c r="S127" s="345"/>
      <c r="T127" s="345"/>
      <c r="U127" s="345"/>
      <c r="V127" s="345"/>
      <c r="W127" s="345"/>
      <c r="X127" s="345"/>
      <c r="Y127" s="345"/>
      <c r="Z127" s="345"/>
      <c r="AA127" s="345"/>
      <c r="AB127" s="345"/>
      <c r="AC127" s="345"/>
      <c r="AD127" s="345"/>
      <c r="AE127" s="345"/>
      <c r="AF127" s="55"/>
      <c r="AG127" s="55"/>
      <c r="AH127" s="55"/>
      <c r="AI127" s="55"/>
      <c r="AJ127" s="55"/>
      <c r="AR127" s="345"/>
      <c r="AS127" s="345"/>
      <c r="AT127" s="345"/>
      <c r="AU127" s="56"/>
      <c r="AV127" s="56"/>
      <c r="AW127" s="56"/>
      <c r="AX127" s="56"/>
      <c r="AY127" s="56"/>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c r="BZ127" s="31"/>
      <c r="CA127" s="31"/>
      <c r="CB127" s="31"/>
      <c r="CC127" s="31"/>
      <c r="CD127" s="31"/>
      <c r="CE127" s="31"/>
      <c r="CF127" s="31"/>
      <c r="CG127" s="31"/>
      <c r="CH127" s="31"/>
      <c r="CI127" s="31"/>
      <c r="CJ127" s="31"/>
      <c r="CK127" s="31"/>
      <c r="CL127" s="31"/>
      <c r="CM127" s="31"/>
      <c r="CN127" s="31"/>
      <c r="CO127" s="31"/>
      <c r="CP127" s="31"/>
      <c r="CQ127" s="31"/>
      <c r="CR127" s="31"/>
      <c r="CS127" s="31"/>
      <c r="CT127" s="31"/>
      <c r="CU127" s="31"/>
      <c r="CV127" s="31"/>
      <c r="CW127" s="31"/>
      <c r="CX127" s="31"/>
      <c r="CY127" s="31"/>
      <c r="CZ127" s="31"/>
      <c r="DA127" s="31"/>
      <c r="DB127" s="31"/>
      <c r="DC127" s="31"/>
      <c r="DD127" s="31"/>
      <c r="DE127" s="31"/>
      <c r="DF127" s="31"/>
      <c r="DG127" s="31"/>
      <c r="DH127" s="31"/>
      <c r="DI127" s="31"/>
      <c r="DJ127" s="31"/>
      <c r="DK127" s="31"/>
      <c r="DL127" s="31"/>
      <c r="DM127" s="31"/>
      <c r="DN127" s="31"/>
      <c r="DO127" s="31"/>
      <c r="DP127" s="31"/>
      <c r="DQ127" s="31"/>
      <c r="DR127" s="31"/>
      <c r="DS127" s="31"/>
      <c r="DT127" s="31"/>
      <c r="DU127" s="31"/>
      <c r="DV127" s="31"/>
      <c r="DW127" s="76"/>
    </row>
    <row r="128" spans="2:127" s="24" customFormat="1" ht="85.5" customHeight="1">
      <c r="B128" s="342"/>
      <c r="C128" s="320"/>
      <c r="Q128" s="345"/>
      <c r="R128" s="345"/>
      <c r="S128" s="345"/>
      <c r="T128" s="345"/>
      <c r="U128" s="345"/>
      <c r="V128" s="345"/>
      <c r="W128" s="345"/>
      <c r="X128" s="345"/>
      <c r="Y128" s="345"/>
      <c r="Z128" s="345"/>
      <c r="AA128" s="345"/>
      <c r="AB128" s="345"/>
      <c r="AC128" s="345"/>
      <c r="AD128" s="345"/>
      <c r="AE128" s="345"/>
      <c r="AF128" s="55"/>
      <c r="AG128" s="55"/>
      <c r="AH128" s="55"/>
      <c r="AI128" s="55"/>
      <c r="AJ128" s="55"/>
      <c r="AR128" s="345"/>
      <c r="AS128" s="345"/>
      <c r="AT128" s="345"/>
      <c r="AU128" s="56"/>
      <c r="AV128" s="56"/>
      <c r="AW128" s="56"/>
      <c r="AX128" s="56"/>
      <c r="AY128" s="56"/>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c r="CR128" s="31"/>
      <c r="CS128" s="31"/>
      <c r="CT128" s="31"/>
      <c r="CU128" s="31"/>
      <c r="CV128" s="31"/>
      <c r="CW128" s="31"/>
      <c r="CX128" s="31"/>
      <c r="CY128" s="31"/>
      <c r="CZ128" s="31"/>
      <c r="DA128" s="31"/>
      <c r="DB128" s="31"/>
      <c r="DC128" s="31"/>
      <c r="DD128" s="31"/>
      <c r="DE128" s="31"/>
      <c r="DF128" s="31"/>
      <c r="DG128" s="31"/>
      <c r="DH128" s="31"/>
      <c r="DI128" s="31"/>
      <c r="DJ128" s="31"/>
      <c r="DK128" s="31"/>
      <c r="DL128" s="31"/>
      <c r="DM128" s="31"/>
      <c r="DN128" s="31"/>
      <c r="DO128" s="31"/>
      <c r="DP128" s="31"/>
      <c r="DQ128" s="31"/>
      <c r="DR128" s="31"/>
      <c r="DS128" s="31"/>
      <c r="DT128" s="31"/>
      <c r="DU128" s="31"/>
      <c r="DV128" s="31"/>
      <c r="DW128" s="76"/>
    </row>
    <row r="129" spans="2:127" s="24" customFormat="1" ht="108" customHeight="1">
      <c r="B129" s="342"/>
      <c r="C129" s="320"/>
      <c r="Q129" s="345"/>
      <c r="R129" s="345"/>
      <c r="S129" s="345"/>
      <c r="T129" s="345"/>
      <c r="U129" s="345"/>
      <c r="V129" s="345"/>
      <c r="W129" s="345"/>
      <c r="X129" s="345"/>
      <c r="Y129" s="345"/>
      <c r="Z129" s="345"/>
      <c r="AA129" s="345"/>
      <c r="AB129" s="345"/>
      <c r="AC129" s="345"/>
      <c r="AD129" s="345"/>
      <c r="AE129" s="345"/>
      <c r="AF129" s="55"/>
      <c r="AG129" s="55"/>
      <c r="AH129" s="55"/>
      <c r="AI129" s="55"/>
      <c r="AJ129" s="55"/>
      <c r="AR129" s="345"/>
      <c r="AS129" s="345"/>
      <c r="AT129" s="345"/>
      <c r="AU129" s="56"/>
      <c r="AV129" s="56"/>
      <c r="AW129" s="56"/>
      <c r="AX129" s="56"/>
      <c r="AY129" s="56"/>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76"/>
    </row>
    <row r="130" spans="2:127" s="24" customFormat="1" ht="96" customHeight="1">
      <c r="B130" s="342"/>
      <c r="C130" s="320"/>
      <c r="Q130" s="345"/>
      <c r="R130" s="345"/>
      <c r="S130" s="345"/>
      <c r="T130" s="345"/>
      <c r="U130" s="345"/>
      <c r="V130" s="345"/>
      <c r="W130" s="345"/>
      <c r="X130" s="345"/>
      <c r="Y130" s="345"/>
      <c r="Z130" s="345"/>
      <c r="AA130" s="345"/>
      <c r="AB130" s="345"/>
      <c r="AC130" s="345"/>
      <c r="AD130" s="345"/>
      <c r="AE130" s="345"/>
      <c r="AF130" s="55"/>
      <c r="AG130" s="55"/>
      <c r="AH130" s="55"/>
      <c r="AI130" s="55"/>
      <c r="AJ130" s="55"/>
      <c r="AR130" s="345"/>
      <c r="AS130" s="345"/>
      <c r="AT130" s="345"/>
      <c r="AU130" s="56"/>
      <c r="AV130" s="56"/>
      <c r="AW130" s="56"/>
      <c r="AX130" s="56"/>
      <c r="AY130" s="56"/>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76"/>
    </row>
    <row r="131" spans="2:127" s="24" customFormat="1" ht="99" customHeight="1">
      <c r="B131" s="342"/>
      <c r="C131" s="320"/>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76"/>
    </row>
    <row r="132" spans="2:127" s="24" customFormat="1" ht="78" customHeight="1">
      <c r="B132" s="342"/>
      <c r="C132" s="320"/>
      <c r="Q132" s="345"/>
      <c r="R132" s="345"/>
      <c r="S132" s="345"/>
      <c r="T132" s="345"/>
      <c r="U132" s="345"/>
      <c r="V132" s="345"/>
      <c r="W132" s="345"/>
      <c r="X132" s="345"/>
      <c r="Y132" s="345"/>
      <c r="Z132" s="345"/>
      <c r="AA132" s="345"/>
      <c r="AB132" s="345"/>
      <c r="AC132" s="345"/>
      <c r="AD132" s="345"/>
      <c r="AE132" s="345"/>
      <c r="AF132" s="55"/>
      <c r="AG132" s="55"/>
      <c r="AH132" s="55"/>
      <c r="AI132" s="55"/>
      <c r="AJ132" s="55"/>
      <c r="AR132" s="345"/>
      <c r="AS132" s="345"/>
      <c r="AT132" s="345"/>
      <c r="AU132" s="56"/>
      <c r="AV132" s="56"/>
      <c r="AW132" s="56"/>
      <c r="AX132" s="56"/>
      <c r="AY132" s="56"/>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76"/>
    </row>
    <row r="133" spans="2:127" s="24" customFormat="1" ht="80.25" customHeight="1">
      <c r="B133" s="342"/>
      <c r="C133" s="320"/>
      <c r="Q133" s="345"/>
      <c r="R133" s="345"/>
      <c r="S133" s="345"/>
      <c r="T133" s="345"/>
      <c r="U133" s="345"/>
      <c r="V133" s="345"/>
      <c r="W133" s="345"/>
      <c r="X133" s="345"/>
      <c r="Y133" s="345"/>
      <c r="Z133" s="345"/>
      <c r="AA133" s="345"/>
      <c r="AB133" s="345"/>
      <c r="AC133" s="345"/>
      <c r="AD133" s="345"/>
      <c r="AE133" s="345"/>
      <c r="AF133" s="55"/>
      <c r="AG133" s="55"/>
      <c r="AH133" s="55"/>
      <c r="AI133" s="55"/>
      <c r="AJ133" s="55"/>
      <c r="AR133" s="345"/>
      <c r="AS133" s="345"/>
      <c r="AT133" s="345"/>
      <c r="AU133" s="56"/>
      <c r="AV133" s="33"/>
      <c r="AW133" s="56"/>
      <c r="AX133" s="56"/>
      <c r="AY133" s="56"/>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76"/>
    </row>
    <row r="134" spans="2:127" s="24" customFormat="1" ht="115.5" customHeight="1">
      <c r="B134" s="342"/>
      <c r="C134" s="320"/>
      <c r="Q134" s="345"/>
      <c r="R134" s="345"/>
      <c r="S134" s="345"/>
      <c r="T134" s="345"/>
      <c r="U134" s="345"/>
      <c r="V134" s="345"/>
      <c r="W134" s="345"/>
      <c r="X134" s="345"/>
      <c r="Y134" s="345"/>
      <c r="Z134" s="345"/>
      <c r="AA134" s="345"/>
      <c r="AB134" s="345"/>
      <c r="AC134" s="345"/>
      <c r="AD134" s="345"/>
      <c r="AE134" s="345"/>
      <c r="AF134" s="55"/>
      <c r="AG134" s="55"/>
      <c r="AH134" s="55"/>
      <c r="AI134" s="55"/>
      <c r="AJ134" s="55"/>
      <c r="AR134" s="345"/>
      <c r="AS134" s="345"/>
      <c r="AT134" s="345"/>
      <c r="AU134" s="56"/>
      <c r="AV134" s="33"/>
      <c r="AW134" s="56"/>
      <c r="AX134" s="56"/>
      <c r="AY134" s="56"/>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c r="BZ134" s="31"/>
      <c r="CA134" s="31"/>
      <c r="CB134" s="31"/>
      <c r="CC134" s="31"/>
      <c r="CD134" s="31"/>
      <c r="CE134" s="31"/>
      <c r="CF134" s="31"/>
      <c r="CG134" s="31"/>
      <c r="CH134" s="31"/>
      <c r="CI134" s="31"/>
      <c r="CJ134" s="31"/>
      <c r="CK134" s="31"/>
      <c r="CL134" s="31"/>
      <c r="CM134" s="31"/>
      <c r="CN134" s="31"/>
      <c r="CO134" s="31"/>
      <c r="CP134" s="31"/>
      <c r="CQ134" s="31"/>
      <c r="CR134" s="31"/>
      <c r="CS134" s="31"/>
      <c r="CT134" s="31"/>
      <c r="CU134" s="31"/>
      <c r="CV134" s="31"/>
      <c r="CW134" s="31"/>
      <c r="CX134" s="31"/>
      <c r="CY134" s="31"/>
      <c r="CZ134" s="31"/>
      <c r="DA134" s="31"/>
      <c r="DB134" s="31"/>
      <c r="DC134" s="31"/>
      <c r="DD134" s="31"/>
      <c r="DE134" s="31"/>
      <c r="DF134" s="31"/>
      <c r="DG134" s="31"/>
      <c r="DH134" s="31"/>
      <c r="DI134" s="31"/>
      <c r="DJ134" s="31"/>
      <c r="DK134" s="31"/>
      <c r="DL134" s="31"/>
      <c r="DM134" s="31"/>
      <c r="DN134" s="31"/>
      <c r="DO134" s="31"/>
      <c r="DP134" s="31"/>
      <c r="DQ134" s="31"/>
      <c r="DR134" s="31"/>
      <c r="DS134" s="31"/>
      <c r="DT134" s="31"/>
      <c r="DU134" s="31"/>
      <c r="DV134" s="31"/>
      <c r="DW134" s="76"/>
    </row>
    <row r="135" spans="2:127" s="24" customFormat="1" ht="93.75" customHeight="1">
      <c r="B135" s="342"/>
      <c r="C135" s="320"/>
      <c r="Q135" s="345"/>
      <c r="R135" s="345"/>
      <c r="S135" s="345"/>
      <c r="T135" s="345"/>
      <c r="U135" s="345"/>
      <c r="V135" s="345"/>
      <c r="W135" s="345"/>
      <c r="X135" s="345"/>
      <c r="Y135" s="345"/>
      <c r="Z135" s="345"/>
      <c r="AA135" s="345"/>
      <c r="AB135" s="345"/>
      <c r="AC135" s="345"/>
      <c r="AD135" s="345"/>
      <c r="AE135" s="345"/>
      <c r="AF135" s="55"/>
      <c r="AG135" s="55"/>
      <c r="AH135" s="55"/>
      <c r="AI135" s="55"/>
      <c r="AJ135" s="55"/>
      <c r="AR135" s="345"/>
      <c r="AS135" s="345"/>
      <c r="AT135" s="345"/>
      <c r="AU135" s="56"/>
      <c r="AV135" s="33"/>
      <c r="AW135" s="56"/>
      <c r="AX135" s="56"/>
      <c r="AY135" s="56"/>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76"/>
    </row>
    <row r="136" spans="2:127" s="24" customFormat="1" ht="66" customHeight="1">
      <c r="B136" s="342"/>
      <c r="C136" s="320"/>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76"/>
    </row>
    <row r="137" spans="2:127" s="24" customFormat="1" ht="63.75" customHeight="1">
      <c r="B137" s="342"/>
      <c r="C137" s="320"/>
      <c r="Q137" s="345"/>
      <c r="R137" s="345"/>
      <c r="S137" s="345"/>
      <c r="T137" s="345"/>
      <c r="U137" s="345"/>
      <c r="V137" s="345"/>
      <c r="W137" s="345"/>
      <c r="X137" s="345"/>
      <c r="Y137" s="345"/>
      <c r="Z137" s="345"/>
      <c r="AA137" s="345"/>
      <c r="AB137" s="345"/>
      <c r="AC137" s="345"/>
      <c r="AD137" s="345"/>
      <c r="AE137" s="345"/>
      <c r="AF137" s="55"/>
      <c r="AG137" s="55"/>
      <c r="AH137" s="55"/>
      <c r="AI137" s="55"/>
      <c r="AJ137" s="55"/>
      <c r="AR137" s="345"/>
      <c r="AS137" s="345"/>
      <c r="AT137" s="345"/>
      <c r="AU137" s="56"/>
      <c r="AV137" s="56"/>
      <c r="AW137" s="56"/>
      <c r="AX137" s="56"/>
      <c r="AY137" s="56"/>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76"/>
    </row>
    <row r="138" spans="2:127" s="24" customFormat="1" ht="66" customHeight="1">
      <c r="B138" s="342"/>
      <c r="C138" s="320"/>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76"/>
    </row>
    <row r="139" spans="2:127" s="24" customFormat="1" ht="93.75" customHeight="1">
      <c r="B139" s="342"/>
      <c r="C139" s="320"/>
      <c r="Q139" s="345"/>
      <c r="R139" s="345"/>
      <c r="S139" s="345"/>
      <c r="T139" s="345"/>
      <c r="U139" s="345"/>
      <c r="V139" s="345"/>
      <c r="W139" s="345"/>
      <c r="X139" s="345"/>
      <c r="Y139" s="345"/>
      <c r="Z139" s="345"/>
      <c r="AA139" s="345"/>
      <c r="AB139" s="345"/>
      <c r="AC139" s="345"/>
      <c r="AD139" s="345"/>
      <c r="AE139" s="345"/>
      <c r="AF139" s="55"/>
      <c r="AG139" s="55"/>
      <c r="AH139" s="55"/>
      <c r="AI139" s="55"/>
      <c r="AJ139" s="55"/>
      <c r="AR139" s="345"/>
      <c r="AS139" s="345"/>
      <c r="AT139" s="345"/>
      <c r="AU139" s="56"/>
      <c r="AV139" s="56"/>
      <c r="AW139" s="56"/>
      <c r="AX139" s="56"/>
      <c r="AY139" s="56"/>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76"/>
    </row>
    <row r="140" spans="2:127" s="24" customFormat="1" ht="69.75" customHeight="1">
      <c r="B140" s="342"/>
      <c r="C140" s="320"/>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c r="BZ140" s="31"/>
      <c r="CA140" s="31"/>
      <c r="CB140" s="31"/>
      <c r="CC140" s="31"/>
      <c r="CD140" s="31"/>
      <c r="CE140" s="31"/>
      <c r="CF140" s="31"/>
      <c r="CG140" s="31"/>
      <c r="CH140" s="31"/>
      <c r="CI140" s="31"/>
      <c r="CJ140" s="31"/>
      <c r="CK140" s="31"/>
      <c r="CL140" s="31"/>
      <c r="CM140" s="31"/>
      <c r="CN140" s="31"/>
      <c r="CO140" s="31"/>
      <c r="CP140" s="31"/>
      <c r="CQ140" s="31"/>
      <c r="CR140" s="31"/>
      <c r="CS140" s="31"/>
      <c r="CT140" s="31"/>
      <c r="CU140" s="31"/>
      <c r="CV140" s="31"/>
      <c r="CW140" s="31"/>
      <c r="CX140" s="31"/>
      <c r="CY140" s="31"/>
      <c r="CZ140" s="31"/>
      <c r="DA140" s="31"/>
      <c r="DB140" s="31"/>
      <c r="DC140" s="31"/>
      <c r="DD140" s="31"/>
      <c r="DE140" s="31"/>
      <c r="DF140" s="31"/>
      <c r="DG140" s="31"/>
      <c r="DH140" s="31"/>
      <c r="DI140" s="31"/>
      <c r="DJ140" s="31"/>
      <c r="DK140" s="31"/>
      <c r="DL140" s="31"/>
      <c r="DM140" s="31"/>
      <c r="DN140" s="31"/>
      <c r="DO140" s="31"/>
      <c r="DP140" s="31"/>
      <c r="DQ140" s="31"/>
      <c r="DR140" s="31"/>
      <c r="DS140" s="31"/>
      <c r="DT140" s="31"/>
      <c r="DU140" s="31"/>
      <c r="DV140" s="31"/>
      <c r="DW140" s="76"/>
    </row>
    <row r="141" spans="2:127" s="24" customFormat="1" ht="66" customHeight="1">
      <c r="B141" s="342"/>
      <c r="C141" s="320"/>
      <c r="Q141" s="345"/>
      <c r="R141" s="345"/>
      <c r="S141" s="345"/>
      <c r="T141" s="345"/>
      <c r="U141" s="345"/>
      <c r="V141" s="345"/>
      <c r="W141" s="345"/>
      <c r="X141" s="345"/>
      <c r="Y141" s="345"/>
      <c r="Z141" s="345"/>
      <c r="AA141" s="345"/>
      <c r="AB141" s="345"/>
      <c r="AC141" s="345"/>
      <c r="AD141" s="345"/>
      <c r="AE141" s="345"/>
      <c r="AF141" s="55"/>
      <c r="AG141" s="55"/>
      <c r="AH141" s="55"/>
      <c r="AI141" s="55"/>
      <c r="AJ141" s="55"/>
      <c r="AR141" s="345"/>
      <c r="AS141" s="345"/>
      <c r="AT141" s="345"/>
      <c r="AU141" s="56"/>
      <c r="AV141" s="56"/>
      <c r="AW141" s="56"/>
      <c r="AX141" s="56"/>
      <c r="AY141" s="56"/>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c r="DL141" s="31"/>
      <c r="DM141" s="31"/>
      <c r="DN141" s="31"/>
      <c r="DO141" s="31"/>
      <c r="DP141" s="31"/>
      <c r="DQ141" s="31"/>
      <c r="DR141" s="31"/>
      <c r="DS141" s="31"/>
      <c r="DT141" s="31"/>
      <c r="DU141" s="31"/>
      <c r="DV141" s="31"/>
      <c r="DW141" s="76"/>
    </row>
    <row r="142" spans="2:127" s="24" customFormat="1" ht="15" customHeight="1">
      <c r="B142" s="342"/>
      <c r="C142" s="320"/>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c r="BZ142" s="31"/>
      <c r="CA142" s="31"/>
      <c r="CB142" s="31"/>
      <c r="CC142" s="31"/>
      <c r="CD142" s="31"/>
      <c r="CE142" s="31"/>
      <c r="CF142" s="31"/>
      <c r="CG142" s="31"/>
      <c r="CH142" s="31"/>
      <c r="CI142" s="31"/>
      <c r="CJ142" s="31"/>
      <c r="CK142" s="31"/>
      <c r="CL142" s="31"/>
      <c r="CM142" s="31"/>
      <c r="CN142" s="31"/>
      <c r="CO142" s="31"/>
      <c r="CP142" s="31"/>
      <c r="CQ142" s="31"/>
      <c r="CR142" s="31"/>
      <c r="CS142" s="31"/>
      <c r="CT142" s="31"/>
      <c r="CU142" s="31"/>
      <c r="CV142" s="31"/>
      <c r="CW142" s="31"/>
      <c r="CX142" s="31"/>
      <c r="CY142" s="31"/>
      <c r="CZ142" s="31"/>
      <c r="DA142" s="31"/>
      <c r="DB142" s="31"/>
      <c r="DC142" s="31"/>
      <c r="DD142" s="31"/>
      <c r="DE142" s="31"/>
      <c r="DF142" s="31"/>
      <c r="DG142" s="31"/>
      <c r="DH142" s="31"/>
      <c r="DI142" s="31"/>
      <c r="DJ142" s="31"/>
      <c r="DK142" s="31"/>
      <c r="DL142" s="31"/>
      <c r="DM142" s="31"/>
      <c r="DN142" s="31"/>
      <c r="DO142" s="31"/>
      <c r="DP142" s="31"/>
      <c r="DQ142" s="31"/>
      <c r="DR142" s="31"/>
      <c r="DS142" s="31"/>
      <c r="DT142" s="31"/>
      <c r="DU142" s="31"/>
      <c r="DV142" s="31"/>
      <c r="DW142" s="76"/>
    </row>
    <row r="143" spans="2:127" s="24" customFormat="1" ht="63" customHeight="1">
      <c r="B143" s="342"/>
      <c r="C143" s="320"/>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76"/>
    </row>
    <row r="144" spans="2:127" s="24" customFormat="1" ht="62.25" customHeight="1">
      <c r="B144" s="342"/>
      <c r="C144" s="320"/>
      <c r="Q144" s="345"/>
      <c r="R144" s="345"/>
      <c r="S144" s="345"/>
      <c r="T144" s="345"/>
      <c r="U144" s="345"/>
      <c r="V144" s="345"/>
      <c r="W144" s="345"/>
      <c r="X144" s="345"/>
      <c r="Y144" s="345"/>
      <c r="Z144" s="345"/>
      <c r="AA144" s="345"/>
      <c r="AB144" s="345"/>
      <c r="AC144" s="345"/>
      <c r="AD144" s="345"/>
      <c r="AE144" s="345"/>
      <c r="AF144" s="55"/>
      <c r="AG144" s="55"/>
      <c r="AH144" s="55"/>
      <c r="AI144" s="55"/>
      <c r="AJ144" s="55"/>
      <c r="AR144" s="345"/>
      <c r="AS144" s="345"/>
      <c r="AT144" s="345"/>
      <c r="AU144" s="56"/>
      <c r="AV144" s="56"/>
      <c r="AW144" s="56"/>
      <c r="AX144" s="56"/>
      <c r="AY144" s="56"/>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c r="BX144" s="31"/>
      <c r="BY144" s="31"/>
      <c r="BZ144" s="31"/>
      <c r="CA144" s="31"/>
      <c r="CB144" s="31"/>
      <c r="CC144" s="31"/>
      <c r="CD144" s="31"/>
      <c r="CE144" s="31"/>
      <c r="CF144" s="31"/>
      <c r="CG144" s="31"/>
      <c r="CH144" s="31"/>
      <c r="CI144" s="31"/>
      <c r="CJ144" s="31"/>
      <c r="CK144" s="31"/>
      <c r="CL144" s="31"/>
      <c r="CM144" s="31"/>
      <c r="CN144" s="31"/>
      <c r="CO144" s="31"/>
      <c r="CP144" s="31"/>
      <c r="CQ144" s="31"/>
      <c r="CR144" s="31"/>
      <c r="CS144" s="31"/>
      <c r="CT144" s="31"/>
      <c r="CU144" s="31"/>
      <c r="CV144" s="31"/>
      <c r="CW144" s="31"/>
      <c r="CX144" s="31"/>
      <c r="CY144" s="31"/>
      <c r="CZ144" s="31"/>
      <c r="DA144" s="31"/>
      <c r="DB144" s="31"/>
      <c r="DC144" s="31"/>
      <c r="DD144" s="31"/>
      <c r="DE144" s="31"/>
      <c r="DF144" s="31"/>
      <c r="DG144" s="31"/>
      <c r="DH144" s="31"/>
      <c r="DI144" s="31"/>
      <c r="DJ144" s="31"/>
      <c r="DK144" s="31"/>
      <c r="DL144" s="31"/>
      <c r="DM144" s="31"/>
      <c r="DN144" s="31"/>
      <c r="DO144" s="31"/>
      <c r="DP144" s="31"/>
      <c r="DQ144" s="31"/>
      <c r="DR144" s="31"/>
      <c r="DS144" s="31"/>
      <c r="DT144" s="31"/>
      <c r="DU144" s="31"/>
      <c r="DV144" s="31"/>
      <c r="DW144" s="76"/>
    </row>
    <row r="145" spans="2:127" s="24" customFormat="1" ht="63" customHeight="1">
      <c r="B145" s="342"/>
      <c r="C145" s="320"/>
      <c r="Q145" s="345"/>
      <c r="R145" s="345"/>
      <c r="S145" s="345"/>
      <c r="T145" s="345"/>
      <c r="U145" s="345"/>
      <c r="V145" s="345"/>
      <c r="W145" s="345"/>
      <c r="X145" s="345"/>
      <c r="Y145" s="345"/>
      <c r="Z145" s="345"/>
      <c r="AA145" s="345"/>
      <c r="AB145" s="345"/>
      <c r="AC145" s="345"/>
      <c r="AD145" s="345"/>
      <c r="AE145" s="345"/>
      <c r="AF145" s="55"/>
      <c r="AG145" s="55"/>
      <c r="AH145" s="55"/>
      <c r="AI145" s="55"/>
      <c r="AJ145" s="55"/>
      <c r="AR145" s="345"/>
      <c r="AS145" s="345"/>
      <c r="AT145" s="345"/>
      <c r="AU145" s="56"/>
      <c r="AV145" s="56"/>
      <c r="AW145" s="56"/>
      <c r="AX145" s="56"/>
      <c r="AY145" s="56"/>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c r="BX145" s="31"/>
      <c r="BY145" s="31"/>
      <c r="BZ145" s="31"/>
      <c r="CA145" s="31"/>
      <c r="CB145" s="31"/>
      <c r="CC145" s="31"/>
      <c r="CD145" s="31"/>
      <c r="CE145" s="31"/>
      <c r="CF145" s="31"/>
      <c r="CG145" s="31"/>
      <c r="CH145" s="31"/>
      <c r="CI145" s="31"/>
      <c r="CJ145" s="31"/>
      <c r="CK145" s="31"/>
      <c r="CL145" s="31"/>
      <c r="CM145" s="31"/>
      <c r="CN145" s="31"/>
      <c r="CO145" s="31"/>
      <c r="CP145" s="31"/>
      <c r="CQ145" s="31"/>
      <c r="CR145" s="31"/>
      <c r="CS145" s="31"/>
      <c r="CT145" s="31"/>
      <c r="CU145" s="31"/>
      <c r="CV145" s="31"/>
      <c r="CW145" s="31"/>
      <c r="CX145" s="31"/>
      <c r="CY145" s="31"/>
      <c r="CZ145" s="31"/>
      <c r="DA145" s="31"/>
      <c r="DB145" s="31"/>
      <c r="DC145" s="31"/>
      <c r="DD145" s="31"/>
      <c r="DE145" s="31"/>
      <c r="DF145" s="31"/>
      <c r="DG145" s="31"/>
      <c r="DH145" s="31"/>
      <c r="DI145" s="31"/>
      <c r="DJ145" s="31"/>
      <c r="DK145" s="31"/>
      <c r="DL145" s="31"/>
      <c r="DM145" s="31"/>
      <c r="DN145" s="31"/>
      <c r="DO145" s="31"/>
      <c r="DP145" s="31"/>
      <c r="DQ145" s="31"/>
      <c r="DR145" s="31"/>
      <c r="DS145" s="31"/>
      <c r="DT145" s="31"/>
      <c r="DU145" s="31"/>
      <c r="DV145" s="31"/>
      <c r="DW145" s="76"/>
    </row>
    <row r="146" spans="2:127" s="24" customFormat="1" ht="66.75" customHeight="1">
      <c r="B146" s="342"/>
      <c r="C146" s="320"/>
      <c r="Q146" s="345"/>
      <c r="R146" s="345"/>
      <c r="S146" s="345"/>
      <c r="T146" s="345"/>
      <c r="U146" s="345"/>
      <c r="V146" s="345"/>
      <c r="W146" s="345"/>
      <c r="X146" s="345"/>
      <c r="Y146" s="345"/>
      <c r="Z146" s="345"/>
      <c r="AA146" s="345"/>
      <c r="AB146" s="345"/>
      <c r="AC146" s="345"/>
      <c r="AD146" s="345"/>
      <c r="AE146" s="345"/>
      <c r="AF146" s="55"/>
      <c r="AG146" s="55"/>
      <c r="AH146" s="55"/>
      <c r="AI146" s="55"/>
      <c r="AJ146" s="55"/>
      <c r="AR146" s="345"/>
      <c r="AS146" s="345"/>
      <c r="AT146" s="345"/>
      <c r="AU146" s="56"/>
      <c r="AV146" s="56"/>
      <c r="AW146" s="56"/>
      <c r="AX146" s="56"/>
      <c r="AY146" s="56"/>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76"/>
    </row>
    <row r="147" spans="2:127" s="24" customFormat="1" ht="78" customHeight="1">
      <c r="B147" s="342"/>
      <c r="C147" s="320"/>
      <c r="Q147" s="345"/>
      <c r="R147" s="345"/>
      <c r="S147" s="345"/>
      <c r="T147" s="345"/>
      <c r="U147" s="345"/>
      <c r="V147" s="345"/>
      <c r="W147" s="345"/>
      <c r="X147" s="345"/>
      <c r="Y147" s="345"/>
      <c r="Z147" s="345"/>
      <c r="AA147" s="345"/>
      <c r="AB147" s="345"/>
      <c r="AC147" s="345"/>
      <c r="AD147" s="345"/>
      <c r="AE147" s="345"/>
      <c r="AF147" s="55"/>
      <c r="AG147" s="55"/>
      <c r="AH147" s="55"/>
      <c r="AI147" s="55"/>
      <c r="AJ147" s="55"/>
      <c r="AR147" s="345"/>
      <c r="AS147" s="345"/>
      <c r="AT147" s="345"/>
      <c r="AU147" s="56"/>
      <c r="AV147" s="56"/>
      <c r="AW147" s="56"/>
      <c r="AX147" s="56"/>
      <c r="AY147" s="56"/>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c r="DL147" s="31"/>
      <c r="DM147" s="31"/>
      <c r="DN147" s="31"/>
      <c r="DO147" s="31"/>
      <c r="DP147" s="31"/>
      <c r="DQ147" s="31"/>
      <c r="DR147" s="31"/>
      <c r="DS147" s="31"/>
      <c r="DT147" s="31"/>
      <c r="DU147" s="31"/>
      <c r="DV147" s="31"/>
      <c r="DW147" s="76"/>
    </row>
    <row r="148" spans="2:127" s="24" customFormat="1" ht="33.75" customHeight="1">
      <c r="B148" s="342"/>
      <c r="C148" s="395"/>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c r="DL148" s="31"/>
      <c r="DM148" s="31"/>
      <c r="DN148" s="31"/>
      <c r="DO148" s="31"/>
      <c r="DP148" s="31"/>
      <c r="DQ148" s="31"/>
      <c r="DR148" s="31"/>
      <c r="DS148" s="31"/>
      <c r="DT148" s="31"/>
      <c r="DU148" s="31"/>
      <c r="DV148" s="31"/>
      <c r="DW148" s="76"/>
    </row>
    <row r="149" spans="2:127" s="24" customFormat="1" ht="80.25" customHeight="1">
      <c r="B149" s="342"/>
      <c r="C149" s="395"/>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c r="BX149" s="31"/>
      <c r="BY149" s="31"/>
      <c r="BZ149" s="31"/>
      <c r="CA149" s="31"/>
      <c r="CB149" s="31"/>
      <c r="CC149" s="31"/>
      <c r="CD149" s="31"/>
      <c r="CE149" s="31"/>
      <c r="CF149" s="31"/>
      <c r="CG149" s="31"/>
      <c r="CH149" s="31"/>
      <c r="CI149" s="31"/>
      <c r="CJ149" s="31"/>
      <c r="CK149" s="31"/>
      <c r="CL149" s="31"/>
      <c r="CM149" s="31"/>
      <c r="CN149" s="31"/>
      <c r="CO149" s="31"/>
      <c r="CP149" s="31"/>
      <c r="CQ149" s="31"/>
      <c r="CR149" s="31"/>
      <c r="CS149" s="31"/>
      <c r="CT149" s="31"/>
      <c r="CU149" s="31"/>
      <c r="CV149" s="31"/>
      <c r="CW149" s="31"/>
      <c r="CX149" s="31"/>
      <c r="CY149" s="31"/>
      <c r="CZ149" s="31"/>
      <c r="DA149" s="31"/>
      <c r="DB149" s="31"/>
      <c r="DC149" s="31"/>
      <c r="DD149" s="31"/>
      <c r="DE149" s="31"/>
      <c r="DF149" s="31"/>
      <c r="DG149" s="31"/>
      <c r="DH149" s="31"/>
      <c r="DI149" s="31"/>
      <c r="DJ149" s="31"/>
      <c r="DK149" s="31"/>
      <c r="DL149" s="31"/>
      <c r="DM149" s="31"/>
      <c r="DN149" s="31"/>
      <c r="DO149" s="31"/>
      <c r="DP149" s="31"/>
      <c r="DQ149" s="31"/>
      <c r="DR149" s="31"/>
      <c r="DS149" s="31"/>
      <c r="DT149" s="31"/>
      <c r="DU149" s="31"/>
      <c r="DV149" s="31"/>
      <c r="DW149" s="76"/>
    </row>
    <row r="150" spans="2:127" s="24" customFormat="1" ht="67.5" customHeight="1">
      <c r="B150" s="342"/>
      <c r="C150" s="320"/>
      <c r="Q150" s="345"/>
      <c r="R150" s="345"/>
      <c r="S150" s="345"/>
      <c r="T150" s="345"/>
      <c r="U150" s="345"/>
      <c r="V150" s="345"/>
      <c r="W150" s="345"/>
      <c r="X150" s="345"/>
      <c r="Y150" s="345"/>
      <c r="Z150" s="345"/>
      <c r="AA150" s="345"/>
      <c r="AB150" s="345"/>
      <c r="AC150" s="345"/>
      <c r="AD150" s="345"/>
      <c r="AE150" s="345"/>
      <c r="AF150" s="55"/>
      <c r="AG150" s="55"/>
      <c r="AH150" s="55"/>
      <c r="AI150" s="55"/>
      <c r="AJ150" s="55"/>
      <c r="AR150" s="345"/>
      <c r="AS150" s="345"/>
      <c r="AT150" s="345"/>
      <c r="AU150" s="56"/>
      <c r="AV150" s="56"/>
      <c r="AW150" s="56"/>
      <c r="AX150" s="56"/>
      <c r="AY150" s="56"/>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c r="DL150" s="31"/>
      <c r="DM150" s="31"/>
      <c r="DN150" s="31"/>
      <c r="DO150" s="31"/>
      <c r="DP150" s="31"/>
      <c r="DQ150" s="31"/>
      <c r="DR150" s="31"/>
      <c r="DS150" s="31"/>
      <c r="DT150" s="31"/>
      <c r="DU150" s="31"/>
      <c r="DV150" s="31"/>
      <c r="DW150" s="76"/>
    </row>
    <row r="151" spans="2:127" s="24" customFormat="1" ht="63" customHeight="1">
      <c r="B151" s="342"/>
      <c r="C151" s="320"/>
      <c r="Q151" s="345"/>
      <c r="R151" s="345"/>
      <c r="S151" s="345"/>
      <c r="T151" s="345"/>
      <c r="U151" s="345"/>
      <c r="V151" s="345"/>
      <c r="W151" s="345"/>
      <c r="X151" s="345"/>
      <c r="Y151" s="345"/>
      <c r="Z151" s="345"/>
      <c r="AA151" s="345"/>
      <c r="AB151" s="345"/>
      <c r="AC151" s="345"/>
      <c r="AD151" s="345"/>
      <c r="AE151" s="345"/>
      <c r="AF151" s="55"/>
      <c r="AG151" s="55"/>
      <c r="AH151" s="55"/>
      <c r="AI151" s="55"/>
      <c r="AJ151" s="55"/>
      <c r="AR151" s="345"/>
      <c r="AS151" s="345"/>
      <c r="AT151" s="345"/>
      <c r="AU151" s="56"/>
      <c r="AV151" s="56"/>
      <c r="AW151" s="56"/>
      <c r="AX151" s="56"/>
      <c r="AY151" s="56"/>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c r="BX151" s="31"/>
      <c r="BY151" s="31"/>
      <c r="BZ151" s="31"/>
      <c r="CA151" s="31"/>
      <c r="CB151" s="31"/>
      <c r="CC151" s="31"/>
      <c r="CD151" s="31"/>
      <c r="CE151" s="31"/>
      <c r="CF151" s="31"/>
      <c r="CG151" s="31"/>
      <c r="CH151" s="31"/>
      <c r="CI151" s="31"/>
      <c r="CJ151" s="31"/>
      <c r="CK151" s="31"/>
      <c r="CL151" s="31"/>
      <c r="CM151" s="31"/>
      <c r="CN151" s="31"/>
      <c r="CO151" s="31"/>
      <c r="CP151" s="31"/>
      <c r="CQ151" s="31"/>
      <c r="CR151" s="31"/>
      <c r="CS151" s="31"/>
      <c r="CT151" s="31"/>
      <c r="CU151" s="31"/>
      <c r="CV151" s="31"/>
      <c r="CW151" s="31"/>
      <c r="CX151" s="31"/>
      <c r="CY151" s="31"/>
      <c r="CZ151" s="31"/>
      <c r="DA151" s="31"/>
      <c r="DB151" s="31"/>
      <c r="DC151" s="31"/>
      <c r="DD151" s="31"/>
      <c r="DE151" s="31"/>
      <c r="DF151" s="31"/>
      <c r="DG151" s="31"/>
      <c r="DH151" s="31"/>
      <c r="DI151" s="31"/>
      <c r="DJ151" s="31"/>
      <c r="DK151" s="31"/>
      <c r="DL151" s="31"/>
      <c r="DM151" s="31"/>
      <c r="DN151" s="31"/>
      <c r="DO151" s="31"/>
      <c r="DP151" s="31"/>
      <c r="DQ151" s="31"/>
      <c r="DR151" s="31"/>
      <c r="DS151" s="31"/>
      <c r="DT151" s="31"/>
      <c r="DU151" s="31"/>
      <c r="DV151" s="31"/>
      <c r="DW151" s="76"/>
    </row>
    <row r="152" spans="2:127" s="24" customFormat="1" ht="108" customHeight="1">
      <c r="B152" s="342"/>
      <c r="C152" s="320"/>
      <c r="Q152" s="345"/>
      <c r="R152" s="345"/>
      <c r="S152" s="345"/>
      <c r="T152" s="345"/>
      <c r="U152" s="345"/>
      <c r="V152" s="345"/>
      <c r="W152" s="345"/>
      <c r="X152" s="345"/>
      <c r="Y152" s="345"/>
      <c r="Z152" s="345"/>
      <c r="AA152" s="345"/>
      <c r="AB152" s="345"/>
      <c r="AC152" s="345"/>
      <c r="AD152" s="345"/>
      <c r="AE152" s="345"/>
      <c r="AF152" s="55"/>
      <c r="AG152" s="55"/>
      <c r="AH152" s="55"/>
      <c r="AI152" s="55"/>
      <c r="AJ152" s="55"/>
      <c r="AR152" s="345"/>
      <c r="AS152" s="345"/>
      <c r="AT152" s="345"/>
      <c r="AU152" s="56"/>
      <c r="AV152" s="56"/>
      <c r="AW152" s="56"/>
      <c r="AX152" s="56"/>
      <c r="AY152" s="56"/>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c r="BZ152" s="31"/>
      <c r="CA152" s="31"/>
      <c r="CB152" s="31"/>
      <c r="CC152" s="31"/>
      <c r="CD152" s="31"/>
      <c r="CE152" s="31"/>
      <c r="CF152" s="31"/>
      <c r="CG152" s="31"/>
      <c r="CH152" s="31"/>
      <c r="CI152" s="31"/>
      <c r="CJ152" s="31"/>
      <c r="CK152" s="31"/>
      <c r="CL152" s="31"/>
      <c r="CM152" s="31"/>
      <c r="CN152" s="31"/>
      <c r="CO152" s="31"/>
      <c r="CP152" s="31"/>
      <c r="CQ152" s="31"/>
      <c r="CR152" s="31"/>
      <c r="CS152" s="31"/>
      <c r="CT152" s="31"/>
      <c r="CU152" s="31"/>
      <c r="CV152" s="31"/>
      <c r="CW152" s="31"/>
      <c r="CX152" s="31"/>
      <c r="CY152" s="31"/>
      <c r="CZ152" s="31"/>
      <c r="DA152" s="31"/>
      <c r="DB152" s="31"/>
      <c r="DC152" s="31"/>
      <c r="DD152" s="31"/>
      <c r="DE152" s="31"/>
      <c r="DF152" s="31"/>
      <c r="DG152" s="31"/>
      <c r="DH152" s="31"/>
      <c r="DI152" s="31"/>
      <c r="DJ152" s="31"/>
      <c r="DK152" s="31"/>
      <c r="DL152" s="31"/>
      <c r="DM152" s="31"/>
      <c r="DN152" s="31"/>
      <c r="DO152" s="31"/>
      <c r="DP152" s="31"/>
      <c r="DQ152" s="31"/>
      <c r="DR152" s="31"/>
      <c r="DS152" s="31"/>
      <c r="DT152" s="31"/>
      <c r="DU152" s="31"/>
      <c r="DV152" s="31"/>
      <c r="DW152" s="76"/>
    </row>
    <row r="153" spans="2:127" s="24" customFormat="1" ht="63.75" customHeight="1">
      <c r="B153" s="342"/>
      <c r="C153" s="320"/>
      <c r="Q153" s="345"/>
      <c r="R153" s="345"/>
      <c r="S153" s="345"/>
      <c r="T153" s="345"/>
      <c r="U153" s="345"/>
      <c r="V153" s="345"/>
      <c r="W153" s="345"/>
      <c r="X153" s="345"/>
      <c r="Y153" s="345"/>
      <c r="Z153" s="345"/>
      <c r="AA153" s="345"/>
      <c r="AB153" s="345"/>
      <c r="AC153" s="345"/>
      <c r="AD153" s="345"/>
      <c r="AE153" s="345"/>
      <c r="AF153" s="55"/>
      <c r="AG153" s="55"/>
      <c r="AH153" s="55"/>
      <c r="AI153" s="55"/>
      <c r="AJ153" s="55"/>
      <c r="AR153" s="345"/>
      <c r="AS153" s="345"/>
      <c r="AT153" s="345"/>
      <c r="AU153" s="56"/>
      <c r="AV153" s="56"/>
      <c r="AW153" s="56"/>
      <c r="AX153" s="56"/>
      <c r="AY153" s="56"/>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c r="BZ153" s="31"/>
      <c r="CA153" s="31"/>
      <c r="CB153" s="31"/>
      <c r="CC153" s="31"/>
      <c r="CD153" s="31"/>
      <c r="CE153" s="31"/>
      <c r="CF153" s="31"/>
      <c r="CG153" s="31"/>
      <c r="CH153" s="31"/>
      <c r="CI153" s="31"/>
      <c r="CJ153" s="31"/>
      <c r="CK153" s="31"/>
      <c r="CL153" s="31"/>
      <c r="CM153" s="31"/>
      <c r="CN153" s="31"/>
      <c r="CO153" s="31"/>
      <c r="CP153" s="31"/>
      <c r="CQ153" s="31"/>
      <c r="CR153" s="31"/>
      <c r="CS153" s="31"/>
      <c r="CT153" s="31"/>
      <c r="CU153" s="31"/>
      <c r="CV153" s="31"/>
      <c r="CW153" s="31"/>
      <c r="CX153" s="31"/>
      <c r="CY153" s="31"/>
      <c r="CZ153" s="31"/>
      <c r="DA153" s="31"/>
      <c r="DB153" s="31"/>
      <c r="DC153" s="31"/>
      <c r="DD153" s="31"/>
      <c r="DE153" s="31"/>
      <c r="DF153" s="31"/>
      <c r="DG153" s="31"/>
      <c r="DH153" s="31"/>
      <c r="DI153" s="31"/>
      <c r="DJ153" s="31"/>
      <c r="DK153" s="31"/>
      <c r="DL153" s="31"/>
      <c r="DM153" s="31"/>
      <c r="DN153" s="31"/>
      <c r="DO153" s="31"/>
      <c r="DP153" s="31"/>
      <c r="DQ153" s="31"/>
      <c r="DR153" s="31"/>
      <c r="DS153" s="31"/>
      <c r="DT153" s="31"/>
      <c r="DU153" s="31"/>
      <c r="DV153" s="31"/>
      <c r="DW153" s="76"/>
    </row>
    <row r="154" spans="2:127" s="24" customFormat="1" ht="63" customHeight="1">
      <c r="B154" s="342"/>
      <c r="C154" s="320"/>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c r="BX154" s="31"/>
      <c r="BY154" s="31"/>
      <c r="BZ154" s="31"/>
      <c r="CA154" s="31"/>
      <c r="CB154" s="31"/>
      <c r="CC154" s="31"/>
      <c r="CD154" s="31"/>
      <c r="CE154" s="31"/>
      <c r="CF154" s="31"/>
      <c r="CG154" s="31"/>
      <c r="CH154" s="31"/>
      <c r="CI154" s="31"/>
      <c r="CJ154" s="31"/>
      <c r="CK154" s="31"/>
      <c r="CL154" s="31"/>
      <c r="CM154" s="31"/>
      <c r="CN154" s="31"/>
      <c r="CO154" s="31"/>
      <c r="CP154" s="31"/>
      <c r="CQ154" s="31"/>
      <c r="CR154" s="31"/>
      <c r="CS154" s="31"/>
      <c r="CT154" s="31"/>
      <c r="CU154" s="31"/>
      <c r="CV154" s="31"/>
      <c r="CW154" s="31"/>
      <c r="CX154" s="31"/>
      <c r="CY154" s="31"/>
      <c r="CZ154" s="31"/>
      <c r="DA154" s="31"/>
      <c r="DB154" s="31"/>
      <c r="DC154" s="31"/>
      <c r="DD154" s="31"/>
      <c r="DE154" s="31"/>
      <c r="DF154" s="31"/>
      <c r="DG154" s="31"/>
      <c r="DH154" s="31"/>
      <c r="DI154" s="31"/>
      <c r="DJ154" s="31"/>
      <c r="DK154" s="31"/>
      <c r="DL154" s="31"/>
      <c r="DM154" s="31"/>
      <c r="DN154" s="31"/>
      <c r="DO154" s="31"/>
      <c r="DP154" s="31"/>
      <c r="DQ154" s="31"/>
      <c r="DR154" s="31"/>
      <c r="DS154" s="31"/>
      <c r="DT154" s="31"/>
      <c r="DU154" s="31"/>
      <c r="DV154" s="31"/>
      <c r="DW154" s="76"/>
    </row>
    <row r="155" spans="2:127" s="24" customFormat="1" ht="63" customHeight="1">
      <c r="B155" s="342"/>
      <c r="C155" s="320"/>
      <c r="Q155" s="345"/>
      <c r="R155" s="345"/>
      <c r="S155" s="345"/>
      <c r="T155" s="345"/>
      <c r="U155" s="345"/>
      <c r="V155" s="345"/>
      <c r="W155" s="345"/>
      <c r="X155" s="345"/>
      <c r="Y155" s="345"/>
      <c r="Z155" s="345"/>
      <c r="AA155" s="345"/>
      <c r="AB155" s="345"/>
      <c r="AC155" s="345"/>
      <c r="AD155" s="345"/>
      <c r="AE155" s="345"/>
      <c r="AF155" s="55"/>
      <c r="AG155" s="55"/>
      <c r="AH155" s="55"/>
      <c r="AI155" s="55"/>
      <c r="AJ155" s="55"/>
      <c r="AR155" s="345"/>
      <c r="AS155" s="345"/>
      <c r="AT155" s="345"/>
      <c r="AU155" s="56"/>
      <c r="AV155" s="56"/>
      <c r="AW155" s="56"/>
      <c r="AX155" s="56"/>
      <c r="AY155" s="56"/>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c r="BZ155" s="31"/>
      <c r="CA155" s="31"/>
      <c r="CB155" s="31"/>
      <c r="CC155" s="31"/>
      <c r="CD155" s="31"/>
      <c r="CE155" s="31"/>
      <c r="CF155" s="31"/>
      <c r="CG155" s="31"/>
      <c r="CH155" s="31"/>
      <c r="CI155" s="31"/>
      <c r="CJ155" s="31"/>
      <c r="CK155" s="31"/>
      <c r="CL155" s="31"/>
      <c r="CM155" s="31"/>
      <c r="CN155" s="31"/>
      <c r="CO155" s="31"/>
      <c r="CP155" s="31"/>
      <c r="CQ155" s="31"/>
      <c r="CR155" s="31"/>
      <c r="CS155" s="31"/>
      <c r="CT155" s="31"/>
      <c r="CU155" s="31"/>
      <c r="CV155" s="31"/>
      <c r="CW155" s="31"/>
      <c r="CX155" s="31"/>
      <c r="CY155" s="31"/>
      <c r="CZ155" s="31"/>
      <c r="DA155" s="31"/>
      <c r="DB155" s="31"/>
      <c r="DC155" s="31"/>
      <c r="DD155" s="31"/>
      <c r="DE155" s="31"/>
      <c r="DF155" s="31"/>
      <c r="DG155" s="31"/>
      <c r="DH155" s="31"/>
      <c r="DI155" s="31"/>
      <c r="DJ155" s="31"/>
      <c r="DK155" s="31"/>
      <c r="DL155" s="31"/>
      <c r="DM155" s="31"/>
      <c r="DN155" s="31"/>
      <c r="DO155" s="31"/>
      <c r="DP155" s="31"/>
      <c r="DQ155" s="31"/>
      <c r="DR155" s="31"/>
      <c r="DS155" s="31"/>
      <c r="DT155" s="31"/>
      <c r="DU155" s="31"/>
      <c r="DV155" s="31"/>
      <c r="DW155" s="76"/>
    </row>
    <row r="156" spans="2:127" s="24" customFormat="1" ht="63.75" customHeight="1">
      <c r="B156" s="342"/>
      <c r="C156" s="347"/>
      <c r="Q156" s="345"/>
      <c r="R156" s="345"/>
      <c r="S156" s="345"/>
      <c r="T156" s="345"/>
      <c r="U156" s="345"/>
      <c r="V156" s="345"/>
      <c r="W156" s="345"/>
      <c r="X156" s="345"/>
      <c r="Y156" s="345"/>
      <c r="Z156" s="345"/>
      <c r="AA156" s="345"/>
      <c r="AB156" s="345"/>
      <c r="AC156" s="345"/>
      <c r="AD156" s="345"/>
      <c r="AE156" s="345"/>
      <c r="AF156" s="55"/>
      <c r="AG156" s="55"/>
      <c r="AH156" s="55"/>
      <c r="AI156" s="55"/>
      <c r="AJ156" s="55"/>
      <c r="AR156" s="345"/>
      <c r="AS156" s="345"/>
      <c r="AT156" s="345"/>
      <c r="AU156" s="56"/>
      <c r="AV156" s="56"/>
      <c r="AW156" s="56"/>
      <c r="AX156" s="56"/>
      <c r="AY156" s="56"/>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76"/>
    </row>
    <row r="157" spans="2:127" s="24" customFormat="1" ht="38.25" customHeight="1">
      <c r="B157" s="342"/>
      <c r="C157" s="320"/>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c r="BZ157" s="31"/>
      <c r="CA157" s="31"/>
      <c r="CB157" s="31"/>
      <c r="CC157" s="31"/>
      <c r="CD157" s="31"/>
      <c r="CE157" s="31"/>
      <c r="CF157" s="31"/>
      <c r="CG157" s="31"/>
      <c r="CH157" s="31"/>
      <c r="CI157" s="31"/>
      <c r="CJ157" s="31"/>
      <c r="CK157" s="31"/>
      <c r="CL157" s="31"/>
      <c r="CM157" s="31"/>
      <c r="CN157" s="31"/>
      <c r="CO157" s="31"/>
      <c r="CP157" s="31"/>
      <c r="CQ157" s="31"/>
      <c r="CR157" s="31"/>
      <c r="CS157" s="31"/>
      <c r="CT157" s="31"/>
      <c r="CU157" s="31"/>
      <c r="CV157" s="31"/>
      <c r="CW157" s="31"/>
      <c r="CX157" s="31"/>
      <c r="CY157" s="31"/>
      <c r="CZ157" s="31"/>
      <c r="DA157" s="31"/>
      <c r="DB157" s="31"/>
      <c r="DC157" s="31"/>
      <c r="DD157" s="31"/>
      <c r="DE157" s="31"/>
      <c r="DF157" s="31"/>
      <c r="DG157" s="31"/>
      <c r="DH157" s="31"/>
      <c r="DI157" s="31"/>
      <c r="DJ157" s="31"/>
      <c r="DK157" s="31"/>
      <c r="DL157" s="31"/>
      <c r="DM157" s="31"/>
      <c r="DN157" s="31"/>
      <c r="DO157" s="31"/>
      <c r="DP157" s="31"/>
      <c r="DQ157" s="31"/>
      <c r="DR157" s="31"/>
      <c r="DS157" s="31"/>
      <c r="DT157" s="31"/>
      <c r="DU157" s="31"/>
      <c r="DV157" s="31"/>
      <c r="DW157" s="76"/>
    </row>
    <row r="158" spans="2:127" s="24" customFormat="1" ht="67.5" customHeight="1">
      <c r="B158" s="342"/>
      <c r="C158" s="347"/>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c r="BX158" s="31"/>
      <c r="BY158" s="31"/>
      <c r="BZ158" s="31"/>
      <c r="CA158" s="31"/>
      <c r="CB158" s="31"/>
      <c r="CC158" s="31"/>
      <c r="CD158" s="31"/>
      <c r="CE158" s="31"/>
      <c r="CF158" s="31"/>
      <c r="CG158" s="31"/>
      <c r="CH158" s="31"/>
      <c r="CI158" s="31"/>
      <c r="CJ158" s="31"/>
      <c r="CK158" s="31"/>
      <c r="CL158" s="31"/>
      <c r="CM158" s="31"/>
      <c r="CN158" s="31"/>
      <c r="CO158" s="31"/>
      <c r="CP158" s="31"/>
      <c r="CQ158" s="31"/>
      <c r="CR158" s="31"/>
      <c r="CS158" s="31"/>
      <c r="CT158" s="31"/>
      <c r="CU158" s="31"/>
      <c r="CV158" s="31"/>
      <c r="CW158" s="31"/>
      <c r="CX158" s="31"/>
      <c r="CY158" s="31"/>
      <c r="CZ158" s="31"/>
      <c r="DA158" s="31"/>
      <c r="DB158" s="31"/>
      <c r="DC158" s="31"/>
      <c r="DD158" s="31"/>
      <c r="DE158" s="31"/>
      <c r="DF158" s="31"/>
      <c r="DG158" s="31"/>
      <c r="DH158" s="31"/>
      <c r="DI158" s="31"/>
      <c r="DJ158" s="31"/>
      <c r="DK158" s="31"/>
      <c r="DL158" s="31"/>
      <c r="DM158" s="31"/>
      <c r="DN158" s="31"/>
      <c r="DO158" s="31"/>
      <c r="DP158" s="31"/>
      <c r="DQ158" s="31"/>
      <c r="DR158" s="31"/>
      <c r="DS158" s="31"/>
      <c r="DT158" s="31"/>
      <c r="DU158" s="31"/>
      <c r="DV158" s="31"/>
      <c r="DW158" s="76"/>
    </row>
    <row r="159" spans="2:127" s="24" customFormat="1" ht="51" customHeight="1">
      <c r="B159" s="342"/>
      <c r="C159" s="347"/>
      <c r="R159" s="345"/>
      <c r="S159" s="345"/>
      <c r="T159" s="345"/>
      <c r="U159" s="345"/>
      <c r="V159" s="345"/>
      <c r="W159" s="345"/>
      <c r="X159" s="345"/>
      <c r="Y159" s="345"/>
      <c r="Z159" s="345"/>
      <c r="AA159" s="345"/>
      <c r="AB159" s="345"/>
      <c r="AC159" s="345"/>
      <c r="AD159" s="345"/>
      <c r="AE159" s="345"/>
      <c r="AF159" s="55"/>
      <c r="AG159" s="55"/>
      <c r="AH159" s="55"/>
      <c r="AI159" s="55"/>
      <c r="AJ159" s="55"/>
      <c r="AR159" s="345"/>
      <c r="AS159" s="345"/>
      <c r="AT159" s="345"/>
      <c r="AU159" s="56"/>
      <c r="AV159" s="56"/>
      <c r="AW159" s="56"/>
      <c r="AX159" s="56"/>
      <c r="AY159" s="56"/>
      <c r="AZ159" s="31"/>
      <c r="BA159" s="31"/>
      <c r="BB159" s="31"/>
      <c r="BC159" s="31"/>
      <c r="BD159" s="31"/>
      <c r="BE159" s="31"/>
      <c r="BF159" s="31"/>
      <c r="BG159" s="31"/>
      <c r="BH159" s="31"/>
      <c r="BI159" s="31"/>
      <c r="BJ159" s="31"/>
      <c r="BK159" s="31"/>
      <c r="BL159" s="31"/>
      <c r="BM159" s="31"/>
      <c r="BN159" s="31"/>
      <c r="BO159" s="31"/>
      <c r="BP159" s="31"/>
      <c r="BQ159" s="31"/>
      <c r="BR159" s="31"/>
      <c r="BS159" s="31"/>
      <c r="BT159" s="31"/>
      <c r="BU159" s="31"/>
      <c r="BV159" s="31"/>
      <c r="BW159" s="31"/>
      <c r="BX159" s="31"/>
      <c r="BY159" s="31"/>
      <c r="BZ159" s="31"/>
      <c r="CA159" s="31"/>
      <c r="CB159" s="31"/>
      <c r="CC159" s="31"/>
      <c r="CD159" s="31"/>
      <c r="CE159" s="31"/>
      <c r="CF159" s="31"/>
      <c r="CG159" s="31"/>
      <c r="CH159" s="31"/>
      <c r="CI159" s="31"/>
      <c r="CJ159" s="31"/>
      <c r="CK159" s="31"/>
      <c r="CL159" s="31"/>
      <c r="CM159" s="31"/>
      <c r="CN159" s="31"/>
      <c r="CO159" s="31"/>
      <c r="CP159" s="31"/>
      <c r="CQ159" s="31"/>
      <c r="CR159" s="31"/>
      <c r="CS159" s="31"/>
      <c r="CT159" s="31"/>
      <c r="CU159" s="31"/>
      <c r="CV159" s="31"/>
      <c r="CW159" s="31"/>
      <c r="CX159" s="31"/>
      <c r="CY159" s="31"/>
      <c r="CZ159" s="31"/>
      <c r="DA159" s="31"/>
      <c r="DB159" s="31"/>
      <c r="DC159" s="31"/>
      <c r="DD159" s="31"/>
      <c r="DE159" s="31"/>
      <c r="DF159" s="31"/>
      <c r="DG159" s="31"/>
      <c r="DH159" s="31"/>
      <c r="DI159" s="31"/>
      <c r="DJ159" s="31"/>
      <c r="DK159" s="31"/>
      <c r="DL159" s="31"/>
      <c r="DM159" s="31"/>
      <c r="DN159" s="31"/>
      <c r="DO159" s="31"/>
      <c r="DP159" s="31"/>
      <c r="DQ159" s="31"/>
      <c r="DR159" s="31"/>
      <c r="DS159" s="31"/>
      <c r="DT159" s="31"/>
      <c r="DU159" s="31"/>
      <c r="DV159" s="31"/>
      <c r="DW159" s="76"/>
    </row>
    <row r="160" spans="2:127" s="24" customFormat="1" ht="51" customHeight="1">
      <c r="B160" s="342"/>
      <c r="C160" s="347"/>
      <c r="R160" s="345"/>
      <c r="S160" s="345"/>
      <c r="T160" s="345"/>
      <c r="U160" s="345"/>
      <c r="V160" s="345"/>
      <c r="W160" s="345"/>
      <c r="X160" s="345"/>
      <c r="Y160" s="345"/>
      <c r="Z160" s="345"/>
      <c r="AA160" s="345"/>
      <c r="AB160" s="345"/>
      <c r="AC160" s="345"/>
      <c r="AD160" s="345"/>
      <c r="AE160" s="345"/>
      <c r="AF160" s="55"/>
      <c r="AG160" s="55"/>
      <c r="AH160" s="55"/>
      <c r="AI160" s="55"/>
      <c r="AJ160" s="55"/>
      <c r="AR160" s="345"/>
      <c r="AS160" s="345"/>
      <c r="AT160" s="345"/>
      <c r="AU160" s="56"/>
      <c r="AV160" s="56"/>
      <c r="AW160" s="56"/>
      <c r="AX160" s="56"/>
      <c r="AY160" s="56"/>
      <c r="AZ160" s="31"/>
      <c r="BA160" s="31"/>
      <c r="BB160" s="31"/>
      <c r="BC160" s="31"/>
      <c r="BD160" s="31"/>
      <c r="BE160" s="31"/>
      <c r="BF160" s="31"/>
      <c r="BG160" s="31"/>
      <c r="BH160" s="31"/>
      <c r="BI160" s="31"/>
      <c r="BJ160" s="31"/>
      <c r="BK160" s="31"/>
      <c r="BL160" s="31"/>
      <c r="BM160" s="31"/>
      <c r="BN160" s="31"/>
      <c r="BO160" s="31"/>
      <c r="BP160" s="31"/>
      <c r="BQ160" s="31"/>
      <c r="BR160" s="31"/>
      <c r="BS160" s="31"/>
      <c r="BT160" s="31"/>
      <c r="BU160" s="31"/>
      <c r="BV160" s="31"/>
      <c r="BW160" s="31"/>
      <c r="BX160" s="31"/>
      <c r="BY160" s="31"/>
      <c r="BZ160" s="31"/>
      <c r="CA160" s="31"/>
      <c r="CB160" s="31"/>
      <c r="CC160" s="31"/>
      <c r="CD160" s="31"/>
      <c r="CE160" s="31"/>
      <c r="CF160" s="31"/>
      <c r="CG160" s="31"/>
      <c r="CH160" s="31"/>
      <c r="CI160" s="31"/>
      <c r="CJ160" s="31"/>
      <c r="CK160" s="31"/>
      <c r="CL160" s="31"/>
      <c r="CM160" s="31"/>
      <c r="CN160" s="31"/>
      <c r="CO160" s="31"/>
      <c r="CP160" s="31"/>
      <c r="CQ160" s="31"/>
      <c r="CR160" s="31"/>
      <c r="CS160" s="31"/>
      <c r="CT160" s="31"/>
      <c r="CU160" s="31"/>
      <c r="CV160" s="31"/>
      <c r="CW160" s="31"/>
      <c r="CX160" s="31"/>
      <c r="CY160" s="31"/>
      <c r="CZ160" s="31"/>
      <c r="DA160" s="31"/>
      <c r="DB160" s="31"/>
      <c r="DC160" s="31"/>
      <c r="DD160" s="31"/>
      <c r="DE160" s="31"/>
      <c r="DF160" s="31"/>
      <c r="DG160" s="31"/>
      <c r="DH160" s="31"/>
      <c r="DI160" s="31"/>
      <c r="DJ160" s="31"/>
      <c r="DK160" s="31"/>
      <c r="DL160" s="31"/>
      <c r="DM160" s="31"/>
      <c r="DN160" s="31"/>
      <c r="DO160" s="31"/>
      <c r="DP160" s="31"/>
      <c r="DQ160" s="31"/>
      <c r="DR160" s="31"/>
      <c r="DS160" s="31"/>
      <c r="DT160" s="31"/>
      <c r="DU160" s="31"/>
      <c r="DV160" s="31"/>
      <c r="DW160" s="76"/>
    </row>
    <row r="161" spans="2:127" s="24" customFormat="1" ht="81.75" customHeight="1">
      <c r="B161" s="342"/>
      <c r="C161" s="320"/>
      <c r="Q161" s="345"/>
      <c r="R161" s="345"/>
      <c r="S161" s="345"/>
      <c r="T161" s="345"/>
      <c r="U161" s="345"/>
      <c r="V161" s="345"/>
      <c r="W161" s="345"/>
      <c r="X161" s="345"/>
      <c r="Y161" s="345"/>
      <c r="Z161" s="345"/>
      <c r="AA161" s="345"/>
      <c r="AB161" s="345"/>
      <c r="AC161" s="345"/>
      <c r="AD161" s="345"/>
      <c r="AE161" s="345"/>
      <c r="AF161" s="55"/>
      <c r="AG161" s="55"/>
      <c r="AH161" s="55"/>
      <c r="AI161" s="56"/>
      <c r="AJ161" s="56"/>
      <c r="AR161" s="345"/>
      <c r="AS161" s="345"/>
      <c r="AT161" s="345"/>
      <c r="AU161" s="56"/>
      <c r="AV161" s="56"/>
      <c r="AW161" s="56"/>
      <c r="AX161" s="56"/>
      <c r="AY161" s="56"/>
      <c r="AZ161" s="31"/>
      <c r="BA161" s="31"/>
      <c r="BB161" s="31"/>
      <c r="BC161" s="31"/>
      <c r="BD161" s="31"/>
      <c r="BE161" s="31"/>
      <c r="BF161" s="31"/>
      <c r="BG161" s="31"/>
      <c r="BH161" s="31"/>
      <c r="BI161" s="31"/>
      <c r="BJ161" s="31"/>
      <c r="BK161" s="31"/>
      <c r="BL161" s="31"/>
      <c r="BM161" s="31"/>
      <c r="BN161" s="31"/>
      <c r="BO161" s="31"/>
      <c r="BP161" s="31"/>
      <c r="BQ161" s="31"/>
      <c r="BR161" s="31"/>
      <c r="BS161" s="31"/>
      <c r="BT161" s="31"/>
      <c r="BU161" s="31"/>
      <c r="BV161" s="31"/>
      <c r="BW161" s="31"/>
      <c r="BX161" s="31"/>
      <c r="BY161" s="31"/>
      <c r="BZ161" s="31"/>
      <c r="CA161" s="31"/>
      <c r="CB161" s="31"/>
      <c r="CC161" s="31"/>
      <c r="CD161" s="31"/>
      <c r="CE161" s="31"/>
      <c r="CF161" s="31"/>
      <c r="CG161" s="31"/>
      <c r="CH161" s="31"/>
      <c r="CI161" s="31"/>
      <c r="CJ161" s="31"/>
      <c r="CK161" s="31"/>
      <c r="CL161" s="31"/>
      <c r="CM161" s="31"/>
      <c r="CN161" s="31"/>
      <c r="CO161" s="31"/>
      <c r="CP161" s="31"/>
      <c r="CQ161" s="31"/>
      <c r="CR161" s="31"/>
      <c r="CS161" s="31"/>
      <c r="CT161" s="31"/>
      <c r="CU161" s="31"/>
      <c r="CV161" s="31"/>
      <c r="CW161" s="31"/>
      <c r="CX161" s="31"/>
      <c r="CY161" s="31"/>
      <c r="CZ161" s="31"/>
      <c r="DA161" s="31"/>
      <c r="DB161" s="31"/>
      <c r="DC161" s="31"/>
      <c r="DD161" s="31"/>
      <c r="DE161" s="31"/>
      <c r="DF161" s="31"/>
      <c r="DG161" s="31"/>
      <c r="DH161" s="31"/>
      <c r="DI161" s="31"/>
      <c r="DJ161" s="31"/>
      <c r="DK161" s="31"/>
      <c r="DL161" s="31"/>
      <c r="DM161" s="31"/>
      <c r="DN161" s="31"/>
      <c r="DO161" s="31"/>
      <c r="DP161" s="31"/>
      <c r="DQ161" s="31"/>
      <c r="DR161" s="31"/>
      <c r="DS161" s="31"/>
      <c r="DT161" s="31"/>
      <c r="DU161" s="31"/>
      <c r="DV161" s="31"/>
      <c r="DW161" s="76"/>
    </row>
    <row r="162" spans="2:127" s="24" customFormat="1" ht="53.25" customHeight="1">
      <c r="B162" s="342"/>
      <c r="C162" s="347"/>
      <c r="R162" s="345"/>
      <c r="S162" s="345"/>
      <c r="T162" s="345"/>
      <c r="U162" s="345"/>
      <c r="V162" s="345"/>
      <c r="W162" s="345"/>
      <c r="X162" s="345"/>
      <c r="Y162" s="345"/>
      <c r="Z162" s="345"/>
      <c r="AA162" s="345"/>
      <c r="AB162" s="345"/>
      <c r="AC162" s="345"/>
      <c r="AD162" s="345"/>
      <c r="AE162" s="345"/>
      <c r="AF162" s="55"/>
      <c r="AG162" s="55"/>
      <c r="AH162" s="55"/>
      <c r="AI162" s="55"/>
      <c r="AJ162" s="55"/>
      <c r="AR162" s="345"/>
      <c r="AS162" s="345"/>
      <c r="AT162" s="345"/>
      <c r="AU162" s="56"/>
      <c r="AV162" s="56"/>
      <c r="AW162" s="56"/>
      <c r="AX162" s="56"/>
      <c r="AY162" s="56"/>
      <c r="AZ162" s="31"/>
      <c r="BA162" s="31"/>
      <c r="BB162" s="31"/>
      <c r="BC162" s="31"/>
      <c r="BD162" s="31"/>
      <c r="BE162" s="31"/>
      <c r="BF162" s="31"/>
      <c r="BG162" s="31"/>
      <c r="BH162" s="31"/>
      <c r="BI162" s="31"/>
      <c r="BJ162" s="31"/>
      <c r="BK162" s="31"/>
      <c r="BL162" s="31"/>
      <c r="BM162" s="31"/>
      <c r="BN162" s="31"/>
      <c r="BO162" s="31"/>
      <c r="BP162" s="31"/>
      <c r="BQ162" s="31"/>
      <c r="BR162" s="31"/>
      <c r="BS162" s="31"/>
      <c r="BT162" s="31"/>
      <c r="BU162" s="31"/>
      <c r="BV162" s="31"/>
      <c r="BW162" s="31"/>
      <c r="BX162" s="31"/>
      <c r="BY162" s="31"/>
      <c r="BZ162" s="31"/>
      <c r="CA162" s="31"/>
      <c r="CB162" s="31"/>
      <c r="CC162" s="31"/>
      <c r="CD162" s="31"/>
      <c r="CE162" s="31"/>
      <c r="CF162" s="31"/>
      <c r="CG162" s="31"/>
      <c r="CH162" s="31"/>
      <c r="CI162" s="31"/>
      <c r="CJ162" s="31"/>
      <c r="CK162" s="31"/>
      <c r="CL162" s="31"/>
      <c r="CM162" s="31"/>
      <c r="CN162" s="31"/>
      <c r="CO162" s="31"/>
      <c r="CP162" s="31"/>
      <c r="CQ162" s="31"/>
      <c r="CR162" s="31"/>
      <c r="CS162" s="31"/>
      <c r="CT162" s="31"/>
      <c r="CU162" s="31"/>
      <c r="CV162" s="31"/>
      <c r="CW162" s="31"/>
      <c r="CX162" s="31"/>
      <c r="CY162" s="31"/>
      <c r="CZ162" s="31"/>
      <c r="DA162" s="31"/>
      <c r="DB162" s="31"/>
      <c r="DC162" s="31"/>
      <c r="DD162" s="31"/>
      <c r="DE162" s="31"/>
      <c r="DF162" s="31"/>
      <c r="DG162" s="31"/>
      <c r="DH162" s="31"/>
      <c r="DI162" s="31"/>
      <c r="DJ162" s="31"/>
      <c r="DK162" s="31"/>
      <c r="DL162" s="31"/>
      <c r="DM162" s="31"/>
      <c r="DN162" s="31"/>
      <c r="DO162" s="31"/>
      <c r="DP162" s="31"/>
      <c r="DQ162" s="31"/>
      <c r="DR162" s="31"/>
      <c r="DS162" s="31"/>
      <c r="DT162" s="31"/>
      <c r="DU162" s="31"/>
      <c r="DV162" s="31"/>
      <c r="DW162" s="76"/>
    </row>
    <row r="163" spans="2:127" s="24" customFormat="1" ht="51.75" customHeight="1">
      <c r="B163" s="342"/>
      <c r="C163" s="347"/>
      <c r="R163" s="345"/>
      <c r="S163" s="345"/>
      <c r="T163" s="345"/>
      <c r="U163" s="345"/>
      <c r="V163" s="345"/>
      <c r="W163" s="345"/>
      <c r="X163" s="345"/>
      <c r="Y163" s="345"/>
      <c r="Z163" s="345"/>
      <c r="AA163" s="345"/>
      <c r="AB163" s="345"/>
      <c r="AC163" s="345"/>
      <c r="AD163" s="345"/>
      <c r="AE163" s="345"/>
      <c r="AF163" s="55"/>
      <c r="AG163" s="55"/>
      <c r="AH163" s="55"/>
      <c r="AI163" s="55"/>
      <c r="AJ163" s="55"/>
      <c r="AR163" s="345"/>
      <c r="AS163" s="345"/>
      <c r="AT163" s="345"/>
      <c r="AU163" s="56"/>
      <c r="AV163" s="56"/>
      <c r="AW163" s="56"/>
      <c r="AX163" s="56"/>
      <c r="AY163" s="56"/>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c r="BX163" s="31"/>
      <c r="BY163" s="31"/>
      <c r="BZ163" s="31"/>
      <c r="CA163" s="31"/>
      <c r="CB163" s="31"/>
      <c r="CC163" s="31"/>
      <c r="CD163" s="31"/>
      <c r="CE163" s="31"/>
      <c r="CF163" s="31"/>
      <c r="CG163" s="31"/>
      <c r="CH163" s="31"/>
      <c r="CI163" s="31"/>
      <c r="CJ163" s="31"/>
      <c r="CK163" s="31"/>
      <c r="CL163" s="31"/>
      <c r="CM163" s="31"/>
      <c r="CN163" s="31"/>
      <c r="CO163" s="31"/>
      <c r="CP163" s="31"/>
      <c r="CQ163" s="31"/>
      <c r="CR163" s="31"/>
      <c r="CS163" s="31"/>
      <c r="CT163" s="31"/>
      <c r="CU163" s="31"/>
      <c r="CV163" s="31"/>
      <c r="CW163" s="31"/>
      <c r="CX163" s="31"/>
      <c r="CY163" s="31"/>
      <c r="CZ163" s="31"/>
      <c r="DA163" s="31"/>
      <c r="DB163" s="31"/>
      <c r="DC163" s="31"/>
      <c r="DD163" s="31"/>
      <c r="DE163" s="31"/>
      <c r="DF163" s="31"/>
      <c r="DG163" s="31"/>
      <c r="DH163" s="31"/>
      <c r="DI163" s="31"/>
      <c r="DJ163" s="31"/>
      <c r="DK163" s="31"/>
      <c r="DL163" s="31"/>
      <c r="DM163" s="31"/>
      <c r="DN163" s="31"/>
      <c r="DO163" s="31"/>
      <c r="DP163" s="31"/>
      <c r="DQ163" s="31"/>
      <c r="DR163" s="31"/>
      <c r="DS163" s="31"/>
      <c r="DT163" s="31"/>
      <c r="DU163" s="31"/>
      <c r="DV163" s="31"/>
      <c r="DW163" s="76"/>
    </row>
    <row r="164" spans="2:127" s="24" customFormat="1" ht="50.25" customHeight="1">
      <c r="B164" s="342"/>
      <c r="C164" s="347"/>
      <c r="R164" s="345"/>
      <c r="S164" s="345"/>
      <c r="T164" s="345"/>
      <c r="U164" s="345"/>
      <c r="V164" s="345"/>
      <c r="W164" s="345"/>
      <c r="X164" s="345"/>
      <c r="Y164" s="345"/>
      <c r="Z164" s="345"/>
      <c r="AA164" s="345"/>
      <c r="AB164" s="345"/>
      <c r="AC164" s="345"/>
      <c r="AD164" s="345"/>
      <c r="AE164" s="345"/>
      <c r="AF164" s="55"/>
      <c r="AG164" s="55"/>
      <c r="AH164" s="56"/>
      <c r="AI164" s="33"/>
      <c r="AJ164" s="56"/>
      <c r="AR164" s="345"/>
      <c r="AS164" s="345"/>
      <c r="AT164" s="345"/>
      <c r="AU164" s="56"/>
      <c r="AV164" s="56"/>
      <c r="AW164" s="56"/>
      <c r="AX164" s="56"/>
      <c r="AY164" s="56"/>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c r="BX164" s="31"/>
      <c r="BY164" s="31"/>
      <c r="BZ164" s="31"/>
      <c r="CA164" s="31"/>
      <c r="CB164" s="31"/>
      <c r="CC164" s="31"/>
      <c r="CD164" s="31"/>
      <c r="CE164" s="31"/>
      <c r="CF164" s="31"/>
      <c r="CG164" s="31"/>
      <c r="CH164" s="31"/>
      <c r="CI164" s="31"/>
      <c r="CJ164" s="31"/>
      <c r="CK164" s="31"/>
      <c r="CL164" s="31"/>
      <c r="CM164" s="31"/>
      <c r="CN164" s="31"/>
      <c r="CO164" s="31"/>
      <c r="CP164" s="31"/>
      <c r="CQ164" s="31"/>
      <c r="CR164" s="31"/>
      <c r="CS164" s="31"/>
      <c r="CT164" s="31"/>
      <c r="CU164" s="31"/>
      <c r="CV164" s="31"/>
      <c r="CW164" s="31"/>
      <c r="CX164" s="31"/>
      <c r="CY164" s="31"/>
      <c r="CZ164" s="31"/>
      <c r="DA164" s="31"/>
      <c r="DB164" s="31"/>
      <c r="DC164" s="31"/>
      <c r="DD164" s="31"/>
      <c r="DE164" s="31"/>
      <c r="DF164" s="31"/>
      <c r="DG164" s="31"/>
      <c r="DH164" s="31"/>
      <c r="DI164" s="31"/>
      <c r="DJ164" s="31"/>
      <c r="DK164" s="31"/>
      <c r="DL164" s="31"/>
      <c r="DM164" s="31"/>
      <c r="DN164" s="31"/>
      <c r="DO164" s="31"/>
      <c r="DP164" s="31"/>
      <c r="DQ164" s="31"/>
      <c r="DR164" s="31"/>
      <c r="DS164" s="31"/>
      <c r="DT164" s="31"/>
      <c r="DU164" s="31"/>
      <c r="DV164" s="31"/>
      <c r="DW164" s="76"/>
    </row>
    <row r="165" spans="2:127" s="24" customFormat="1" ht="48.75" customHeight="1">
      <c r="B165" s="342"/>
      <c r="C165" s="347"/>
      <c r="R165" s="345"/>
      <c r="S165" s="345"/>
      <c r="T165" s="345"/>
      <c r="U165" s="345"/>
      <c r="V165" s="345"/>
      <c r="W165" s="345"/>
      <c r="X165" s="345"/>
      <c r="Y165" s="345"/>
      <c r="Z165" s="345"/>
      <c r="AA165" s="345"/>
      <c r="AB165" s="345"/>
      <c r="AC165" s="345"/>
      <c r="AD165" s="345"/>
      <c r="AE165" s="345"/>
      <c r="AF165" s="55"/>
      <c r="AG165" s="55"/>
      <c r="AH165" s="55"/>
      <c r="AI165" s="55"/>
      <c r="AJ165" s="55"/>
      <c r="AR165" s="345"/>
      <c r="AS165" s="345"/>
      <c r="AT165" s="345"/>
      <c r="AU165" s="56"/>
      <c r="AV165" s="56"/>
      <c r="AW165" s="56"/>
      <c r="AX165" s="56"/>
      <c r="AY165" s="56"/>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c r="CY165" s="31"/>
      <c r="CZ165" s="31"/>
      <c r="DA165" s="31"/>
      <c r="DB165" s="31"/>
      <c r="DC165" s="31"/>
      <c r="DD165" s="31"/>
      <c r="DE165" s="31"/>
      <c r="DF165" s="31"/>
      <c r="DG165" s="31"/>
      <c r="DH165" s="31"/>
      <c r="DI165" s="31"/>
      <c r="DJ165" s="31"/>
      <c r="DK165" s="31"/>
      <c r="DL165" s="31"/>
      <c r="DM165" s="31"/>
      <c r="DN165" s="31"/>
      <c r="DO165" s="31"/>
      <c r="DP165" s="31"/>
      <c r="DQ165" s="31"/>
      <c r="DR165" s="31"/>
      <c r="DS165" s="31"/>
      <c r="DT165" s="31"/>
      <c r="DU165" s="31"/>
      <c r="DV165" s="31"/>
      <c r="DW165" s="76"/>
    </row>
    <row r="166" spans="2:127" s="24" customFormat="1" ht="51.75" customHeight="1">
      <c r="B166" s="342"/>
      <c r="C166" s="347"/>
      <c r="R166" s="345"/>
      <c r="S166" s="345"/>
      <c r="T166" s="345"/>
      <c r="U166" s="345"/>
      <c r="V166" s="345"/>
      <c r="W166" s="345"/>
      <c r="X166" s="345"/>
      <c r="Y166" s="345"/>
      <c r="Z166" s="345"/>
      <c r="AA166" s="345"/>
      <c r="AB166" s="345"/>
      <c r="AC166" s="345"/>
      <c r="AD166" s="345"/>
      <c r="AE166" s="345"/>
      <c r="AF166" s="55"/>
      <c r="AG166" s="55"/>
      <c r="AH166" s="55"/>
      <c r="AI166" s="55"/>
      <c r="AJ166" s="55"/>
      <c r="AR166" s="345"/>
      <c r="AS166" s="345"/>
      <c r="AT166" s="345"/>
      <c r="AU166" s="56"/>
      <c r="AV166" s="56"/>
      <c r="AW166" s="56"/>
      <c r="AX166" s="56"/>
      <c r="AY166" s="56"/>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c r="BZ166" s="31"/>
      <c r="CA166" s="31"/>
      <c r="CB166" s="31"/>
      <c r="CC166" s="31"/>
      <c r="CD166" s="31"/>
      <c r="CE166" s="31"/>
      <c r="CF166" s="31"/>
      <c r="CG166" s="31"/>
      <c r="CH166" s="31"/>
      <c r="CI166" s="31"/>
      <c r="CJ166" s="31"/>
      <c r="CK166" s="31"/>
      <c r="CL166" s="31"/>
      <c r="CM166" s="31"/>
      <c r="CN166" s="31"/>
      <c r="CO166" s="31"/>
      <c r="CP166" s="31"/>
      <c r="CQ166" s="31"/>
      <c r="CR166" s="31"/>
      <c r="CS166" s="31"/>
      <c r="CT166" s="31"/>
      <c r="CU166" s="31"/>
      <c r="CV166" s="31"/>
      <c r="CW166" s="31"/>
      <c r="CX166" s="31"/>
      <c r="CY166" s="31"/>
      <c r="CZ166" s="31"/>
      <c r="DA166" s="31"/>
      <c r="DB166" s="31"/>
      <c r="DC166" s="31"/>
      <c r="DD166" s="31"/>
      <c r="DE166" s="31"/>
      <c r="DF166" s="31"/>
      <c r="DG166" s="31"/>
      <c r="DH166" s="31"/>
      <c r="DI166" s="31"/>
      <c r="DJ166" s="31"/>
      <c r="DK166" s="31"/>
      <c r="DL166" s="31"/>
      <c r="DM166" s="31"/>
      <c r="DN166" s="31"/>
      <c r="DO166" s="31"/>
      <c r="DP166" s="31"/>
      <c r="DQ166" s="31"/>
      <c r="DR166" s="31"/>
      <c r="DS166" s="31"/>
      <c r="DT166" s="31"/>
      <c r="DU166" s="31"/>
      <c r="DV166" s="31"/>
      <c r="DW166" s="76"/>
    </row>
    <row r="167" spans="2:127" s="24" customFormat="1" ht="53.25" customHeight="1">
      <c r="B167" s="342"/>
      <c r="C167" s="320"/>
      <c r="Q167" s="345"/>
      <c r="R167" s="345"/>
      <c r="S167" s="345"/>
      <c r="T167" s="345"/>
      <c r="U167" s="345"/>
      <c r="V167" s="345"/>
      <c r="W167" s="345"/>
      <c r="X167" s="345"/>
      <c r="Y167" s="345"/>
      <c r="Z167" s="345"/>
      <c r="AA167" s="345"/>
      <c r="AB167" s="345"/>
      <c r="AC167" s="345"/>
      <c r="AD167" s="345"/>
      <c r="AE167" s="345"/>
      <c r="AF167" s="55"/>
      <c r="AG167" s="55"/>
      <c r="AH167" s="55"/>
      <c r="AI167" s="55"/>
      <c r="AJ167" s="55"/>
      <c r="AR167" s="345"/>
      <c r="AS167" s="345"/>
      <c r="AT167" s="345"/>
      <c r="AU167" s="56"/>
      <c r="AV167" s="56"/>
      <c r="AW167" s="56"/>
      <c r="AX167" s="56"/>
      <c r="AY167" s="56"/>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c r="BX167" s="31"/>
      <c r="BY167" s="31"/>
      <c r="BZ167" s="31"/>
      <c r="CA167" s="31"/>
      <c r="CB167" s="31"/>
      <c r="CC167" s="31"/>
      <c r="CD167" s="31"/>
      <c r="CE167" s="31"/>
      <c r="CF167" s="31"/>
      <c r="CG167" s="31"/>
      <c r="CH167" s="31"/>
      <c r="CI167" s="31"/>
      <c r="CJ167" s="31"/>
      <c r="CK167" s="31"/>
      <c r="CL167" s="31"/>
      <c r="CM167" s="31"/>
      <c r="CN167" s="31"/>
      <c r="CO167" s="31"/>
      <c r="CP167" s="31"/>
      <c r="CQ167" s="31"/>
      <c r="CR167" s="31"/>
      <c r="CS167" s="31"/>
      <c r="CT167" s="31"/>
      <c r="CU167" s="31"/>
      <c r="CV167" s="31"/>
      <c r="CW167" s="31"/>
      <c r="CX167" s="31"/>
      <c r="CY167" s="31"/>
      <c r="CZ167" s="31"/>
      <c r="DA167" s="31"/>
      <c r="DB167" s="31"/>
      <c r="DC167" s="31"/>
      <c r="DD167" s="31"/>
      <c r="DE167" s="31"/>
      <c r="DF167" s="31"/>
      <c r="DG167" s="31"/>
      <c r="DH167" s="31"/>
      <c r="DI167" s="31"/>
      <c r="DJ167" s="31"/>
      <c r="DK167" s="31"/>
      <c r="DL167" s="31"/>
      <c r="DM167" s="31"/>
      <c r="DN167" s="31"/>
      <c r="DO167" s="31"/>
      <c r="DP167" s="31"/>
      <c r="DQ167" s="31"/>
      <c r="DR167" s="31"/>
      <c r="DS167" s="31"/>
      <c r="DT167" s="31"/>
      <c r="DU167" s="31"/>
      <c r="DV167" s="31"/>
      <c r="DW167" s="76"/>
    </row>
    <row r="168" spans="2:127" s="24" customFormat="1" ht="49.5" customHeight="1">
      <c r="B168" s="342"/>
      <c r="C168" s="347"/>
      <c r="R168" s="345"/>
      <c r="S168" s="345"/>
      <c r="T168" s="345"/>
      <c r="U168" s="345"/>
      <c r="V168" s="345"/>
      <c r="W168" s="345"/>
      <c r="X168" s="345"/>
      <c r="Y168" s="345"/>
      <c r="Z168" s="345"/>
      <c r="AA168" s="345"/>
      <c r="AB168" s="345"/>
      <c r="AC168" s="345"/>
      <c r="AD168" s="345"/>
      <c r="AE168" s="345"/>
      <c r="AF168" s="55"/>
      <c r="AG168" s="55"/>
      <c r="AH168" s="55"/>
      <c r="AI168" s="55"/>
      <c r="AJ168" s="55"/>
      <c r="AR168" s="345"/>
      <c r="AS168" s="345"/>
      <c r="AT168" s="345"/>
      <c r="AU168" s="56"/>
      <c r="AV168" s="56"/>
      <c r="AW168" s="56"/>
      <c r="AX168" s="56"/>
      <c r="AY168" s="56"/>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c r="BZ168" s="31"/>
      <c r="CA168" s="31"/>
      <c r="CB168" s="31"/>
      <c r="CC168" s="31"/>
      <c r="CD168" s="31"/>
      <c r="CE168" s="31"/>
      <c r="CF168" s="31"/>
      <c r="CG168" s="31"/>
      <c r="CH168" s="31"/>
      <c r="CI168" s="31"/>
      <c r="CJ168" s="31"/>
      <c r="CK168" s="31"/>
      <c r="CL168" s="31"/>
      <c r="CM168" s="31"/>
      <c r="CN168" s="31"/>
      <c r="CO168" s="31"/>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c r="DL168" s="31"/>
      <c r="DM168" s="31"/>
      <c r="DN168" s="31"/>
      <c r="DO168" s="31"/>
      <c r="DP168" s="31"/>
      <c r="DQ168" s="31"/>
      <c r="DR168" s="31"/>
      <c r="DS168" s="31"/>
      <c r="DT168" s="31"/>
      <c r="DU168" s="31"/>
      <c r="DV168" s="31"/>
      <c r="DW168" s="76"/>
    </row>
    <row r="169" spans="2:127" s="24" customFormat="1" ht="53.25" customHeight="1">
      <c r="B169" s="342"/>
      <c r="C169" s="347"/>
      <c r="R169" s="345"/>
      <c r="S169" s="345"/>
      <c r="T169" s="345"/>
      <c r="U169" s="345"/>
      <c r="V169" s="345"/>
      <c r="W169" s="345"/>
      <c r="X169" s="345"/>
      <c r="Y169" s="345"/>
      <c r="Z169" s="345"/>
      <c r="AA169" s="345"/>
      <c r="AB169" s="345"/>
      <c r="AC169" s="345"/>
      <c r="AD169" s="345"/>
      <c r="AE169" s="345"/>
      <c r="AF169" s="55"/>
      <c r="AG169" s="55"/>
      <c r="AH169" s="55"/>
      <c r="AI169" s="55"/>
      <c r="AJ169" s="55"/>
      <c r="AR169" s="345"/>
      <c r="AS169" s="345"/>
      <c r="AT169" s="345"/>
      <c r="AU169" s="56"/>
      <c r="AV169" s="56"/>
      <c r="AW169" s="56"/>
      <c r="AX169" s="56"/>
      <c r="AY169" s="56"/>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c r="DL169" s="31"/>
      <c r="DM169" s="31"/>
      <c r="DN169" s="31"/>
      <c r="DO169" s="31"/>
      <c r="DP169" s="31"/>
      <c r="DQ169" s="31"/>
      <c r="DR169" s="31"/>
      <c r="DS169" s="31"/>
      <c r="DT169" s="31"/>
      <c r="DU169" s="31"/>
      <c r="DV169" s="31"/>
      <c r="DW169" s="76"/>
    </row>
    <row r="170" spans="2:127" s="24" customFormat="1" ht="81.75" customHeight="1">
      <c r="B170" s="342"/>
      <c r="C170" s="320"/>
      <c r="Q170" s="345"/>
      <c r="R170" s="345"/>
      <c r="S170" s="345"/>
      <c r="T170" s="345"/>
      <c r="U170" s="345"/>
      <c r="V170" s="345"/>
      <c r="W170" s="345"/>
      <c r="X170" s="345"/>
      <c r="Y170" s="345"/>
      <c r="Z170" s="345"/>
      <c r="AA170" s="345"/>
      <c r="AB170" s="345"/>
      <c r="AC170" s="345"/>
      <c r="AD170" s="345"/>
      <c r="AE170" s="345"/>
      <c r="AF170" s="55"/>
      <c r="AG170" s="55"/>
      <c r="AH170" s="55"/>
      <c r="AI170" s="55"/>
      <c r="AJ170" s="55"/>
      <c r="AR170" s="345"/>
      <c r="AS170" s="345"/>
      <c r="AT170" s="345"/>
      <c r="AU170" s="56"/>
      <c r="AV170" s="56"/>
      <c r="AW170" s="56"/>
      <c r="AX170" s="56"/>
      <c r="AY170" s="56"/>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c r="DL170" s="31"/>
      <c r="DM170" s="31"/>
      <c r="DN170" s="31"/>
      <c r="DO170" s="31"/>
      <c r="DP170" s="31"/>
      <c r="DQ170" s="31"/>
      <c r="DR170" s="31"/>
      <c r="DS170" s="31"/>
      <c r="DT170" s="31"/>
      <c r="DU170" s="31"/>
      <c r="DV170" s="31"/>
      <c r="DW170" s="76"/>
    </row>
    <row r="171" spans="2:127" s="24" customFormat="1" ht="52.5" customHeight="1">
      <c r="B171" s="342"/>
      <c r="C171" s="347"/>
      <c r="R171" s="345"/>
      <c r="S171" s="345"/>
      <c r="T171" s="345"/>
      <c r="U171" s="345"/>
      <c r="V171" s="345"/>
      <c r="W171" s="345"/>
      <c r="X171" s="345"/>
      <c r="Y171" s="345"/>
      <c r="Z171" s="345"/>
      <c r="AA171" s="345"/>
      <c r="AB171" s="345"/>
      <c r="AC171" s="345"/>
      <c r="AD171" s="345"/>
      <c r="AE171" s="345"/>
      <c r="AF171" s="55"/>
      <c r="AG171" s="55"/>
      <c r="AH171" s="55"/>
      <c r="AI171" s="55"/>
      <c r="AJ171" s="55"/>
      <c r="AR171" s="345"/>
      <c r="AS171" s="345"/>
      <c r="AT171" s="345"/>
      <c r="AU171" s="56"/>
      <c r="AV171" s="56"/>
      <c r="AW171" s="56"/>
      <c r="AX171" s="56"/>
      <c r="AY171" s="56"/>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c r="BX171" s="31"/>
      <c r="BY171" s="31"/>
      <c r="BZ171" s="31"/>
      <c r="CA171" s="31"/>
      <c r="CB171" s="31"/>
      <c r="CC171" s="31"/>
      <c r="CD171" s="31"/>
      <c r="CE171" s="31"/>
      <c r="CF171" s="31"/>
      <c r="CG171" s="31"/>
      <c r="CH171" s="31"/>
      <c r="CI171" s="31"/>
      <c r="CJ171" s="31"/>
      <c r="CK171" s="31"/>
      <c r="CL171" s="31"/>
      <c r="CM171" s="31"/>
      <c r="CN171" s="31"/>
      <c r="CO171" s="31"/>
      <c r="CP171" s="31"/>
      <c r="CQ171" s="31"/>
      <c r="CR171" s="31"/>
      <c r="CS171" s="31"/>
      <c r="CT171" s="31"/>
      <c r="CU171" s="31"/>
      <c r="CV171" s="31"/>
      <c r="CW171" s="31"/>
      <c r="CX171" s="31"/>
      <c r="CY171" s="31"/>
      <c r="CZ171" s="31"/>
      <c r="DA171" s="31"/>
      <c r="DB171" s="31"/>
      <c r="DC171" s="31"/>
      <c r="DD171" s="31"/>
      <c r="DE171" s="31"/>
      <c r="DF171" s="31"/>
      <c r="DG171" s="31"/>
      <c r="DH171" s="31"/>
      <c r="DI171" s="31"/>
      <c r="DJ171" s="31"/>
      <c r="DK171" s="31"/>
      <c r="DL171" s="31"/>
      <c r="DM171" s="31"/>
      <c r="DN171" s="31"/>
      <c r="DO171" s="31"/>
      <c r="DP171" s="31"/>
      <c r="DQ171" s="31"/>
      <c r="DR171" s="31"/>
      <c r="DS171" s="31"/>
      <c r="DT171" s="31"/>
      <c r="DU171" s="31"/>
      <c r="DV171" s="31"/>
      <c r="DW171" s="76"/>
    </row>
    <row r="172" spans="2:127" s="24" customFormat="1" ht="69" customHeight="1">
      <c r="B172" s="342"/>
      <c r="C172" s="347"/>
      <c r="R172" s="345"/>
      <c r="S172" s="345"/>
      <c r="T172" s="345"/>
      <c r="U172" s="345"/>
      <c r="V172" s="345"/>
      <c r="W172" s="345"/>
      <c r="X172" s="345"/>
      <c r="Y172" s="345"/>
      <c r="Z172" s="345"/>
      <c r="AA172" s="345"/>
      <c r="AB172" s="345"/>
      <c r="AC172" s="345"/>
      <c r="AD172" s="345"/>
      <c r="AE172" s="345"/>
      <c r="AF172" s="55"/>
      <c r="AG172" s="55"/>
      <c r="AH172" s="55"/>
      <c r="AI172" s="55"/>
      <c r="AJ172" s="55"/>
      <c r="AR172" s="345"/>
      <c r="AS172" s="345"/>
      <c r="AT172" s="345"/>
      <c r="AU172" s="56"/>
      <c r="AV172" s="56"/>
      <c r="AW172" s="56"/>
      <c r="AX172" s="56"/>
      <c r="AY172" s="56"/>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c r="CR172" s="31"/>
      <c r="CS172" s="31"/>
      <c r="CT172" s="31"/>
      <c r="CU172" s="31"/>
      <c r="CV172" s="31"/>
      <c r="CW172" s="31"/>
      <c r="CX172" s="31"/>
      <c r="CY172" s="31"/>
      <c r="CZ172" s="31"/>
      <c r="DA172" s="31"/>
      <c r="DB172" s="31"/>
      <c r="DC172" s="31"/>
      <c r="DD172" s="31"/>
      <c r="DE172" s="31"/>
      <c r="DF172" s="31"/>
      <c r="DG172" s="31"/>
      <c r="DH172" s="31"/>
      <c r="DI172" s="31"/>
      <c r="DJ172" s="31"/>
      <c r="DK172" s="31"/>
      <c r="DL172" s="31"/>
      <c r="DM172" s="31"/>
      <c r="DN172" s="31"/>
      <c r="DO172" s="31"/>
      <c r="DP172" s="31"/>
      <c r="DQ172" s="31"/>
      <c r="DR172" s="31"/>
      <c r="DS172" s="31"/>
      <c r="DT172" s="31"/>
      <c r="DU172" s="31"/>
      <c r="DV172" s="31"/>
      <c r="DW172" s="76"/>
    </row>
    <row r="173" spans="2:127" s="24" customFormat="1" ht="50.25" customHeight="1">
      <c r="B173" s="342"/>
      <c r="C173" s="320"/>
      <c r="Q173" s="345"/>
      <c r="R173" s="345"/>
      <c r="S173" s="345"/>
      <c r="T173" s="345"/>
      <c r="U173" s="345"/>
      <c r="V173" s="345"/>
      <c r="W173" s="345"/>
      <c r="X173" s="345"/>
      <c r="Y173" s="345"/>
      <c r="Z173" s="345"/>
      <c r="AA173" s="345"/>
      <c r="AB173" s="345"/>
      <c r="AC173" s="345"/>
      <c r="AD173" s="345"/>
      <c r="AE173" s="345"/>
      <c r="AF173" s="55"/>
      <c r="AG173" s="55"/>
      <c r="AH173" s="55"/>
      <c r="AI173" s="55"/>
      <c r="AJ173" s="55"/>
      <c r="AR173" s="345"/>
      <c r="AS173" s="345"/>
      <c r="AT173" s="345"/>
      <c r="AU173" s="56"/>
      <c r="AV173" s="56"/>
      <c r="AW173" s="56"/>
      <c r="AX173" s="56"/>
      <c r="AY173" s="56"/>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76"/>
    </row>
    <row r="174" spans="2:127" s="24" customFormat="1" ht="48.75" customHeight="1">
      <c r="B174" s="342"/>
      <c r="C174" s="347"/>
      <c r="R174" s="345"/>
      <c r="S174" s="345"/>
      <c r="T174" s="345"/>
      <c r="U174" s="345"/>
      <c r="V174" s="345"/>
      <c r="W174" s="345"/>
      <c r="X174" s="345"/>
      <c r="Y174" s="345"/>
      <c r="Z174" s="345"/>
      <c r="AA174" s="345"/>
      <c r="AB174" s="345"/>
      <c r="AC174" s="345"/>
      <c r="AD174" s="345"/>
      <c r="AE174" s="345"/>
      <c r="AF174" s="55"/>
      <c r="AG174" s="55"/>
      <c r="AH174" s="55"/>
      <c r="AI174" s="55"/>
      <c r="AJ174" s="55"/>
      <c r="AR174" s="345"/>
      <c r="AS174" s="345"/>
      <c r="AT174" s="345"/>
      <c r="AU174" s="56"/>
      <c r="AV174" s="56"/>
      <c r="AW174" s="56"/>
      <c r="AX174" s="56"/>
      <c r="AY174" s="56"/>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76"/>
    </row>
    <row r="175" spans="2:127" s="24" customFormat="1" ht="51" customHeight="1">
      <c r="B175" s="342"/>
      <c r="C175" s="347"/>
      <c r="R175" s="345"/>
      <c r="S175" s="345"/>
      <c r="T175" s="345"/>
      <c r="U175" s="345"/>
      <c r="V175" s="345"/>
      <c r="W175" s="345"/>
      <c r="X175" s="345"/>
      <c r="Y175" s="345"/>
      <c r="Z175" s="345"/>
      <c r="AA175" s="345"/>
      <c r="AB175" s="345"/>
      <c r="AC175" s="345"/>
      <c r="AD175" s="345"/>
      <c r="AE175" s="345"/>
      <c r="AF175" s="55"/>
      <c r="AG175" s="55"/>
      <c r="AH175" s="55"/>
      <c r="AI175" s="55"/>
      <c r="AJ175" s="55"/>
      <c r="AR175" s="345"/>
      <c r="AS175" s="345"/>
      <c r="AT175" s="345"/>
      <c r="AU175" s="56"/>
      <c r="AV175" s="56"/>
      <c r="AW175" s="56"/>
      <c r="AX175" s="56"/>
      <c r="AY175" s="56"/>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c r="BZ175" s="31"/>
      <c r="CA175" s="31"/>
      <c r="CB175" s="31"/>
      <c r="CC175" s="31"/>
      <c r="CD175" s="31"/>
      <c r="CE175" s="31"/>
      <c r="CF175" s="31"/>
      <c r="CG175" s="31"/>
      <c r="CH175" s="31"/>
      <c r="CI175" s="31"/>
      <c r="CJ175" s="31"/>
      <c r="CK175" s="31"/>
      <c r="CL175" s="31"/>
      <c r="CM175" s="31"/>
      <c r="CN175" s="31"/>
      <c r="CO175" s="31"/>
      <c r="CP175" s="31"/>
      <c r="CQ175" s="31"/>
      <c r="CR175" s="31"/>
      <c r="CS175" s="31"/>
      <c r="CT175" s="31"/>
      <c r="CU175" s="31"/>
      <c r="CV175" s="31"/>
      <c r="CW175" s="31"/>
      <c r="CX175" s="31"/>
      <c r="CY175" s="31"/>
      <c r="CZ175" s="31"/>
      <c r="DA175" s="31"/>
      <c r="DB175" s="31"/>
      <c r="DC175" s="31"/>
      <c r="DD175" s="31"/>
      <c r="DE175" s="31"/>
      <c r="DF175" s="31"/>
      <c r="DG175" s="31"/>
      <c r="DH175" s="31"/>
      <c r="DI175" s="31"/>
      <c r="DJ175" s="31"/>
      <c r="DK175" s="31"/>
      <c r="DL175" s="31"/>
      <c r="DM175" s="31"/>
      <c r="DN175" s="31"/>
      <c r="DO175" s="31"/>
      <c r="DP175" s="31"/>
      <c r="DQ175" s="31"/>
      <c r="DR175" s="31"/>
      <c r="DS175" s="31"/>
      <c r="DT175" s="31"/>
      <c r="DU175" s="31"/>
      <c r="DV175" s="31"/>
      <c r="DW175" s="76"/>
    </row>
    <row r="176" spans="2:127" s="24" customFormat="1" ht="69.75" customHeight="1">
      <c r="B176" s="342"/>
      <c r="C176" s="347"/>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c r="BZ176" s="31"/>
      <c r="CA176" s="31"/>
      <c r="CB176" s="31"/>
      <c r="CC176" s="31"/>
      <c r="CD176" s="31"/>
      <c r="CE176" s="31"/>
      <c r="CF176" s="31"/>
      <c r="CG176" s="31"/>
      <c r="CH176" s="31"/>
      <c r="CI176" s="31"/>
      <c r="CJ176" s="31"/>
      <c r="CK176" s="31"/>
      <c r="CL176" s="31"/>
      <c r="CM176" s="31"/>
      <c r="CN176" s="31"/>
      <c r="CO176" s="31"/>
      <c r="CP176" s="31"/>
      <c r="CQ176" s="31"/>
      <c r="CR176" s="31"/>
      <c r="CS176" s="31"/>
      <c r="CT176" s="31"/>
      <c r="CU176" s="31"/>
      <c r="CV176" s="31"/>
      <c r="CW176" s="31"/>
      <c r="CX176" s="31"/>
      <c r="CY176" s="31"/>
      <c r="CZ176" s="31"/>
      <c r="DA176" s="31"/>
      <c r="DB176" s="31"/>
      <c r="DC176" s="31"/>
      <c r="DD176" s="31"/>
      <c r="DE176" s="31"/>
      <c r="DF176" s="31"/>
      <c r="DG176" s="31"/>
      <c r="DH176" s="31"/>
      <c r="DI176" s="31"/>
      <c r="DJ176" s="31"/>
      <c r="DK176" s="31"/>
      <c r="DL176" s="31"/>
      <c r="DM176" s="31"/>
      <c r="DN176" s="31"/>
      <c r="DO176" s="31"/>
      <c r="DP176" s="31"/>
      <c r="DQ176" s="31"/>
      <c r="DR176" s="31"/>
      <c r="DS176" s="31"/>
      <c r="DT176" s="31"/>
      <c r="DU176" s="31"/>
      <c r="DV176" s="31"/>
      <c r="DW176" s="76"/>
    </row>
    <row r="177" spans="2:127" s="24" customFormat="1" ht="50.25" customHeight="1">
      <c r="B177" s="342"/>
      <c r="C177" s="347"/>
      <c r="R177" s="345"/>
      <c r="S177" s="345"/>
      <c r="T177" s="345"/>
      <c r="U177" s="345"/>
      <c r="V177" s="345"/>
      <c r="W177" s="345"/>
      <c r="X177" s="345"/>
      <c r="Y177" s="345"/>
      <c r="Z177" s="345"/>
      <c r="AA177" s="345"/>
      <c r="AB177" s="345"/>
      <c r="AC177" s="345"/>
      <c r="AD177" s="345"/>
      <c r="AE177" s="345"/>
      <c r="AF177" s="55"/>
      <c r="AG177" s="55"/>
      <c r="AH177" s="55"/>
      <c r="AI177" s="55"/>
      <c r="AJ177" s="55"/>
      <c r="AR177" s="345"/>
      <c r="AS177" s="345"/>
      <c r="AT177" s="345"/>
      <c r="AU177" s="56"/>
      <c r="AV177" s="56"/>
      <c r="AW177" s="56"/>
      <c r="AX177" s="56"/>
      <c r="AY177" s="56"/>
      <c r="AZ177" s="31"/>
      <c r="BA177" s="31"/>
      <c r="BB177" s="31"/>
      <c r="BC177" s="31"/>
      <c r="BD177" s="31"/>
      <c r="BE177" s="31"/>
      <c r="BF177" s="31"/>
      <c r="BG177" s="31"/>
      <c r="BH177" s="31"/>
      <c r="BI177" s="31"/>
      <c r="BJ177" s="31"/>
      <c r="BK177" s="31"/>
      <c r="BL177" s="31"/>
      <c r="BM177" s="31"/>
      <c r="BN177" s="31"/>
      <c r="BO177" s="31"/>
      <c r="BP177" s="31"/>
      <c r="BQ177" s="31"/>
      <c r="BR177" s="31"/>
      <c r="BS177" s="31"/>
      <c r="BT177" s="31"/>
      <c r="BU177" s="31"/>
      <c r="BV177" s="31"/>
      <c r="BW177" s="31"/>
      <c r="BX177" s="31"/>
      <c r="BY177" s="31"/>
      <c r="BZ177" s="31"/>
      <c r="CA177" s="31"/>
      <c r="CB177" s="31"/>
      <c r="CC177" s="31"/>
      <c r="CD177" s="31"/>
      <c r="CE177" s="31"/>
      <c r="CF177" s="31"/>
      <c r="CG177" s="31"/>
      <c r="CH177" s="31"/>
      <c r="CI177" s="31"/>
      <c r="CJ177" s="31"/>
      <c r="CK177" s="31"/>
      <c r="CL177" s="31"/>
      <c r="CM177" s="31"/>
      <c r="CN177" s="31"/>
      <c r="CO177" s="31"/>
      <c r="CP177" s="31"/>
      <c r="CQ177" s="31"/>
      <c r="CR177" s="31"/>
      <c r="CS177" s="31"/>
      <c r="CT177" s="31"/>
      <c r="CU177" s="31"/>
      <c r="CV177" s="31"/>
      <c r="CW177" s="31"/>
      <c r="CX177" s="31"/>
      <c r="CY177" s="31"/>
      <c r="CZ177" s="31"/>
      <c r="DA177" s="31"/>
      <c r="DB177" s="31"/>
      <c r="DC177" s="31"/>
      <c r="DD177" s="31"/>
      <c r="DE177" s="31"/>
      <c r="DF177" s="31"/>
      <c r="DG177" s="31"/>
      <c r="DH177" s="31"/>
      <c r="DI177" s="31"/>
      <c r="DJ177" s="31"/>
      <c r="DK177" s="31"/>
      <c r="DL177" s="31"/>
      <c r="DM177" s="31"/>
      <c r="DN177" s="31"/>
      <c r="DO177" s="31"/>
      <c r="DP177" s="31"/>
      <c r="DQ177" s="31"/>
      <c r="DR177" s="31"/>
      <c r="DS177" s="31"/>
      <c r="DT177" s="31"/>
      <c r="DU177" s="31"/>
      <c r="DV177" s="31"/>
      <c r="DW177" s="76"/>
    </row>
    <row r="178" spans="2:127" s="24" customFormat="1" ht="54" customHeight="1">
      <c r="B178" s="342"/>
      <c r="C178" s="347"/>
      <c r="R178" s="345"/>
      <c r="S178" s="345"/>
      <c r="T178" s="345"/>
      <c r="U178" s="345"/>
      <c r="V178" s="345"/>
      <c r="W178" s="345"/>
      <c r="X178" s="345"/>
      <c r="Y178" s="345"/>
      <c r="Z178" s="345"/>
      <c r="AA178" s="345"/>
      <c r="AB178" s="345"/>
      <c r="AC178" s="345"/>
      <c r="AD178" s="345"/>
      <c r="AE178" s="345"/>
      <c r="AF178" s="55"/>
      <c r="AG178" s="55"/>
      <c r="AH178" s="55"/>
      <c r="AI178" s="55"/>
      <c r="AJ178" s="55"/>
      <c r="AR178" s="345"/>
      <c r="AS178" s="345"/>
      <c r="AT178" s="345"/>
      <c r="AU178" s="56"/>
      <c r="AV178" s="56"/>
      <c r="AW178" s="56"/>
      <c r="AX178" s="56"/>
      <c r="AY178" s="56"/>
      <c r="AZ178" s="31"/>
      <c r="BA178" s="31"/>
      <c r="BB178" s="31"/>
      <c r="BC178" s="31"/>
      <c r="BD178" s="31"/>
      <c r="BE178" s="31"/>
      <c r="BF178" s="31"/>
      <c r="BG178" s="31"/>
      <c r="BH178" s="31"/>
      <c r="BI178" s="31"/>
      <c r="BJ178" s="31"/>
      <c r="BK178" s="31"/>
      <c r="BL178" s="31"/>
      <c r="BM178" s="31"/>
      <c r="BN178" s="31"/>
      <c r="BO178" s="31"/>
      <c r="BP178" s="31"/>
      <c r="BQ178" s="31"/>
      <c r="BR178" s="31"/>
      <c r="BS178" s="31"/>
      <c r="BT178" s="31"/>
      <c r="BU178" s="31"/>
      <c r="BV178" s="31"/>
      <c r="BW178" s="31"/>
      <c r="BX178" s="31"/>
      <c r="BY178" s="31"/>
      <c r="BZ178" s="31"/>
      <c r="CA178" s="31"/>
      <c r="CB178" s="31"/>
      <c r="CC178" s="31"/>
      <c r="CD178" s="31"/>
      <c r="CE178" s="31"/>
      <c r="CF178" s="31"/>
      <c r="CG178" s="31"/>
      <c r="CH178" s="31"/>
      <c r="CI178" s="31"/>
      <c r="CJ178" s="31"/>
      <c r="CK178" s="31"/>
      <c r="CL178" s="31"/>
      <c r="CM178" s="31"/>
      <c r="CN178" s="31"/>
      <c r="CO178" s="31"/>
      <c r="CP178" s="31"/>
      <c r="CQ178" s="31"/>
      <c r="CR178" s="31"/>
      <c r="CS178" s="31"/>
      <c r="CT178" s="31"/>
      <c r="CU178" s="31"/>
      <c r="CV178" s="31"/>
      <c r="CW178" s="31"/>
      <c r="CX178" s="31"/>
      <c r="CY178" s="31"/>
      <c r="CZ178" s="31"/>
      <c r="DA178" s="31"/>
      <c r="DB178" s="31"/>
      <c r="DC178" s="31"/>
      <c r="DD178" s="31"/>
      <c r="DE178" s="31"/>
      <c r="DF178" s="31"/>
      <c r="DG178" s="31"/>
      <c r="DH178" s="31"/>
      <c r="DI178" s="31"/>
      <c r="DJ178" s="31"/>
      <c r="DK178" s="31"/>
      <c r="DL178" s="31"/>
      <c r="DM178" s="31"/>
      <c r="DN178" s="31"/>
      <c r="DO178" s="31"/>
      <c r="DP178" s="31"/>
      <c r="DQ178" s="31"/>
      <c r="DR178" s="31"/>
      <c r="DS178" s="31"/>
      <c r="DT178" s="31"/>
      <c r="DU178" s="31"/>
      <c r="DV178" s="31"/>
      <c r="DW178" s="76"/>
    </row>
    <row r="179" spans="2:127" s="24" customFormat="1" ht="50.25" customHeight="1">
      <c r="B179" s="342"/>
      <c r="C179" s="347"/>
      <c r="R179" s="345"/>
      <c r="S179" s="345"/>
      <c r="T179" s="345"/>
      <c r="U179" s="345"/>
      <c r="V179" s="345"/>
      <c r="W179" s="345"/>
      <c r="X179" s="345"/>
      <c r="Y179" s="345"/>
      <c r="Z179" s="345"/>
      <c r="AA179" s="345"/>
      <c r="AB179" s="345"/>
      <c r="AC179" s="345"/>
      <c r="AD179" s="345"/>
      <c r="AE179" s="345"/>
      <c r="AF179" s="55"/>
      <c r="AG179" s="55"/>
      <c r="AH179" s="55"/>
      <c r="AI179" s="55"/>
      <c r="AJ179" s="55"/>
      <c r="AR179" s="345"/>
      <c r="AS179" s="345"/>
      <c r="AT179" s="345"/>
      <c r="AU179" s="56"/>
      <c r="AV179" s="56"/>
      <c r="AW179" s="56"/>
      <c r="AX179" s="56"/>
      <c r="AY179" s="56"/>
      <c r="AZ179" s="31"/>
      <c r="BA179" s="31"/>
      <c r="BB179" s="31"/>
      <c r="BC179" s="31"/>
      <c r="BD179" s="31"/>
      <c r="BE179" s="31"/>
      <c r="BF179" s="31"/>
      <c r="BG179" s="31"/>
      <c r="BH179" s="31"/>
      <c r="BI179" s="31"/>
      <c r="BJ179" s="31"/>
      <c r="BK179" s="31"/>
      <c r="BL179" s="31"/>
      <c r="BM179" s="31"/>
      <c r="BN179" s="31"/>
      <c r="BO179" s="31"/>
      <c r="BP179" s="31"/>
      <c r="BQ179" s="31"/>
      <c r="BR179" s="31"/>
      <c r="BS179" s="31"/>
      <c r="BT179" s="31"/>
      <c r="BU179" s="31"/>
      <c r="BV179" s="31"/>
      <c r="BW179" s="31"/>
      <c r="BX179" s="31"/>
      <c r="BY179" s="31"/>
      <c r="BZ179" s="31"/>
      <c r="CA179" s="31"/>
      <c r="CB179" s="31"/>
      <c r="CC179" s="31"/>
      <c r="CD179" s="31"/>
      <c r="CE179" s="31"/>
      <c r="CF179" s="31"/>
      <c r="CG179" s="31"/>
      <c r="CH179" s="31"/>
      <c r="CI179" s="31"/>
      <c r="CJ179" s="31"/>
      <c r="CK179" s="31"/>
      <c r="CL179" s="31"/>
      <c r="CM179" s="31"/>
      <c r="CN179" s="31"/>
      <c r="CO179" s="31"/>
      <c r="CP179" s="31"/>
      <c r="CQ179" s="31"/>
      <c r="CR179" s="31"/>
      <c r="CS179" s="31"/>
      <c r="CT179" s="31"/>
      <c r="CU179" s="31"/>
      <c r="CV179" s="31"/>
      <c r="CW179" s="31"/>
      <c r="CX179" s="31"/>
      <c r="CY179" s="31"/>
      <c r="CZ179" s="31"/>
      <c r="DA179" s="31"/>
      <c r="DB179" s="31"/>
      <c r="DC179" s="31"/>
      <c r="DD179" s="31"/>
      <c r="DE179" s="31"/>
      <c r="DF179" s="31"/>
      <c r="DG179" s="31"/>
      <c r="DH179" s="31"/>
      <c r="DI179" s="31"/>
      <c r="DJ179" s="31"/>
      <c r="DK179" s="31"/>
      <c r="DL179" s="31"/>
      <c r="DM179" s="31"/>
      <c r="DN179" s="31"/>
      <c r="DO179" s="31"/>
      <c r="DP179" s="31"/>
      <c r="DQ179" s="31"/>
      <c r="DR179" s="31"/>
      <c r="DS179" s="31"/>
      <c r="DT179" s="31"/>
      <c r="DU179" s="31"/>
      <c r="DV179" s="31"/>
      <c r="DW179" s="76"/>
    </row>
    <row r="180" spans="2:127" s="24" customFormat="1" ht="65.25" customHeight="1">
      <c r="B180" s="342"/>
      <c r="C180" s="320"/>
      <c r="Q180" s="345"/>
      <c r="R180" s="345"/>
      <c r="S180" s="345"/>
      <c r="T180" s="345"/>
      <c r="U180" s="345"/>
      <c r="V180" s="345"/>
      <c r="W180" s="345"/>
      <c r="X180" s="345"/>
      <c r="Y180" s="345"/>
      <c r="Z180" s="345"/>
      <c r="AA180" s="345"/>
      <c r="AB180" s="345"/>
      <c r="AC180" s="345"/>
      <c r="AD180" s="345"/>
      <c r="AE180" s="345"/>
      <c r="AF180" s="55"/>
      <c r="AG180" s="55"/>
      <c r="AH180" s="55"/>
      <c r="AI180" s="55"/>
      <c r="AJ180" s="55"/>
      <c r="AR180" s="345"/>
      <c r="AS180" s="345"/>
      <c r="AT180" s="345"/>
      <c r="AU180" s="56"/>
      <c r="AV180" s="56"/>
      <c r="AW180" s="56"/>
      <c r="AX180" s="56"/>
      <c r="AY180" s="56"/>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c r="BZ180" s="31"/>
      <c r="CA180" s="31"/>
      <c r="CB180" s="31"/>
      <c r="CC180" s="31"/>
      <c r="CD180" s="31"/>
      <c r="CE180" s="31"/>
      <c r="CF180" s="31"/>
      <c r="CG180" s="31"/>
      <c r="CH180" s="31"/>
      <c r="CI180" s="31"/>
      <c r="CJ180" s="31"/>
      <c r="CK180" s="31"/>
      <c r="CL180" s="31"/>
      <c r="CM180" s="31"/>
      <c r="CN180" s="31"/>
      <c r="CO180" s="31"/>
      <c r="CP180" s="31"/>
      <c r="CQ180" s="31"/>
      <c r="CR180" s="31"/>
      <c r="CS180" s="31"/>
      <c r="CT180" s="31"/>
      <c r="CU180" s="31"/>
      <c r="CV180" s="31"/>
      <c r="CW180" s="31"/>
      <c r="CX180" s="31"/>
      <c r="CY180" s="31"/>
      <c r="CZ180" s="31"/>
      <c r="DA180" s="31"/>
      <c r="DB180" s="31"/>
      <c r="DC180" s="31"/>
      <c r="DD180" s="31"/>
      <c r="DE180" s="31"/>
      <c r="DF180" s="31"/>
      <c r="DG180" s="31"/>
      <c r="DH180" s="31"/>
      <c r="DI180" s="31"/>
      <c r="DJ180" s="31"/>
      <c r="DK180" s="31"/>
      <c r="DL180" s="31"/>
      <c r="DM180" s="31"/>
      <c r="DN180" s="31"/>
      <c r="DO180" s="31"/>
      <c r="DP180" s="31"/>
      <c r="DQ180" s="31"/>
      <c r="DR180" s="31"/>
      <c r="DS180" s="31"/>
      <c r="DT180" s="31"/>
      <c r="DU180" s="31"/>
      <c r="DV180" s="31"/>
      <c r="DW180" s="76"/>
    </row>
    <row r="181" spans="2:127" s="24" customFormat="1" ht="81" customHeight="1">
      <c r="B181" s="342"/>
      <c r="C181" s="320"/>
      <c r="Q181" s="345"/>
      <c r="R181" s="345"/>
      <c r="S181" s="345"/>
      <c r="T181" s="345"/>
      <c r="U181" s="345"/>
      <c r="V181" s="345"/>
      <c r="W181" s="345"/>
      <c r="X181" s="345"/>
      <c r="Y181" s="345"/>
      <c r="Z181" s="345"/>
      <c r="AA181" s="345"/>
      <c r="AB181" s="345"/>
      <c r="AC181" s="345"/>
      <c r="AD181" s="345"/>
      <c r="AE181" s="345"/>
      <c r="AF181" s="55"/>
      <c r="AG181" s="55"/>
      <c r="AH181" s="55"/>
      <c r="AI181" s="55"/>
      <c r="AJ181" s="55"/>
      <c r="AR181" s="345"/>
      <c r="AS181" s="345"/>
      <c r="AT181" s="345"/>
      <c r="AU181" s="56"/>
      <c r="AV181" s="56"/>
      <c r="AW181" s="56"/>
      <c r="AX181" s="56"/>
      <c r="AY181" s="56"/>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c r="DL181" s="31"/>
      <c r="DM181" s="31"/>
      <c r="DN181" s="31"/>
      <c r="DO181" s="31"/>
      <c r="DP181" s="31"/>
      <c r="DQ181" s="31"/>
      <c r="DR181" s="31"/>
      <c r="DS181" s="31"/>
      <c r="DT181" s="31"/>
      <c r="DU181" s="31"/>
      <c r="DV181" s="31"/>
      <c r="DW181" s="76"/>
    </row>
    <row r="182" spans="2:127" s="24" customFormat="1" ht="50.25" customHeight="1">
      <c r="B182" s="342"/>
      <c r="C182" s="320"/>
      <c r="Q182" s="345"/>
      <c r="R182" s="345"/>
      <c r="S182" s="345"/>
      <c r="T182" s="345"/>
      <c r="U182" s="345"/>
      <c r="V182" s="345"/>
      <c r="W182" s="345"/>
      <c r="X182" s="345"/>
      <c r="Y182" s="345"/>
      <c r="Z182" s="345"/>
      <c r="AA182" s="345"/>
      <c r="AB182" s="345"/>
      <c r="AC182" s="345"/>
      <c r="AD182" s="345"/>
      <c r="AE182" s="345"/>
      <c r="AF182" s="55"/>
      <c r="AG182" s="55"/>
      <c r="AH182" s="55"/>
      <c r="AI182" s="55"/>
      <c r="AJ182" s="55"/>
      <c r="AR182" s="345"/>
      <c r="AS182" s="345"/>
      <c r="AT182" s="345"/>
      <c r="AU182" s="56"/>
      <c r="AV182" s="56"/>
      <c r="AW182" s="56"/>
      <c r="AX182" s="56"/>
      <c r="AY182" s="56"/>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c r="BZ182" s="31"/>
      <c r="CA182" s="31"/>
      <c r="CB182" s="31"/>
      <c r="CC182" s="31"/>
      <c r="CD182" s="31"/>
      <c r="CE182" s="31"/>
      <c r="CF182" s="31"/>
      <c r="CG182" s="31"/>
      <c r="CH182" s="31"/>
      <c r="CI182" s="31"/>
      <c r="CJ182" s="31"/>
      <c r="CK182" s="31"/>
      <c r="CL182" s="31"/>
      <c r="CM182" s="31"/>
      <c r="CN182" s="31"/>
      <c r="CO182" s="31"/>
      <c r="CP182" s="31"/>
      <c r="CQ182" s="31"/>
      <c r="CR182" s="31"/>
      <c r="CS182" s="31"/>
      <c r="CT182" s="31"/>
      <c r="CU182" s="31"/>
      <c r="CV182" s="31"/>
      <c r="CW182" s="31"/>
      <c r="CX182" s="31"/>
      <c r="CY182" s="31"/>
      <c r="CZ182" s="31"/>
      <c r="DA182" s="31"/>
      <c r="DB182" s="31"/>
      <c r="DC182" s="31"/>
      <c r="DD182" s="31"/>
      <c r="DE182" s="31"/>
      <c r="DF182" s="31"/>
      <c r="DG182" s="31"/>
      <c r="DH182" s="31"/>
      <c r="DI182" s="31"/>
      <c r="DJ182" s="31"/>
      <c r="DK182" s="31"/>
      <c r="DL182" s="31"/>
      <c r="DM182" s="31"/>
      <c r="DN182" s="31"/>
      <c r="DO182" s="31"/>
      <c r="DP182" s="31"/>
      <c r="DQ182" s="31"/>
      <c r="DR182" s="31"/>
      <c r="DS182" s="31"/>
      <c r="DT182" s="31"/>
      <c r="DU182" s="31"/>
      <c r="DV182" s="31"/>
      <c r="DW182" s="76"/>
    </row>
    <row r="183" spans="2:127" s="24" customFormat="1" ht="51.75" customHeight="1">
      <c r="B183" s="342"/>
      <c r="C183" s="320"/>
      <c r="Q183" s="345"/>
      <c r="R183" s="345"/>
      <c r="S183" s="345"/>
      <c r="T183" s="345"/>
      <c r="U183" s="345"/>
      <c r="V183" s="345"/>
      <c r="W183" s="345"/>
      <c r="X183" s="345"/>
      <c r="Y183" s="345"/>
      <c r="Z183" s="345"/>
      <c r="AA183" s="345"/>
      <c r="AB183" s="345"/>
      <c r="AC183" s="345"/>
      <c r="AD183" s="345"/>
      <c r="AE183" s="345"/>
      <c r="AF183" s="55"/>
      <c r="AG183" s="55"/>
      <c r="AH183" s="55"/>
      <c r="AI183" s="55"/>
      <c r="AJ183" s="55"/>
      <c r="AR183" s="345"/>
      <c r="AS183" s="345"/>
      <c r="AT183" s="345"/>
      <c r="AU183" s="56"/>
      <c r="AV183" s="56"/>
      <c r="AW183" s="56"/>
      <c r="AX183" s="56"/>
      <c r="AY183" s="56"/>
      <c r="AZ183" s="31"/>
      <c r="BA183" s="31"/>
      <c r="BB183" s="31"/>
      <c r="BC183" s="31"/>
      <c r="BD183" s="31"/>
      <c r="BE183" s="31"/>
      <c r="BF183" s="31"/>
      <c r="BG183" s="31"/>
      <c r="BH183" s="31"/>
      <c r="BI183" s="31"/>
      <c r="BJ183" s="31"/>
      <c r="BK183" s="31"/>
      <c r="BL183" s="31"/>
      <c r="BM183" s="31"/>
      <c r="BN183" s="31"/>
      <c r="BO183" s="31"/>
      <c r="BP183" s="31"/>
      <c r="BQ183" s="31"/>
      <c r="BR183" s="31"/>
      <c r="BS183" s="31"/>
      <c r="BT183" s="31"/>
      <c r="BU183" s="31"/>
      <c r="BV183" s="31"/>
      <c r="BW183" s="31"/>
      <c r="BX183" s="31"/>
      <c r="BY183" s="31"/>
      <c r="BZ183" s="31"/>
      <c r="CA183" s="31"/>
      <c r="CB183" s="31"/>
      <c r="CC183" s="31"/>
      <c r="CD183" s="31"/>
      <c r="CE183" s="31"/>
      <c r="CF183" s="31"/>
      <c r="CG183" s="31"/>
      <c r="CH183" s="31"/>
      <c r="CI183" s="31"/>
      <c r="CJ183" s="31"/>
      <c r="CK183" s="31"/>
      <c r="CL183" s="31"/>
      <c r="CM183" s="31"/>
      <c r="CN183" s="31"/>
      <c r="CO183" s="31"/>
      <c r="CP183" s="31"/>
      <c r="CQ183" s="31"/>
      <c r="CR183" s="31"/>
      <c r="CS183" s="31"/>
      <c r="CT183" s="31"/>
      <c r="CU183" s="31"/>
      <c r="CV183" s="31"/>
      <c r="CW183" s="31"/>
      <c r="CX183" s="31"/>
      <c r="CY183" s="31"/>
      <c r="CZ183" s="31"/>
      <c r="DA183" s="31"/>
      <c r="DB183" s="31"/>
      <c r="DC183" s="31"/>
      <c r="DD183" s="31"/>
      <c r="DE183" s="31"/>
      <c r="DF183" s="31"/>
      <c r="DG183" s="31"/>
      <c r="DH183" s="31"/>
      <c r="DI183" s="31"/>
      <c r="DJ183" s="31"/>
      <c r="DK183" s="31"/>
      <c r="DL183" s="31"/>
      <c r="DM183" s="31"/>
      <c r="DN183" s="31"/>
      <c r="DO183" s="31"/>
      <c r="DP183" s="31"/>
      <c r="DQ183" s="31"/>
      <c r="DR183" s="31"/>
      <c r="DS183" s="31"/>
      <c r="DT183" s="31"/>
      <c r="DU183" s="31"/>
      <c r="DV183" s="31"/>
      <c r="DW183" s="76"/>
    </row>
    <row r="184" spans="2:127" s="24" customFormat="1" ht="66" customHeight="1">
      <c r="B184" s="342"/>
      <c r="C184" s="320"/>
      <c r="Q184" s="345"/>
      <c r="R184" s="345"/>
      <c r="S184" s="345"/>
      <c r="T184" s="345"/>
      <c r="U184" s="345"/>
      <c r="V184" s="345"/>
      <c r="W184" s="345"/>
      <c r="X184" s="345"/>
      <c r="Y184" s="345"/>
      <c r="Z184" s="345"/>
      <c r="AA184" s="345"/>
      <c r="AB184" s="345"/>
      <c r="AC184" s="345"/>
      <c r="AD184" s="345"/>
      <c r="AE184" s="345"/>
      <c r="AF184" s="55"/>
      <c r="AG184" s="55"/>
      <c r="AH184" s="55"/>
      <c r="AI184" s="55"/>
      <c r="AJ184" s="55"/>
      <c r="AR184" s="345"/>
      <c r="AS184" s="345"/>
      <c r="AT184" s="345"/>
      <c r="AU184" s="56"/>
      <c r="AV184" s="56"/>
      <c r="AW184" s="56"/>
      <c r="AX184" s="56"/>
      <c r="AY184" s="56"/>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c r="BZ184" s="31"/>
      <c r="CA184" s="31"/>
      <c r="CB184" s="31"/>
      <c r="CC184" s="31"/>
      <c r="CD184" s="31"/>
      <c r="CE184" s="31"/>
      <c r="CF184" s="31"/>
      <c r="CG184" s="31"/>
      <c r="CH184" s="31"/>
      <c r="CI184" s="31"/>
      <c r="CJ184" s="31"/>
      <c r="CK184" s="31"/>
      <c r="CL184" s="31"/>
      <c r="CM184" s="31"/>
      <c r="CN184" s="31"/>
      <c r="CO184" s="31"/>
      <c r="CP184" s="31"/>
      <c r="CQ184" s="31"/>
      <c r="CR184" s="31"/>
      <c r="CS184" s="31"/>
      <c r="CT184" s="31"/>
      <c r="CU184" s="31"/>
      <c r="CV184" s="31"/>
      <c r="CW184" s="31"/>
      <c r="CX184" s="31"/>
      <c r="CY184" s="31"/>
      <c r="CZ184" s="31"/>
      <c r="DA184" s="31"/>
      <c r="DB184" s="31"/>
      <c r="DC184" s="31"/>
      <c r="DD184" s="31"/>
      <c r="DE184" s="31"/>
      <c r="DF184" s="31"/>
      <c r="DG184" s="31"/>
      <c r="DH184" s="31"/>
      <c r="DI184" s="31"/>
      <c r="DJ184" s="31"/>
      <c r="DK184" s="31"/>
      <c r="DL184" s="31"/>
      <c r="DM184" s="31"/>
      <c r="DN184" s="31"/>
      <c r="DO184" s="31"/>
      <c r="DP184" s="31"/>
      <c r="DQ184" s="31"/>
      <c r="DR184" s="31"/>
      <c r="DS184" s="31"/>
      <c r="DT184" s="31"/>
      <c r="DU184" s="31"/>
      <c r="DV184" s="31"/>
      <c r="DW184" s="76"/>
    </row>
    <row r="185" spans="2:127" s="24" customFormat="1" ht="63.75" customHeight="1">
      <c r="B185" s="342"/>
      <c r="C185" s="320"/>
      <c r="Q185" s="345"/>
      <c r="R185" s="345"/>
      <c r="S185" s="345"/>
      <c r="T185" s="345"/>
      <c r="U185" s="345"/>
      <c r="V185" s="345"/>
      <c r="W185" s="345"/>
      <c r="X185" s="345"/>
      <c r="Y185" s="345"/>
      <c r="Z185" s="345"/>
      <c r="AA185" s="345"/>
      <c r="AB185" s="345"/>
      <c r="AC185" s="345"/>
      <c r="AD185" s="345"/>
      <c r="AE185" s="345"/>
      <c r="AF185" s="55"/>
      <c r="AG185" s="55"/>
      <c r="AH185" s="55"/>
      <c r="AI185" s="55"/>
      <c r="AJ185" s="55"/>
      <c r="AR185" s="345"/>
      <c r="AS185" s="345"/>
      <c r="AT185" s="345"/>
      <c r="AU185" s="56"/>
      <c r="AV185" s="56"/>
      <c r="AW185" s="56"/>
      <c r="AX185" s="56"/>
      <c r="AY185" s="56"/>
      <c r="AZ185" s="31"/>
      <c r="BA185" s="31"/>
      <c r="BB185" s="31"/>
      <c r="BC185" s="31"/>
      <c r="BD185" s="31"/>
      <c r="BE185" s="31"/>
      <c r="BF185" s="31"/>
      <c r="BG185" s="31"/>
      <c r="BH185" s="31"/>
      <c r="BI185" s="31"/>
      <c r="BJ185" s="31"/>
      <c r="BK185" s="31"/>
      <c r="BL185" s="31"/>
      <c r="BM185" s="31"/>
      <c r="BN185" s="31"/>
      <c r="BO185" s="31"/>
      <c r="BP185" s="31"/>
      <c r="BQ185" s="31"/>
      <c r="BR185" s="31"/>
      <c r="BS185" s="31"/>
      <c r="BT185" s="31"/>
      <c r="BU185" s="31"/>
      <c r="BV185" s="31"/>
      <c r="BW185" s="31"/>
      <c r="BX185" s="31"/>
      <c r="BY185" s="31"/>
      <c r="BZ185" s="31"/>
      <c r="CA185" s="31"/>
      <c r="CB185" s="31"/>
      <c r="CC185" s="31"/>
      <c r="CD185" s="31"/>
      <c r="CE185" s="31"/>
      <c r="CF185" s="31"/>
      <c r="CG185" s="31"/>
      <c r="CH185" s="31"/>
      <c r="CI185" s="31"/>
      <c r="CJ185" s="31"/>
      <c r="CK185" s="31"/>
      <c r="CL185" s="31"/>
      <c r="CM185" s="31"/>
      <c r="CN185" s="31"/>
      <c r="CO185" s="31"/>
      <c r="CP185" s="31"/>
      <c r="CQ185" s="31"/>
      <c r="CR185" s="31"/>
      <c r="CS185" s="31"/>
      <c r="CT185" s="31"/>
      <c r="CU185" s="31"/>
      <c r="CV185" s="31"/>
      <c r="CW185" s="31"/>
      <c r="CX185" s="31"/>
      <c r="CY185" s="31"/>
      <c r="CZ185" s="31"/>
      <c r="DA185" s="31"/>
      <c r="DB185" s="31"/>
      <c r="DC185" s="31"/>
      <c r="DD185" s="31"/>
      <c r="DE185" s="31"/>
      <c r="DF185" s="31"/>
      <c r="DG185" s="31"/>
      <c r="DH185" s="31"/>
      <c r="DI185" s="31"/>
      <c r="DJ185" s="31"/>
      <c r="DK185" s="31"/>
      <c r="DL185" s="31"/>
      <c r="DM185" s="31"/>
      <c r="DN185" s="31"/>
      <c r="DO185" s="31"/>
      <c r="DP185" s="31"/>
      <c r="DQ185" s="31"/>
      <c r="DR185" s="31"/>
      <c r="DS185" s="31"/>
      <c r="DT185" s="31"/>
      <c r="DU185" s="31"/>
      <c r="DV185" s="31"/>
      <c r="DW185" s="76"/>
    </row>
    <row r="186" spans="2:127" s="24" customFormat="1" ht="63.75" customHeight="1">
      <c r="B186" s="342"/>
      <c r="C186" s="320"/>
      <c r="Q186" s="345"/>
      <c r="R186" s="345"/>
      <c r="S186" s="345"/>
      <c r="T186" s="345"/>
      <c r="U186" s="345"/>
      <c r="V186" s="345"/>
      <c r="W186" s="345"/>
      <c r="X186" s="345"/>
      <c r="Y186" s="345"/>
      <c r="Z186" s="345"/>
      <c r="AA186" s="345"/>
      <c r="AB186" s="345"/>
      <c r="AC186" s="345"/>
      <c r="AD186" s="345"/>
      <c r="AE186" s="345"/>
      <c r="AF186" s="55"/>
      <c r="AG186" s="55"/>
      <c r="AH186" s="55"/>
      <c r="AI186" s="55"/>
      <c r="AJ186" s="55"/>
      <c r="AR186" s="345"/>
      <c r="AS186" s="345"/>
      <c r="AT186" s="345"/>
      <c r="AU186" s="56"/>
      <c r="AV186" s="56"/>
      <c r="AW186" s="56"/>
      <c r="AX186" s="56"/>
      <c r="AY186" s="56"/>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c r="BZ186" s="31"/>
      <c r="CA186" s="31"/>
      <c r="CB186" s="31"/>
      <c r="CC186" s="31"/>
      <c r="CD186" s="31"/>
      <c r="CE186" s="31"/>
      <c r="CF186" s="31"/>
      <c r="CG186" s="31"/>
      <c r="CH186" s="31"/>
      <c r="CI186" s="31"/>
      <c r="CJ186" s="31"/>
      <c r="CK186" s="31"/>
      <c r="CL186" s="31"/>
      <c r="CM186" s="31"/>
      <c r="CN186" s="31"/>
      <c r="CO186" s="31"/>
      <c r="CP186" s="31"/>
      <c r="CQ186" s="31"/>
      <c r="CR186" s="31"/>
      <c r="CS186" s="31"/>
      <c r="CT186" s="31"/>
      <c r="CU186" s="31"/>
      <c r="CV186" s="31"/>
      <c r="CW186" s="31"/>
      <c r="CX186" s="31"/>
      <c r="CY186" s="31"/>
      <c r="CZ186" s="31"/>
      <c r="DA186" s="31"/>
      <c r="DB186" s="31"/>
      <c r="DC186" s="31"/>
      <c r="DD186" s="31"/>
      <c r="DE186" s="31"/>
      <c r="DF186" s="31"/>
      <c r="DG186" s="31"/>
      <c r="DH186" s="31"/>
      <c r="DI186" s="31"/>
      <c r="DJ186" s="31"/>
      <c r="DK186" s="31"/>
      <c r="DL186" s="31"/>
      <c r="DM186" s="31"/>
      <c r="DN186" s="31"/>
      <c r="DO186" s="31"/>
      <c r="DP186" s="31"/>
      <c r="DQ186" s="31"/>
      <c r="DR186" s="31"/>
      <c r="DS186" s="31"/>
      <c r="DT186" s="31"/>
      <c r="DU186" s="31"/>
      <c r="DV186" s="31"/>
      <c r="DW186" s="76"/>
    </row>
    <row r="187" spans="2:127" s="24" customFormat="1" ht="63.75" customHeight="1">
      <c r="B187" s="342"/>
      <c r="C187" s="347"/>
      <c r="R187" s="345"/>
      <c r="S187" s="345"/>
      <c r="T187" s="345"/>
      <c r="U187" s="345"/>
      <c r="V187" s="345"/>
      <c r="W187" s="345"/>
      <c r="X187" s="345"/>
      <c r="Y187" s="345"/>
      <c r="Z187" s="345"/>
      <c r="AA187" s="345"/>
      <c r="AB187" s="345"/>
      <c r="AC187" s="345"/>
      <c r="AD187" s="345"/>
      <c r="AE187" s="345"/>
      <c r="AF187" s="55"/>
      <c r="AG187" s="55"/>
      <c r="AH187" s="55"/>
      <c r="AI187" s="55"/>
      <c r="AJ187" s="55"/>
      <c r="AR187" s="345"/>
      <c r="AS187" s="345"/>
      <c r="AT187" s="345"/>
      <c r="AU187" s="56"/>
      <c r="AV187" s="56"/>
      <c r="AW187" s="56"/>
      <c r="AX187" s="56"/>
      <c r="AY187" s="56"/>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c r="BZ187" s="31"/>
      <c r="CA187" s="31"/>
      <c r="CB187" s="31"/>
      <c r="CC187" s="31"/>
      <c r="CD187" s="31"/>
      <c r="CE187" s="31"/>
      <c r="CF187" s="31"/>
      <c r="CG187" s="31"/>
      <c r="CH187" s="31"/>
      <c r="CI187" s="31"/>
      <c r="CJ187" s="31"/>
      <c r="CK187" s="31"/>
      <c r="CL187" s="31"/>
      <c r="CM187" s="31"/>
      <c r="CN187" s="31"/>
      <c r="CO187" s="31"/>
      <c r="CP187" s="31"/>
      <c r="CQ187" s="31"/>
      <c r="CR187" s="31"/>
      <c r="CS187" s="31"/>
      <c r="CT187" s="31"/>
      <c r="CU187" s="31"/>
      <c r="CV187" s="31"/>
      <c r="CW187" s="31"/>
      <c r="CX187" s="31"/>
      <c r="CY187" s="31"/>
      <c r="CZ187" s="31"/>
      <c r="DA187" s="31"/>
      <c r="DB187" s="31"/>
      <c r="DC187" s="31"/>
      <c r="DD187" s="31"/>
      <c r="DE187" s="31"/>
      <c r="DF187" s="31"/>
      <c r="DG187" s="31"/>
      <c r="DH187" s="31"/>
      <c r="DI187" s="31"/>
      <c r="DJ187" s="31"/>
      <c r="DK187" s="31"/>
      <c r="DL187" s="31"/>
      <c r="DM187" s="31"/>
      <c r="DN187" s="31"/>
      <c r="DO187" s="31"/>
      <c r="DP187" s="31"/>
      <c r="DQ187" s="31"/>
      <c r="DR187" s="31"/>
      <c r="DS187" s="31"/>
      <c r="DT187" s="31"/>
      <c r="DU187" s="31"/>
      <c r="DV187" s="31"/>
      <c r="DW187" s="76"/>
    </row>
    <row r="188" spans="2:127" s="24" customFormat="1" ht="48.75" customHeight="1">
      <c r="B188" s="342"/>
      <c r="C188" s="347"/>
      <c r="R188" s="345"/>
      <c r="S188" s="345"/>
      <c r="T188" s="345"/>
      <c r="U188" s="345"/>
      <c r="V188" s="345"/>
      <c r="W188" s="345"/>
      <c r="X188" s="345"/>
      <c r="Y188" s="345"/>
      <c r="Z188" s="345"/>
      <c r="AA188" s="345"/>
      <c r="AB188" s="345"/>
      <c r="AC188" s="345"/>
      <c r="AD188" s="345"/>
      <c r="AE188" s="345"/>
      <c r="AF188" s="55"/>
      <c r="AG188" s="55"/>
      <c r="AH188" s="55"/>
      <c r="AI188" s="55"/>
      <c r="AJ188" s="55"/>
      <c r="AR188" s="345"/>
      <c r="AS188" s="345"/>
      <c r="AT188" s="345"/>
      <c r="AU188" s="56"/>
      <c r="AV188" s="56"/>
      <c r="AW188" s="56"/>
      <c r="AX188" s="56"/>
      <c r="AY188" s="56"/>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c r="DL188" s="31"/>
      <c r="DM188" s="31"/>
      <c r="DN188" s="31"/>
      <c r="DO188" s="31"/>
      <c r="DP188" s="31"/>
      <c r="DQ188" s="31"/>
      <c r="DR188" s="31"/>
      <c r="DS188" s="31"/>
      <c r="DT188" s="31"/>
      <c r="DU188" s="31"/>
      <c r="DV188" s="31"/>
      <c r="DW188" s="76"/>
    </row>
    <row r="189" spans="2:127" s="24" customFormat="1" ht="63" customHeight="1">
      <c r="B189" s="342"/>
      <c r="C189" s="320"/>
      <c r="Q189" s="345"/>
      <c r="R189" s="345"/>
      <c r="S189" s="345"/>
      <c r="T189" s="345"/>
      <c r="U189" s="345"/>
      <c r="V189" s="345"/>
      <c r="W189" s="345"/>
      <c r="X189" s="345"/>
      <c r="Y189" s="345"/>
      <c r="Z189" s="345"/>
      <c r="AA189" s="345"/>
      <c r="AB189" s="345"/>
      <c r="AC189" s="345"/>
      <c r="AD189" s="345"/>
      <c r="AE189" s="345"/>
      <c r="AF189" s="55"/>
      <c r="AG189" s="55"/>
      <c r="AH189" s="55"/>
      <c r="AI189" s="55"/>
      <c r="AJ189" s="55"/>
      <c r="AR189" s="345"/>
      <c r="AS189" s="345"/>
      <c r="AT189" s="345"/>
      <c r="AU189" s="56"/>
      <c r="AV189" s="56"/>
      <c r="AW189" s="56"/>
      <c r="AX189" s="56"/>
      <c r="AY189" s="56"/>
      <c r="AZ189" s="31"/>
      <c r="BA189" s="31"/>
      <c r="BB189" s="31"/>
      <c r="BC189" s="31"/>
      <c r="BD189" s="31"/>
      <c r="BE189" s="31"/>
      <c r="BF189" s="31"/>
      <c r="BG189" s="31"/>
      <c r="BH189" s="31"/>
      <c r="BI189" s="31"/>
      <c r="BJ189" s="31"/>
      <c r="BK189" s="31"/>
      <c r="BL189" s="31"/>
      <c r="BM189" s="31"/>
      <c r="BN189" s="31"/>
      <c r="BO189" s="31"/>
      <c r="BP189" s="31"/>
      <c r="BQ189" s="31"/>
      <c r="BR189" s="31"/>
      <c r="BS189" s="31"/>
      <c r="BT189" s="31"/>
      <c r="BU189" s="31"/>
      <c r="BV189" s="31"/>
      <c r="BW189" s="31"/>
      <c r="BX189" s="31"/>
      <c r="BY189" s="31"/>
      <c r="BZ189" s="31"/>
      <c r="CA189" s="31"/>
      <c r="CB189" s="31"/>
      <c r="CC189" s="31"/>
      <c r="CD189" s="31"/>
      <c r="CE189" s="31"/>
      <c r="CF189" s="31"/>
      <c r="CG189" s="31"/>
      <c r="CH189" s="31"/>
      <c r="CI189" s="31"/>
      <c r="CJ189" s="31"/>
      <c r="CK189" s="31"/>
      <c r="CL189" s="31"/>
      <c r="CM189" s="31"/>
      <c r="CN189" s="31"/>
      <c r="CO189" s="31"/>
      <c r="CP189" s="31"/>
      <c r="CQ189" s="31"/>
      <c r="CR189" s="31"/>
      <c r="CS189" s="31"/>
      <c r="CT189" s="31"/>
      <c r="CU189" s="31"/>
      <c r="CV189" s="31"/>
      <c r="CW189" s="31"/>
      <c r="CX189" s="31"/>
      <c r="CY189" s="31"/>
      <c r="CZ189" s="31"/>
      <c r="DA189" s="31"/>
      <c r="DB189" s="31"/>
      <c r="DC189" s="31"/>
      <c r="DD189" s="31"/>
      <c r="DE189" s="31"/>
      <c r="DF189" s="31"/>
      <c r="DG189" s="31"/>
      <c r="DH189" s="31"/>
      <c r="DI189" s="31"/>
      <c r="DJ189" s="31"/>
      <c r="DK189" s="31"/>
      <c r="DL189" s="31"/>
      <c r="DM189" s="31"/>
      <c r="DN189" s="31"/>
      <c r="DO189" s="31"/>
      <c r="DP189" s="31"/>
      <c r="DQ189" s="31"/>
      <c r="DR189" s="31"/>
      <c r="DS189" s="31"/>
      <c r="DT189" s="31"/>
      <c r="DU189" s="31"/>
      <c r="DV189" s="31"/>
      <c r="DW189" s="76"/>
    </row>
    <row r="190" spans="2:127" s="24" customFormat="1" ht="126" customHeight="1">
      <c r="B190" s="342"/>
      <c r="C190" s="320"/>
      <c r="Q190" s="345"/>
      <c r="R190" s="345"/>
      <c r="S190" s="345"/>
      <c r="T190" s="345"/>
      <c r="U190" s="345"/>
      <c r="V190" s="345"/>
      <c r="W190" s="345"/>
      <c r="X190" s="345"/>
      <c r="Y190" s="345"/>
      <c r="Z190" s="345"/>
      <c r="AA190" s="345"/>
      <c r="AB190" s="345"/>
      <c r="AC190" s="345"/>
      <c r="AD190" s="345"/>
      <c r="AE190" s="345"/>
      <c r="AF190" s="55"/>
      <c r="AG190" s="55"/>
      <c r="AH190" s="55"/>
      <c r="AI190" s="55"/>
      <c r="AJ190" s="55"/>
      <c r="AR190" s="345"/>
      <c r="AS190" s="345"/>
      <c r="AT190" s="345"/>
      <c r="AU190" s="56"/>
      <c r="AV190" s="56"/>
      <c r="AW190" s="56"/>
      <c r="AX190" s="56"/>
      <c r="AY190" s="56"/>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c r="BZ190" s="31"/>
      <c r="CA190" s="31"/>
      <c r="CB190" s="31"/>
      <c r="CC190" s="31"/>
      <c r="CD190" s="31"/>
      <c r="CE190" s="31"/>
      <c r="CF190" s="31"/>
      <c r="CG190" s="31"/>
      <c r="CH190" s="31"/>
      <c r="CI190" s="31"/>
      <c r="CJ190" s="31"/>
      <c r="CK190" s="31"/>
      <c r="CL190" s="31"/>
      <c r="CM190" s="31"/>
      <c r="CN190" s="31"/>
      <c r="CO190" s="31"/>
      <c r="CP190" s="31"/>
      <c r="CQ190" s="31"/>
      <c r="CR190" s="31"/>
      <c r="CS190" s="31"/>
      <c r="CT190" s="31"/>
      <c r="CU190" s="31"/>
      <c r="CV190" s="31"/>
      <c r="CW190" s="31"/>
      <c r="CX190" s="31"/>
      <c r="CY190" s="31"/>
      <c r="CZ190" s="31"/>
      <c r="DA190" s="31"/>
      <c r="DB190" s="31"/>
      <c r="DC190" s="31"/>
      <c r="DD190" s="31"/>
      <c r="DE190" s="31"/>
      <c r="DF190" s="31"/>
      <c r="DG190" s="31"/>
      <c r="DH190" s="31"/>
      <c r="DI190" s="31"/>
      <c r="DJ190" s="31"/>
      <c r="DK190" s="31"/>
      <c r="DL190" s="31"/>
      <c r="DM190" s="31"/>
      <c r="DN190" s="31"/>
      <c r="DO190" s="31"/>
      <c r="DP190" s="31"/>
      <c r="DQ190" s="31"/>
      <c r="DR190" s="31"/>
      <c r="DS190" s="31"/>
      <c r="DT190" s="31"/>
      <c r="DU190" s="31"/>
      <c r="DV190" s="31"/>
      <c r="DW190" s="76"/>
    </row>
    <row r="191" spans="2:127" s="24" customFormat="1" ht="69" customHeight="1">
      <c r="B191" s="342"/>
      <c r="C191" s="320"/>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c r="BZ191" s="31"/>
      <c r="CA191" s="31"/>
      <c r="CB191" s="31"/>
      <c r="CC191" s="31"/>
      <c r="CD191" s="31"/>
      <c r="CE191" s="31"/>
      <c r="CF191" s="31"/>
      <c r="CG191" s="31"/>
      <c r="CH191" s="31"/>
      <c r="CI191" s="31"/>
      <c r="CJ191" s="31"/>
      <c r="CK191" s="31"/>
      <c r="CL191" s="31"/>
      <c r="CM191" s="31"/>
      <c r="CN191" s="31"/>
      <c r="CO191" s="31"/>
      <c r="CP191" s="31"/>
      <c r="CQ191" s="31"/>
      <c r="CR191" s="31"/>
      <c r="CS191" s="31"/>
      <c r="CT191" s="31"/>
      <c r="CU191" s="31"/>
      <c r="CV191" s="31"/>
      <c r="CW191" s="31"/>
      <c r="CX191" s="31"/>
      <c r="CY191" s="31"/>
      <c r="CZ191" s="31"/>
      <c r="DA191" s="31"/>
      <c r="DB191" s="31"/>
      <c r="DC191" s="31"/>
      <c r="DD191" s="31"/>
      <c r="DE191" s="31"/>
      <c r="DF191" s="31"/>
      <c r="DG191" s="31"/>
      <c r="DH191" s="31"/>
      <c r="DI191" s="31"/>
      <c r="DJ191" s="31"/>
      <c r="DK191" s="31"/>
      <c r="DL191" s="31"/>
      <c r="DM191" s="31"/>
      <c r="DN191" s="31"/>
      <c r="DO191" s="31"/>
      <c r="DP191" s="31"/>
      <c r="DQ191" s="31"/>
      <c r="DR191" s="31"/>
      <c r="DS191" s="31"/>
      <c r="DT191" s="31"/>
      <c r="DU191" s="31"/>
      <c r="DV191" s="31"/>
      <c r="DW191" s="76"/>
    </row>
    <row r="192" spans="2:127" s="24" customFormat="1" ht="64.5" customHeight="1">
      <c r="B192" s="342"/>
      <c r="C192" s="320"/>
      <c r="Q192" s="345"/>
      <c r="R192" s="345"/>
      <c r="S192" s="345"/>
      <c r="T192" s="345"/>
      <c r="U192" s="345"/>
      <c r="V192" s="345"/>
      <c r="W192" s="345"/>
      <c r="X192" s="345"/>
      <c r="Y192" s="345"/>
      <c r="Z192" s="345"/>
      <c r="AA192" s="345"/>
      <c r="AB192" s="345"/>
      <c r="AC192" s="345"/>
      <c r="AD192" s="345"/>
      <c r="AE192" s="345"/>
      <c r="AF192" s="55"/>
      <c r="AG192" s="55"/>
      <c r="AH192" s="55"/>
      <c r="AI192" s="55"/>
      <c r="AJ192" s="55"/>
      <c r="AR192" s="345"/>
      <c r="AS192" s="345"/>
      <c r="AT192" s="345"/>
      <c r="AU192" s="56"/>
      <c r="AV192" s="56"/>
      <c r="AW192" s="56"/>
      <c r="AX192" s="56"/>
      <c r="AY192" s="56"/>
      <c r="AZ192" s="31"/>
      <c r="BA192" s="31"/>
      <c r="BB192" s="31"/>
      <c r="BC192" s="31"/>
      <c r="BD192" s="31"/>
      <c r="BE192" s="31"/>
      <c r="BF192" s="31"/>
      <c r="BG192" s="31"/>
      <c r="BH192" s="31"/>
      <c r="BI192" s="31"/>
      <c r="BJ192" s="31"/>
      <c r="BK192" s="31"/>
      <c r="BL192" s="31"/>
      <c r="BM192" s="31"/>
      <c r="BN192" s="31"/>
      <c r="BO192" s="31"/>
      <c r="BP192" s="31"/>
      <c r="BQ192" s="31"/>
      <c r="BR192" s="31"/>
      <c r="BS192" s="31"/>
      <c r="BT192" s="31"/>
      <c r="BU192" s="31"/>
      <c r="BV192" s="31"/>
      <c r="BW192" s="31"/>
      <c r="BX192" s="31"/>
      <c r="BY192" s="31"/>
      <c r="BZ192" s="31"/>
      <c r="CA192" s="31"/>
      <c r="CB192" s="31"/>
      <c r="CC192" s="31"/>
      <c r="CD192" s="31"/>
      <c r="CE192" s="31"/>
      <c r="CF192" s="31"/>
      <c r="CG192" s="31"/>
      <c r="CH192" s="31"/>
      <c r="CI192" s="31"/>
      <c r="CJ192" s="31"/>
      <c r="CK192" s="31"/>
      <c r="CL192" s="31"/>
      <c r="CM192" s="31"/>
      <c r="CN192" s="31"/>
      <c r="CO192" s="31"/>
      <c r="CP192" s="31"/>
      <c r="CQ192" s="31"/>
      <c r="CR192" s="31"/>
      <c r="CS192" s="31"/>
      <c r="CT192" s="31"/>
      <c r="CU192" s="31"/>
      <c r="CV192" s="31"/>
      <c r="CW192" s="31"/>
      <c r="CX192" s="31"/>
      <c r="CY192" s="31"/>
      <c r="CZ192" s="31"/>
      <c r="DA192" s="31"/>
      <c r="DB192" s="31"/>
      <c r="DC192" s="31"/>
      <c r="DD192" s="31"/>
      <c r="DE192" s="31"/>
      <c r="DF192" s="31"/>
      <c r="DG192" s="31"/>
      <c r="DH192" s="31"/>
      <c r="DI192" s="31"/>
      <c r="DJ192" s="31"/>
      <c r="DK192" s="31"/>
      <c r="DL192" s="31"/>
      <c r="DM192" s="31"/>
      <c r="DN192" s="31"/>
      <c r="DO192" s="31"/>
      <c r="DP192" s="31"/>
      <c r="DQ192" s="31"/>
      <c r="DR192" s="31"/>
      <c r="DS192" s="31"/>
      <c r="DT192" s="31"/>
      <c r="DU192" s="31"/>
      <c r="DV192" s="31"/>
      <c r="DW192" s="76"/>
    </row>
    <row r="193" spans="2:127" s="24" customFormat="1" ht="62.25" customHeight="1">
      <c r="B193" s="342"/>
      <c r="C193" s="320"/>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c r="BZ193" s="31"/>
      <c r="CA193" s="31"/>
      <c r="CB193" s="31"/>
      <c r="CC193" s="31"/>
      <c r="CD193" s="31"/>
      <c r="CE193" s="31"/>
      <c r="CF193" s="31"/>
      <c r="CG193" s="31"/>
      <c r="CH193" s="31"/>
      <c r="CI193" s="31"/>
      <c r="CJ193" s="31"/>
      <c r="CK193" s="31"/>
      <c r="CL193" s="31"/>
      <c r="CM193" s="31"/>
      <c r="CN193" s="31"/>
      <c r="CO193" s="31"/>
      <c r="CP193" s="31"/>
      <c r="CQ193" s="31"/>
      <c r="CR193" s="31"/>
      <c r="CS193" s="31"/>
      <c r="CT193" s="31"/>
      <c r="CU193" s="31"/>
      <c r="CV193" s="31"/>
      <c r="CW193" s="31"/>
      <c r="CX193" s="31"/>
      <c r="CY193" s="31"/>
      <c r="CZ193" s="31"/>
      <c r="DA193" s="31"/>
      <c r="DB193" s="31"/>
      <c r="DC193" s="31"/>
      <c r="DD193" s="31"/>
      <c r="DE193" s="31"/>
      <c r="DF193" s="31"/>
      <c r="DG193" s="31"/>
      <c r="DH193" s="31"/>
      <c r="DI193" s="31"/>
      <c r="DJ193" s="31"/>
      <c r="DK193" s="31"/>
      <c r="DL193" s="31"/>
      <c r="DM193" s="31"/>
      <c r="DN193" s="31"/>
      <c r="DO193" s="31"/>
      <c r="DP193" s="31"/>
      <c r="DQ193" s="31"/>
      <c r="DR193" s="31"/>
      <c r="DS193" s="31"/>
      <c r="DT193" s="31"/>
      <c r="DU193" s="31"/>
      <c r="DV193" s="31"/>
      <c r="DW193" s="76"/>
    </row>
    <row r="194" spans="2:127" s="24" customFormat="1" ht="66" customHeight="1">
      <c r="B194" s="342"/>
      <c r="C194" s="320"/>
      <c r="Q194" s="345"/>
      <c r="R194" s="345"/>
      <c r="S194" s="345"/>
      <c r="T194" s="345"/>
      <c r="U194" s="345"/>
      <c r="V194" s="345"/>
      <c r="W194" s="345"/>
      <c r="X194" s="345"/>
      <c r="Y194" s="345"/>
      <c r="Z194" s="345"/>
      <c r="AA194" s="345"/>
      <c r="AB194" s="345"/>
      <c r="AC194" s="345"/>
      <c r="AD194" s="345"/>
      <c r="AE194" s="345"/>
      <c r="AF194" s="55"/>
      <c r="AG194" s="55"/>
      <c r="AH194" s="55"/>
      <c r="AI194" s="55"/>
      <c r="AJ194" s="55"/>
      <c r="AR194" s="345"/>
      <c r="AS194" s="345"/>
      <c r="AT194" s="345"/>
      <c r="AU194" s="56"/>
      <c r="AV194" s="56"/>
      <c r="AW194" s="56"/>
      <c r="AX194" s="56"/>
      <c r="AY194" s="56"/>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76"/>
    </row>
    <row r="195" spans="2:127" s="24" customFormat="1" ht="48" customHeight="1">
      <c r="B195" s="342"/>
      <c r="C195" s="320"/>
      <c r="Q195" s="345"/>
      <c r="R195" s="345"/>
      <c r="S195" s="345"/>
      <c r="T195" s="345"/>
      <c r="U195" s="345"/>
      <c r="V195" s="345"/>
      <c r="W195" s="345"/>
      <c r="X195" s="345"/>
      <c r="Y195" s="345"/>
      <c r="Z195" s="345"/>
      <c r="AA195" s="345"/>
      <c r="AB195" s="345"/>
      <c r="AC195" s="345"/>
      <c r="AD195" s="345"/>
      <c r="AE195" s="345"/>
      <c r="AF195" s="55"/>
      <c r="AG195" s="55"/>
      <c r="AH195" s="55"/>
      <c r="AI195" s="55"/>
      <c r="AJ195" s="55"/>
      <c r="AR195" s="345"/>
      <c r="AS195" s="345"/>
      <c r="AT195" s="345"/>
      <c r="AU195" s="56"/>
      <c r="AV195" s="56"/>
      <c r="AW195" s="56"/>
      <c r="AX195" s="56"/>
      <c r="AY195" s="56"/>
      <c r="AZ195" s="31"/>
      <c r="BA195" s="31"/>
      <c r="BB195" s="31"/>
      <c r="BC195" s="31"/>
      <c r="BD195" s="31"/>
      <c r="BE195" s="31"/>
      <c r="BF195" s="31"/>
      <c r="BG195" s="31"/>
      <c r="BH195" s="31"/>
      <c r="BI195" s="31"/>
      <c r="BJ195" s="31"/>
      <c r="BK195" s="31"/>
      <c r="BL195" s="31"/>
      <c r="BM195" s="31"/>
      <c r="BN195" s="31"/>
      <c r="BO195" s="31"/>
      <c r="BP195" s="31"/>
      <c r="BQ195" s="31"/>
      <c r="BR195" s="31"/>
      <c r="BS195" s="31"/>
      <c r="BT195" s="31"/>
      <c r="BU195" s="31"/>
      <c r="BV195" s="31"/>
      <c r="BW195" s="31"/>
      <c r="BX195" s="31"/>
      <c r="BY195" s="31"/>
      <c r="BZ195" s="31"/>
      <c r="CA195" s="31"/>
      <c r="CB195" s="31"/>
      <c r="CC195" s="31"/>
      <c r="CD195" s="31"/>
      <c r="CE195" s="31"/>
      <c r="CF195" s="31"/>
      <c r="CG195" s="31"/>
      <c r="CH195" s="31"/>
      <c r="CI195" s="31"/>
      <c r="CJ195" s="31"/>
      <c r="CK195" s="31"/>
      <c r="CL195" s="31"/>
      <c r="CM195" s="31"/>
      <c r="CN195" s="31"/>
      <c r="CO195" s="31"/>
      <c r="CP195" s="31"/>
      <c r="CQ195" s="31"/>
      <c r="CR195" s="31"/>
      <c r="CS195" s="31"/>
      <c r="CT195" s="31"/>
      <c r="CU195" s="31"/>
      <c r="CV195" s="31"/>
      <c r="CW195" s="31"/>
      <c r="CX195" s="31"/>
      <c r="CY195" s="31"/>
      <c r="CZ195" s="31"/>
      <c r="DA195" s="31"/>
      <c r="DB195" s="31"/>
      <c r="DC195" s="31"/>
      <c r="DD195" s="31"/>
      <c r="DE195" s="31"/>
      <c r="DF195" s="31"/>
      <c r="DG195" s="31"/>
      <c r="DH195" s="31"/>
      <c r="DI195" s="31"/>
      <c r="DJ195" s="31"/>
      <c r="DK195" s="31"/>
      <c r="DL195" s="31"/>
      <c r="DM195" s="31"/>
      <c r="DN195" s="31"/>
      <c r="DO195" s="31"/>
      <c r="DP195" s="31"/>
      <c r="DQ195" s="31"/>
      <c r="DR195" s="31"/>
      <c r="DS195" s="31"/>
      <c r="DT195" s="31"/>
      <c r="DU195" s="31"/>
      <c r="DV195" s="31"/>
      <c r="DW195" s="76"/>
    </row>
    <row r="196" spans="2:127" s="24" customFormat="1" ht="65.25" customHeight="1">
      <c r="B196" s="342"/>
      <c r="C196" s="320"/>
      <c r="Q196" s="345"/>
      <c r="R196" s="345"/>
      <c r="S196" s="345"/>
      <c r="T196" s="345"/>
      <c r="U196" s="345"/>
      <c r="V196" s="345"/>
      <c r="W196" s="345"/>
      <c r="X196" s="345"/>
      <c r="Y196" s="345"/>
      <c r="Z196" s="345"/>
      <c r="AA196" s="345"/>
      <c r="AB196" s="345"/>
      <c r="AC196" s="345"/>
      <c r="AD196" s="345"/>
      <c r="AE196" s="345"/>
      <c r="AF196" s="55"/>
      <c r="AG196" s="55"/>
      <c r="AH196" s="55"/>
      <c r="AI196" s="55"/>
      <c r="AJ196" s="55"/>
      <c r="AR196" s="345"/>
      <c r="AS196" s="345"/>
      <c r="AT196" s="345"/>
      <c r="AU196" s="56"/>
      <c r="AV196" s="56"/>
      <c r="AW196" s="56"/>
      <c r="AX196" s="56"/>
      <c r="AY196" s="56"/>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76"/>
    </row>
    <row r="197" spans="2:127" s="24" customFormat="1" ht="67.5" customHeight="1">
      <c r="B197" s="342"/>
      <c r="C197" s="320"/>
      <c r="Q197" s="345"/>
      <c r="R197" s="345"/>
      <c r="S197" s="345"/>
      <c r="T197" s="345"/>
      <c r="U197" s="345"/>
      <c r="V197" s="345"/>
      <c r="W197" s="345"/>
      <c r="X197" s="345"/>
      <c r="Y197" s="345"/>
      <c r="Z197" s="345"/>
      <c r="AA197" s="345"/>
      <c r="AB197" s="345"/>
      <c r="AC197" s="345"/>
      <c r="AD197" s="345"/>
      <c r="AE197" s="345"/>
      <c r="AF197" s="55"/>
      <c r="AG197" s="55"/>
      <c r="AH197" s="55"/>
      <c r="AI197" s="55"/>
      <c r="AJ197" s="55"/>
      <c r="AR197" s="345"/>
      <c r="AS197" s="345"/>
      <c r="AT197" s="345"/>
      <c r="AU197" s="56"/>
      <c r="AV197" s="56"/>
      <c r="AW197" s="56"/>
      <c r="AX197" s="56"/>
      <c r="AY197" s="56"/>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c r="DL197" s="31"/>
      <c r="DM197" s="31"/>
      <c r="DN197" s="31"/>
      <c r="DO197" s="31"/>
      <c r="DP197" s="31"/>
      <c r="DQ197" s="31"/>
      <c r="DR197" s="31"/>
      <c r="DS197" s="31"/>
      <c r="DT197" s="31"/>
      <c r="DU197" s="31"/>
      <c r="DV197" s="31"/>
      <c r="DW197" s="76"/>
    </row>
    <row r="198" spans="2:127" s="24" customFormat="1" ht="52.5" customHeight="1">
      <c r="B198" s="342"/>
      <c r="C198" s="347"/>
      <c r="R198" s="345"/>
      <c r="S198" s="345"/>
      <c r="T198" s="345"/>
      <c r="U198" s="345"/>
      <c r="V198" s="345"/>
      <c r="W198" s="345"/>
      <c r="X198" s="345"/>
      <c r="Y198" s="345"/>
      <c r="Z198" s="345"/>
      <c r="AA198" s="345"/>
      <c r="AB198" s="345"/>
      <c r="AC198" s="345"/>
      <c r="AD198" s="345"/>
      <c r="AE198" s="345"/>
      <c r="AF198" s="55"/>
      <c r="AG198" s="55"/>
      <c r="AH198" s="55"/>
      <c r="AI198" s="55"/>
      <c r="AJ198" s="55"/>
      <c r="AR198" s="345"/>
      <c r="AS198" s="345"/>
      <c r="AT198" s="345"/>
      <c r="AU198" s="56"/>
      <c r="AV198" s="56"/>
      <c r="AW198" s="56"/>
      <c r="AX198" s="56"/>
      <c r="AY198" s="56"/>
      <c r="AZ198" s="31"/>
      <c r="BA198" s="31"/>
      <c r="BB198" s="31"/>
      <c r="BC198" s="31"/>
      <c r="BD198" s="31"/>
      <c r="BE198" s="31"/>
      <c r="BF198" s="31"/>
      <c r="BG198" s="31"/>
      <c r="BH198" s="31"/>
      <c r="BI198" s="31"/>
      <c r="BJ198" s="31"/>
      <c r="BK198" s="31"/>
      <c r="BL198" s="31"/>
      <c r="BM198" s="31"/>
      <c r="BN198" s="31"/>
      <c r="BO198" s="31"/>
      <c r="BP198" s="31"/>
      <c r="BQ198" s="31"/>
      <c r="BR198" s="31"/>
      <c r="BS198" s="31"/>
      <c r="BT198" s="31"/>
      <c r="BU198" s="31"/>
      <c r="BV198" s="31"/>
      <c r="BW198" s="31"/>
      <c r="BX198" s="31"/>
      <c r="BY198" s="31"/>
      <c r="BZ198" s="31"/>
      <c r="CA198" s="31"/>
      <c r="CB198" s="31"/>
      <c r="CC198" s="31"/>
      <c r="CD198" s="31"/>
      <c r="CE198" s="31"/>
      <c r="CF198" s="31"/>
      <c r="CG198" s="31"/>
      <c r="CH198" s="31"/>
      <c r="CI198" s="31"/>
      <c r="CJ198" s="31"/>
      <c r="CK198" s="31"/>
      <c r="CL198" s="31"/>
      <c r="CM198" s="31"/>
      <c r="CN198" s="31"/>
      <c r="CO198" s="31"/>
      <c r="CP198" s="31"/>
      <c r="CQ198" s="31"/>
      <c r="CR198" s="31"/>
      <c r="CS198" s="31"/>
      <c r="CT198" s="31"/>
      <c r="CU198" s="31"/>
      <c r="CV198" s="31"/>
      <c r="CW198" s="31"/>
      <c r="CX198" s="31"/>
      <c r="CY198" s="31"/>
      <c r="CZ198" s="31"/>
      <c r="DA198" s="31"/>
      <c r="DB198" s="31"/>
      <c r="DC198" s="31"/>
      <c r="DD198" s="31"/>
      <c r="DE198" s="31"/>
      <c r="DF198" s="31"/>
      <c r="DG198" s="31"/>
      <c r="DH198" s="31"/>
      <c r="DI198" s="31"/>
      <c r="DJ198" s="31"/>
      <c r="DK198" s="31"/>
      <c r="DL198" s="31"/>
      <c r="DM198" s="31"/>
      <c r="DN198" s="31"/>
      <c r="DO198" s="31"/>
      <c r="DP198" s="31"/>
      <c r="DQ198" s="31"/>
      <c r="DR198" s="31"/>
      <c r="DS198" s="31"/>
      <c r="DT198" s="31"/>
      <c r="DU198" s="31"/>
      <c r="DV198" s="31"/>
      <c r="DW198" s="76"/>
    </row>
    <row r="199" spans="2:127" s="24" customFormat="1" ht="66.75" customHeight="1">
      <c r="B199" s="342"/>
      <c r="C199" s="320"/>
      <c r="Q199" s="345"/>
      <c r="R199" s="345"/>
      <c r="S199" s="345"/>
      <c r="T199" s="345"/>
      <c r="U199" s="345"/>
      <c r="V199" s="345"/>
      <c r="W199" s="345"/>
      <c r="X199" s="345"/>
      <c r="Y199" s="345"/>
      <c r="Z199" s="345"/>
      <c r="AA199" s="345"/>
      <c r="AB199" s="345"/>
      <c r="AC199" s="345"/>
      <c r="AD199" s="345"/>
      <c r="AE199" s="345"/>
      <c r="AF199" s="55"/>
      <c r="AG199" s="55"/>
      <c r="AH199" s="55"/>
      <c r="AI199" s="55"/>
      <c r="AJ199" s="55"/>
      <c r="AR199" s="345"/>
      <c r="AS199" s="345"/>
      <c r="AT199" s="345"/>
      <c r="AU199" s="56"/>
      <c r="AV199" s="56"/>
      <c r="AW199" s="56"/>
      <c r="AX199" s="56"/>
      <c r="AY199" s="56"/>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c r="BZ199" s="31"/>
      <c r="CA199" s="31"/>
      <c r="CB199" s="31"/>
      <c r="CC199" s="31"/>
      <c r="CD199" s="31"/>
      <c r="CE199" s="31"/>
      <c r="CF199" s="31"/>
      <c r="CG199" s="31"/>
      <c r="CH199" s="31"/>
      <c r="CI199" s="31"/>
      <c r="CJ199" s="31"/>
      <c r="CK199" s="31"/>
      <c r="CL199" s="31"/>
      <c r="CM199" s="31"/>
      <c r="CN199" s="31"/>
      <c r="CO199" s="31"/>
      <c r="CP199" s="31"/>
      <c r="CQ199" s="31"/>
      <c r="CR199" s="31"/>
      <c r="CS199" s="31"/>
      <c r="CT199" s="31"/>
      <c r="CU199" s="31"/>
      <c r="CV199" s="31"/>
      <c r="CW199" s="31"/>
      <c r="CX199" s="31"/>
      <c r="CY199" s="31"/>
      <c r="CZ199" s="31"/>
      <c r="DA199" s="31"/>
      <c r="DB199" s="31"/>
      <c r="DC199" s="31"/>
      <c r="DD199" s="31"/>
      <c r="DE199" s="31"/>
      <c r="DF199" s="31"/>
      <c r="DG199" s="31"/>
      <c r="DH199" s="31"/>
      <c r="DI199" s="31"/>
      <c r="DJ199" s="31"/>
      <c r="DK199" s="31"/>
      <c r="DL199" s="31"/>
      <c r="DM199" s="31"/>
      <c r="DN199" s="31"/>
      <c r="DO199" s="31"/>
      <c r="DP199" s="31"/>
      <c r="DQ199" s="31"/>
      <c r="DR199" s="31"/>
      <c r="DS199" s="31"/>
      <c r="DT199" s="31"/>
      <c r="DU199" s="31"/>
      <c r="DV199" s="31"/>
      <c r="DW199" s="76"/>
    </row>
    <row r="200" spans="2:127" s="24" customFormat="1" ht="64.5" customHeight="1">
      <c r="B200" s="342"/>
      <c r="C200" s="320"/>
      <c r="Q200" s="345"/>
      <c r="R200" s="345"/>
      <c r="S200" s="345"/>
      <c r="T200" s="345"/>
      <c r="U200" s="345"/>
      <c r="V200" s="345"/>
      <c r="W200" s="345"/>
      <c r="X200" s="345"/>
      <c r="Y200" s="345"/>
      <c r="Z200" s="345"/>
      <c r="AA200" s="345"/>
      <c r="AB200" s="345"/>
      <c r="AC200" s="345"/>
      <c r="AD200" s="345"/>
      <c r="AE200" s="345"/>
      <c r="AF200" s="55"/>
      <c r="AG200" s="55"/>
      <c r="AH200" s="55"/>
      <c r="AI200" s="55"/>
      <c r="AJ200" s="55"/>
      <c r="AR200" s="345"/>
      <c r="AS200" s="345"/>
      <c r="AT200" s="345"/>
      <c r="AU200" s="56"/>
      <c r="AV200" s="56"/>
      <c r="AW200" s="56"/>
      <c r="AX200" s="56"/>
      <c r="AY200" s="56"/>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c r="BZ200" s="31"/>
      <c r="CA200" s="31"/>
      <c r="CB200" s="31"/>
      <c r="CC200" s="31"/>
      <c r="CD200" s="31"/>
      <c r="CE200" s="31"/>
      <c r="CF200" s="31"/>
      <c r="CG200" s="31"/>
      <c r="CH200" s="31"/>
      <c r="CI200" s="31"/>
      <c r="CJ200" s="31"/>
      <c r="CK200" s="31"/>
      <c r="CL200" s="31"/>
      <c r="CM200" s="31"/>
      <c r="CN200" s="31"/>
      <c r="CO200" s="31"/>
      <c r="CP200" s="31"/>
      <c r="CQ200" s="31"/>
      <c r="CR200" s="31"/>
      <c r="CS200" s="31"/>
      <c r="CT200" s="31"/>
      <c r="CU200" s="31"/>
      <c r="CV200" s="31"/>
      <c r="CW200" s="31"/>
      <c r="CX200" s="31"/>
      <c r="CY200" s="31"/>
      <c r="CZ200" s="31"/>
      <c r="DA200" s="31"/>
      <c r="DB200" s="31"/>
      <c r="DC200" s="31"/>
      <c r="DD200" s="31"/>
      <c r="DE200" s="31"/>
      <c r="DF200" s="31"/>
      <c r="DG200" s="31"/>
      <c r="DH200" s="31"/>
      <c r="DI200" s="31"/>
      <c r="DJ200" s="31"/>
      <c r="DK200" s="31"/>
      <c r="DL200" s="31"/>
      <c r="DM200" s="31"/>
      <c r="DN200" s="31"/>
      <c r="DO200" s="31"/>
      <c r="DP200" s="31"/>
      <c r="DQ200" s="31"/>
      <c r="DR200" s="31"/>
      <c r="DS200" s="31"/>
      <c r="DT200" s="31"/>
      <c r="DU200" s="31"/>
      <c r="DV200" s="31"/>
      <c r="DW200" s="76"/>
    </row>
    <row r="201" spans="2:127" s="24" customFormat="1" ht="50.25" customHeight="1">
      <c r="B201" s="342"/>
      <c r="C201" s="320"/>
      <c r="Q201" s="345"/>
      <c r="R201" s="345"/>
      <c r="S201" s="345"/>
      <c r="T201" s="345"/>
      <c r="U201" s="345"/>
      <c r="V201" s="345"/>
      <c r="W201" s="345"/>
      <c r="X201" s="345"/>
      <c r="Y201" s="345"/>
      <c r="Z201" s="345"/>
      <c r="AA201" s="345"/>
      <c r="AB201" s="345"/>
      <c r="AC201" s="345"/>
      <c r="AD201" s="345"/>
      <c r="AE201" s="345"/>
      <c r="AF201" s="55"/>
      <c r="AG201" s="55"/>
      <c r="AH201" s="55"/>
      <c r="AI201" s="55"/>
      <c r="AJ201" s="55"/>
      <c r="AR201" s="345"/>
      <c r="AS201" s="345"/>
      <c r="AT201" s="345"/>
      <c r="AU201" s="56"/>
      <c r="AV201" s="56"/>
      <c r="AW201" s="56"/>
      <c r="AX201" s="56"/>
      <c r="AY201" s="56"/>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31"/>
      <c r="CP201" s="31"/>
      <c r="CQ201" s="31"/>
      <c r="CR201" s="31"/>
      <c r="CS201" s="31"/>
      <c r="CT201" s="31"/>
      <c r="CU201" s="31"/>
      <c r="CV201" s="31"/>
      <c r="CW201" s="31"/>
      <c r="CX201" s="31"/>
      <c r="CY201" s="31"/>
      <c r="CZ201" s="31"/>
      <c r="DA201" s="31"/>
      <c r="DB201" s="31"/>
      <c r="DC201" s="31"/>
      <c r="DD201" s="31"/>
      <c r="DE201" s="31"/>
      <c r="DF201" s="31"/>
      <c r="DG201" s="31"/>
      <c r="DH201" s="31"/>
      <c r="DI201" s="31"/>
      <c r="DJ201" s="31"/>
      <c r="DK201" s="31"/>
      <c r="DL201" s="31"/>
      <c r="DM201" s="31"/>
      <c r="DN201" s="31"/>
      <c r="DO201" s="31"/>
      <c r="DP201" s="31"/>
      <c r="DQ201" s="31"/>
      <c r="DR201" s="31"/>
      <c r="DS201" s="31"/>
      <c r="DT201" s="31"/>
      <c r="DU201" s="31"/>
      <c r="DV201" s="31"/>
      <c r="DW201" s="76"/>
    </row>
    <row r="202" spans="2:127" s="24" customFormat="1" ht="34.5" customHeight="1">
      <c r="B202" s="342"/>
      <c r="C202" s="320"/>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c r="CT202" s="31"/>
      <c r="CU202" s="31"/>
      <c r="CV202" s="31"/>
      <c r="CW202" s="31"/>
      <c r="CX202" s="31"/>
      <c r="CY202" s="31"/>
      <c r="CZ202" s="31"/>
      <c r="DA202" s="31"/>
      <c r="DB202" s="31"/>
      <c r="DC202" s="31"/>
      <c r="DD202" s="31"/>
      <c r="DE202" s="31"/>
      <c r="DF202" s="31"/>
      <c r="DG202" s="31"/>
      <c r="DH202" s="31"/>
      <c r="DI202" s="31"/>
      <c r="DJ202" s="31"/>
      <c r="DK202" s="31"/>
      <c r="DL202" s="31"/>
      <c r="DM202" s="31"/>
      <c r="DN202" s="31"/>
      <c r="DO202" s="31"/>
      <c r="DP202" s="31"/>
      <c r="DQ202" s="31"/>
      <c r="DR202" s="31"/>
      <c r="DS202" s="31"/>
      <c r="DT202" s="31"/>
      <c r="DU202" s="31"/>
      <c r="DV202" s="31"/>
      <c r="DW202" s="76"/>
    </row>
    <row r="203" spans="2:127" s="24" customFormat="1" ht="54.75" customHeight="1">
      <c r="B203" s="342"/>
      <c r="C203" s="320"/>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76"/>
    </row>
    <row r="204" spans="2:127" s="24" customFormat="1" ht="52.5" customHeight="1">
      <c r="B204" s="342"/>
      <c r="C204" s="347"/>
      <c r="R204" s="345"/>
      <c r="S204" s="345"/>
      <c r="T204" s="345"/>
      <c r="U204" s="345"/>
      <c r="V204" s="345"/>
      <c r="W204" s="345"/>
      <c r="X204" s="345"/>
      <c r="Y204" s="345"/>
      <c r="Z204" s="345"/>
      <c r="AA204" s="345"/>
      <c r="AB204" s="345"/>
      <c r="AC204" s="345"/>
      <c r="AD204" s="345"/>
      <c r="AE204" s="345"/>
      <c r="AF204" s="55"/>
      <c r="AG204" s="55"/>
      <c r="AH204" s="55"/>
      <c r="AI204" s="55"/>
      <c r="AJ204" s="55"/>
      <c r="AR204" s="345"/>
      <c r="AS204" s="345"/>
      <c r="AT204" s="345"/>
      <c r="AU204" s="56"/>
      <c r="AV204" s="56"/>
      <c r="AW204" s="56"/>
      <c r="AX204" s="56"/>
      <c r="AY204" s="56"/>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76"/>
    </row>
    <row r="205" spans="2:127" s="24" customFormat="1" ht="52.5" customHeight="1">
      <c r="B205" s="342"/>
      <c r="C205" s="347"/>
      <c r="R205" s="345"/>
      <c r="S205" s="345"/>
      <c r="T205" s="345"/>
      <c r="U205" s="345"/>
      <c r="V205" s="345"/>
      <c r="W205" s="345"/>
      <c r="X205" s="345"/>
      <c r="Y205" s="345"/>
      <c r="Z205" s="345"/>
      <c r="AA205" s="345"/>
      <c r="AB205" s="345"/>
      <c r="AC205" s="345"/>
      <c r="AD205" s="345"/>
      <c r="AE205" s="345"/>
      <c r="AF205" s="55"/>
      <c r="AG205" s="55"/>
      <c r="AH205" s="55"/>
      <c r="AI205" s="55"/>
      <c r="AJ205" s="55"/>
      <c r="AR205" s="345"/>
      <c r="AS205" s="345"/>
      <c r="AT205" s="345"/>
      <c r="AU205" s="56"/>
      <c r="AV205" s="56"/>
      <c r="AW205" s="56"/>
      <c r="AX205" s="56"/>
      <c r="AY205" s="56"/>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c r="BZ205" s="31"/>
      <c r="CA205" s="31"/>
      <c r="CB205" s="31"/>
      <c r="CC205" s="31"/>
      <c r="CD205" s="31"/>
      <c r="CE205" s="31"/>
      <c r="CF205" s="31"/>
      <c r="CG205" s="31"/>
      <c r="CH205" s="31"/>
      <c r="CI205" s="31"/>
      <c r="CJ205" s="31"/>
      <c r="CK205" s="31"/>
      <c r="CL205" s="31"/>
      <c r="CM205" s="31"/>
      <c r="CN205" s="31"/>
      <c r="CO205" s="31"/>
      <c r="CP205" s="31"/>
      <c r="CQ205" s="31"/>
      <c r="CR205" s="31"/>
      <c r="CS205" s="31"/>
      <c r="CT205" s="31"/>
      <c r="CU205" s="31"/>
      <c r="CV205" s="31"/>
      <c r="CW205" s="31"/>
      <c r="CX205" s="31"/>
      <c r="CY205" s="31"/>
      <c r="CZ205" s="31"/>
      <c r="DA205" s="31"/>
      <c r="DB205" s="31"/>
      <c r="DC205" s="31"/>
      <c r="DD205" s="31"/>
      <c r="DE205" s="31"/>
      <c r="DF205" s="31"/>
      <c r="DG205" s="31"/>
      <c r="DH205" s="31"/>
      <c r="DI205" s="31"/>
      <c r="DJ205" s="31"/>
      <c r="DK205" s="31"/>
      <c r="DL205" s="31"/>
      <c r="DM205" s="31"/>
      <c r="DN205" s="31"/>
      <c r="DO205" s="31"/>
      <c r="DP205" s="31"/>
      <c r="DQ205" s="31"/>
      <c r="DR205" s="31"/>
      <c r="DS205" s="31"/>
      <c r="DT205" s="31"/>
      <c r="DU205" s="31"/>
      <c r="DV205" s="31"/>
      <c r="DW205" s="76"/>
    </row>
    <row r="206" spans="2:127" s="24" customFormat="1" ht="47.25" customHeight="1">
      <c r="B206" s="342"/>
      <c r="C206" s="347"/>
      <c r="R206" s="345"/>
      <c r="S206" s="345"/>
      <c r="T206" s="345"/>
      <c r="U206" s="345"/>
      <c r="V206" s="345"/>
      <c r="W206" s="345"/>
      <c r="X206" s="345"/>
      <c r="Y206" s="345"/>
      <c r="Z206" s="345"/>
      <c r="AA206" s="345"/>
      <c r="AB206" s="345"/>
      <c r="AC206" s="345"/>
      <c r="AD206" s="345"/>
      <c r="AE206" s="345"/>
      <c r="AF206" s="55"/>
      <c r="AG206" s="55"/>
      <c r="AH206" s="55"/>
      <c r="AI206" s="55"/>
      <c r="AJ206" s="55"/>
      <c r="AR206" s="345"/>
      <c r="AS206" s="345"/>
      <c r="AT206" s="345"/>
      <c r="AU206" s="56"/>
      <c r="AV206" s="56"/>
      <c r="AW206" s="56"/>
      <c r="AX206" s="56"/>
      <c r="AY206" s="56"/>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76"/>
    </row>
    <row r="207" spans="2:127" s="24" customFormat="1" ht="48.75" customHeight="1">
      <c r="B207" s="342"/>
      <c r="C207" s="347"/>
      <c r="R207" s="345"/>
      <c r="S207" s="345"/>
      <c r="T207" s="345"/>
      <c r="U207" s="345"/>
      <c r="V207" s="345"/>
      <c r="W207" s="345"/>
      <c r="X207" s="345"/>
      <c r="Y207" s="345"/>
      <c r="Z207" s="345"/>
      <c r="AA207" s="345"/>
      <c r="AB207" s="345"/>
      <c r="AC207" s="345"/>
      <c r="AD207" s="345"/>
      <c r="AE207" s="345"/>
      <c r="AF207" s="55"/>
      <c r="AG207" s="55"/>
      <c r="AH207" s="55"/>
      <c r="AI207" s="55"/>
      <c r="AJ207" s="55"/>
      <c r="AR207" s="345"/>
      <c r="AS207" s="345"/>
      <c r="AT207" s="345"/>
      <c r="AU207" s="56"/>
      <c r="AV207" s="56"/>
      <c r="AW207" s="56"/>
      <c r="AX207" s="56"/>
      <c r="AY207" s="56"/>
      <c r="AZ207" s="31"/>
      <c r="BA207" s="31"/>
      <c r="BB207" s="31"/>
      <c r="BC207" s="31"/>
      <c r="BD207" s="31"/>
      <c r="BE207" s="31"/>
      <c r="BF207" s="31"/>
      <c r="BG207" s="31"/>
      <c r="BH207" s="31"/>
      <c r="BI207" s="31"/>
      <c r="BJ207" s="31"/>
      <c r="BK207" s="31"/>
      <c r="BL207" s="31"/>
      <c r="BM207" s="31"/>
      <c r="BN207" s="31"/>
      <c r="BO207" s="31"/>
      <c r="BP207" s="31"/>
      <c r="BQ207" s="31"/>
      <c r="BR207" s="31"/>
      <c r="BS207" s="31"/>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1"/>
      <c r="DF207" s="31"/>
      <c r="DG207" s="31"/>
      <c r="DH207" s="31"/>
      <c r="DI207" s="31"/>
      <c r="DJ207" s="31"/>
      <c r="DK207" s="31"/>
      <c r="DL207" s="31"/>
      <c r="DM207" s="31"/>
      <c r="DN207" s="31"/>
      <c r="DO207" s="31"/>
      <c r="DP207" s="31"/>
      <c r="DQ207" s="31"/>
      <c r="DR207" s="31"/>
      <c r="DS207" s="31"/>
      <c r="DT207" s="31"/>
      <c r="DU207" s="31"/>
      <c r="DV207" s="31"/>
      <c r="DW207" s="76"/>
    </row>
    <row r="208" spans="2:127" s="24" customFormat="1" ht="49.5" customHeight="1">
      <c r="B208" s="342"/>
      <c r="C208" s="347"/>
      <c r="R208" s="345"/>
      <c r="S208" s="345"/>
      <c r="T208" s="345"/>
      <c r="U208" s="345"/>
      <c r="V208" s="345"/>
      <c r="W208" s="345"/>
      <c r="X208" s="345"/>
      <c r="Y208" s="345"/>
      <c r="Z208" s="345"/>
      <c r="AA208" s="345"/>
      <c r="AB208" s="345"/>
      <c r="AC208" s="345"/>
      <c r="AD208" s="345"/>
      <c r="AE208" s="345"/>
      <c r="AF208" s="55"/>
      <c r="AG208" s="55"/>
      <c r="AH208" s="55"/>
      <c r="AI208" s="55"/>
      <c r="AJ208" s="55"/>
      <c r="AR208" s="345"/>
      <c r="AS208" s="345"/>
      <c r="AT208" s="345"/>
      <c r="AU208" s="56"/>
      <c r="AV208" s="56"/>
      <c r="AW208" s="56"/>
      <c r="AX208" s="56"/>
      <c r="AY208" s="56"/>
      <c r="AZ208" s="31"/>
      <c r="BA208" s="31"/>
      <c r="BB208" s="31"/>
      <c r="BC208" s="31"/>
      <c r="BD208" s="31"/>
      <c r="BE208" s="31"/>
      <c r="BF208" s="31"/>
      <c r="BG208" s="31"/>
      <c r="BH208" s="31"/>
      <c r="BI208" s="31"/>
      <c r="BJ208" s="31"/>
      <c r="BK208" s="31"/>
      <c r="BL208" s="31"/>
      <c r="BM208" s="31"/>
      <c r="BN208" s="31"/>
      <c r="BO208" s="31"/>
      <c r="BP208" s="31"/>
      <c r="BQ208" s="31"/>
      <c r="BR208" s="31"/>
      <c r="BS208" s="31"/>
      <c r="BT208" s="31"/>
      <c r="BU208" s="31"/>
      <c r="BV208" s="31"/>
      <c r="BW208" s="31"/>
      <c r="BX208" s="31"/>
      <c r="BY208" s="31"/>
      <c r="BZ208" s="31"/>
      <c r="CA208" s="31"/>
      <c r="CB208" s="31"/>
      <c r="CC208" s="31"/>
      <c r="CD208" s="31"/>
      <c r="CE208" s="31"/>
      <c r="CF208" s="31"/>
      <c r="CG208" s="31"/>
      <c r="CH208" s="31"/>
      <c r="CI208" s="31"/>
      <c r="CJ208" s="31"/>
      <c r="CK208" s="31"/>
      <c r="CL208" s="31"/>
      <c r="CM208" s="31"/>
      <c r="CN208" s="31"/>
      <c r="CO208" s="31"/>
      <c r="CP208" s="31"/>
      <c r="CQ208" s="31"/>
      <c r="CR208" s="31"/>
      <c r="CS208" s="31"/>
      <c r="CT208" s="31"/>
      <c r="CU208" s="31"/>
      <c r="CV208" s="31"/>
      <c r="CW208" s="31"/>
      <c r="CX208" s="31"/>
      <c r="CY208" s="31"/>
      <c r="CZ208" s="31"/>
      <c r="DA208" s="31"/>
      <c r="DB208" s="31"/>
      <c r="DC208" s="31"/>
      <c r="DD208" s="31"/>
      <c r="DE208" s="31"/>
      <c r="DF208" s="31"/>
      <c r="DG208" s="31"/>
      <c r="DH208" s="31"/>
      <c r="DI208" s="31"/>
      <c r="DJ208" s="31"/>
      <c r="DK208" s="31"/>
      <c r="DL208" s="31"/>
      <c r="DM208" s="31"/>
      <c r="DN208" s="31"/>
      <c r="DO208" s="31"/>
      <c r="DP208" s="31"/>
      <c r="DQ208" s="31"/>
      <c r="DR208" s="31"/>
      <c r="DS208" s="31"/>
      <c r="DT208" s="31"/>
      <c r="DU208" s="31"/>
      <c r="DV208" s="31"/>
      <c r="DW208" s="76"/>
    </row>
    <row r="209" spans="2:127" s="24" customFormat="1" ht="48.75" customHeight="1">
      <c r="B209" s="342"/>
      <c r="C209" s="347"/>
      <c r="R209" s="345"/>
      <c r="S209" s="345"/>
      <c r="T209" s="345"/>
      <c r="U209" s="345"/>
      <c r="V209" s="345"/>
      <c r="W209" s="345"/>
      <c r="X209" s="345"/>
      <c r="Y209" s="345"/>
      <c r="Z209" s="345"/>
      <c r="AA209" s="345"/>
      <c r="AB209" s="345"/>
      <c r="AC209" s="345"/>
      <c r="AD209" s="345"/>
      <c r="AE209" s="345"/>
      <c r="AF209" s="55"/>
      <c r="AG209" s="55"/>
      <c r="AH209" s="55"/>
      <c r="AI209" s="55"/>
      <c r="AJ209" s="55"/>
      <c r="AR209" s="345"/>
      <c r="AS209" s="345"/>
      <c r="AT209" s="345"/>
      <c r="AU209" s="56"/>
      <c r="AV209" s="56"/>
      <c r="AW209" s="56"/>
      <c r="AX209" s="56"/>
      <c r="AY209" s="56"/>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c r="BZ209" s="31"/>
      <c r="CA209" s="31"/>
      <c r="CB209" s="31"/>
      <c r="CC209" s="31"/>
      <c r="CD209" s="31"/>
      <c r="CE209" s="31"/>
      <c r="CF209" s="31"/>
      <c r="CG209" s="31"/>
      <c r="CH209" s="31"/>
      <c r="CI209" s="31"/>
      <c r="CJ209" s="31"/>
      <c r="CK209" s="31"/>
      <c r="CL209" s="31"/>
      <c r="CM209" s="31"/>
      <c r="CN209" s="31"/>
      <c r="CO209" s="31"/>
      <c r="CP209" s="31"/>
      <c r="CQ209" s="31"/>
      <c r="CR209" s="31"/>
      <c r="CS209" s="31"/>
      <c r="CT209" s="31"/>
      <c r="CU209" s="31"/>
      <c r="CV209" s="31"/>
      <c r="CW209" s="31"/>
      <c r="CX209" s="31"/>
      <c r="CY209" s="31"/>
      <c r="CZ209" s="31"/>
      <c r="DA209" s="31"/>
      <c r="DB209" s="31"/>
      <c r="DC209" s="31"/>
      <c r="DD209" s="31"/>
      <c r="DE209" s="31"/>
      <c r="DF209" s="31"/>
      <c r="DG209" s="31"/>
      <c r="DH209" s="31"/>
      <c r="DI209" s="31"/>
      <c r="DJ209" s="31"/>
      <c r="DK209" s="31"/>
      <c r="DL209" s="31"/>
      <c r="DM209" s="31"/>
      <c r="DN209" s="31"/>
      <c r="DO209" s="31"/>
      <c r="DP209" s="31"/>
      <c r="DQ209" s="31"/>
      <c r="DR209" s="31"/>
      <c r="DS209" s="31"/>
      <c r="DT209" s="31"/>
      <c r="DU209" s="31"/>
      <c r="DV209" s="31"/>
      <c r="DW209" s="76"/>
    </row>
    <row r="210" spans="2:127" s="24" customFormat="1" ht="51" customHeight="1">
      <c r="B210" s="342"/>
      <c r="C210" s="347"/>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1"/>
      <c r="DF210" s="31"/>
      <c r="DG210" s="31"/>
      <c r="DH210" s="31"/>
      <c r="DI210" s="31"/>
      <c r="DJ210" s="31"/>
      <c r="DK210" s="31"/>
      <c r="DL210" s="31"/>
      <c r="DM210" s="31"/>
      <c r="DN210" s="31"/>
      <c r="DO210" s="31"/>
      <c r="DP210" s="31"/>
      <c r="DQ210" s="31"/>
      <c r="DR210" s="31"/>
      <c r="DS210" s="31"/>
      <c r="DT210" s="31"/>
      <c r="DU210" s="31"/>
      <c r="DV210" s="31"/>
      <c r="DW210" s="76"/>
    </row>
    <row r="211" spans="2:127" s="24" customFormat="1" ht="51" customHeight="1">
      <c r="B211" s="342"/>
      <c r="C211" s="347"/>
      <c r="R211" s="345"/>
      <c r="S211" s="345"/>
      <c r="T211" s="345"/>
      <c r="U211" s="345"/>
      <c r="V211" s="345"/>
      <c r="W211" s="345"/>
      <c r="X211" s="345"/>
      <c r="Y211" s="345"/>
      <c r="Z211" s="345"/>
      <c r="AA211" s="345"/>
      <c r="AB211" s="345"/>
      <c r="AC211" s="345"/>
      <c r="AD211" s="345"/>
      <c r="AE211" s="345"/>
      <c r="AF211" s="55"/>
      <c r="AG211" s="55"/>
      <c r="AH211" s="55"/>
      <c r="AI211" s="55"/>
      <c r="AJ211" s="55"/>
      <c r="AR211" s="345"/>
      <c r="AS211" s="345"/>
      <c r="AT211" s="345"/>
      <c r="AU211" s="56"/>
      <c r="AV211" s="56"/>
      <c r="AW211" s="56"/>
      <c r="AX211" s="56"/>
      <c r="AY211" s="56"/>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c r="BZ211" s="31"/>
      <c r="CA211" s="31"/>
      <c r="CB211" s="31"/>
      <c r="CC211" s="31"/>
      <c r="CD211" s="31"/>
      <c r="CE211" s="31"/>
      <c r="CF211" s="31"/>
      <c r="CG211" s="31"/>
      <c r="CH211" s="31"/>
      <c r="CI211" s="31"/>
      <c r="CJ211" s="31"/>
      <c r="CK211" s="31"/>
      <c r="CL211" s="31"/>
      <c r="CM211" s="31"/>
      <c r="CN211" s="31"/>
      <c r="CO211" s="31"/>
      <c r="CP211" s="31"/>
      <c r="CQ211" s="31"/>
      <c r="CR211" s="31"/>
      <c r="CS211" s="31"/>
      <c r="CT211" s="31"/>
      <c r="CU211" s="31"/>
      <c r="CV211" s="31"/>
      <c r="CW211" s="31"/>
      <c r="CX211" s="31"/>
      <c r="CY211" s="31"/>
      <c r="CZ211" s="31"/>
      <c r="DA211" s="31"/>
      <c r="DB211" s="31"/>
      <c r="DC211" s="31"/>
      <c r="DD211" s="31"/>
      <c r="DE211" s="31"/>
      <c r="DF211" s="31"/>
      <c r="DG211" s="31"/>
      <c r="DH211" s="31"/>
      <c r="DI211" s="31"/>
      <c r="DJ211" s="31"/>
      <c r="DK211" s="31"/>
      <c r="DL211" s="31"/>
      <c r="DM211" s="31"/>
      <c r="DN211" s="31"/>
      <c r="DO211" s="31"/>
      <c r="DP211" s="31"/>
      <c r="DQ211" s="31"/>
      <c r="DR211" s="31"/>
      <c r="DS211" s="31"/>
      <c r="DT211" s="31"/>
      <c r="DU211" s="31"/>
      <c r="DV211" s="31"/>
      <c r="DW211" s="76"/>
    </row>
    <row r="212" spans="2:127" s="24" customFormat="1" ht="50.25" customHeight="1">
      <c r="B212" s="342"/>
      <c r="C212" s="347"/>
      <c r="R212" s="345"/>
      <c r="S212" s="345"/>
      <c r="T212" s="345"/>
      <c r="U212" s="345"/>
      <c r="V212" s="345"/>
      <c r="W212" s="345"/>
      <c r="X212" s="345"/>
      <c r="Y212" s="345"/>
      <c r="Z212" s="345"/>
      <c r="AA212" s="345"/>
      <c r="AB212" s="345"/>
      <c r="AC212" s="345"/>
      <c r="AD212" s="345"/>
      <c r="AE212" s="345"/>
      <c r="AF212" s="55"/>
      <c r="AG212" s="55"/>
      <c r="AH212" s="55"/>
      <c r="AI212" s="55"/>
      <c r="AJ212" s="55"/>
      <c r="AR212" s="345"/>
      <c r="AS212" s="345"/>
      <c r="AT212" s="345"/>
      <c r="AU212" s="56"/>
      <c r="AV212" s="56"/>
      <c r="AW212" s="56"/>
      <c r="AX212" s="56"/>
      <c r="AY212" s="56"/>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1"/>
      <c r="DF212" s="31"/>
      <c r="DG212" s="31"/>
      <c r="DH212" s="31"/>
      <c r="DI212" s="31"/>
      <c r="DJ212" s="31"/>
      <c r="DK212" s="31"/>
      <c r="DL212" s="31"/>
      <c r="DM212" s="31"/>
      <c r="DN212" s="31"/>
      <c r="DO212" s="31"/>
      <c r="DP212" s="31"/>
      <c r="DQ212" s="31"/>
      <c r="DR212" s="31"/>
      <c r="DS212" s="31"/>
      <c r="DT212" s="31"/>
      <c r="DU212" s="31"/>
      <c r="DV212" s="31"/>
      <c r="DW212" s="76"/>
    </row>
    <row r="213" spans="2:127" s="24" customFormat="1" ht="48.75" customHeight="1">
      <c r="B213" s="342"/>
      <c r="C213" s="347"/>
      <c r="R213" s="345"/>
      <c r="S213" s="345"/>
      <c r="T213" s="345"/>
      <c r="U213" s="345"/>
      <c r="V213" s="345"/>
      <c r="W213" s="345"/>
      <c r="X213" s="345"/>
      <c r="Y213" s="345"/>
      <c r="Z213" s="345"/>
      <c r="AA213" s="345"/>
      <c r="AB213" s="345"/>
      <c r="AC213" s="345"/>
      <c r="AD213" s="345"/>
      <c r="AE213" s="345"/>
      <c r="AF213" s="55"/>
      <c r="AG213" s="55"/>
      <c r="AH213" s="55"/>
      <c r="AI213" s="55"/>
      <c r="AJ213" s="55"/>
      <c r="AR213" s="345"/>
      <c r="AS213" s="345"/>
      <c r="AT213" s="345"/>
      <c r="AU213" s="56"/>
      <c r="AV213" s="56"/>
      <c r="AW213" s="56"/>
      <c r="AX213" s="56"/>
      <c r="AY213" s="56"/>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c r="BZ213" s="31"/>
      <c r="CA213" s="31"/>
      <c r="CB213" s="31"/>
      <c r="CC213" s="31"/>
      <c r="CD213" s="31"/>
      <c r="CE213" s="31"/>
      <c r="CF213" s="31"/>
      <c r="CG213" s="31"/>
      <c r="CH213" s="31"/>
      <c r="CI213" s="31"/>
      <c r="CJ213" s="31"/>
      <c r="CK213" s="31"/>
      <c r="CL213" s="31"/>
      <c r="CM213" s="31"/>
      <c r="CN213" s="31"/>
      <c r="CO213" s="31"/>
      <c r="CP213" s="31"/>
      <c r="CQ213" s="31"/>
      <c r="CR213" s="31"/>
      <c r="CS213" s="31"/>
      <c r="CT213" s="31"/>
      <c r="CU213" s="31"/>
      <c r="CV213" s="31"/>
      <c r="CW213" s="31"/>
      <c r="CX213" s="31"/>
      <c r="CY213" s="31"/>
      <c r="CZ213" s="31"/>
      <c r="DA213" s="31"/>
      <c r="DB213" s="31"/>
      <c r="DC213" s="31"/>
      <c r="DD213" s="31"/>
      <c r="DE213" s="31"/>
      <c r="DF213" s="31"/>
      <c r="DG213" s="31"/>
      <c r="DH213" s="31"/>
      <c r="DI213" s="31"/>
      <c r="DJ213" s="31"/>
      <c r="DK213" s="31"/>
      <c r="DL213" s="31"/>
      <c r="DM213" s="31"/>
      <c r="DN213" s="31"/>
      <c r="DO213" s="31"/>
      <c r="DP213" s="31"/>
      <c r="DQ213" s="31"/>
      <c r="DR213" s="31"/>
      <c r="DS213" s="31"/>
      <c r="DT213" s="31"/>
      <c r="DU213" s="31"/>
      <c r="DV213" s="31"/>
      <c r="DW213" s="76"/>
    </row>
    <row r="214" spans="2:127" s="24" customFormat="1" ht="51" customHeight="1">
      <c r="B214" s="342"/>
      <c r="C214" s="347"/>
      <c r="R214" s="345"/>
      <c r="S214" s="345"/>
      <c r="T214" s="345"/>
      <c r="U214" s="345"/>
      <c r="V214" s="345"/>
      <c r="W214" s="345"/>
      <c r="X214" s="345"/>
      <c r="Y214" s="345"/>
      <c r="Z214" s="345"/>
      <c r="AA214" s="345"/>
      <c r="AB214" s="345"/>
      <c r="AC214" s="345"/>
      <c r="AD214" s="345"/>
      <c r="AE214" s="345"/>
      <c r="AF214" s="55"/>
      <c r="AG214" s="55"/>
      <c r="AH214" s="55"/>
      <c r="AI214" s="55"/>
      <c r="AJ214" s="55"/>
      <c r="AR214" s="345"/>
      <c r="AS214" s="345"/>
      <c r="AT214" s="345"/>
      <c r="AU214" s="56"/>
      <c r="AV214" s="56"/>
      <c r="AW214" s="56"/>
      <c r="AX214" s="56"/>
      <c r="AY214" s="56"/>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76"/>
    </row>
    <row r="215" spans="2:127" s="24" customFormat="1" ht="62.25" customHeight="1">
      <c r="B215" s="342"/>
      <c r="C215" s="320"/>
      <c r="Q215" s="345"/>
      <c r="R215" s="345"/>
      <c r="S215" s="345"/>
      <c r="T215" s="345"/>
      <c r="U215" s="345"/>
      <c r="V215" s="345"/>
      <c r="W215" s="345"/>
      <c r="X215" s="345"/>
      <c r="Y215" s="345"/>
      <c r="Z215" s="345"/>
      <c r="AA215" s="345"/>
      <c r="AB215" s="345"/>
      <c r="AC215" s="345"/>
      <c r="AD215" s="345"/>
      <c r="AE215" s="345"/>
      <c r="AF215" s="55"/>
      <c r="AG215" s="55"/>
      <c r="AH215" s="55"/>
      <c r="AI215" s="55"/>
      <c r="AJ215" s="55"/>
      <c r="AR215" s="345"/>
      <c r="AS215" s="345"/>
      <c r="AT215" s="345"/>
      <c r="AU215" s="56"/>
      <c r="AV215" s="56"/>
      <c r="AW215" s="56"/>
      <c r="AX215" s="56"/>
      <c r="AY215" s="56"/>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1"/>
      <c r="DF215" s="31"/>
      <c r="DG215" s="31"/>
      <c r="DH215" s="31"/>
      <c r="DI215" s="31"/>
      <c r="DJ215" s="31"/>
      <c r="DK215" s="31"/>
      <c r="DL215" s="31"/>
      <c r="DM215" s="31"/>
      <c r="DN215" s="31"/>
      <c r="DO215" s="31"/>
      <c r="DP215" s="31"/>
      <c r="DQ215" s="31"/>
      <c r="DR215" s="31"/>
      <c r="DS215" s="31"/>
      <c r="DT215" s="31"/>
      <c r="DU215" s="31"/>
      <c r="DV215" s="31"/>
      <c r="DW215" s="76"/>
    </row>
    <row r="216" spans="2:127" s="24" customFormat="1" ht="50.25" customHeight="1">
      <c r="B216" s="342"/>
      <c r="C216" s="347"/>
      <c r="R216" s="345"/>
      <c r="S216" s="345"/>
      <c r="T216" s="345"/>
      <c r="U216" s="345"/>
      <c r="V216" s="345"/>
      <c r="W216" s="345"/>
      <c r="X216" s="345"/>
      <c r="Y216" s="345"/>
      <c r="Z216" s="345"/>
      <c r="AA216" s="345"/>
      <c r="AB216" s="345"/>
      <c r="AC216" s="345"/>
      <c r="AD216" s="345"/>
      <c r="AE216" s="345"/>
      <c r="AF216" s="55"/>
      <c r="AG216" s="55"/>
      <c r="AH216" s="55"/>
      <c r="AI216" s="55"/>
      <c r="AJ216" s="55"/>
      <c r="AR216" s="345"/>
      <c r="AS216" s="345"/>
      <c r="AT216" s="345"/>
      <c r="AU216" s="56"/>
      <c r="AV216" s="56"/>
      <c r="AW216" s="56"/>
      <c r="AX216" s="56"/>
      <c r="AY216" s="56"/>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c r="BZ216" s="31"/>
      <c r="CA216" s="31"/>
      <c r="CB216" s="31"/>
      <c r="CC216" s="31"/>
      <c r="CD216" s="31"/>
      <c r="CE216" s="31"/>
      <c r="CF216" s="31"/>
      <c r="CG216" s="31"/>
      <c r="CH216" s="31"/>
      <c r="CI216" s="31"/>
      <c r="CJ216" s="31"/>
      <c r="CK216" s="31"/>
      <c r="CL216" s="31"/>
      <c r="CM216" s="31"/>
      <c r="CN216" s="31"/>
      <c r="CO216" s="31"/>
      <c r="CP216" s="31"/>
      <c r="CQ216" s="31"/>
      <c r="CR216" s="31"/>
      <c r="CS216" s="31"/>
      <c r="CT216" s="31"/>
      <c r="CU216" s="31"/>
      <c r="CV216" s="31"/>
      <c r="CW216" s="31"/>
      <c r="CX216" s="31"/>
      <c r="CY216" s="31"/>
      <c r="CZ216" s="31"/>
      <c r="DA216" s="31"/>
      <c r="DB216" s="31"/>
      <c r="DC216" s="31"/>
      <c r="DD216" s="31"/>
      <c r="DE216" s="31"/>
      <c r="DF216" s="31"/>
      <c r="DG216" s="31"/>
      <c r="DH216" s="31"/>
      <c r="DI216" s="31"/>
      <c r="DJ216" s="31"/>
      <c r="DK216" s="31"/>
      <c r="DL216" s="31"/>
      <c r="DM216" s="31"/>
      <c r="DN216" s="31"/>
      <c r="DO216" s="31"/>
      <c r="DP216" s="31"/>
      <c r="DQ216" s="31"/>
      <c r="DR216" s="31"/>
      <c r="DS216" s="31"/>
      <c r="DT216" s="31"/>
      <c r="DU216" s="31"/>
      <c r="DV216" s="31"/>
      <c r="DW216" s="76"/>
    </row>
    <row r="217" spans="2:127" s="24" customFormat="1" ht="49.5" customHeight="1">
      <c r="B217" s="342"/>
      <c r="C217" s="347"/>
      <c r="R217" s="345"/>
      <c r="S217" s="345"/>
      <c r="T217" s="345"/>
      <c r="U217" s="345"/>
      <c r="V217" s="345"/>
      <c r="W217" s="345"/>
      <c r="X217" s="345"/>
      <c r="Y217" s="345"/>
      <c r="Z217" s="345"/>
      <c r="AA217" s="345"/>
      <c r="AB217" s="345"/>
      <c r="AC217" s="345"/>
      <c r="AD217" s="345"/>
      <c r="AE217" s="345"/>
      <c r="AF217" s="55"/>
      <c r="AG217" s="55"/>
      <c r="AH217" s="55"/>
      <c r="AI217" s="55"/>
      <c r="AJ217" s="55"/>
      <c r="AR217" s="345"/>
      <c r="AS217" s="345"/>
      <c r="AT217" s="345"/>
      <c r="AU217" s="56"/>
      <c r="AV217" s="56"/>
      <c r="AW217" s="56"/>
      <c r="AX217" s="56"/>
      <c r="AY217" s="56"/>
      <c r="AZ217" s="31"/>
      <c r="BA217" s="31"/>
      <c r="BB217" s="31"/>
      <c r="BC217" s="31"/>
      <c r="BD217" s="31"/>
      <c r="BE217" s="31"/>
      <c r="BF217" s="31"/>
      <c r="BG217" s="31"/>
      <c r="BH217" s="31"/>
      <c r="BI217" s="31"/>
      <c r="BJ217" s="31"/>
      <c r="BK217" s="31"/>
      <c r="BL217" s="31"/>
      <c r="BM217" s="31"/>
      <c r="BN217" s="31"/>
      <c r="BO217" s="31"/>
      <c r="BP217" s="31"/>
      <c r="BQ217" s="31"/>
      <c r="BR217" s="31"/>
      <c r="BS217" s="31"/>
      <c r="BT217" s="31"/>
      <c r="BU217" s="31"/>
      <c r="BV217" s="31"/>
      <c r="BW217" s="31"/>
      <c r="BX217" s="31"/>
      <c r="BY217" s="31"/>
      <c r="BZ217" s="31"/>
      <c r="CA217" s="31"/>
      <c r="CB217" s="31"/>
      <c r="CC217" s="31"/>
      <c r="CD217" s="31"/>
      <c r="CE217" s="31"/>
      <c r="CF217" s="31"/>
      <c r="CG217" s="31"/>
      <c r="CH217" s="31"/>
      <c r="CI217" s="31"/>
      <c r="CJ217" s="31"/>
      <c r="CK217" s="31"/>
      <c r="CL217" s="31"/>
      <c r="CM217" s="31"/>
      <c r="CN217" s="31"/>
      <c r="CO217" s="31"/>
      <c r="CP217" s="31"/>
      <c r="CQ217" s="31"/>
      <c r="CR217" s="31"/>
      <c r="CS217" s="31"/>
      <c r="CT217" s="31"/>
      <c r="CU217" s="31"/>
      <c r="CV217" s="31"/>
      <c r="CW217" s="31"/>
      <c r="CX217" s="31"/>
      <c r="CY217" s="31"/>
      <c r="CZ217" s="31"/>
      <c r="DA217" s="31"/>
      <c r="DB217" s="31"/>
      <c r="DC217" s="31"/>
      <c r="DD217" s="31"/>
      <c r="DE217" s="31"/>
      <c r="DF217" s="31"/>
      <c r="DG217" s="31"/>
      <c r="DH217" s="31"/>
      <c r="DI217" s="31"/>
      <c r="DJ217" s="31"/>
      <c r="DK217" s="31"/>
      <c r="DL217" s="31"/>
      <c r="DM217" s="31"/>
      <c r="DN217" s="31"/>
      <c r="DO217" s="31"/>
      <c r="DP217" s="31"/>
      <c r="DQ217" s="31"/>
      <c r="DR217" s="31"/>
      <c r="DS217" s="31"/>
      <c r="DT217" s="31"/>
      <c r="DU217" s="31"/>
      <c r="DV217" s="31"/>
      <c r="DW217" s="76"/>
    </row>
    <row r="218" spans="2:127" s="24" customFormat="1" ht="48" customHeight="1">
      <c r="B218" s="342"/>
      <c r="C218" s="320"/>
      <c r="Q218" s="345"/>
      <c r="R218" s="345"/>
      <c r="S218" s="345"/>
      <c r="T218" s="345"/>
      <c r="U218" s="345"/>
      <c r="V218" s="345"/>
      <c r="W218" s="345"/>
      <c r="X218" s="345"/>
      <c r="Y218" s="345"/>
      <c r="Z218" s="345"/>
      <c r="AA218" s="345"/>
      <c r="AB218" s="345"/>
      <c r="AC218" s="345"/>
      <c r="AD218" s="345"/>
      <c r="AE218" s="345"/>
      <c r="AF218" s="55"/>
      <c r="AG218" s="55"/>
      <c r="AH218" s="55"/>
      <c r="AI218" s="55"/>
      <c r="AJ218" s="55"/>
      <c r="AR218" s="345"/>
      <c r="AS218" s="345"/>
      <c r="AT218" s="345"/>
      <c r="AU218" s="56"/>
      <c r="AV218" s="56"/>
      <c r="AW218" s="56"/>
      <c r="AX218" s="56"/>
      <c r="AY218" s="56"/>
      <c r="AZ218" s="31"/>
      <c r="BA218" s="31"/>
      <c r="BB218" s="31"/>
      <c r="BC218" s="31"/>
      <c r="BD218" s="31"/>
      <c r="BE218" s="31"/>
      <c r="BF218" s="31"/>
      <c r="BG218" s="31"/>
      <c r="BH218" s="31"/>
      <c r="BI218" s="31"/>
      <c r="BJ218" s="31"/>
      <c r="BK218" s="31"/>
      <c r="BL218" s="31"/>
      <c r="BM218" s="31"/>
      <c r="BN218" s="31"/>
      <c r="BO218" s="31"/>
      <c r="BP218" s="31"/>
      <c r="BQ218" s="31"/>
      <c r="BR218" s="31"/>
      <c r="BS218" s="31"/>
      <c r="BT218" s="31"/>
      <c r="BU218" s="31"/>
      <c r="BV218" s="31"/>
      <c r="BW218" s="31"/>
      <c r="BX218" s="31"/>
      <c r="BY218" s="31"/>
      <c r="BZ218" s="31"/>
      <c r="CA218" s="31"/>
      <c r="CB218" s="31"/>
      <c r="CC218" s="31"/>
      <c r="CD218" s="31"/>
      <c r="CE218" s="31"/>
      <c r="CF218" s="31"/>
      <c r="CG218" s="31"/>
      <c r="CH218" s="31"/>
      <c r="CI218" s="31"/>
      <c r="CJ218" s="31"/>
      <c r="CK218" s="31"/>
      <c r="CL218" s="31"/>
      <c r="CM218" s="31"/>
      <c r="CN218" s="31"/>
      <c r="CO218" s="31"/>
      <c r="CP218" s="31"/>
      <c r="CQ218" s="31"/>
      <c r="CR218" s="31"/>
      <c r="CS218" s="31"/>
      <c r="CT218" s="31"/>
      <c r="CU218" s="31"/>
      <c r="CV218" s="31"/>
      <c r="CW218" s="31"/>
      <c r="CX218" s="31"/>
      <c r="CY218" s="31"/>
      <c r="CZ218" s="31"/>
      <c r="DA218" s="31"/>
      <c r="DB218" s="31"/>
      <c r="DC218" s="31"/>
      <c r="DD218" s="31"/>
      <c r="DE218" s="31"/>
      <c r="DF218" s="31"/>
      <c r="DG218" s="31"/>
      <c r="DH218" s="31"/>
      <c r="DI218" s="31"/>
      <c r="DJ218" s="31"/>
      <c r="DK218" s="31"/>
      <c r="DL218" s="31"/>
      <c r="DM218" s="31"/>
      <c r="DN218" s="31"/>
      <c r="DO218" s="31"/>
      <c r="DP218" s="31"/>
      <c r="DQ218" s="31"/>
      <c r="DR218" s="31"/>
      <c r="DS218" s="31"/>
      <c r="DT218" s="31"/>
      <c r="DU218" s="31"/>
      <c r="DV218" s="31"/>
      <c r="DW218" s="76"/>
    </row>
    <row r="219" spans="2:127" s="24" customFormat="1" ht="63.75" customHeight="1">
      <c r="B219" s="342"/>
      <c r="C219" s="320"/>
      <c r="Q219" s="345"/>
      <c r="R219" s="345"/>
      <c r="S219" s="345"/>
      <c r="T219" s="345"/>
      <c r="U219" s="345"/>
      <c r="V219" s="345"/>
      <c r="W219" s="345"/>
      <c r="X219" s="345"/>
      <c r="Y219" s="345"/>
      <c r="Z219" s="345"/>
      <c r="AA219" s="345"/>
      <c r="AB219" s="345"/>
      <c r="AC219" s="345"/>
      <c r="AD219" s="345"/>
      <c r="AE219" s="345"/>
      <c r="AF219" s="55"/>
      <c r="AG219" s="55"/>
      <c r="AH219" s="55"/>
      <c r="AI219" s="55"/>
      <c r="AJ219" s="55"/>
      <c r="AR219" s="345"/>
      <c r="AS219" s="345"/>
      <c r="AT219" s="345"/>
      <c r="AU219" s="56"/>
      <c r="AV219" s="56"/>
      <c r="AW219" s="56"/>
      <c r="AX219" s="56"/>
      <c r="AY219" s="56"/>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c r="BZ219" s="31"/>
      <c r="CA219" s="31"/>
      <c r="CB219" s="31"/>
      <c r="CC219" s="31"/>
      <c r="CD219" s="31"/>
      <c r="CE219" s="31"/>
      <c r="CF219" s="31"/>
      <c r="CG219" s="31"/>
      <c r="CH219" s="31"/>
      <c r="CI219" s="31"/>
      <c r="CJ219" s="31"/>
      <c r="CK219" s="31"/>
      <c r="CL219" s="31"/>
      <c r="CM219" s="31"/>
      <c r="CN219" s="31"/>
      <c r="CO219" s="31"/>
      <c r="CP219" s="31"/>
      <c r="CQ219" s="31"/>
      <c r="CR219" s="31"/>
      <c r="CS219" s="31"/>
      <c r="CT219" s="31"/>
      <c r="CU219" s="31"/>
      <c r="CV219" s="31"/>
      <c r="CW219" s="31"/>
      <c r="CX219" s="31"/>
      <c r="CY219" s="31"/>
      <c r="CZ219" s="31"/>
      <c r="DA219" s="31"/>
      <c r="DB219" s="31"/>
      <c r="DC219" s="31"/>
      <c r="DD219" s="31"/>
      <c r="DE219" s="31"/>
      <c r="DF219" s="31"/>
      <c r="DG219" s="31"/>
      <c r="DH219" s="31"/>
      <c r="DI219" s="31"/>
      <c r="DJ219" s="31"/>
      <c r="DK219" s="31"/>
      <c r="DL219" s="31"/>
      <c r="DM219" s="31"/>
      <c r="DN219" s="31"/>
      <c r="DO219" s="31"/>
      <c r="DP219" s="31"/>
      <c r="DQ219" s="31"/>
      <c r="DR219" s="31"/>
      <c r="DS219" s="31"/>
      <c r="DT219" s="31"/>
      <c r="DU219" s="31"/>
      <c r="DV219" s="31"/>
      <c r="DW219" s="76"/>
    </row>
    <row r="220" spans="2:127" s="24" customFormat="1" ht="51.75" customHeight="1">
      <c r="B220" s="342"/>
      <c r="C220" s="320"/>
      <c r="G220" s="320"/>
      <c r="AZ220" s="31"/>
      <c r="BA220" s="31"/>
      <c r="BB220" s="31"/>
      <c r="BC220" s="31"/>
      <c r="BD220" s="31"/>
      <c r="BE220" s="31"/>
      <c r="BF220" s="31"/>
      <c r="BG220" s="31"/>
      <c r="BH220" s="31"/>
      <c r="BI220" s="31"/>
      <c r="BJ220" s="31"/>
      <c r="BK220" s="31"/>
      <c r="BL220" s="31"/>
      <c r="BM220" s="31"/>
      <c r="BN220" s="31"/>
      <c r="BO220" s="31"/>
      <c r="BP220" s="31"/>
      <c r="BQ220" s="31"/>
      <c r="BR220" s="31"/>
      <c r="BS220" s="31"/>
      <c r="BT220" s="31"/>
      <c r="BU220" s="31"/>
      <c r="BV220" s="31"/>
      <c r="BW220" s="31"/>
      <c r="BX220" s="31"/>
      <c r="BY220" s="31"/>
      <c r="BZ220" s="31"/>
      <c r="CA220" s="31"/>
      <c r="CB220" s="31"/>
      <c r="CC220" s="31"/>
      <c r="CD220" s="31"/>
      <c r="CE220" s="31"/>
      <c r="CF220" s="31"/>
      <c r="CG220" s="31"/>
      <c r="CH220" s="31"/>
      <c r="CI220" s="31"/>
      <c r="CJ220" s="31"/>
      <c r="CK220" s="31"/>
      <c r="CL220" s="31"/>
      <c r="CM220" s="31"/>
      <c r="CN220" s="31"/>
      <c r="CO220" s="31"/>
      <c r="CP220" s="31"/>
      <c r="CQ220" s="31"/>
      <c r="CR220" s="31"/>
      <c r="CS220" s="31"/>
      <c r="CT220" s="31"/>
      <c r="CU220" s="31"/>
      <c r="CV220" s="31"/>
      <c r="CW220" s="31"/>
      <c r="CX220" s="31"/>
      <c r="CY220" s="31"/>
      <c r="CZ220" s="31"/>
      <c r="DA220" s="31"/>
      <c r="DB220" s="31"/>
      <c r="DC220" s="31"/>
      <c r="DD220" s="31"/>
      <c r="DE220" s="31"/>
      <c r="DF220" s="31"/>
      <c r="DG220" s="31"/>
      <c r="DH220" s="31"/>
      <c r="DI220" s="31"/>
      <c r="DJ220" s="31"/>
      <c r="DK220" s="31"/>
      <c r="DL220" s="31"/>
      <c r="DM220" s="31"/>
      <c r="DN220" s="31"/>
      <c r="DO220" s="31"/>
      <c r="DP220" s="31"/>
      <c r="DQ220" s="31"/>
      <c r="DR220" s="31"/>
      <c r="DS220" s="31"/>
      <c r="DT220" s="31"/>
      <c r="DU220" s="31"/>
      <c r="DV220" s="31"/>
      <c r="DW220" s="76"/>
    </row>
    <row r="221" spans="2:127" s="24" customFormat="1" ht="51" customHeight="1">
      <c r="B221" s="342"/>
      <c r="C221" s="347"/>
      <c r="G221" s="347"/>
      <c r="R221" s="345"/>
      <c r="S221" s="345"/>
      <c r="T221" s="345"/>
      <c r="U221" s="345"/>
      <c r="V221" s="345"/>
      <c r="W221" s="345"/>
      <c r="X221" s="345"/>
      <c r="Y221" s="345"/>
      <c r="Z221" s="345"/>
      <c r="AA221" s="345"/>
      <c r="AB221" s="345"/>
      <c r="AC221" s="345"/>
      <c r="AD221" s="345"/>
      <c r="AE221" s="345"/>
      <c r="AF221" s="55"/>
      <c r="AG221" s="55"/>
      <c r="AH221" s="55"/>
      <c r="AI221" s="55"/>
      <c r="AJ221" s="55"/>
      <c r="AR221" s="345"/>
      <c r="AS221" s="345"/>
      <c r="AT221" s="345"/>
      <c r="AU221" s="56"/>
      <c r="AV221" s="56"/>
      <c r="AW221" s="56"/>
      <c r="AX221" s="56"/>
      <c r="AY221" s="56"/>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c r="BZ221" s="31"/>
      <c r="CA221" s="31"/>
      <c r="CB221" s="31"/>
      <c r="CC221" s="31"/>
      <c r="CD221" s="31"/>
      <c r="CE221" s="31"/>
      <c r="CF221" s="31"/>
      <c r="CG221" s="31"/>
      <c r="CH221" s="31"/>
      <c r="CI221" s="31"/>
      <c r="CJ221" s="31"/>
      <c r="CK221" s="31"/>
      <c r="CL221" s="31"/>
      <c r="CM221" s="31"/>
      <c r="CN221" s="31"/>
      <c r="CO221" s="31"/>
      <c r="CP221" s="31"/>
      <c r="CQ221" s="31"/>
      <c r="CR221" s="31"/>
      <c r="CS221" s="31"/>
      <c r="CT221" s="31"/>
      <c r="CU221" s="31"/>
      <c r="CV221" s="31"/>
      <c r="CW221" s="31"/>
      <c r="CX221" s="31"/>
      <c r="CY221" s="31"/>
      <c r="CZ221" s="31"/>
      <c r="DA221" s="31"/>
      <c r="DB221" s="31"/>
      <c r="DC221" s="31"/>
      <c r="DD221" s="31"/>
      <c r="DE221" s="31"/>
      <c r="DF221" s="31"/>
      <c r="DG221" s="31"/>
      <c r="DH221" s="31"/>
      <c r="DI221" s="31"/>
      <c r="DJ221" s="31"/>
      <c r="DK221" s="31"/>
      <c r="DL221" s="31"/>
      <c r="DM221" s="31"/>
      <c r="DN221" s="31"/>
      <c r="DO221" s="31"/>
      <c r="DP221" s="31"/>
      <c r="DQ221" s="31"/>
      <c r="DR221" s="31"/>
      <c r="DS221" s="31"/>
      <c r="DT221" s="31"/>
      <c r="DU221" s="31"/>
      <c r="DV221" s="31"/>
      <c r="DW221" s="76"/>
    </row>
    <row r="222" spans="2:127" s="24" customFormat="1" ht="50.25" customHeight="1">
      <c r="B222" s="342"/>
      <c r="C222" s="347"/>
      <c r="G222" s="347"/>
      <c r="R222" s="345"/>
      <c r="S222" s="345"/>
      <c r="T222" s="345"/>
      <c r="U222" s="345"/>
      <c r="V222" s="345"/>
      <c r="W222" s="345"/>
      <c r="X222" s="345"/>
      <c r="Y222" s="345"/>
      <c r="Z222" s="345"/>
      <c r="AA222" s="345"/>
      <c r="AB222" s="345"/>
      <c r="AC222" s="345"/>
      <c r="AD222" s="345"/>
      <c r="AE222" s="345"/>
      <c r="AF222" s="55"/>
      <c r="AG222" s="55"/>
      <c r="AH222" s="55"/>
      <c r="AI222" s="55"/>
      <c r="AJ222" s="55"/>
      <c r="AR222" s="345"/>
      <c r="AS222" s="345"/>
      <c r="AT222" s="345"/>
      <c r="AU222" s="56"/>
      <c r="AV222" s="56"/>
      <c r="AW222" s="56"/>
      <c r="AX222" s="56"/>
      <c r="AY222" s="56"/>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76"/>
    </row>
    <row r="223" spans="2:127" s="24" customFormat="1" ht="48" customHeight="1">
      <c r="B223" s="342"/>
      <c r="C223" s="347"/>
      <c r="G223" s="320"/>
      <c r="R223" s="345"/>
      <c r="S223" s="345"/>
      <c r="T223" s="345"/>
      <c r="U223" s="345"/>
      <c r="V223" s="345"/>
      <c r="W223" s="345"/>
      <c r="X223" s="345"/>
      <c r="Y223" s="345"/>
      <c r="Z223" s="345"/>
      <c r="AA223" s="345"/>
      <c r="AB223" s="345"/>
      <c r="AC223" s="345"/>
      <c r="AD223" s="345"/>
      <c r="AE223" s="345"/>
      <c r="AF223" s="55"/>
      <c r="AG223" s="55"/>
      <c r="AH223" s="55"/>
      <c r="AI223" s="55"/>
      <c r="AJ223" s="55"/>
      <c r="AR223" s="345"/>
      <c r="AS223" s="345"/>
      <c r="AT223" s="345"/>
      <c r="AU223" s="56"/>
      <c r="AV223" s="56"/>
      <c r="AW223" s="56"/>
      <c r="AX223" s="56"/>
      <c r="AY223" s="56"/>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c r="CP223" s="31"/>
      <c r="CQ223" s="31"/>
      <c r="CR223" s="31"/>
      <c r="CS223" s="31"/>
      <c r="CT223" s="31"/>
      <c r="CU223" s="31"/>
      <c r="CV223" s="31"/>
      <c r="CW223" s="31"/>
      <c r="CX223" s="31"/>
      <c r="CY223" s="31"/>
      <c r="CZ223" s="31"/>
      <c r="DA223" s="31"/>
      <c r="DB223" s="31"/>
      <c r="DC223" s="31"/>
      <c r="DD223" s="31"/>
      <c r="DE223" s="31"/>
      <c r="DF223" s="31"/>
      <c r="DG223" s="31"/>
      <c r="DH223" s="31"/>
      <c r="DI223" s="31"/>
      <c r="DJ223" s="31"/>
      <c r="DK223" s="31"/>
      <c r="DL223" s="31"/>
      <c r="DM223" s="31"/>
      <c r="DN223" s="31"/>
      <c r="DO223" s="31"/>
      <c r="DP223" s="31"/>
      <c r="DQ223" s="31"/>
      <c r="DR223" s="31"/>
      <c r="DS223" s="31"/>
      <c r="DT223" s="31"/>
      <c r="DU223" s="31"/>
      <c r="DV223" s="31"/>
      <c r="DW223" s="76"/>
    </row>
    <row r="224" spans="2:127" s="24" customFormat="1" ht="68.25" customHeight="1">
      <c r="B224" s="342"/>
      <c r="C224" s="320"/>
      <c r="G224" s="347"/>
      <c r="Q224" s="345"/>
      <c r="R224" s="345"/>
      <c r="S224" s="345"/>
      <c r="T224" s="345"/>
      <c r="U224" s="345"/>
      <c r="V224" s="345"/>
      <c r="W224" s="345"/>
      <c r="X224" s="345"/>
      <c r="Y224" s="345"/>
      <c r="Z224" s="345"/>
      <c r="AA224" s="345"/>
      <c r="AB224" s="345"/>
      <c r="AC224" s="345"/>
      <c r="AD224" s="345"/>
      <c r="AE224" s="345"/>
      <c r="AF224" s="55"/>
      <c r="AG224" s="55"/>
      <c r="AH224" s="55"/>
      <c r="AI224" s="55"/>
      <c r="AJ224" s="55"/>
      <c r="AR224" s="345"/>
      <c r="AS224" s="345"/>
      <c r="AT224" s="345"/>
      <c r="AU224" s="56"/>
      <c r="AV224" s="56"/>
      <c r="AW224" s="56"/>
      <c r="AX224" s="56"/>
      <c r="AY224" s="56"/>
      <c r="AZ224" s="31"/>
      <c r="BA224" s="31"/>
      <c r="BB224" s="31"/>
      <c r="BC224" s="31"/>
      <c r="BD224" s="31"/>
      <c r="BE224" s="31"/>
      <c r="BF224" s="31"/>
      <c r="BG224" s="31"/>
      <c r="BH224" s="31"/>
      <c r="BI224" s="31"/>
      <c r="BJ224" s="31"/>
      <c r="BK224" s="31"/>
      <c r="BL224" s="31"/>
      <c r="BM224" s="31"/>
      <c r="BN224" s="31"/>
      <c r="BO224" s="31"/>
      <c r="BP224" s="31"/>
      <c r="BQ224" s="31"/>
      <c r="BR224" s="31"/>
      <c r="BS224" s="31"/>
      <c r="BT224" s="31"/>
      <c r="BU224" s="31"/>
      <c r="BV224" s="31"/>
      <c r="BW224" s="31"/>
      <c r="BX224" s="31"/>
      <c r="BY224" s="31"/>
      <c r="BZ224" s="31"/>
      <c r="CA224" s="31"/>
      <c r="CB224" s="31"/>
      <c r="CC224" s="31"/>
      <c r="CD224" s="31"/>
      <c r="CE224" s="31"/>
      <c r="CF224" s="31"/>
      <c r="CG224" s="31"/>
      <c r="CH224" s="31"/>
      <c r="CI224" s="31"/>
      <c r="CJ224" s="31"/>
      <c r="CK224" s="31"/>
      <c r="CL224" s="31"/>
      <c r="CM224" s="31"/>
      <c r="CN224" s="31"/>
      <c r="CO224" s="31"/>
      <c r="CP224" s="31"/>
      <c r="CQ224" s="31"/>
      <c r="CR224" s="31"/>
      <c r="CS224" s="31"/>
      <c r="CT224" s="31"/>
      <c r="CU224" s="31"/>
      <c r="CV224" s="31"/>
      <c r="CW224" s="31"/>
      <c r="CX224" s="31"/>
      <c r="CY224" s="31"/>
      <c r="CZ224" s="31"/>
      <c r="DA224" s="31"/>
      <c r="DB224" s="31"/>
      <c r="DC224" s="31"/>
      <c r="DD224" s="31"/>
      <c r="DE224" s="31"/>
      <c r="DF224" s="31"/>
      <c r="DG224" s="31"/>
      <c r="DH224" s="31"/>
      <c r="DI224" s="31"/>
      <c r="DJ224" s="31"/>
      <c r="DK224" s="31"/>
      <c r="DL224" s="31"/>
      <c r="DM224" s="31"/>
      <c r="DN224" s="31"/>
      <c r="DO224" s="31"/>
      <c r="DP224" s="31"/>
      <c r="DQ224" s="31"/>
      <c r="DR224" s="31"/>
      <c r="DS224" s="31"/>
      <c r="DT224" s="31"/>
      <c r="DU224" s="31"/>
      <c r="DV224" s="31"/>
      <c r="DW224" s="76"/>
    </row>
    <row r="225" spans="2:127" s="24" customFormat="1" ht="54.75" customHeight="1">
      <c r="B225" s="342"/>
      <c r="C225" s="347"/>
      <c r="G225" s="347"/>
      <c r="R225" s="345"/>
      <c r="S225" s="345"/>
      <c r="T225" s="345"/>
      <c r="U225" s="345"/>
      <c r="V225" s="345"/>
      <c r="W225" s="345"/>
      <c r="X225" s="345"/>
      <c r="Y225" s="345"/>
      <c r="Z225" s="345"/>
      <c r="AA225" s="345"/>
      <c r="AB225" s="345"/>
      <c r="AC225" s="345"/>
      <c r="AD225" s="345"/>
      <c r="AE225" s="345"/>
      <c r="AF225" s="55"/>
      <c r="AG225" s="55"/>
      <c r="AH225" s="55"/>
      <c r="AI225" s="55"/>
      <c r="AJ225" s="55"/>
      <c r="AR225" s="345"/>
      <c r="AS225" s="345"/>
      <c r="AT225" s="345"/>
      <c r="AU225" s="56"/>
      <c r="AV225" s="56"/>
      <c r="AW225" s="56"/>
      <c r="AX225" s="56"/>
      <c r="AY225" s="56"/>
      <c r="AZ225" s="31"/>
      <c r="BA225" s="31"/>
      <c r="BB225" s="31"/>
      <c r="BC225" s="31"/>
      <c r="BD225" s="31"/>
      <c r="BE225" s="31"/>
      <c r="BF225" s="31"/>
      <c r="BG225" s="31"/>
      <c r="BH225" s="31"/>
      <c r="BI225" s="31"/>
      <c r="BJ225" s="31"/>
      <c r="BK225" s="31"/>
      <c r="BL225" s="31"/>
      <c r="BM225" s="31"/>
      <c r="BN225" s="31"/>
      <c r="BO225" s="31"/>
      <c r="BP225" s="31"/>
      <c r="BQ225" s="31"/>
      <c r="BR225" s="31"/>
      <c r="BS225" s="31"/>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1"/>
      <c r="DF225" s="31"/>
      <c r="DG225" s="31"/>
      <c r="DH225" s="31"/>
      <c r="DI225" s="31"/>
      <c r="DJ225" s="31"/>
      <c r="DK225" s="31"/>
      <c r="DL225" s="31"/>
      <c r="DM225" s="31"/>
      <c r="DN225" s="31"/>
      <c r="DO225" s="31"/>
      <c r="DP225" s="31"/>
      <c r="DQ225" s="31"/>
      <c r="DR225" s="31"/>
      <c r="DS225" s="31"/>
      <c r="DT225" s="31"/>
      <c r="DU225" s="31"/>
      <c r="DV225" s="31"/>
      <c r="DW225" s="76"/>
    </row>
    <row r="226" spans="2:127" s="24" customFormat="1" ht="52.5" customHeight="1">
      <c r="B226" s="342"/>
      <c r="C226" s="347"/>
      <c r="G226" s="347"/>
      <c r="R226" s="345"/>
      <c r="S226" s="345"/>
      <c r="T226" s="345"/>
      <c r="U226" s="345"/>
      <c r="V226" s="345"/>
      <c r="W226" s="345"/>
      <c r="X226" s="345"/>
      <c r="Y226" s="345"/>
      <c r="Z226" s="345"/>
      <c r="AA226" s="345"/>
      <c r="AB226" s="345"/>
      <c r="AC226" s="345"/>
      <c r="AD226" s="345"/>
      <c r="AE226" s="345"/>
      <c r="AF226" s="55"/>
      <c r="AG226" s="55"/>
      <c r="AH226" s="55"/>
      <c r="AI226" s="55"/>
      <c r="AJ226" s="55"/>
      <c r="AR226" s="345"/>
      <c r="AS226" s="345"/>
      <c r="AT226" s="345"/>
      <c r="AU226" s="56"/>
      <c r="AV226" s="56"/>
      <c r="AW226" s="56"/>
      <c r="AX226" s="56"/>
      <c r="AY226" s="56"/>
      <c r="AZ226" s="31"/>
      <c r="BA226" s="31"/>
      <c r="BB226" s="31"/>
      <c r="BC226" s="31"/>
      <c r="BD226" s="31"/>
      <c r="BE226" s="31"/>
      <c r="BF226" s="31"/>
      <c r="BG226" s="31"/>
      <c r="BH226" s="31"/>
      <c r="BI226" s="31"/>
      <c r="BJ226" s="31"/>
      <c r="BK226" s="31"/>
      <c r="BL226" s="31"/>
      <c r="BM226" s="31"/>
      <c r="BN226" s="31"/>
      <c r="BO226" s="31"/>
      <c r="BP226" s="31"/>
      <c r="BQ226" s="31"/>
      <c r="BR226" s="31"/>
      <c r="BS226" s="31"/>
      <c r="BT226" s="31"/>
      <c r="BU226" s="31"/>
      <c r="BV226" s="31"/>
      <c r="BW226" s="31"/>
      <c r="BX226" s="31"/>
      <c r="BY226" s="31"/>
      <c r="BZ226" s="31"/>
      <c r="CA226" s="31"/>
      <c r="CB226" s="31"/>
      <c r="CC226" s="31"/>
      <c r="CD226" s="31"/>
      <c r="CE226" s="31"/>
      <c r="CF226" s="31"/>
      <c r="CG226" s="31"/>
      <c r="CH226" s="31"/>
      <c r="CI226" s="31"/>
      <c r="CJ226" s="31"/>
      <c r="CK226" s="31"/>
      <c r="CL226" s="31"/>
      <c r="CM226" s="31"/>
      <c r="CN226" s="31"/>
      <c r="CO226" s="31"/>
      <c r="CP226" s="31"/>
      <c r="CQ226" s="31"/>
      <c r="CR226" s="31"/>
      <c r="CS226" s="31"/>
      <c r="CT226" s="31"/>
      <c r="CU226" s="31"/>
      <c r="CV226" s="31"/>
      <c r="CW226" s="31"/>
      <c r="CX226" s="31"/>
      <c r="CY226" s="31"/>
      <c r="CZ226" s="31"/>
      <c r="DA226" s="31"/>
      <c r="DB226" s="31"/>
      <c r="DC226" s="31"/>
      <c r="DD226" s="31"/>
      <c r="DE226" s="31"/>
      <c r="DF226" s="31"/>
      <c r="DG226" s="31"/>
      <c r="DH226" s="31"/>
      <c r="DI226" s="31"/>
      <c r="DJ226" s="31"/>
      <c r="DK226" s="31"/>
      <c r="DL226" s="31"/>
      <c r="DM226" s="31"/>
      <c r="DN226" s="31"/>
      <c r="DO226" s="31"/>
      <c r="DP226" s="31"/>
      <c r="DQ226" s="31"/>
      <c r="DR226" s="31"/>
      <c r="DS226" s="31"/>
      <c r="DT226" s="31"/>
      <c r="DU226" s="31"/>
      <c r="DV226" s="31"/>
      <c r="DW226" s="76"/>
    </row>
    <row r="227" spans="2:127" s="24" customFormat="1" ht="64.5" customHeight="1">
      <c r="B227" s="342"/>
      <c r="C227" s="320"/>
      <c r="G227" s="320"/>
      <c r="Q227" s="345"/>
      <c r="R227" s="345"/>
      <c r="S227" s="345"/>
      <c r="T227" s="345"/>
      <c r="U227" s="345"/>
      <c r="V227" s="345"/>
      <c r="W227" s="345"/>
      <c r="X227" s="345"/>
      <c r="Y227" s="345"/>
      <c r="Z227" s="345"/>
      <c r="AA227" s="345"/>
      <c r="AB227" s="345"/>
      <c r="AC227" s="345"/>
      <c r="AD227" s="345"/>
      <c r="AE227" s="345"/>
      <c r="AF227" s="55"/>
      <c r="AG227" s="55"/>
      <c r="AH227" s="55"/>
      <c r="AI227" s="55"/>
      <c r="AJ227" s="55"/>
      <c r="AR227" s="345"/>
      <c r="AS227" s="345"/>
      <c r="AT227" s="345"/>
      <c r="AU227" s="56"/>
      <c r="AV227" s="56"/>
      <c r="AW227" s="56"/>
      <c r="AX227" s="56"/>
      <c r="AY227" s="56"/>
      <c r="AZ227" s="31"/>
      <c r="BA227" s="31"/>
      <c r="BB227" s="31"/>
      <c r="BC227" s="31"/>
      <c r="BD227" s="31"/>
      <c r="BE227" s="31"/>
      <c r="BF227" s="31"/>
      <c r="BG227" s="31"/>
      <c r="BH227" s="31"/>
      <c r="BI227" s="31"/>
      <c r="BJ227" s="31"/>
      <c r="BK227" s="31"/>
      <c r="BL227" s="31"/>
      <c r="BM227" s="31"/>
      <c r="BN227" s="31"/>
      <c r="BO227" s="31"/>
      <c r="BP227" s="31"/>
      <c r="BQ227" s="31"/>
      <c r="BR227" s="31"/>
      <c r="BS227" s="31"/>
      <c r="BT227" s="31"/>
      <c r="BU227" s="31"/>
      <c r="BV227" s="31"/>
      <c r="BW227" s="31"/>
      <c r="BX227" s="31"/>
      <c r="BY227" s="31"/>
      <c r="BZ227" s="31"/>
      <c r="CA227" s="31"/>
      <c r="CB227" s="31"/>
      <c r="CC227" s="31"/>
      <c r="CD227" s="31"/>
      <c r="CE227" s="31"/>
      <c r="CF227" s="31"/>
      <c r="CG227" s="31"/>
      <c r="CH227" s="31"/>
      <c r="CI227" s="31"/>
      <c r="CJ227" s="31"/>
      <c r="CK227" s="31"/>
      <c r="CL227" s="31"/>
      <c r="CM227" s="31"/>
      <c r="CN227" s="31"/>
      <c r="CO227" s="31"/>
      <c r="CP227" s="31"/>
      <c r="CQ227" s="31"/>
      <c r="CR227" s="31"/>
      <c r="CS227" s="31"/>
      <c r="CT227" s="31"/>
      <c r="CU227" s="31"/>
      <c r="CV227" s="31"/>
      <c r="CW227" s="31"/>
      <c r="CX227" s="31"/>
      <c r="CY227" s="31"/>
      <c r="CZ227" s="31"/>
      <c r="DA227" s="31"/>
      <c r="DB227" s="31"/>
      <c r="DC227" s="31"/>
      <c r="DD227" s="31"/>
      <c r="DE227" s="31"/>
      <c r="DF227" s="31"/>
      <c r="DG227" s="31"/>
      <c r="DH227" s="31"/>
      <c r="DI227" s="31"/>
      <c r="DJ227" s="31"/>
      <c r="DK227" s="31"/>
      <c r="DL227" s="31"/>
      <c r="DM227" s="31"/>
      <c r="DN227" s="31"/>
      <c r="DO227" s="31"/>
      <c r="DP227" s="31"/>
      <c r="DQ227" s="31"/>
      <c r="DR227" s="31"/>
      <c r="DS227" s="31"/>
      <c r="DT227" s="31"/>
      <c r="DU227" s="31"/>
      <c r="DV227" s="31"/>
      <c r="DW227" s="76"/>
    </row>
    <row r="228" spans="2:127" s="24" customFormat="1" ht="50.25" customHeight="1">
      <c r="B228" s="342"/>
      <c r="C228" s="347"/>
      <c r="G228" s="320"/>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c r="CP228" s="31"/>
      <c r="CQ228" s="31"/>
      <c r="CR228" s="31"/>
      <c r="CS228" s="31"/>
      <c r="CT228" s="31"/>
      <c r="CU228" s="31"/>
      <c r="CV228" s="31"/>
      <c r="CW228" s="31"/>
      <c r="CX228" s="31"/>
      <c r="CY228" s="31"/>
      <c r="CZ228" s="31"/>
      <c r="DA228" s="31"/>
      <c r="DB228" s="31"/>
      <c r="DC228" s="31"/>
      <c r="DD228" s="31"/>
      <c r="DE228" s="31"/>
      <c r="DF228" s="31"/>
      <c r="DG228" s="31"/>
      <c r="DH228" s="31"/>
      <c r="DI228" s="31"/>
      <c r="DJ228" s="31"/>
      <c r="DK228" s="31"/>
      <c r="DL228" s="31"/>
      <c r="DM228" s="31"/>
      <c r="DN228" s="31"/>
      <c r="DO228" s="31"/>
      <c r="DP228" s="31"/>
      <c r="DQ228" s="31"/>
      <c r="DR228" s="31"/>
      <c r="DS228" s="31"/>
      <c r="DT228" s="31"/>
      <c r="DU228" s="31"/>
      <c r="DV228" s="31"/>
      <c r="DW228" s="76"/>
    </row>
    <row r="229" spans="2:127" s="24" customFormat="1" ht="49.5" customHeight="1">
      <c r="B229" s="342"/>
      <c r="C229" s="347"/>
      <c r="G229" s="347"/>
      <c r="R229" s="345"/>
      <c r="S229" s="345"/>
      <c r="T229" s="345"/>
      <c r="U229" s="345"/>
      <c r="V229" s="345"/>
      <c r="W229" s="345"/>
      <c r="X229" s="345"/>
      <c r="Y229" s="345"/>
      <c r="Z229" s="345"/>
      <c r="AA229" s="345"/>
      <c r="AB229" s="345"/>
      <c r="AC229" s="345"/>
      <c r="AD229" s="345"/>
      <c r="AE229" s="345"/>
      <c r="AF229" s="55"/>
      <c r="AG229" s="55"/>
      <c r="AH229" s="55"/>
      <c r="AI229" s="55"/>
      <c r="AJ229" s="55"/>
      <c r="AR229" s="345"/>
      <c r="AS229" s="345"/>
      <c r="AT229" s="345"/>
      <c r="AU229" s="56"/>
      <c r="AV229" s="56"/>
      <c r="AW229" s="56"/>
      <c r="AX229" s="56"/>
      <c r="AY229" s="56"/>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c r="CP229" s="31"/>
      <c r="CQ229" s="31"/>
      <c r="CR229" s="31"/>
      <c r="CS229" s="31"/>
      <c r="CT229" s="31"/>
      <c r="CU229" s="31"/>
      <c r="CV229" s="31"/>
      <c r="CW229" s="31"/>
      <c r="CX229" s="31"/>
      <c r="CY229" s="31"/>
      <c r="CZ229" s="31"/>
      <c r="DA229" s="31"/>
      <c r="DB229" s="31"/>
      <c r="DC229" s="31"/>
      <c r="DD229" s="31"/>
      <c r="DE229" s="31"/>
      <c r="DF229" s="31"/>
      <c r="DG229" s="31"/>
      <c r="DH229" s="31"/>
      <c r="DI229" s="31"/>
      <c r="DJ229" s="31"/>
      <c r="DK229" s="31"/>
      <c r="DL229" s="31"/>
      <c r="DM229" s="31"/>
      <c r="DN229" s="31"/>
      <c r="DO229" s="31"/>
      <c r="DP229" s="31"/>
      <c r="DQ229" s="31"/>
      <c r="DR229" s="31"/>
      <c r="DS229" s="31"/>
      <c r="DT229" s="31"/>
      <c r="DU229" s="31"/>
      <c r="DV229" s="31"/>
      <c r="DW229" s="76"/>
    </row>
    <row r="230" spans="2:127" s="24" customFormat="1" ht="52.5" customHeight="1">
      <c r="B230" s="342"/>
      <c r="C230" s="347"/>
      <c r="G230" s="347"/>
      <c r="R230" s="345"/>
      <c r="S230" s="345"/>
      <c r="T230" s="345"/>
      <c r="U230" s="345"/>
      <c r="V230" s="345"/>
      <c r="W230" s="345"/>
      <c r="X230" s="345"/>
      <c r="Y230" s="345"/>
      <c r="Z230" s="345"/>
      <c r="AA230" s="345"/>
      <c r="AB230" s="345"/>
      <c r="AC230" s="345"/>
      <c r="AD230" s="345"/>
      <c r="AE230" s="345"/>
      <c r="AF230" s="55"/>
      <c r="AG230" s="55"/>
      <c r="AH230" s="55"/>
      <c r="AI230" s="55"/>
      <c r="AJ230" s="55"/>
      <c r="AR230" s="345"/>
      <c r="AS230" s="345"/>
      <c r="AT230" s="345"/>
      <c r="AU230" s="56"/>
      <c r="AV230" s="56"/>
      <c r="AW230" s="56"/>
      <c r="AX230" s="56"/>
      <c r="AY230" s="56"/>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1"/>
      <c r="DF230" s="31"/>
      <c r="DG230" s="31"/>
      <c r="DH230" s="31"/>
      <c r="DI230" s="31"/>
      <c r="DJ230" s="31"/>
      <c r="DK230" s="31"/>
      <c r="DL230" s="31"/>
      <c r="DM230" s="31"/>
      <c r="DN230" s="31"/>
      <c r="DO230" s="31"/>
      <c r="DP230" s="31"/>
      <c r="DQ230" s="31"/>
      <c r="DR230" s="31"/>
      <c r="DS230" s="31"/>
      <c r="DT230" s="31"/>
      <c r="DU230" s="31"/>
      <c r="DV230" s="31"/>
      <c r="DW230" s="76"/>
    </row>
    <row r="231" spans="2:127" s="24" customFormat="1" ht="51.75" customHeight="1">
      <c r="B231" s="342"/>
      <c r="C231" s="347"/>
      <c r="G231" s="347"/>
      <c r="R231" s="345"/>
      <c r="S231" s="345"/>
      <c r="T231" s="345"/>
      <c r="U231" s="345"/>
      <c r="V231" s="345"/>
      <c r="W231" s="345"/>
      <c r="X231" s="345"/>
      <c r="Y231" s="345"/>
      <c r="Z231" s="345"/>
      <c r="AA231" s="345"/>
      <c r="AB231" s="345"/>
      <c r="AC231" s="345"/>
      <c r="AD231" s="345"/>
      <c r="AE231" s="345"/>
      <c r="AF231" s="55"/>
      <c r="AG231" s="55"/>
      <c r="AH231" s="55"/>
      <c r="AI231" s="55"/>
      <c r="AJ231" s="55"/>
      <c r="AR231" s="345"/>
      <c r="AS231" s="345"/>
      <c r="AT231" s="345"/>
      <c r="AU231" s="56"/>
      <c r="AV231" s="56"/>
      <c r="AW231" s="56"/>
      <c r="AX231" s="56"/>
      <c r="AY231" s="56"/>
      <c r="AZ231" s="31"/>
      <c r="BA231" s="31"/>
      <c r="BB231" s="31"/>
      <c r="BC231" s="31"/>
      <c r="BD231" s="31"/>
      <c r="BE231" s="31"/>
      <c r="BF231" s="31"/>
      <c r="BG231" s="31"/>
      <c r="BH231" s="31"/>
      <c r="BI231" s="31"/>
      <c r="BJ231" s="31"/>
      <c r="BK231" s="31"/>
      <c r="BL231" s="31"/>
      <c r="BM231" s="31"/>
      <c r="BN231" s="31"/>
      <c r="BO231" s="31"/>
      <c r="BP231" s="31"/>
      <c r="BQ231" s="31"/>
      <c r="BR231" s="31"/>
      <c r="BS231" s="31"/>
      <c r="BT231" s="31"/>
      <c r="BU231" s="31"/>
      <c r="BV231" s="31"/>
      <c r="BW231" s="31"/>
      <c r="BX231" s="31"/>
      <c r="BY231" s="31"/>
      <c r="BZ231" s="31"/>
      <c r="CA231" s="31"/>
      <c r="CB231" s="31"/>
      <c r="CC231" s="31"/>
      <c r="CD231" s="31"/>
      <c r="CE231" s="31"/>
      <c r="CF231" s="31"/>
      <c r="CG231" s="31"/>
      <c r="CH231" s="31"/>
      <c r="CI231" s="31"/>
      <c r="CJ231" s="31"/>
      <c r="CK231" s="31"/>
      <c r="CL231" s="31"/>
      <c r="CM231" s="31"/>
      <c r="CN231" s="31"/>
      <c r="CO231" s="31"/>
      <c r="CP231" s="31"/>
      <c r="CQ231" s="31"/>
      <c r="CR231" s="31"/>
      <c r="CS231" s="31"/>
      <c r="CT231" s="31"/>
      <c r="CU231" s="31"/>
      <c r="CV231" s="31"/>
      <c r="CW231" s="31"/>
      <c r="CX231" s="31"/>
      <c r="CY231" s="31"/>
      <c r="CZ231" s="31"/>
      <c r="DA231" s="31"/>
      <c r="DB231" s="31"/>
      <c r="DC231" s="31"/>
      <c r="DD231" s="31"/>
      <c r="DE231" s="31"/>
      <c r="DF231" s="31"/>
      <c r="DG231" s="31"/>
      <c r="DH231" s="31"/>
      <c r="DI231" s="31"/>
      <c r="DJ231" s="31"/>
      <c r="DK231" s="31"/>
      <c r="DL231" s="31"/>
      <c r="DM231" s="31"/>
      <c r="DN231" s="31"/>
      <c r="DO231" s="31"/>
      <c r="DP231" s="31"/>
      <c r="DQ231" s="31"/>
      <c r="DR231" s="31"/>
      <c r="DS231" s="31"/>
      <c r="DT231" s="31"/>
      <c r="DU231" s="31"/>
      <c r="DV231" s="31"/>
      <c r="DW231" s="76"/>
    </row>
    <row r="232" spans="2:127" s="24" customFormat="1" ht="62.25" customHeight="1">
      <c r="B232" s="342"/>
      <c r="C232" s="347"/>
      <c r="G232" s="320"/>
      <c r="AZ232" s="31"/>
      <c r="BA232" s="31"/>
      <c r="BB232" s="31"/>
      <c r="BC232" s="31"/>
      <c r="BD232" s="31"/>
      <c r="BE232" s="31"/>
      <c r="BF232" s="31"/>
      <c r="BG232" s="31"/>
      <c r="BH232" s="31"/>
      <c r="BI232" s="31"/>
      <c r="BJ232" s="31"/>
      <c r="BK232" s="31"/>
      <c r="BL232" s="31"/>
      <c r="BM232" s="31"/>
      <c r="BN232" s="31"/>
      <c r="BO232" s="31"/>
      <c r="BP232" s="31"/>
      <c r="BQ232" s="31"/>
      <c r="BR232" s="31"/>
      <c r="BS232" s="31"/>
      <c r="BT232" s="31"/>
      <c r="BU232" s="31"/>
      <c r="BV232" s="31"/>
      <c r="BW232" s="31"/>
      <c r="BX232" s="31"/>
      <c r="BY232" s="31"/>
      <c r="BZ232" s="31"/>
      <c r="CA232" s="31"/>
      <c r="CB232" s="31"/>
      <c r="CC232" s="31"/>
      <c r="CD232" s="31"/>
      <c r="CE232" s="31"/>
      <c r="CF232" s="31"/>
      <c r="CG232" s="31"/>
      <c r="CH232" s="31"/>
      <c r="CI232" s="31"/>
      <c r="CJ232" s="31"/>
      <c r="CK232" s="31"/>
      <c r="CL232" s="31"/>
      <c r="CM232" s="31"/>
      <c r="CN232" s="31"/>
      <c r="CO232" s="31"/>
      <c r="CP232" s="31"/>
      <c r="CQ232" s="31"/>
      <c r="CR232" s="31"/>
      <c r="CS232" s="31"/>
      <c r="CT232" s="31"/>
      <c r="CU232" s="31"/>
      <c r="CV232" s="31"/>
      <c r="CW232" s="31"/>
      <c r="CX232" s="31"/>
      <c r="CY232" s="31"/>
      <c r="CZ232" s="31"/>
      <c r="DA232" s="31"/>
      <c r="DB232" s="31"/>
      <c r="DC232" s="31"/>
      <c r="DD232" s="31"/>
      <c r="DE232" s="31"/>
      <c r="DF232" s="31"/>
      <c r="DG232" s="31"/>
      <c r="DH232" s="31"/>
      <c r="DI232" s="31"/>
      <c r="DJ232" s="31"/>
      <c r="DK232" s="31"/>
      <c r="DL232" s="31"/>
      <c r="DM232" s="31"/>
      <c r="DN232" s="31"/>
      <c r="DO232" s="31"/>
      <c r="DP232" s="31"/>
      <c r="DQ232" s="31"/>
      <c r="DR232" s="31"/>
      <c r="DS232" s="31"/>
      <c r="DT232" s="31"/>
      <c r="DU232" s="31"/>
      <c r="DV232" s="31"/>
      <c r="DW232" s="76"/>
    </row>
    <row r="233" spans="2:127" s="24" customFormat="1" ht="50.25" customHeight="1">
      <c r="B233" s="342"/>
      <c r="C233" s="347"/>
      <c r="G233" s="347"/>
      <c r="R233" s="345"/>
      <c r="S233" s="345"/>
      <c r="T233" s="345"/>
      <c r="U233" s="345"/>
      <c r="V233" s="345"/>
      <c r="W233" s="345"/>
      <c r="X233" s="345"/>
      <c r="Y233" s="345"/>
      <c r="Z233" s="345"/>
      <c r="AA233" s="345"/>
      <c r="AB233" s="345"/>
      <c r="AC233" s="345"/>
      <c r="AD233" s="345"/>
      <c r="AE233" s="345"/>
      <c r="AF233" s="55"/>
      <c r="AG233" s="55"/>
      <c r="AH233" s="55"/>
      <c r="AI233" s="55"/>
      <c r="AJ233" s="55"/>
      <c r="AR233" s="345"/>
      <c r="AS233" s="345"/>
      <c r="AT233" s="345"/>
      <c r="AU233" s="56"/>
      <c r="AV233" s="56"/>
      <c r="AW233" s="56"/>
      <c r="AX233" s="56"/>
      <c r="AY233" s="56"/>
      <c r="AZ233" s="31"/>
      <c r="BA233" s="31"/>
      <c r="BB233" s="31"/>
      <c r="BC233" s="31"/>
      <c r="BD233" s="31"/>
      <c r="BE233" s="31"/>
      <c r="BF233" s="31"/>
      <c r="BG233" s="31"/>
      <c r="BH233" s="31"/>
      <c r="BI233" s="31"/>
      <c r="BJ233" s="31"/>
      <c r="BK233" s="31"/>
      <c r="BL233" s="31"/>
      <c r="BM233" s="31"/>
      <c r="BN233" s="31"/>
      <c r="BO233" s="31"/>
      <c r="BP233" s="31"/>
      <c r="BQ233" s="31"/>
      <c r="BR233" s="31"/>
      <c r="BS233" s="31"/>
      <c r="BT233" s="31"/>
      <c r="BU233" s="31"/>
      <c r="BV233" s="31"/>
      <c r="BW233" s="31"/>
      <c r="BX233" s="31"/>
      <c r="BY233" s="31"/>
      <c r="BZ233" s="31"/>
      <c r="CA233" s="31"/>
      <c r="CB233" s="31"/>
      <c r="CC233" s="31"/>
      <c r="CD233" s="31"/>
      <c r="CE233" s="31"/>
      <c r="CF233" s="31"/>
      <c r="CG233" s="31"/>
      <c r="CH233" s="31"/>
      <c r="CI233" s="31"/>
      <c r="CJ233" s="31"/>
      <c r="CK233" s="31"/>
      <c r="CL233" s="31"/>
      <c r="CM233" s="31"/>
      <c r="CN233" s="31"/>
      <c r="CO233" s="31"/>
      <c r="CP233" s="31"/>
      <c r="CQ233" s="31"/>
      <c r="CR233" s="31"/>
      <c r="CS233" s="31"/>
      <c r="CT233" s="31"/>
      <c r="CU233" s="31"/>
      <c r="CV233" s="31"/>
      <c r="CW233" s="31"/>
      <c r="CX233" s="31"/>
      <c r="CY233" s="31"/>
      <c r="CZ233" s="31"/>
      <c r="DA233" s="31"/>
      <c r="DB233" s="31"/>
      <c r="DC233" s="31"/>
      <c r="DD233" s="31"/>
      <c r="DE233" s="31"/>
      <c r="DF233" s="31"/>
      <c r="DG233" s="31"/>
      <c r="DH233" s="31"/>
      <c r="DI233" s="31"/>
      <c r="DJ233" s="31"/>
      <c r="DK233" s="31"/>
      <c r="DL233" s="31"/>
      <c r="DM233" s="31"/>
      <c r="DN233" s="31"/>
      <c r="DO233" s="31"/>
      <c r="DP233" s="31"/>
      <c r="DQ233" s="31"/>
      <c r="DR233" s="31"/>
      <c r="DS233" s="31"/>
      <c r="DT233" s="31"/>
      <c r="DU233" s="31"/>
      <c r="DV233" s="31"/>
      <c r="DW233" s="76"/>
    </row>
    <row r="234" spans="2:127" s="24" customFormat="1" ht="65.25" customHeight="1">
      <c r="B234" s="342"/>
      <c r="C234" s="320"/>
      <c r="G234" s="320"/>
      <c r="Q234" s="345"/>
      <c r="R234" s="345"/>
      <c r="S234" s="345"/>
      <c r="T234" s="345"/>
      <c r="U234" s="345"/>
      <c r="V234" s="345"/>
      <c r="W234" s="345"/>
      <c r="X234" s="345"/>
      <c r="Y234" s="345"/>
      <c r="Z234" s="345"/>
      <c r="AA234" s="345"/>
      <c r="AB234" s="345"/>
      <c r="AC234" s="345"/>
      <c r="AD234" s="345"/>
      <c r="AE234" s="345"/>
      <c r="AF234" s="55"/>
      <c r="AG234" s="55"/>
      <c r="AH234" s="55"/>
      <c r="AI234" s="55"/>
      <c r="AJ234" s="55"/>
      <c r="AR234" s="345"/>
      <c r="AS234" s="345"/>
      <c r="AT234" s="345"/>
      <c r="AU234" s="56"/>
      <c r="AV234" s="56"/>
      <c r="AW234" s="56"/>
      <c r="AX234" s="56"/>
      <c r="AY234" s="56"/>
      <c r="AZ234" s="31"/>
      <c r="BA234" s="31"/>
      <c r="BB234" s="31"/>
      <c r="BC234" s="31"/>
      <c r="BD234" s="31"/>
      <c r="BE234" s="31"/>
      <c r="BF234" s="31"/>
      <c r="BG234" s="31"/>
      <c r="BH234" s="31"/>
      <c r="BI234" s="31"/>
      <c r="BJ234" s="31"/>
      <c r="BK234" s="31"/>
      <c r="BL234" s="31"/>
      <c r="BM234" s="31"/>
      <c r="BN234" s="31"/>
      <c r="BO234" s="31"/>
      <c r="BP234" s="31"/>
      <c r="BQ234" s="31"/>
      <c r="BR234" s="31"/>
      <c r="BS234" s="31"/>
      <c r="BT234" s="31"/>
      <c r="BU234" s="31"/>
      <c r="BV234" s="31"/>
      <c r="BW234" s="31"/>
      <c r="BX234" s="31"/>
      <c r="BY234" s="31"/>
      <c r="BZ234" s="31"/>
      <c r="CA234" s="31"/>
      <c r="CB234" s="31"/>
      <c r="CC234" s="31"/>
      <c r="CD234" s="31"/>
      <c r="CE234" s="31"/>
      <c r="CF234" s="31"/>
      <c r="CG234" s="31"/>
      <c r="CH234" s="31"/>
      <c r="CI234" s="31"/>
      <c r="CJ234" s="31"/>
      <c r="CK234" s="31"/>
      <c r="CL234" s="31"/>
      <c r="CM234" s="31"/>
      <c r="CN234" s="31"/>
      <c r="CO234" s="31"/>
      <c r="CP234" s="31"/>
      <c r="CQ234" s="31"/>
      <c r="CR234" s="31"/>
      <c r="CS234" s="31"/>
      <c r="CT234" s="31"/>
      <c r="CU234" s="31"/>
      <c r="CV234" s="31"/>
      <c r="CW234" s="31"/>
      <c r="CX234" s="31"/>
      <c r="CY234" s="31"/>
      <c r="CZ234" s="31"/>
      <c r="DA234" s="31"/>
      <c r="DB234" s="31"/>
      <c r="DC234" s="31"/>
      <c r="DD234" s="31"/>
      <c r="DE234" s="31"/>
      <c r="DF234" s="31"/>
      <c r="DG234" s="31"/>
      <c r="DH234" s="31"/>
      <c r="DI234" s="31"/>
      <c r="DJ234" s="31"/>
      <c r="DK234" s="31"/>
      <c r="DL234" s="31"/>
      <c r="DM234" s="31"/>
      <c r="DN234" s="31"/>
      <c r="DO234" s="31"/>
      <c r="DP234" s="31"/>
      <c r="DQ234" s="31"/>
      <c r="DR234" s="31"/>
      <c r="DS234" s="31"/>
      <c r="DT234" s="31"/>
      <c r="DU234" s="31"/>
      <c r="DV234" s="31"/>
      <c r="DW234" s="76"/>
    </row>
    <row r="235" spans="2:127" s="24" customFormat="1" ht="67.5" customHeight="1">
      <c r="B235" s="342"/>
      <c r="C235" s="320"/>
      <c r="Q235" s="345"/>
      <c r="R235" s="345"/>
      <c r="S235" s="345"/>
      <c r="T235" s="345"/>
      <c r="U235" s="345"/>
      <c r="V235" s="345"/>
      <c r="W235" s="345"/>
      <c r="X235" s="345"/>
      <c r="Y235" s="345"/>
      <c r="Z235" s="345"/>
      <c r="AA235" s="345"/>
      <c r="AB235" s="345"/>
      <c r="AC235" s="345"/>
      <c r="AD235" s="345"/>
      <c r="AE235" s="345"/>
      <c r="AF235" s="55"/>
      <c r="AG235" s="55"/>
      <c r="AH235" s="55"/>
      <c r="AI235" s="55"/>
      <c r="AJ235" s="55"/>
      <c r="AR235" s="345"/>
      <c r="AS235" s="345"/>
      <c r="AT235" s="345"/>
      <c r="AU235" s="56"/>
      <c r="AV235" s="56"/>
      <c r="AW235" s="56"/>
      <c r="AX235" s="56"/>
      <c r="AY235" s="56"/>
      <c r="AZ235" s="31"/>
      <c r="BA235" s="31"/>
      <c r="BB235" s="31"/>
      <c r="BC235" s="31"/>
      <c r="BD235" s="31"/>
      <c r="BE235" s="31"/>
      <c r="BF235" s="31"/>
      <c r="BG235" s="31"/>
      <c r="BH235" s="31"/>
      <c r="BI235" s="31"/>
      <c r="BJ235" s="31"/>
      <c r="BK235" s="31"/>
      <c r="BL235" s="31"/>
      <c r="BM235" s="31"/>
      <c r="BN235" s="31"/>
      <c r="BO235" s="31"/>
      <c r="BP235" s="31"/>
      <c r="BQ235" s="31"/>
      <c r="BR235" s="31"/>
      <c r="BS235" s="31"/>
      <c r="BT235" s="31"/>
      <c r="BU235" s="31"/>
      <c r="BV235" s="31"/>
      <c r="BW235" s="31"/>
      <c r="BX235" s="31"/>
      <c r="BY235" s="31"/>
      <c r="BZ235" s="31"/>
      <c r="CA235" s="31"/>
      <c r="CB235" s="31"/>
      <c r="CC235" s="31"/>
      <c r="CD235" s="31"/>
      <c r="CE235" s="31"/>
      <c r="CF235" s="31"/>
      <c r="CG235" s="31"/>
      <c r="CH235" s="31"/>
      <c r="CI235" s="31"/>
      <c r="CJ235" s="31"/>
      <c r="CK235" s="31"/>
      <c r="CL235" s="31"/>
      <c r="CM235" s="31"/>
      <c r="CN235" s="31"/>
      <c r="CO235" s="31"/>
      <c r="CP235" s="31"/>
      <c r="CQ235" s="31"/>
      <c r="CR235" s="31"/>
      <c r="CS235" s="31"/>
      <c r="CT235" s="31"/>
      <c r="CU235" s="31"/>
      <c r="CV235" s="31"/>
      <c r="CW235" s="31"/>
      <c r="CX235" s="31"/>
      <c r="CY235" s="31"/>
      <c r="CZ235" s="31"/>
      <c r="DA235" s="31"/>
      <c r="DB235" s="31"/>
      <c r="DC235" s="31"/>
      <c r="DD235" s="31"/>
      <c r="DE235" s="31"/>
      <c r="DF235" s="31"/>
      <c r="DG235" s="31"/>
      <c r="DH235" s="31"/>
      <c r="DI235" s="31"/>
      <c r="DJ235" s="31"/>
      <c r="DK235" s="31"/>
      <c r="DL235" s="31"/>
      <c r="DM235" s="31"/>
      <c r="DN235" s="31"/>
      <c r="DO235" s="31"/>
      <c r="DP235" s="31"/>
      <c r="DQ235" s="31"/>
      <c r="DR235" s="31"/>
      <c r="DS235" s="31"/>
      <c r="DT235" s="31"/>
      <c r="DU235" s="31"/>
      <c r="DV235" s="31"/>
      <c r="DW235" s="76"/>
    </row>
    <row r="236" spans="2:127" s="24" customFormat="1" ht="50.25" customHeight="1">
      <c r="B236" s="342"/>
      <c r="C236" s="347"/>
      <c r="G236" s="320"/>
      <c r="R236" s="345"/>
      <c r="S236" s="345"/>
      <c r="T236" s="345"/>
      <c r="U236" s="345"/>
      <c r="V236" s="345"/>
      <c r="W236" s="345"/>
      <c r="X236" s="345"/>
      <c r="Y236" s="345"/>
      <c r="Z236" s="345"/>
      <c r="AA236" s="345"/>
      <c r="AB236" s="345"/>
      <c r="AC236" s="345"/>
      <c r="AD236" s="345"/>
      <c r="AE236" s="345"/>
      <c r="AF236" s="55"/>
      <c r="AG236" s="55"/>
      <c r="AH236" s="55"/>
      <c r="AI236" s="55"/>
      <c r="AJ236" s="55"/>
      <c r="AR236" s="345"/>
      <c r="AS236" s="345"/>
      <c r="AT236" s="345"/>
      <c r="AU236" s="56"/>
      <c r="AV236" s="56"/>
      <c r="AW236" s="56"/>
      <c r="AX236" s="56"/>
      <c r="AY236" s="56"/>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c r="CP236" s="31"/>
      <c r="CQ236" s="31"/>
      <c r="CR236" s="31"/>
      <c r="CS236" s="31"/>
      <c r="CT236" s="31"/>
      <c r="CU236" s="31"/>
      <c r="CV236" s="31"/>
      <c r="CW236" s="31"/>
      <c r="CX236" s="31"/>
      <c r="CY236" s="31"/>
      <c r="CZ236" s="31"/>
      <c r="DA236" s="31"/>
      <c r="DB236" s="31"/>
      <c r="DC236" s="31"/>
      <c r="DD236" s="31"/>
      <c r="DE236" s="31"/>
      <c r="DF236" s="31"/>
      <c r="DG236" s="31"/>
      <c r="DH236" s="31"/>
      <c r="DI236" s="31"/>
      <c r="DJ236" s="31"/>
      <c r="DK236" s="31"/>
      <c r="DL236" s="31"/>
      <c r="DM236" s="31"/>
      <c r="DN236" s="31"/>
      <c r="DO236" s="31"/>
      <c r="DP236" s="31"/>
      <c r="DQ236" s="31"/>
      <c r="DR236" s="31"/>
      <c r="DS236" s="31"/>
      <c r="DT236" s="31"/>
      <c r="DU236" s="31"/>
      <c r="DV236" s="31"/>
      <c r="DW236" s="76"/>
    </row>
    <row r="237" spans="2:127" s="24" customFormat="1" ht="79.5" customHeight="1">
      <c r="B237" s="342"/>
      <c r="C237" s="320"/>
      <c r="G237" s="320"/>
      <c r="Q237" s="345"/>
      <c r="R237" s="345"/>
      <c r="S237" s="345"/>
      <c r="T237" s="345"/>
      <c r="U237" s="345"/>
      <c r="V237" s="345"/>
      <c r="W237" s="345"/>
      <c r="X237" s="345"/>
      <c r="Y237" s="345"/>
      <c r="Z237" s="345"/>
      <c r="AA237" s="345"/>
      <c r="AB237" s="345"/>
      <c r="AC237" s="345"/>
      <c r="AD237" s="345"/>
      <c r="AE237" s="345"/>
      <c r="AF237" s="55"/>
      <c r="AG237" s="55"/>
      <c r="AH237" s="55"/>
      <c r="AI237" s="55"/>
      <c r="AJ237" s="55"/>
      <c r="AR237" s="345"/>
      <c r="AS237" s="345"/>
      <c r="AT237" s="345"/>
      <c r="AU237" s="56"/>
      <c r="AV237" s="56"/>
      <c r="AW237" s="56"/>
      <c r="AX237" s="56"/>
      <c r="AY237" s="56"/>
      <c r="AZ237" s="31"/>
      <c r="BA237" s="31"/>
      <c r="BB237" s="31"/>
      <c r="BC237" s="31"/>
      <c r="BD237" s="31"/>
      <c r="BE237" s="31"/>
      <c r="BF237" s="31"/>
      <c r="BG237" s="31"/>
      <c r="BH237" s="31"/>
      <c r="BI237" s="31"/>
      <c r="BJ237" s="31"/>
      <c r="BK237" s="31"/>
      <c r="BL237" s="31"/>
      <c r="BM237" s="31"/>
      <c r="BN237" s="31"/>
      <c r="BO237" s="31"/>
      <c r="BP237" s="31"/>
      <c r="BQ237" s="31"/>
      <c r="BR237" s="31"/>
      <c r="BS237" s="31"/>
      <c r="BT237" s="31"/>
      <c r="BU237" s="31"/>
      <c r="BV237" s="31"/>
      <c r="BW237" s="31"/>
      <c r="BX237" s="31"/>
      <c r="BY237" s="31"/>
      <c r="BZ237" s="31"/>
      <c r="CA237" s="31"/>
      <c r="CB237" s="31"/>
      <c r="CC237" s="31"/>
      <c r="CD237" s="31"/>
      <c r="CE237" s="31"/>
      <c r="CF237" s="31"/>
      <c r="CG237" s="31"/>
      <c r="CH237" s="31"/>
      <c r="CI237" s="31"/>
      <c r="CJ237" s="31"/>
      <c r="CK237" s="31"/>
      <c r="CL237" s="31"/>
      <c r="CM237" s="31"/>
      <c r="CN237" s="31"/>
      <c r="CO237" s="31"/>
      <c r="CP237" s="31"/>
      <c r="CQ237" s="31"/>
      <c r="CR237" s="31"/>
      <c r="CS237" s="31"/>
      <c r="CT237" s="31"/>
      <c r="CU237" s="31"/>
      <c r="CV237" s="31"/>
      <c r="CW237" s="31"/>
      <c r="CX237" s="31"/>
      <c r="CY237" s="31"/>
      <c r="CZ237" s="31"/>
      <c r="DA237" s="31"/>
      <c r="DB237" s="31"/>
      <c r="DC237" s="31"/>
      <c r="DD237" s="31"/>
      <c r="DE237" s="31"/>
      <c r="DF237" s="31"/>
      <c r="DG237" s="31"/>
      <c r="DH237" s="31"/>
      <c r="DI237" s="31"/>
      <c r="DJ237" s="31"/>
      <c r="DK237" s="31"/>
      <c r="DL237" s="31"/>
      <c r="DM237" s="31"/>
      <c r="DN237" s="31"/>
      <c r="DO237" s="31"/>
      <c r="DP237" s="31"/>
      <c r="DQ237" s="31"/>
      <c r="DR237" s="31"/>
      <c r="DS237" s="31"/>
      <c r="DT237" s="31"/>
      <c r="DU237" s="31"/>
      <c r="DV237" s="31"/>
      <c r="DW237" s="76"/>
    </row>
    <row r="238" spans="2:127" s="24" customFormat="1" ht="69" customHeight="1">
      <c r="B238" s="342"/>
      <c r="C238" s="320"/>
      <c r="G238" s="320"/>
      <c r="Q238" s="345"/>
      <c r="R238" s="345"/>
      <c r="S238" s="345"/>
      <c r="T238" s="345"/>
      <c r="U238" s="345"/>
      <c r="V238" s="345"/>
      <c r="W238" s="345"/>
      <c r="X238" s="345"/>
      <c r="Y238" s="345"/>
      <c r="Z238" s="345"/>
      <c r="AA238" s="345"/>
      <c r="AB238" s="345"/>
      <c r="AC238" s="345"/>
      <c r="AD238" s="345"/>
      <c r="AE238" s="345"/>
      <c r="AF238" s="55"/>
      <c r="AG238" s="55"/>
      <c r="AH238" s="55"/>
      <c r="AI238" s="55"/>
      <c r="AJ238" s="55"/>
      <c r="AR238" s="345"/>
      <c r="AS238" s="345"/>
      <c r="AT238" s="345"/>
      <c r="AU238" s="56"/>
      <c r="AV238" s="56"/>
      <c r="AW238" s="56"/>
      <c r="AX238" s="56"/>
      <c r="AY238" s="56"/>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c r="CP238" s="31"/>
      <c r="CQ238" s="31"/>
      <c r="CR238" s="31"/>
      <c r="CS238" s="31"/>
      <c r="CT238" s="31"/>
      <c r="CU238" s="31"/>
      <c r="CV238" s="31"/>
      <c r="CW238" s="31"/>
      <c r="CX238" s="31"/>
      <c r="CY238" s="31"/>
      <c r="CZ238" s="31"/>
      <c r="DA238" s="31"/>
      <c r="DB238" s="31"/>
      <c r="DC238" s="31"/>
      <c r="DD238" s="31"/>
      <c r="DE238" s="31"/>
      <c r="DF238" s="31"/>
      <c r="DG238" s="31"/>
      <c r="DH238" s="31"/>
      <c r="DI238" s="31"/>
      <c r="DJ238" s="31"/>
      <c r="DK238" s="31"/>
      <c r="DL238" s="31"/>
      <c r="DM238" s="31"/>
      <c r="DN238" s="31"/>
      <c r="DO238" s="31"/>
      <c r="DP238" s="31"/>
      <c r="DQ238" s="31"/>
      <c r="DR238" s="31"/>
      <c r="DS238" s="31"/>
      <c r="DT238" s="31"/>
      <c r="DU238" s="31"/>
      <c r="DV238" s="31"/>
      <c r="DW238" s="76"/>
    </row>
    <row r="239" spans="2:127" s="24" customFormat="1" ht="50.25" customHeight="1">
      <c r="B239" s="342"/>
      <c r="C239" s="347"/>
      <c r="G239" s="347"/>
      <c r="R239" s="345"/>
      <c r="S239" s="345"/>
      <c r="T239" s="345"/>
      <c r="U239" s="345"/>
      <c r="V239" s="345"/>
      <c r="W239" s="345"/>
      <c r="X239" s="345"/>
      <c r="Y239" s="345"/>
      <c r="Z239" s="345"/>
      <c r="AA239" s="345"/>
      <c r="AB239" s="345"/>
      <c r="AC239" s="345"/>
      <c r="AD239" s="345"/>
      <c r="AE239" s="345"/>
      <c r="AF239" s="55"/>
      <c r="AG239" s="55"/>
      <c r="AH239" s="55"/>
      <c r="AI239" s="55"/>
      <c r="AJ239" s="55"/>
      <c r="AR239" s="345"/>
      <c r="AS239" s="345"/>
      <c r="AT239" s="345"/>
      <c r="AU239" s="56"/>
      <c r="AV239" s="56"/>
      <c r="AW239" s="56"/>
      <c r="AX239" s="56"/>
      <c r="AY239" s="56"/>
      <c r="AZ239" s="31"/>
      <c r="BA239" s="31"/>
      <c r="BB239" s="31"/>
      <c r="BC239" s="31"/>
      <c r="BD239" s="31"/>
      <c r="BE239" s="31"/>
      <c r="BF239" s="31"/>
      <c r="BG239" s="31"/>
      <c r="BH239" s="31"/>
      <c r="BI239" s="31"/>
      <c r="BJ239" s="31"/>
      <c r="BK239" s="31"/>
      <c r="BL239" s="31"/>
      <c r="BM239" s="31"/>
      <c r="BN239" s="31"/>
      <c r="BO239" s="31"/>
      <c r="BP239" s="31"/>
      <c r="BQ239" s="31"/>
      <c r="BR239" s="31"/>
      <c r="BS239" s="31"/>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1"/>
      <c r="DF239" s="31"/>
      <c r="DG239" s="31"/>
      <c r="DH239" s="31"/>
      <c r="DI239" s="31"/>
      <c r="DJ239" s="31"/>
      <c r="DK239" s="31"/>
      <c r="DL239" s="31"/>
      <c r="DM239" s="31"/>
      <c r="DN239" s="31"/>
      <c r="DO239" s="31"/>
      <c r="DP239" s="31"/>
      <c r="DQ239" s="31"/>
      <c r="DR239" s="31"/>
      <c r="DS239" s="31"/>
      <c r="DT239" s="31"/>
      <c r="DU239" s="31"/>
      <c r="DV239" s="31"/>
      <c r="DW239" s="76"/>
    </row>
    <row r="240" spans="2:127" s="24" customFormat="1" ht="24" customHeight="1">
      <c r="B240" s="342"/>
      <c r="C240" s="347"/>
      <c r="AZ240" s="31"/>
      <c r="BA240" s="31"/>
      <c r="BB240" s="31"/>
      <c r="BC240" s="31"/>
      <c r="BD240" s="31"/>
      <c r="BE240" s="31"/>
      <c r="BF240" s="31"/>
      <c r="BG240" s="31"/>
      <c r="BH240" s="31"/>
      <c r="BI240" s="31"/>
      <c r="BJ240" s="31"/>
      <c r="BK240" s="31"/>
      <c r="BL240" s="31"/>
      <c r="BM240" s="31"/>
      <c r="BN240" s="31"/>
      <c r="BO240" s="31"/>
      <c r="BP240" s="31"/>
      <c r="BQ240" s="31"/>
      <c r="BR240" s="31"/>
      <c r="BS240" s="31"/>
      <c r="BT240" s="31"/>
      <c r="BU240" s="31"/>
      <c r="BV240" s="31"/>
      <c r="BW240" s="31"/>
      <c r="BX240" s="31"/>
      <c r="BY240" s="31"/>
      <c r="BZ240" s="31"/>
      <c r="CA240" s="31"/>
      <c r="CB240" s="31"/>
      <c r="CC240" s="31"/>
      <c r="CD240" s="31"/>
      <c r="CE240" s="31"/>
      <c r="CF240" s="31"/>
      <c r="CG240" s="31"/>
      <c r="CH240" s="31"/>
      <c r="CI240" s="31"/>
      <c r="CJ240" s="31"/>
      <c r="CK240" s="31"/>
      <c r="CL240" s="31"/>
      <c r="CM240" s="31"/>
      <c r="CN240" s="31"/>
      <c r="CO240" s="31"/>
      <c r="CP240" s="31"/>
      <c r="CQ240" s="31"/>
      <c r="CR240" s="31"/>
      <c r="CS240" s="31"/>
      <c r="CT240" s="31"/>
      <c r="CU240" s="31"/>
      <c r="CV240" s="31"/>
      <c r="CW240" s="31"/>
      <c r="CX240" s="31"/>
      <c r="CY240" s="31"/>
      <c r="CZ240" s="31"/>
      <c r="DA240" s="31"/>
      <c r="DB240" s="31"/>
      <c r="DC240" s="31"/>
      <c r="DD240" s="31"/>
      <c r="DE240" s="31"/>
      <c r="DF240" s="31"/>
      <c r="DG240" s="31"/>
      <c r="DH240" s="31"/>
      <c r="DI240" s="31"/>
      <c r="DJ240" s="31"/>
      <c r="DK240" s="31"/>
      <c r="DL240" s="31"/>
      <c r="DM240" s="31"/>
      <c r="DN240" s="31"/>
      <c r="DO240" s="31"/>
      <c r="DP240" s="31"/>
      <c r="DQ240" s="31"/>
      <c r="DR240" s="31"/>
      <c r="DS240" s="31"/>
      <c r="DT240" s="31"/>
      <c r="DU240" s="31"/>
      <c r="DV240" s="31"/>
      <c r="DW240" s="76"/>
    </row>
    <row r="241" spans="2:127" s="24" customFormat="1" ht="50.25" customHeight="1">
      <c r="B241" s="342"/>
      <c r="C241" s="347"/>
      <c r="G241" s="320"/>
      <c r="AZ241" s="31"/>
      <c r="BA241" s="31"/>
      <c r="BB241" s="31"/>
      <c r="BC241" s="31"/>
      <c r="BD241" s="31"/>
      <c r="BE241" s="31"/>
      <c r="BF241" s="31"/>
      <c r="BG241" s="31"/>
      <c r="BH241" s="31"/>
      <c r="BI241" s="31"/>
      <c r="BJ241" s="31"/>
      <c r="BK241" s="31"/>
      <c r="BL241" s="31"/>
      <c r="BM241" s="31"/>
      <c r="BN241" s="31"/>
      <c r="BO241" s="31"/>
      <c r="BP241" s="31"/>
      <c r="BQ241" s="31"/>
      <c r="BR241" s="31"/>
      <c r="BS241" s="31"/>
      <c r="BT241" s="31"/>
      <c r="BU241" s="31"/>
      <c r="BV241" s="31"/>
      <c r="BW241" s="31"/>
      <c r="BX241" s="31"/>
      <c r="BY241" s="31"/>
      <c r="BZ241" s="31"/>
      <c r="CA241" s="31"/>
      <c r="CB241" s="31"/>
      <c r="CC241" s="31"/>
      <c r="CD241" s="31"/>
      <c r="CE241" s="31"/>
      <c r="CF241" s="31"/>
      <c r="CG241" s="31"/>
      <c r="CH241" s="31"/>
      <c r="CI241" s="31"/>
      <c r="CJ241" s="31"/>
      <c r="CK241" s="31"/>
      <c r="CL241" s="31"/>
      <c r="CM241" s="31"/>
      <c r="CN241" s="31"/>
      <c r="CO241" s="31"/>
      <c r="CP241" s="31"/>
      <c r="CQ241" s="31"/>
      <c r="CR241" s="31"/>
      <c r="CS241" s="31"/>
      <c r="CT241" s="31"/>
      <c r="CU241" s="31"/>
      <c r="CV241" s="31"/>
      <c r="CW241" s="31"/>
      <c r="CX241" s="31"/>
      <c r="CY241" s="31"/>
      <c r="CZ241" s="31"/>
      <c r="DA241" s="31"/>
      <c r="DB241" s="31"/>
      <c r="DC241" s="31"/>
      <c r="DD241" s="31"/>
      <c r="DE241" s="31"/>
      <c r="DF241" s="31"/>
      <c r="DG241" s="31"/>
      <c r="DH241" s="31"/>
      <c r="DI241" s="31"/>
      <c r="DJ241" s="31"/>
      <c r="DK241" s="31"/>
      <c r="DL241" s="31"/>
      <c r="DM241" s="31"/>
      <c r="DN241" s="31"/>
      <c r="DO241" s="31"/>
      <c r="DP241" s="31"/>
      <c r="DQ241" s="31"/>
      <c r="DR241" s="31"/>
      <c r="DS241" s="31"/>
      <c r="DT241" s="31"/>
      <c r="DU241" s="31"/>
      <c r="DV241" s="31"/>
      <c r="DW241" s="76"/>
    </row>
    <row r="242" spans="2:127" s="24" customFormat="1" ht="65.25" customHeight="1">
      <c r="B242" s="342"/>
      <c r="C242" s="347"/>
      <c r="G242" s="347"/>
      <c r="R242" s="345"/>
      <c r="S242" s="345"/>
      <c r="T242" s="345"/>
      <c r="U242" s="345"/>
      <c r="V242" s="345"/>
      <c r="W242" s="345"/>
      <c r="X242" s="345"/>
      <c r="Y242" s="345"/>
      <c r="Z242" s="345"/>
      <c r="AA242" s="345"/>
      <c r="AB242" s="345"/>
      <c r="AC242" s="345"/>
      <c r="AD242" s="345"/>
      <c r="AE242" s="345"/>
      <c r="AF242" s="55"/>
      <c r="AG242" s="55"/>
      <c r="AH242" s="55"/>
      <c r="AI242" s="55"/>
      <c r="AJ242" s="55"/>
      <c r="AR242" s="345"/>
      <c r="AS242" s="345"/>
      <c r="AT242" s="345"/>
      <c r="AU242" s="56"/>
      <c r="AV242" s="56"/>
      <c r="AW242" s="56"/>
      <c r="AX242" s="56"/>
      <c r="AY242" s="56"/>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c r="CT242" s="31"/>
      <c r="CU242" s="31"/>
      <c r="CV242" s="31"/>
      <c r="CW242" s="31"/>
      <c r="CX242" s="31"/>
      <c r="CY242" s="31"/>
      <c r="CZ242" s="31"/>
      <c r="DA242" s="31"/>
      <c r="DB242" s="31"/>
      <c r="DC242" s="31"/>
      <c r="DD242" s="31"/>
      <c r="DE242" s="31"/>
      <c r="DF242" s="31"/>
      <c r="DG242" s="31"/>
      <c r="DH242" s="31"/>
      <c r="DI242" s="31"/>
      <c r="DJ242" s="31"/>
      <c r="DK242" s="31"/>
      <c r="DL242" s="31"/>
      <c r="DM242" s="31"/>
      <c r="DN242" s="31"/>
      <c r="DO242" s="31"/>
      <c r="DP242" s="31"/>
      <c r="DQ242" s="31"/>
      <c r="DR242" s="31"/>
      <c r="DS242" s="31"/>
      <c r="DT242" s="31"/>
      <c r="DU242" s="31"/>
      <c r="DV242" s="31"/>
      <c r="DW242" s="76"/>
    </row>
    <row r="243" spans="2:127" s="24" customFormat="1" ht="50.25" customHeight="1">
      <c r="B243" s="342"/>
      <c r="C243" s="347"/>
      <c r="G243" s="347"/>
      <c r="R243" s="345"/>
      <c r="S243" s="345"/>
      <c r="T243" s="345"/>
      <c r="U243" s="345"/>
      <c r="V243" s="345"/>
      <c r="W243" s="345"/>
      <c r="X243" s="345"/>
      <c r="Y243" s="345"/>
      <c r="Z243" s="345"/>
      <c r="AA243" s="345"/>
      <c r="AB243" s="345"/>
      <c r="AC243" s="345"/>
      <c r="AD243" s="345"/>
      <c r="AE243" s="345"/>
      <c r="AF243" s="55"/>
      <c r="AG243" s="55"/>
      <c r="AH243" s="55"/>
      <c r="AI243" s="55"/>
      <c r="AJ243" s="55"/>
      <c r="AR243" s="345"/>
      <c r="AS243" s="345"/>
      <c r="AT243" s="345"/>
      <c r="AU243" s="56"/>
      <c r="AV243" s="56"/>
      <c r="AW243" s="56"/>
      <c r="AX243" s="56"/>
      <c r="AY243" s="56"/>
      <c r="AZ243" s="31"/>
      <c r="BA243" s="31"/>
      <c r="BB243" s="31"/>
      <c r="BC243" s="31"/>
      <c r="BD243" s="31"/>
      <c r="BE243" s="31"/>
      <c r="BF243" s="31"/>
      <c r="BG243" s="31"/>
      <c r="BH243" s="31"/>
      <c r="BI243" s="31"/>
      <c r="BJ243" s="31"/>
      <c r="BK243" s="31"/>
      <c r="BL243" s="31"/>
      <c r="BM243" s="31"/>
      <c r="BN243" s="31"/>
      <c r="BO243" s="31"/>
      <c r="BP243" s="31"/>
      <c r="BQ243" s="31"/>
      <c r="BR243" s="31"/>
      <c r="BS243" s="31"/>
      <c r="BT243" s="31"/>
      <c r="BU243" s="31"/>
      <c r="BV243" s="31"/>
      <c r="BW243" s="31"/>
      <c r="BX243" s="31"/>
      <c r="BY243" s="31"/>
      <c r="BZ243" s="31"/>
      <c r="CA243" s="31"/>
      <c r="CB243" s="31"/>
      <c r="CC243" s="31"/>
      <c r="CD243" s="31"/>
      <c r="CE243" s="31"/>
      <c r="CF243" s="31"/>
      <c r="CG243" s="31"/>
      <c r="CH243" s="31"/>
      <c r="CI243" s="31"/>
      <c r="CJ243" s="31"/>
      <c r="CK243" s="31"/>
      <c r="CL243" s="31"/>
      <c r="CM243" s="31"/>
      <c r="CN243" s="31"/>
      <c r="CO243" s="31"/>
      <c r="CP243" s="31"/>
      <c r="CQ243" s="31"/>
      <c r="CR243" s="31"/>
      <c r="CS243" s="31"/>
      <c r="CT243" s="31"/>
      <c r="CU243" s="31"/>
      <c r="CV243" s="31"/>
      <c r="CW243" s="31"/>
      <c r="CX243" s="31"/>
      <c r="CY243" s="31"/>
      <c r="CZ243" s="31"/>
      <c r="DA243" s="31"/>
      <c r="DB243" s="31"/>
      <c r="DC243" s="31"/>
      <c r="DD243" s="31"/>
      <c r="DE243" s="31"/>
      <c r="DF243" s="31"/>
      <c r="DG243" s="31"/>
      <c r="DH243" s="31"/>
      <c r="DI243" s="31"/>
      <c r="DJ243" s="31"/>
      <c r="DK243" s="31"/>
      <c r="DL243" s="31"/>
      <c r="DM243" s="31"/>
      <c r="DN243" s="31"/>
      <c r="DO243" s="31"/>
      <c r="DP243" s="31"/>
      <c r="DQ243" s="31"/>
      <c r="DR243" s="31"/>
      <c r="DS243" s="31"/>
      <c r="DT243" s="31"/>
      <c r="DU243" s="31"/>
      <c r="DV243" s="31"/>
      <c r="DW243" s="76"/>
    </row>
    <row r="244" spans="2:127" s="24" customFormat="1" ht="50.25" customHeight="1">
      <c r="B244" s="342"/>
      <c r="C244" s="347"/>
      <c r="G244" s="347"/>
      <c r="R244" s="345"/>
      <c r="S244" s="345"/>
      <c r="T244" s="345"/>
      <c r="U244" s="345"/>
      <c r="V244" s="345"/>
      <c r="W244" s="345"/>
      <c r="X244" s="345"/>
      <c r="Y244" s="345"/>
      <c r="Z244" s="345"/>
      <c r="AA244" s="345"/>
      <c r="AB244" s="345"/>
      <c r="AC244" s="345"/>
      <c r="AD244" s="345"/>
      <c r="AE244" s="345"/>
      <c r="AF244" s="55"/>
      <c r="AG244" s="55"/>
      <c r="AH244" s="55"/>
      <c r="AI244" s="55"/>
      <c r="AJ244" s="55"/>
      <c r="AR244" s="345"/>
      <c r="AS244" s="345"/>
      <c r="AT244" s="345"/>
      <c r="AU244" s="56"/>
      <c r="AV244" s="56"/>
      <c r="AW244" s="56"/>
      <c r="AX244" s="56"/>
      <c r="AY244" s="56"/>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c r="DO244" s="31"/>
      <c r="DP244" s="31"/>
      <c r="DQ244" s="31"/>
      <c r="DR244" s="31"/>
      <c r="DS244" s="31"/>
      <c r="DT244" s="31"/>
      <c r="DU244" s="31"/>
      <c r="DV244" s="31"/>
      <c r="DW244" s="76"/>
    </row>
    <row r="245" spans="2:127" s="24" customFormat="1" ht="67.5" customHeight="1">
      <c r="B245" s="342"/>
      <c r="C245" s="320"/>
      <c r="G245" s="320"/>
      <c r="Q245" s="345"/>
      <c r="R245" s="345"/>
      <c r="S245" s="345"/>
      <c r="T245" s="345"/>
      <c r="U245" s="345"/>
      <c r="V245" s="345"/>
      <c r="W245" s="345"/>
      <c r="X245" s="345"/>
      <c r="Y245" s="345"/>
      <c r="Z245" s="345"/>
      <c r="AA245" s="345"/>
      <c r="AB245" s="345"/>
      <c r="AC245" s="345"/>
      <c r="AD245" s="345"/>
      <c r="AE245" s="345"/>
      <c r="AF245" s="55"/>
      <c r="AG245" s="55"/>
      <c r="AH245" s="55"/>
      <c r="AI245" s="55"/>
      <c r="AJ245" s="55"/>
      <c r="AR245" s="345"/>
      <c r="AS245" s="345"/>
      <c r="AT245" s="345"/>
      <c r="AU245" s="56"/>
      <c r="AV245" s="56"/>
      <c r="AW245" s="56"/>
      <c r="AX245" s="56"/>
      <c r="AY245" s="56"/>
      <c r="AZ245" s="31"/>
      <c r="BA245" s="31"/>
      <c r="BB245" s="31"/>
      <c r="BC245" s="31"/>
      <c r="BD245" s="31"/>
      <c r="BE245" s="31"/>
      <c r="BF245" s="31"/>
      <c r="BG245" s="31"/>
      <c r="BH245" s="31"/>
      <c r="BI245" s="31"/>
      <c r="BJ245" s="31"/>
      <c r="BK245" s="31"/>
      <c r="BL245" s="31"/>
      <c r="BM245" s="31"/>
      <c r="BN245" s="31"/>
      <c r="BO245" s="31"/>
      <c r="BP245" s="31"/>
      <c r="BQ245" s="31"/>
      <c r="BR245" s="31"/>
      <c r="BS245" s="31"/>
      <c r="BT245" s="31"/>
      <c r="BU245" s="31"/>
      <c r="BV245" s="31"/>
      <c r="BW245" s="31"/>
      <c r="BX245" s="31"/>
      <c r="BY245" s="31"/>
      <c r="BZ245" s="31"/>
      <c r="CA245" s="31"/>
      <c r="CB245" s="31"/>
      <c r="CC245" s="31"/>
      <c r="CD245" s="31"/>
      <c r="CE245" s="31"/>
      <c r="CF245" s="31"/>
      <c r="CG245" s="31"/>
      <c r="CH245" s="31"/>
      <c r="CI245" s="31"/>
      <c r="CJ245" s="31"/>
      <c r="CK245" s="31"/>
      <c r="CL245" s="31"/>
      <c r="CM245" s="31"/>
      <c r="CN245" s="31"/>
      <c r="CO245" s="31"/>
      <c r="CP245" s="31"/>
      <c r="CQ245" s="31"/>
      <c r="CR245" s="31"/>
      <c r="CS245" s="31"/>
      <c r="CT245" s="31"/>
      <c r="CU245" s="31"/>
      <c r="CV245" s="31"/>
      <c r="CW245" s="31"/>
      <c r="CX245" s="31"/>
      <c r="CY245" s="31"/>
      <c r="CZ245" s="31"/>
      <c r="DA245" s="31"/>
      <c r="DB245" s="31"/>
      <c r="DC245" s="31"/>
      <c r="DD245" s="31"/>
      <c r="DE245" s="31"/>
      <c r="DF245" s="31"/>
      <c r="DG245" s="31"/>
      <c r="DH245" s="31"/>
      <c r="DI245" s="31"/>
      <c r="DJ245" s="31"/>
      <c r="DK245" s="31"/>
      <c r="DL245" s="31"/>
      <c r="DM245" s="31"/>
      <c r="DN245" s="31"/>
      <c r="DO245" s="31"/>
      <c r="DP245" s="31"/>
      <c r="DQ245" s="31"/>
      <c r="DR245" s="31"/>
      <c r="DS245" s="31"/>
      <c r="DT245" s="31"/>
      <c r="DU245" s="31"/>
      <c r="DV245" s="31"/>
      <c r="DW245" s="76"/>
    </row>
    <row r="246" spans="2:127" s="24" customFormat="1" ht="50.25" customHeight="1">
      <c r="B246" s="342"/>
      <c r="C246" s="347"/>
      <c r="G246" s="347"/>
      <c r="R246" s="345"/>
      <c r="S246" s="345"/>
      <c r="T246" s="345"/>
      <c r="U246" s="345"/>
      <c r="V246" s="345"/>
      <c r="W246" s="345"/>
      <c r="X246" s="345"/>
      <c r="Y246" s="345"/>
      <c r="Z246" s="345"/>
      <c r="AA246" s="345"/>
      <c r="AB246" s="345"/>
      <c r="AC246" s="345"/>
      <c r="AD246" s="345"/>
      <c r="AE246" s="345"/>
      <c r="AF246" s="55"/>
      <c r="AG246" s="55"/>
      <c r="AH246" s="55"/>
      <c r="AI246" s="55"/>
      <c r="AJ246" s="55"/>
      <c r="AR246" s="345"/>
      <c r="AS246" s="345"/>
      <c r="AT246" s="345"/>
      <c r="AU246" s="56"/>
      <c r="AV246" s="56"/>
      <c r="AW246" s="56"/>
      <c r="AX246" s="56"/>
      <c r="AY246" s="56"/>
      <c r="AZ246" s="31"/>
      <c r="BA246" s="31"/>
      <c r="BB246" s="31"/>
      <c r="BC246" s="31"/>
      <c r="BD246" s="31"/>
      <c r="BE246" s="31"/>
      <c r="BF246" s="31"/>
      <c r="BG246" s="31"/>
      <c r="BH246" s="31"/>
      <c r="BI246" s="31"/>
      <c r="BJ246" s="31"/>
      <c r="BK246" s="31"/>
      <c r="BL246" s="31"/>
      <c r="BM246" s="31"/>
      <c r="BN246" s="31"/>
      <c r="BO246" s="31"/>
      <c r="BP246" s="31"/>
      <c r="BQ246" s="31"/>
      <c r="BR246" s="31"/>
      <c r="BS246" s="31"/>
      <c r="BT246" s="31"/>
      <c r="BU246" s="31"/>
      <c r="BV246" s="31"/>
      <c r="BW246" s="31"/>
      <c r="BX246" s="31"/>
      <c r="BY246" s="31"/>
      <c r="BZ246" s="31"/>
      <c r="CA246" s="31"/>
      <c r="CB246" s="31"/>
      <c r="CC246" s="31"/>
      <c r="CD246" s="31"/>
      <c r="CE246" s="31"/>
      <c r="CF246" s="31"/>
      <c r="CG246" s="31"/>
      <c r="CH246" s="31"/>
      <c r="CI246" s="31"/>
      <c r="CJ246" s="31"/>
      <c r="CK246" s="31"/>
      <c r="CL246" s="31"/>
      <c r="CM246" s="31"/>
      <c r="CN246" s="31"/>
      <c r="CO246" s="31"/>
      <c r="CP246" s="31"/>
      <c r="CQ246" s="31"/>
      <c r="CR246" s="31"/>
      <c r="CS246" s="31"/>
      <c r="CT246" s="31"/>
      <c r="CU246" s="31"/>
      <c r="CV246" s="31"/>
      <c r="CW246" s="31"/>
      <c r="CX246" s="31"/>
      <c r="CY246" s="31"/>
      <c r="CZ246" s="31"/>
      <c r="DA246" s="31"/>
      <c r="DB246" s="31"/>
      <c r="DC246" s="31"/>
      <c r="DD246" s="31"/>
      <c r="DE246" s="31"/>
      <c r="DF246" s="31"/>
      <c r="DG246" s="31"/>
      <c r="DH246" s="31"/>
      <c r="DI246" s="31"/>
      <c r="DJ246" s="31"/>
      <c r="DK246" s="31"/>
      <c r="DL246" s="31"/>
      <c r="DM246" s="31"/>
      <c r="DN246" s="31"/>
      <c r="DO246" s="31"/>
      <c r="DP246" s="31"/>
      <c r="DQ246" s="31"/>
      <c r="DR246" s="31"/>
      <c r="DS246" s="31"/>
      <c r="DT246" s="31"/>
      <c r="DU246" s="31"/>
      <c r="DV246" s="31"/>
      <c r="DW246" s="76"/>
    </row>
    <row r="247" spans="2:127" s="24" customFormat="1" ht="50.25" customHeight="1">
      <c r="B247" s="342"/>
      <c r="C247" s="347"/>
      <c r="G247" s="347"/>
      <c r="R247" s="345"/>
      <c r="S247" s="345"/>
      <c r="T247" s="345"/>
      <c r="U247" s="345"/>
      <c r="V247" s="345"/>
      <c r="W247" s="345"/>
      <c r="X247" s="345"/>
      <c r="Y247" s="345"/>
      <c r="Z247" s="345"/>
      <c r="AA247" s="345"/>
      <c r="AB247" s="345"/>
      <c r="AC247" s="345"/>
      <c r="AD247" s="345"/>
      <c r="AE247" s="345"/>
      <c r="AF247" s="55"/>
      <c r="AG247" s="55"/>
      <c r="AH247" s="55"/>
      <c r="AI247" s="55"/>
      <c r="AJ247" s="55"/>
      <c r="AR247" s="345"/>
      <c r="AS247" s="345"/>
      <c r="AT247" s="345"/>
      <c r="AU247" s="56"/>
      <c r="AV247" s="56"/>
      <c r="AW247" s="56"/>
      <c r="AX247" s="56"/>
      <c r="AY247" s="56"/>
      <c r="AZ247" s="31"/>
      <c r="BA247" s="31"/>
      <c r="BB247" s="31"/>
      <c r="BC247" s="31"/>
      <c r="BD247" s="31"/>
      <c r="BE247" s="31"/>
      <c r="BF247" s="31"/>
      <c r="BG247" s="31"/>
      <c r="BH247" s="31"/>
      <c r="BI247" s="31"/>
      <c r="BJ247" s="31"/>
      <c r="BK247" s="31"/>
      <c r="BL247" s="31"/>
      <c r="BM247" s="31"/>
      <c r="BN247" s="31"/>
      <c r="BO247" s="31"/>
      <c r="BP247" s="31"/>
      <c r="BQ247" s="31"/>
      <c r="BR247" s="31"/>
      <c r="BS247" s="31"/>
      <c r="BT247" s="31"/>
      <c r="BU247" s="31"/>
      <c r="BV247" s="31"/>
      <c r="BW247" s="31"/>
      <c r="BX247" s="31"/>
      <c r="BY247" s="31"/>
      <c r="BZ247" s="31"/>
      <c r="CA247" s="31"/>
      <c r="CB247" s="31"/>
      <c r="CC247" s="31"/>
      <c r="CD247" s="31"/>
      <c r="CE247" s="31"/>
      <c r="CF247" s="31"/>
      <c r="CG247" s="31"/>
      <c r="CH247" s="31"/>
      <c r="CI247" s="31"/>
      <c r="CJ247" s="31"/>
      <c r="CK247" s="31"/>
      <c r="CL247" s="31"/>
      <c r="CM247" s="31"/>
      <c r="CN247" s="31"/>
      <c r="CO247" s="31"/>
      <c r="CP247" s="31"/>
      <c r="CQ247" s="31"/>
      <c r="CR247" s="31"/>
      <c r="CS247" s="31"/>
      <c r="CT247" s="31"/>
      <c r="CU247" s="31"/>
      <c r="CV247" s="31"/>
      <c r="CW247" s="31"/>
      <c r="CX247" s="31"/>
      <c r="CY247" s="31"/>
      <c r="CZ247" s="31"/>
      <c r="DA247" s="31"/>
      <c r="DB247" s="31"/>
      <c r="DC247" s="31"/>
      <c r="DD247" s="31"/>
      <c r="DE247" s="31"/>
      <c r="DF247" s="31"/>
      <c r="DG247" s="31"/>
      <c r="DH247" s="31"/>
      <c r="DI247" s="31"/>
      <c r="DJ247" s="31"/>
      <c r="DK247" s="31"/>
      <c r="DL247" s="31"/>
      <c r="DM247" s="31"/>
      <c r="DN247" s="31"/>
      <c r="DO247" s="31"/>
      <c r="DP247" s="31"/>
      <c r="DQ247" s="31"/>
      <c r="DR247" s="31"/>
      <c r="DS247" s="31"/>
      <c r="DT247" s="31"/>
      <c r="DU247" s="31"/>
      <c r="DV247" s="31"/>
      <c r="DW247" s="76"/>
    </row>
    <row r="248" spans="2:127" s="24" customFormat="1" ht="70.5" customHeight="1">
      <c r="B248" s="342"/>
      <c r="C248" s="320"/>
      <c r="G248" s="353"/>
      <c r="Q248" s="345"/>
      <c r="R248" s="345"/>
      <c r="S248" s="345"/>
      <c r="T248" s="345"/>
      <c r="U248" s="345"/>
      <c r="V248" s="345"/>
      <c r="W248" s="345"/>
      <c r="X248" s="345"/>
      <c r="Y248" s="345"/>
      <c r="Z248" s="345"/>
      <c r="AA248" s="345"/>
      <c r="AB248" s="345"/>
      <c r="AC248" s="345"/>
      <c r="AD248" s="345"/>
      <c r="AE248" s="345"/>
      <c r="AF248" s="55"/>
      <c r="AG248" s="55"/>
      <c r="AH248" s="55"/>
      <c r="AI248" s="55"/>
      <c r="AJ248" s="55"/>
      <c r="AR248" s="345"/>
      <c r="AS248" s="345"/>
      <c r="AT248" s="345"/>
      <c r="AU248" s="56"/>
      <c r="AV248" s="56"/>
      <c r="AW248" s="56"/>
      <c r="AX248" s="56"/>
      <c r="AY248" s="56"/>
      <c r="AZ248" s="31"/>
      <c r="BA248" s="31"/>
      <c r="BB248" s="31"/>
      <c r="BC248" s="31"/>
      <c r="BD248" s="31"/>
      <c r="BE248" s="31"/>
      <c r="BF248" s="31"/>
      <c r="BG248" s="31"/>
      <c r="BH248" s="31"/>
      <c r="BI248" s="31"/>
      <c r="BJ248" s="31"/>
      <c r="BK248" s="31"/>
      <c r="BL248" s="31"/>
      <c r="BM248" s="31"/>
      <c r="BN248" s="31"/>
      <c r="BO248" s="31"/>
      <c r="BP248" s="31"/>
      <c r="BQ248" s="31"/>
      <c r="BR248" s="31"/>
      <c r="BS248" s="31"/>
      <c r="BT248" s="31"/>
      <c r="BU248" s="31"/>
      <c r="BV248" s="31"/>
      <c r="BW248" s="31"/>
      <c r="BX248" s="31"/>
      <c r="BY248" s="31"/>
      <c r="BZ248" s="31"/>
      <c r="CA248" s="31"/>
      <c r="CB248" s="31"/>
      <c r="CC248" s="31"/>
      <c r="CD248" s="31"/>
      <c r="CE248" s="31"/>
      <c r="CF248" s="31"/>
      <c r="CG248" s="31"/>
      <c r="CH248" s="31"/>
      <c r="CI248" s="31"/>
      <c r="CJ248" s="31"/>
      <c r="CK248" s="31"/>
      <c r="CL248" s="31"/>
      <c r="CM248" s="31"/>
      <c r="CN248" s="31"/>
      <c r="CO248" s="31"/>
      <c r="CP248" s="31"/>
      <c r="CQ248" s="31"/>
      <c r="CR248" s="31"/>
      <c r="CS248" s="31"/>
      <c r="CT248" s="31"/>
      <c r="CU248" s="31"/>
      <c r="CV248" s="31"/>
      <c r="CW248" s="31"/>
      <c r="CX248" s="31"/>
      <c r="CY248" s="31"/>
      <c r="CZ248" s="31"/>
      <c r="DA248" s="31"/>
      <c r="DB248" s="31"/>
      <c r="DC248" s="31"/>
      <c r="DD248" s="31"/>
      <c r="DE248" s="31"/>
      <c r="DF248" s="31"/>
      <c r="DG248" s="31"/>
      <c r="DH248" s="31"/>
      <c r="DI248" s="31"/>
      <c r="DJ248" s="31"/>
      <c r="DK248" s="31"/>
      <c r="DL248" s="31"/>
      <c r="DM248" s="31"/>
      <c r="DN248" s="31"/>
      <c r="DO248" s="31"/>
      <c r="DP248" s="31"/>
      <c r="DQ248" s="31"/>
      <c r="DR248" s="31"/>
      <c r="DS248" s="31"/>
      <c r="DT248" s="31"/>
      <c r="DU248" s="31"/>
      <c r="DV248" s="31"/>
      <c r="DW248" s="76"/>
    </row>
    <row r="249" spans="2:127" s="24" customFormat="1" ht="50.25" customHeight="1">
      <c r="B249" s="342"/>
      <c r="C249" s="347"/>
      <c r="G249" s="347"/>
      <c r="R249" s="345"/>
      <c r="S249" s="345"/>
      <c r="T249" s="345"/>
      <c r="U249" s="345"/>
      <c r="V249" s="345"/>
      <c r="W249" s="345"/>
      <c r="X249" s="345"/>
      <c r="Y249" s="345"/>
      <c r="Z249" s="345"/>
      <c r="AA249" s="345"/>
      <c r="AB249" s="345"/>
      <c r="AC249" s="345"/>
      <c r="AD249" s="345"/>
      <c r="AE249" s="345"/>
      <c r="AF249" s="55"/>
      <c r="AG249" s="55"/>
      <c r="AH249" s="55"/>
      <c r="AI249" s="55"/>
      <c r="AJ249" s="55"/>
      <c r="AR249" s="345"/>
      <c r="AS249" s="345"/>
      <c r="AT249" s="345"/>
      <c r="AU249" s="56"/>
      <c r="AV249" s="56"/>
      <c r="AW249" s="56"/>
      <c r="AX249" s="56"/>
      <c r="AY249" s="56"/>
      <c r="AZ249" s="31"/>
      <c r="BA249" s="31"/>
      <c r="BB249" s="31"/>
      <c r="BC249" s="31"/>
      <c r="BD249" s="31"/>
      <c r="BE249" s="31"/>
      <c r="BF249" s="31"/>
      <c r="BG249" s="31"/>
      <c r="BH249" s="31"/>
      <c r="BI249" s="31"/>
      <c r="BJ249" s="31"/>
      <c r="BK249" s="31"/>
      <c r="BL249" s="31"/>
      <c r="BM249" s="31"/>
      <c r="BN249" s="31"/>
      <c r="BO249" s="31"/>
      <c r="BP249" s="31"/>
      <c r="BQ249" s="31"/>
      <c r="BR249" s="31"/>
      <c r="BS249" s="31"/>
      <c r="BT249" s="31"/>
      <c r="BU249" s="31"/>
      <c r="BV249" s="31"/>
      <c r="BW249" s="31"/>
      <c r="BX249" s="31"/>
      <c r="BY249" s="31"/>
      <c r="BZ249" s="31"/>
      <c r="CA249" s="31"/>
      <c r="CB249" s="31"/>
      <c r="CC249" s="31"/>
      <c r="CD249" s="31"/>
      <c r="CE249" s="31"/>
      <c r="CF249" s="31"/>
      <c r="CG249" s="31"/>
      <c r="CH249" s="31"/>
      <c r="CI249" s="31"/>
      <c r="CJ249" s="31"/>
      <c r="CK249" s="31"/>
      <c r="CL249" s="31"/>
      <c r="CM249" s="31"/>
      <c r="CN249" s="31"/>
      <c r="CO249" s="31"/>
      <c r="CP249" s="31"/>
      <c r="CQ249" s="31"/>
      <c r="CR249" s="31"/>
      <c r="CS249" s="31"/>
      <c r="CT249" s="31"/>
      <c r="CU249" s="31"/>
      <c r="CV249" s="31"/>
      <c r="CW249" s="31"/>
      <c r="CX249" s="31"/>
      <c r="CY249" s="31"/>
      <c r="CZ249" s="31"/>
      <c r="DA249" s="31"/>
      <c r="DB249" s="31"/>
      <c r="DC249" s="31"/>
      <c r="DD249" s="31"/>
      <c r="DE249" s="31"/>
      <c r="DF249" s="31"/>
      <c r="DG249" s="31"/>
      <c r="DH249" s="31"/>
      <c r="DI249" s="31"/>
      <c r="DJ249" s="31"/>
      <c r="DK249" s="31"/>
      <c r="DL249" s="31"/>
      <c r="DM249" s="31"/>
      <c r="DN249" s="31"/>
      <c r="DO249" s="31"/>
      <c r="DP249" s="31"/>
      <c r="DQ249" s="31"/>
      <c r="DR249" s="31"/>
      <c r="DS249" s="31"/>
      <c r="DT249" s="31"/>
      <c r="DU249" s="31"/>
      <c r="DV249" s="31"/>
      <c r="DW249" s="76"/>
    </row>
    <row r="250" spans="2:127" s="24" customFormat="1" ht="50.25" customHeight="1">
      <c r="B250" s="342"/>
      <c r="C250" s="347"/>
      <c r="G250" s="320"/>
      <c r="R250" s="345"/>
      <c r="S250" s="345"/>
      <c r="T250" s="345"/>
      <c r="U250" s="345"/>
      <c r="V250" s="345"/>
      <c r="W250" s="345"/>
      <c r="X250" s="345"/>
      <c r="Y250" s="345"/>
      <c r="Z250" s="345"/>
      <c r="AA250" s="345"/>
      <c r="AB250" s="345"/>
      <c r="AC250" s="345"/>
      <c r="AD250" s="345"/>
      <c r="AE250" s="345"/>
      <c r="AF250" s="55"/>
      <c r="AG250" s="55"/>
      <c r="AH250" s="55"/>
      <c r="AI250" s="55"/>
      <c r="AJ250" s="55"/>
      <c r="AR250" s="345"/>
      <c r="AS250" s="345"/>
      <c r="AT250" s="345"/>
      <c r="AU250" s="56"/>
      <c r="AV250" s="56"/>
      <c r="AW250" s="56"/>
      <c r="AX250" s="56"/>
      <c r="AY250" s="56"/>
      <c r="AZ250" s="31"/>
      <c r="BA250" s="31"/>
      <c r="BB250" s="31"/>
      <c r="BC250" s="31"/>
      <c r="BD250" s="31"/>
      <c r="BE250" s="31"/>
      <c r="BF250" s="31"/>
      <c r="BG250" s="31"/>
      <c r="BH250" s="31"/>
      <c r="BI250" s="31"/>
      <c r="BJ250" s="31"/>
      <c r="BK250" s="31"/>
      <c r="BL250" s="31"/>
      <c r="BM250" s="31"/>
      <c r="BN250" s="31"/>
      <c r="BO250" s="31"/>
      <c r="BP250" s="31"/>
      <c r="BQ250" s="31"/>
      <c r="BR250" s="31"/>
      <c r="BS250" s="31"/>
      <c r="BT250" s="31"/>
      <c r="BU250" s="31"/>
      <c r="BV250" s="31"/>
      <c r="BW250" s="31"/>
      <c r="BX250" s="31"/>
      <c r="BY250" s="31"/>
      <c r="BZ250" s="31"/>
      <c r="CA250" s="31"/>
      <c r="CB250" s="31"/>
      <c r="CC250" s="31"/>
      <c r="CD250" s="31"/>
      <c r="CE250" s="31"/>
      <c r="CF250" s="31"/>
      <c r="CG250" s="31"/>
      <c r="CH250" s="31"/>
      <c r="CI250" s="31"/>
      <c r="CJ250" s="31"/>
      <c r="CK250" s="31"/>
      <c r="CL250" s="31"/>
      <c r="CM250" s="31"/>
      <c r="CN250" s="31"/>
      <c r="CO250" s="31"/>
      <c r="CP250" s="31"/>
      <c r="CQ250" s="31"/>
      <c r="CR250" s="31"/>
      <c r="CS250" s="31"/>
      <c r="CT250" s="31"/>
      <c r="CU250" s="31"/>
      <c r="CV250" s="31"/>
      <c r="CW250" s="31"/>
      <c r="CX250" s="31"/>
      <c r="CY250" s="31"/>
      <c r="CZ250" s="31"/>
      <c r="DA250" s="31"/>
      <c r="DB250" s="31"/>
      <c r="DC250" s="31"/>
      <c r="DD250" s="31"/>
      <c r="DE250" s="31"/>
      <c r="DF250" s="31"/>
      <c r="DG250" s="31"/>
      <c r="DH250" s="31"/>
      <c r="DI250" s="31"/>
      <c r="DJ250" s="31"/>
      <c r="DK250" s="31"/>
      <c r="DL250" s="31"/>
      <c r="DM250" s="31"/>
      <c r="DN250" s="31"/>
      <c r="DO250" s="31"/>
      <c r="DP250" s="31"/>
      <c r="DQ250" s="31"/>
      <c r="DR250" s="31"/>
      <c r="DS250" s="31"/>
      <c r="DT250" s="31"/>
      <c r="DU250" s="31"/>
      <c r="DV250" s="31"/>
      <c r="DW250" s="76"/>
    </row>
    <row r="251" spans="2:127" s="24" customFormat="1" ht="50.25" customHeight="1">
      <c r="B251" s="342"/>
      <c r="C251" s="347"/>
      <c r="G251" s="320"/>
      <c r="R251" s="345"/>
      <c r="S251" s="345"/>
      <c r="T251" s="345"/>
      <c r="U251" s="345"/>
      <c r="V251" s="345"/>
      <c r="W251" s="345"/>
      <c r="X251" s="345"/>
      <c r="Y251" s="345"/>
      <c r="Z251" s="345"/>
      <c r="AA251" s="345"/>
      <c r="AB251" s="345"/>
      <c r="AC251" s="345"/>
      <c r="AD251" s="345"/>
      <c r="AE251" s="345"/>
      <c r="AF251" s="55"/>
      <c r="AG251" s="55"/>
      <c r="AH251" s="55"/>
      <c r="AI251" s="55"/>
      <c r="AJ251" s="55"/>
      <c r="AR251" s="345"/>
      <c r="AS251" s="345"/>
      <c r="AT251" s="345"/>
      <c r="AU251" s="56"/>
      <c r="AV251" s="56"/>
      <c r="AW251" s="56"/>
      <c r="AX251" s="56"/>
      <c r="AY251" s="56"/>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1"/>
      <c r="DD251" s="31"/>
      <c r="DE251" s="31"/>
      <c r="DF251" s="31"/>
      <c r="DG251" s="31"/>
      <c r="DH251" s="31"/>
      <c r="DI251" s="31"/>
      <c r="DJ251" s="31"/>
      <c r="DK251" s="31"/>
      <c r="DL251" s="31"/>
      <c r="DM251" s="31"/>
      <c r="DN251" s="31"/>
      <c r="DO251" s="31"/>
      <c r="DP251" s="31"/>
      <c r="DQ251" s="31"/>
      <c r="DR251" s="31"/>
      <c r="DS251" s="31"/>
      <c r="DT251" s="31"/>
      <c r="DU251" s="31"/>
      <c r="DV251" s="31"/>
      <c r="DW251" s="76"/>
    </row>
    <row r="252" spans="2:127" s="24" customFormat="1" ht="50.25" customHeight="1">
      <c r="B252" s="342"/>
      <c r="C252" s="347"/>
      <c r="G252" s="320"/>
      <c r="AZ252" s="31"/>
      <c r="BA252" s="31"/>
      <c r="BB252" s="31"/>
      <c r="BC252" s="31"/>
      <c r="BD252" s="31"/>
      <c r="BE252" s="31"/>
      <c r="BF252" s="31"/>
      <c r="BG252" s="31"/>
      <c r="BH252" s="31"/>
      <c r="BI252" s="31"/>
      <c r="BJ252" s="31"/>
      <c r="BK252" s="31"/>
      <c r="BL252" s="31"/>
      <c r="BM252" s="31"/>
      <c r="BN252" s="31"/>
      <c r="BO252" s="31"/>
      <c r="BP252" s="31"/>
      <c r="BQ252" s="31"/>
      <c r="BR252" s="31"/>
      <c r="BS252" s="31"/>
      <c r="BT252" s="31"/>
      <c r="BU252" s="31"/>
      <c r="BV252" s="31"/>
      <c r="BW252" s="31"/>
      <c r="BX252" s="31"/>
      <c r="BY252" s="31"/>
      <c r="BZ252" s="31"/>
      <c r="CA252" s="31"/>
      <c r="CB252" s="31"/>
      <c r="CC252" s="31"/>
      <c r="CD252" s="31"/>
      <c r="CE252" s="31"/>
      <c r="CF252" s="31"/>
      <c r="CG252" s="31"/>
      <c r="CH252" s="31"/>
      <c r="CI252" s="31"/>
      <c r="CJ252" s="31"/>
      <c r="CK252" s="31"/>
      <c r="CL252" s="31"/>
      <c r="CM252" s="31"/>
      <c r="CN252" s="31"/>
      <c r="CO252" s="31"/>
      <c r="CP252" s="31"/>
      <c r="CQ252" s="31"/>
      <c r="CR252" s="31"/>
      <c r="CS252" s="31"/>
      <c r="CT252" s="31"/>
      <c r="CU252" s="31"/>
      <c r="CV252" s="31"/>
      <c r="CW252" s="31"/>
      <c r="CX252" s="31"/>
      <c r="CY252" s="31"/>
      <c r="CZ252" s="31"/>
      <c r="DA252" s="31"/>
      <c r="DB252" s="31"/>
      <c r="DC252" s="31"/>
      <c r="DD252" s="31"/>
      <c r="DE252" s="31"/>
      <c r="DF252" s="31"/>
      <c r="DG252" s="31"/>
      <c r="DH252" s="31"/>
      <c r="DI252" s="31"/>
      <c r="DJ252" s="31"/>
      <c r="DK252" s="31"/>
      <c r="DL252" s="31"/>
      <c r="DM252" s="31"/>
      <c r="DN252" s="31"/>
      <c r="DO252" s="31"/>
      <c r="DP252" s="31"/>
      <c r="DQ252" s="31"/>
      <c r="DR252" s="31"/>
      <c r="DS252" s="31"/>
      <c r="DT252" s="31"/>
      <c r="DU252" s="31"/>
      <c r="DV252" s="31"/>
      <c r="DW252" s="76"/>
    </row>
    <row r="253" spans="2:127" s="24" customFormat="1" ht="50.25" customHeight="1">
      <c r="B253" s="342"/>
      <c r="C253" s="347"/>
      <c r="G253" s="320"/>
      <c r="R253" s="345"/>
      <c r="S253" s="345"/>
      <c r="T253" s="345"/>
      <c r="U253" s="345"/>
      <c r="V253" s="345"/>
      <c r="W253" s="345"/>
      <c r="X253" s="345"/>
      <c r="Y253" s="345"/>
      <c r="Z253" s="345"/>
      <c r="AA253" s="345"/>
      <c r="AB253" s="345"/>
      <c r="AC253" s="345"/>
      <c r="AD253" s="345"/>
      <c r="AE253" s="345"/>
      <c r="AF253" s="55"/>
      <c r="AG253" s="55"/>
      <c r="AH253" s="55"/>
      <c r="AI253" s="55"/>
      <c r="AJ253" s="55"/>
      <c r="AR253" s="345"/>
      <c r="AS253" s="345"/>
      <c r="AT253" s="345"/>
      <c r="AU253" s="56"/>
      <c r="AV253" s="56"/>
      <c r="AW253" s="56"/>
      <c r="AX253" s="56"/>
      <c r="AY253" s="56"/>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1"/>
      <c r="DD253" s="31"/>
      <c r="DE253" s="31"/>
      <c r="DF253" s="31"/>
      <c r="DG253" s="31"/>
      <c r="DH253" s="31"/>
      <c r="DI253" s="31"/>
      <c r="DJ253" s="31"/>
      <c r="DK253" s="31"/>
      <c r="DL253" s="31"/>
      <c r="DM253" s="31"/>
      <c r="DN253" s="31"/>
      <c r="DO253" s="31"/>
      <c r="DP253" s="31"/>
      <c r="DQ253" s="31"/>
      <c r="DR253" s="31"/>
      <c r="DS253" s="31"/>
      <c r="DT253" s="31"/>
      <c r="DU253" s="31"/>
      <c r="DV253" s="31"/>
      <c r="DW253" s="76"/>
    </row>
    <row r="254" spans="2:127" s="24" customFormat="1" ht="50.25" customHeight="1">
      <c r="B254" s="342"/>
      <c r="C254" s="347"/>
      <c r="G254" s="320"/>
      <c r="R254" s="345"/>
      <c r="S254" s="345"/>
      <c r="T254" s="345"/>
      <c r="U254" s="345"/>
      <c r="V254" s="345"/>
      <c r="W254" s="345"/>
      <c r="X254" s="345"/>
      <c r="Y254" s="345"/>
      <c r="Z254" s="345"/>
      <c r="AA254" s="345"/>
      <c r="AB254" s="345"/>
      <c r="AC254" s="345"/>
      <c r="AD254" s="345"/>
      <c r="AE254" s="345"/>
      <c r="AF254" s="55"/>
      <c r="AG254" s="55"/>
      <c r="AH254" s="55"/>
      <c r="AI254" s="55"/>
      <c r="AJ254" s="55"/>
      <c r="AR254" s="345"/>
      <c r="AS254" s="345"/>
      <c r="AT254" s="345"/>
      <c r="AU254" s="56"/>
      <c r="AV254" s="56"/>
      <c r="AW254" s="56"/>
      <c r="AX254" s="56"/>
      <c r="AY254" s="56"/>
      <c r="AZ254" s="31"/>
      <c r="BA254" s="31"/>
      <c r="BB254" s="31"/>
      <c r="BC254" s="31"/>
      <c r="BD254" s="31"/>
      <c r="BE254" s="31"/>
      <c r="BF254" s="31"/>
      <c r="BG254" s="31"/>
      <c r="BH254" s="31"/>
      <c r="BI254" s="31"/>
      <c r="BJ254" s="31"/>
      <c r="BK254" s="31"/>
      <c r="BL254" s="31"/>
      <c r="BM254" s="31"/>
      <c r="BN254" s="31"/>
      <c r="BO254" s="31"/>
      <c r="BP254" s="31"/>
      <c r="BQ254" s="31"/>
      <c r="BR254" s="31"/>
      <c r="BS254" s="31"/>
      <c r="BT254" s="31"/>
      <c r="BU254" s="31"/>
      <c r="BV254" s="31"/>
      <c r="BW254" s="31"/>
      <c r="BX254" s="31"/>
      <c r="BY254" s="31"/>
      <c r="BZ254" s="31"/>
      <c r="CA254" s="31"/>
      <c r="CB254" s="31"/>
      <c r="CC254" s="31"/>
      <c r="CD254" s="31"/>
      <c r="CE254" s="31"/>
      <c r="CF254" s="31"/>
      <c r="CG254" s="31"/>
      <c r="CH254" s="31"/>
      <c r="CI254" s="31"/>
      <c r="CJ254" s="31"/>
      <c r="CK254" s="31"/>
      <c r="CL254" s="31"/>
      <c r="CM254" s="31"/>
      <c r="CN254" s="31"/>
      <c r="CO254" s="31"/>
      <c r="CP254" s="31"/>
      <c r="CQ254" s="31"/>
      <c r="CR254" s="31"/>
      <c r="CS254" s="31"/>
      <c r="CT254" s="31"/>
      <c r="CU254" s="31"/>
      <c r="CV254" s="31"/>
      <c r="CW254" s="31"/>
      <c r="CX254" s="31"/>
      <c r="CY254" s="31"/>
      <c r="CZ254" s="31"/>
      <c r="DA254" s="31"/>
      <c r="DB254" s="31"/>
      <c r="DC254" s="31"/>
      <c r="DD254" s="31"/>
      <c r="DE254" s="31"/>
      <c r="DF254" s="31"/>
      <c r="DG254" s="31"/>
      <c r="DH254" s="31"/>
      <c r="DI254" s="31"/>
      <c r="DJ254" s="31"/>
      <c r="DK254" s="31"/>
      <c r="DL254" s="31"/>
      <c r="DM254" s="31"/>
      <c r="DN254" s="31"/>
      <c r="DO254" s="31"/>
      <c r="DP254" s="31"/>
      <c r="DQ254" s="31"/>
      <c r="DR254" s="31"/>
      <c r="DS254" s="31"/>
      <c r="DT254" s="31"/>
      <c r="DU254" s="31"/>
      <c r="DV254" s="31"/>
      <c r="DW254" s="76"/>
    </row>
    <row r="255" spans="2:127" s="24" customFormat="1" ht="66.75" customHeight="1">
      <c r="B255" s="342"/>
      <c r="C255" s="347"/>
      <c r="G255" s="347"/>
      <c r="R255" s="345"/>
      <c r="S255" s="345"/>
      <c r="T255" s="345"/>
      <c r="U255" s="345"/>
      <c r="V255" s="345"/>
      <c r="W255" s="345"/>
      <c r="X255" s="345"/>
      <c r="Y255" s="345"/>
      <c r="Z255" s="345"/>
      <c r="AA255" s="345"/>
      <c r="AB255" s="345"/>
      <c r="AC255" s="345"/>
      <c r="AD255" s="345"/>
      <c r="AE255" s="345"/>
      <c r="AF255" s="55"/>
      <c r="AG255" s="55"/>
      <c r="AH255" s="55"/>
      <c r="AI255" s="55"/>
      <c r="AJ255" s="55"/>
      <c r="AR255" s="345"/>
      <c r="AS255" s="345"/>
      <c r="AT255" s="345"/>
      <c r="AU255" s="56"/>
      <c r="AV255" s="56"/>
      <c r="AW255" s="56"/>
      <c r="AX255" s="56"/>
      <c r="AY255" s="56"/>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c r="CP255" s="31"/>
      <c r="CQ255" s="31"/>
      <c r="CR255" s="31"/>
      <c r="CS255" s="31"/>
      <c r="CT255" s="31"/>
      <c r="CU255" s="31"/>
      <c r="CV255" s="31"/>
      <c r="CW255" s="31"/>
      <c r="CX255" s="31"/>
      <c r="CY255" s="31"/>
      <c r="CZ255" s="31"/>
      <c r="DA255" s="31"/>
      <c r="DB255" s="31"/>
      <c r="DC255" s="31"/>
      <c r="DD255" s="31"/>
      <c r="DE255" s="31"/>
      <c r="DF255" s="31"/>
      <c r="DG255" s="31"/>
      <c r="DH255" s="31"/>
      <c r="DI255" s="31"/>
      <c r="DJ255" s="31"/>
      <c r="DK255" s="31"/>
      <c r="DL255" s="31"/>
      <c r="DM255" s="31"/>
      <c r="DN255" s="31"/>
      <c r="DO255" s="31"/>
      <c r="DP255" s="31"/>
      <c r="DQ255" s="31"/>
      <c r="DR255" s="31"/>
      <c r="DS255" s="31"/>
      <c r="DT255" s="31"/>
      <c r="DU255" s="31"/>
      <c r="DV255" s="31"/>
      <c r="DW255" s="76"/>
    </row>
    <row r="256" spans="2:127" s="24" customFormat="1" ht="50.25" customHeight="1">
      <c r="B256" s="342"/>
      <c r="C256" s="347"/>
      <c r="G256" s="347"/>
      <c r="R256" s="345"/>
      <c r="S256" s="345"/>
      <c r="T256" s="345"/>
      <c r="U256" s="345"/>
      <c r="V256" s="345"/>
      <c r="W256" s="345"/>
      <c r="X256" s="345"/>
      <c r="Y256" s="345"/>
      <c r="Z256" s="345"/>
      <c r="AA256" s="345"/>
      <c r="AB256" s="345"/>
      <c r="AC256" s="345"/>
      <c r="AD256" s="345"/>
      <c r="AE256" s="345"/>
      <c r="AF256" s="55"/>
      <c r="AG256" s="55"/>
      <c r="AH256" s="55"/>
      <c r="AI256" s="55"/>
      <c r="AJ256" s="55"/>
      <c r="AR256" s="345"/>
      <c r="AS256" s="345"/>
      <c r="AT256" s="345"/>
      <c r="AU256" s="56"/>
      <c r="AV256" s="56"/>
      <c r="AW256" s="56"/>
      <c r="AX256" s="56"/>
      <c r="AY256" s="56"/>
      <c r="AZ256" s="31"/>
      <c r="BA256" s="31"/>
      <c r="BB256" s="31"/>
      <c r="BC256" s="31"/>
      <c r="BD256" s="31"/>
      <c r="BE256" s="31"/>
      <c r="BF256" s="31"/>
      <c r="BG256" s="31"/>
      <c r="BH256" s="31"/>
      <c r="BI256" s="31"/>
      <c r="BJ256" s="31"/>
      <c r="BK256" s="31"/>
      <c r="BL256" s="31"/>
      <c r="BM256" s="31"/>
      <c r="BN256" s="31"/>
      <c r="BO256" s="31"/>
      <c r="BP256" s="31"/>
      <c r="BQ256" s="31"/>
      <c r="BR256" s="31"/>
      <c r="BS256" s="31"/>
      <c r="BT256" s="31"/>
      <c r="BU256" s="31"/>
      <c r="BV256" s="31"/>
      <c r="BW256" s="31"/>
      <c r="BX256" s="31"/>
      <c r="BY256" s="31"/>
      <c r="BZ256" s="31"/>
      <c r="CA256" s="31"/>
      <c r="CB256" s="31"/>
      <c r="CC256" s="31"/>
      <c r="CD256" s="31"/>
      <c r="CE256" s="31"/>
      <c r="CF256" s="31"/>
      <c r="CG256" s="31"/>
      <c r="CH256" s="31"/>
      <c r="CI256" s="31"/>
      <c r="CJ256" s="31"/>
      <c r="CK256" s="31"/>
      <c r="CL256" s="31"/>
      <c r="CM256" s="31"/>
      <c r="CN256" s="31"/>
      <c r="CO256" s="31"/>
      <c r="CP256" s="31"/>
      <c r="CQ256" s="31"/>
      <c r="CR256" s="31"/>
      <c r="CS256" s="31"/>
      <c r="CT256" s="31"/>
      <c r="CU256" s="31"/>
      <c r="CV256" s="31"/>
      <c r="CW256" s="31"/>
      <c r="CX256" s="31"/>
      <c r="CY256" s="31"/>
      <c r="CZ256" s="31"/>
      <c r="DA256" s="31"/>
      <c r="DB256" s="31"/>
      <c r="DC256" s="31"/>
      <c r="DD256" s="31"/>
      <c r="DE256" s="31"/>
      <c r="DF256" s="31"/>
      <c r="DG256" s="31"/>
      <c r="DH256" s="31"/>
      <c r="DI256" s="31"/>
      <c r="DJ256" s="31"/>
      <c r="DK256" s="31"/>
      <c r="DL256" s="31"/>
      <c r="DM256" s="31"/>
      <c r="DN256" s="31"/>
      <c r="DO256" s="31"/>
      <c r="DP256" s="31"/>
      <c r="DQ256" s="31"/>
      <c r="DR256" s="31"/>
      <c r="DS256" s="31"/>
      <c r="DT256" s="31"/>
      <c r="DU256" s="31"/>
      <c r="DV256" s="31"/>
      <c r="DW256" s="76"/>
    </row>
    <row r="257" spans="2:127" s="24" customFormat="1" ht="50.25" customHeight="1">
      <c r="B257" s="342"/>
      <c r="C257" s="347"/>
      <c r="G257" s="320"/>
      <c r="AZ257" s="31"/>
      <c r="BA257" s="31"/>
      <c r="BB257" s="31"/>
      <c r="BC257" s="31"/>
      <c r="BD257" s="31"/>
      <c r="BE257" s="31"/>
      <c r="BF257" s="31"/>
      <c r="BG257" s="31"/>
      <c r="BH257" s="31"/>
      <c r="BI257" s="31"/>
      <c r="BJ257" s="31"/>
      <c r="BK257" s="31"/>
      <c r="BL257" s="31"/>
      <c r="BM257" s="31"/>
      <c r="BN257" s="31"/>
      <c r="BO257" s="31"/>
      <c r="BP257" s="31"/>
      <c r="BQ257" s="31"/>
      <c r="BR257" s="31"/>
      <c r="BS257" s="31"/>
      <c r="BT257" s="31"/>
      <c r="BU257" s="31"/>
      <c r="BV257" s="31"/>
      <c r="BW257" s="31"/>
      <c r="BX257" s="31"/>
      <c r="BY257" s="31"/>
      <c r="BZ257" s="31"/>
      <c r="CA257" s="31"/>
      <c r="CB257" s="31"/>
      <c r="CC257" s="31"/>
      <c r="CD257" s="31"/>
      <c r="CE257" s="31"/>
      <c r="CF257" s="31"/>
      <c r="CG257" s="31"/>
      <c r="CH257" s="31"/>
      <c r="CI257" s="31"/>
      <c r="CJ257" s="31"/>
      <c r="CK257" s="31"/>
      <c r="CL257" s="31"/>
      <c r="CM257" s="31"/>
      <c r="CN257" s="31"/>
      <c r="CO257" s="31"/>
      <c r="CP257" s="31"/>
      <c r="CQ257" s="31"/>
      <c r="CR257" s="31"/>
      <c r="CS257" s="31"/>
      <c r="CT257" s="31"/>
      <c r="CU257" s="31"/>
      <c r="CV257" s="31"/>
      <c r="CW257" s="31"/>
      <c r="CX257" s="31"/>
      <c r="CY257" s="31"/>
      <c r="CZ257" s="31"/>
      <c r="DA257" s="31"/>
      <c r="DB257" s="31"/>
      <c r="DC257" s="31"/>
      <c r="DD257" s="31"/>
      <c r="DE257" s="31"/>
      <c r="DF257" s="31"/>
      <c r="DG257" s="31"/>
      <c r="DH257" s="31"/>
      <c r="DI257" s="31"/>
      <c r="DJ257" s="31"/>
      <c r="DK257" s="31"/>
      <c r="DL257" s="31"/>
      <c r="DM257" s="31"/>
      <c r="DN257" s="31"/>
      <c r="DO257" s="31"/>
      <c r="DP257" s="31"/>
      <c r="DQ257" s="31"/>
      <c r="DR257" s="31"/>
      <c r="DS257" s="31"/>
      <c r="DT257" s="31"/>
      <c r="DU257" s="31"/>
      <c r="DV257" s="31"/>
      <c r="DW257" s="76"/>
    </row>
    <row r="258" spans="2:127" s="24" customFormat="1" ht="50.25" customHeight="1">
      <c r="B258" s="342"/>
      <c r="C258" s="347"/>
      <c r="G258" s="347"/>
      <c r="R258" s="345"/>
      <c r="S258" s="345"/>
      <c r="T258" s="345"/>
      <c r="U258" s="345"/>
      <c r="V258" s="345"/>
      <c r="W258" s="345"/>
      <c r="X258" s="345"/>
      <c r="Y258" s="345"/>
      <c r="Z258" s="345"/>
      <c r="AA258" s="345"/>
      <c r="AB258" s="345"/>
      <c r="AC258" s="345"/>
      <c r="AD258" s="345"/>
      <c r="AE258" s="345"/>
      <c r="AF258" s="55"/>
      <c r="AG258" s="55"/>
      <c r="AH258" s="55"/>
      <c r="AI258" s="55"/>
      <c r="AJ258" s="55"/>
      <c r="AR258" s="345"/>
      <c r="AS258" s="345"/>
      <c r="AT258" s="345"/>
      <c r="AU258" s="56"/>
      <c r="AV258" s="56"/>
      <c r="AW258" s="56"/>
      <c r="AX258" s="56"/>
      <c r="AY258" s="56"/>
      <c r="AZ258" s="31"/>
      <c r="BA258" s="31"/>
      <c r="BB258" s="31"/>
      <c r="BC258" s="31"/>
      <c r="BD258" s="31"/>
      <c r="BE258" s="31"/>
      <c r="BF258" s="31"/>
      <c r="BG258" s="31"/>
      <c r="BH258" s="31"/>
      <c r="BI258" s="31"/>
      <c r="BJ258" s="31"/>
      <c r="BK258" s="31"/>
      <c r="BL258" s="31"/>
      <c r="BM258" s="31"/>
      <c r="BN258" s="31"/>
      <c r="BO258" s="31"/>
      <c r="BP258" s="31"/>
      <c r="BQ258" s="31"/>
      <c r="BR258" s="31"/>
      <c r="BS258" s="31"/>
      <c r="BT258" s="31"/>
      <c r="BU258" s="31"/>
      <c r="BV258" s="31"/>
      <c r="BW258" s="31"/>
      <c r="BX258" s="31"/>
      <c r="BY258" s="31"/>
      <c r="BZ258" s="31"/>
      <c r="CA258" s="31"/>
      <c r="CB258" s="31"/>
      <c r="CC258" s="31"/>
      <c r="CD258" s="31"/>
      <c r="CE258" s="31"/>
      <c r="CF258" s="31"/>
      <c r="CG258" s="31"/>
      <c r="CH258" s="31"/>
      <c r="CI258" s="31"/>
      <c r="CJ258" s="31"/>
      <c r="CK258" s="31"/>
      <c r="CL258" s="31"/>
      <c r="CM258" s="31"/>
      <c r="CN258" s="31"/>
      <c r="CO258" s="31"/>
      <c r="CP258" s="31"/>
      <c r="CQ258" s="31"/>
      <c r="CR258" s="31"/>
      <c r="CS258" s="31"/>
      <c r="CT258" s="31"/>
      <c r="CU258" s="31"/>
      <c r="CV258" s="31"/>
      <c r="CW258" s="31"/>
      <c r="CX258" s="31"/>
      <c r="CY258" s="31"/>
      <c r="CZ258" s="31"/>
      <c r="DA258" s="31"/>
      <c r="DB258" s="31"/>
      <c r="DC258" s="31"/>
      <c r="DD258" s="31"/>
      <c r="DE258" s="31"/>
      <c r="DF258" s="31"/>
      <c r="DG258" s="31"/>
      <c r="DH258" s="31"/>
      <c r="DI258" s="31"/>
      <c r="DJ258" s="31"/>
      <c r="DK258" s="31"/>
      <c r="DL258" s="31"/>
      <c r="DM258" s="31"/>
      <c r="DN258" s="31"/>
      <c r="DO258" s="31"/>
      <c r="DP258" s="31"/>
      <c r="DQ258" s="31"/>
      <c r="DR258" s="31"/>
      <c r="DS258" s="31"/>
      <c r="DT258" s="31"/>
      <c r="DU258" s="31"/>
      <c r="DV258" s="31"/>
      <c r="DW258" s="76"/>
    </row>
    <row r="259" spans="2:127" s="24" customFormat="1" ht="50.25" customHeight="1">
      <c r="B259" s="342"/>
      <c r="C259" s="347"/>
      <c r="G259" s="347"/>
      <c r="R259" s="345"/>
      <c r="S259" s="345"/>
      <c r="T259" s="345"/>
      <c r="U259" s="345"/>
      <c r="V259" s="345"/>
      <c r="W259" s="345"/>
      <c r="X259" s="345"/>
      <c r="Y259" s="345"/>
      <c r="Z259" s="345"/>
      <c r="AA259" s="345"/>
      <c r="AB259" s="345"/>
      <c r="AC259" s="345"/>
      <c r="AD259" s="345"/>
      <c r="AE259" s="345"/>
      <c r="AF259" s="55"/>
      <c r="AG259" s="55"/>
      <c r="AH259" s="55"/>
      <c r="AI259" s="55"/>
      <c r="AJ259" s="55"/>
      <c r="AR259" s="345"/>
      <c r="AS259" s="345"/>
      <c r="AT259" s="345"/>
      <c r="AU259" s="56"/>
      <c r="AV259" s="56"/>
      <c r="AW259" s="56"/>
      <c r="AX259" s="56"/>
      <c r="AY259" s="56"/>
      <c r="AZ259" s="31"/>
      <c r="BA259" s="31"/>
      <c r="BB259" s="31"/>
      <c r="BC259" s="31"/>
      <c r="BD259" s="31"/>
      <c r="BE259" s="31"/>
      <c r="BF259" s="31"/>
      <c r="BG259" s="31"/>
      <c r="BH259" s="31"/>
      <c r="BI259" s="31"/>
      <c r="BJ259" s="31"/>
      <c r="BK259" s="31"/>
      <c r="BL259" s="31"/>
      <c r="BM259" s="31"/>
      <c r="BN259" s="31"/>
      <c r="BO259" s="31"/>
      <c r="BP259" s="31"/>
      <c r="BQ259" s="31"/>
      <c r="BR259" s="31"/>
      <c r="BS259" s="31"/>
      <c r="BT259" s="31"/>
      <c r="BU259" s="31"/>
      <c r="BV259" s="31"/>
      <c r="BW259" s="31"/>
      <c r="BX259" s="31"/>
      <c r="BY259" s="31"/>
      <c r="BZ259" s="31"/>
      <c r="CA259" s="31"/>
      <c r="CB259" s="31"/>
      <c r="CC259" s="31"/>
      <c r="CD259" s="31"/>
      <c r="CE259" s="31"/>
      <c r="CF259" s="31"/>
      <c r="CG259" s="31"/>
      <c r="CH259" s="31"/>
      <c r="CI259" s="31"/>
      <c r="CJ259" s="31"/>
      <c r="CK259" s="31"/>
      <c r="CL259" s="31"/>
      <c r="CM259" s="31"/>
      <c r="CN259" s="31"/>
      <c r="CO259" s="31"/>
      <c r="CP259" s="31"/>
      <c r="CQ259" s="31"/>
      <c r="CR259" s="31"/>
      <c r="CS259" s="31"/>
      <c r="CT259" s="31"/>
      <c r="CU259" s="31"/>
      <c r="CV259" s="31"/>
      <c r="CW259" s="31"/>
      <c r="CX259" s="31"/>
      <c r="CY259" s="31"/>
      <c r="CZ259" s="31"/>
      <c r="DA259" s="31"/>
      <c r="DB259" s="31"/>
      <c r="DC259" s="31"/>
      <c r="DD259" s="31"/>
      <c r="DE259" s="31"/>
      <c r="DF259" s="31"/>
      <c r="DG259" s="31"/>
      <c r="DH259" s="31"/>
      <c r="DI259" s="31"/>
      <c r="DJ259" s="31"/>
      <c r="DK259" s="31"/>
      <c r="DL259" s="31"/>
      <c r="DM259" s="31"/>
      <c r="DN259" s="31"/>
      <c r="DO259" s="31"/>
      <c r="DP259" s="31"/>
      <c r="DQ259" s="31"/>
      <c r="DR259" s="31"/>
      <c r="DS259" s="31"/>
      <c r="DT259" s="31"/>
      <c r="DU259" s="31"/>
      <c r="DV259" s="31"/>
      <c r="DW259" s="76"/>
    </row>
    <row r="260" spans="2:127" s="24" customFormat="1" ht="50.25" customHeight="1">
      <c r="B260" s="342"/>
      <c r="C260" s="347"/>
      <c r="G260" s="320"/>
      <c r="R260" s="345"/>
      <c r="S260" s="345"/>
      <c r="T260" s="345"/>
      <c r="U260" s="345"/>
      <c r="V260" s="345"/>
      <c r="W260" s="345"/>
      <c r="X260" s="345"/>
      <c r="Y260" s="345"/>
      <c r="Z260" s="345"/>
      <c r="AA260" s="345"/>
      <c r="AB260" s="345"/>
      <c r="AC260" s="345"/>
      <c r="AD260" s="345"/>
      <c r="AE260" s="345"/>
      <c r="AF260" s="55"/>
      <c r="AG260" s="55"/>
      <c r="AH260" s="55"/>
      <c r="AI260" s="55"/>
      <c r="AJ260" s="55"/>
      <c r="AR260" s="345"/>
      <c r="AS260" s="345"/>
      <c r="AT260" s="345"/>
      <c r="AU260" s="56"/>
      <c r="AV260" s="56"/>
      <c r="AW260" s="56"/>
      <c r="AX260" s="56"/>
      <c r="AY260" s="56"/>
      <c r="AZ260" s="31"/>
      <c r="BA260" s="31"/>
      <c r="BB260" s="31"/>
      <c r="BC260" s="31"/>
      <c r="BD260" s="31"/>
      <c r="BE260" s="31"/>
      <c r="BF260" s="31"/>
      <c r="BG260" s="31"/>
      <c r="BH260" s="31"/>
      <c r="BI260" s="31"/>
      <c r="BJ260" s="31"/>
      <c r="BK260" s="31"/>
      <c r="BL260" s="31"/>
      <c r="BM260" s="31"/>
      <c r="BN260" s="31"/>
      <c r="BO260" s="31"/>
      <c r="BP260" s="31"/>
      <c r="BQ260" s="31"/>
      <c r="BR260" s="31"/>
      <c r="BS260" s="31"/>
      <c r="BT260" s="31"/>
      <c r="BU260" s="31"/>
      <c r="BV260" s="31"/>
      <c r="BW260" s="31"/>
      <c r="BX260" s="31"/>
      <c r="BY260" s="31"/>
      <c r="BZ260" s="31"/>
      <c r="CA260" s="31"/>
      <c r="CB260" s="31"/>
      <c r="CC260" s="31"/>
      <c r="CD260" s="31"/>
      <c r="CE260" s="31"/>
      <c r="CF260" s="31"/>
      <c r="CG260" s="31"/>
      <c r="CH260" s="31"/>
      <c r="CI260" s="31"/>
      <c r="CJ260" s="31"/>
      <c r="CK260" s="31"/>
      <c r="CL260" s="31"/>
      <c r="CM260" s="31"/>
      <c r="CN260" s="31"/>
      <c r="CO260" s="31"/>
      <c r="CP260" s="31"/>
      <c r="CQ260" s="31"/>
      <c r="CR260" s="31"/>
      <c r="CS260" s="31"/>
      <c r="CT260" s="31"/>
      <c r="CU260" s="31"/>
      <c r="CV260" s="31"/>
      <c r="CW260" s="31"/>
      <c r="CX260" s="31"/>
      <c r="CY260" s="31"/>
      <c r="CZ260" s="31"/>
      <c r="DA260" s="31"/>
      <c r="DB260" s="31"/>
      <c r="DC260" s="31"/>
      <c r="DD260" s="31"/>
      <c r="DE260" s="31"/>
      <c r="DF260" s="31"/>
      <c r="DG260" s="31"/>
      <c r="DH260" s="31"/>
      <c r="DI260" s="31"/>
      <c r="DJ260" s="31"/>
      <c r="DK260" s="31"/>
      <c r="DL260" s="31"/>
      <c r="DM260" s="31"/>
      <c r="DN260" s="31"/>
      <c r="DO260" s="31"/>
      <c r="DP260" s="31"/>
      <c r="DQ260" s="31"/>
      <c r="DR260" s="31"/>
      <c r="DS260" s="31"/>
      <c r="DT260" s="31"/>
      <c r="DU260" s="31"/>
      <c r="DV260" s="31"/>
      <c r="DW260" s="76"/>
    </row>
    <row r="261" spans="2:127" s="24" customFormat="1" ht="50.25" customHeight="1">
      <c r="B261" s="342"/>
      <c r="C261" s="320"/>
      <c r="G261" s="347"/>
      <c r="Q261" s="345"/>
      <c r="R261" s="345"/>
      <c r="S261" s="345"/>
      <c r="T261" s="345"/>
      <c r="U261" s="345"/>
      <c r="V261" s="345"/>
      <c r="W261" s="345"/>
      <c r="X261" s="345"/>
      <c r="Y261" s="345"/>
      <c r="Z261" s="345"/>
      <c r="AA261" s="345"/>
      <c r="AB261" s="345"/>
      <c r="AC261" s="345"/>
      <c r="AD261" s="345"/>
      <c r="AE261" s="345"/>
      <c r="AF261" s="55"/>
      <c r="AG261" s="55"/>
      <c r="AH261" s="55"/>
      <c r="AI261" s="55"/>
      <c r="AJ261" s="55"/>
      <c r="AR261" s="345"/>
      <c r="AS261" s="345"/>
      <c r="AT261" s="345"/>
      <c r="AU261" s="56"/>
      <c r="AV261" s="56"/>
      <c r="AW261" s="56"/>
      <c r="AX261" s="56"/>
      <c r="AY261" s="56"/>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76"/>
    </row>
    <row r="262" spans="2:127" s="24" customFormat="1" ht="50.25" customHeight="1">
      <c r="B262" s="342"/>
      <c r="C262" s="347"/>
      <c r="G262" s="347"/>
      <c r="R262" s="345"/>
      <c r="S262" s="345"/>
      <c r="T262" s="345"/>
      <c r="U262" s="345"/>
      <c r="V262" s="345"/>
      <c r="W262" s="345"/>
      <c r="X262" s="345"/>
      <c r="Y262" s="345"/>
      <c r="Z262" s="345"/>
      <c r="AA262" s="345"/>
      <c r="AB262" s="345"/>
      <c r="AC262" s="345"/>
      <c r="AD262" s="345"/>
      <c r="AE262" s="345"/>
      <c r="AF262" s="55"/>
      <c r="AG262" s="55"/>
      <c r="AH262" s="55"/>
      <c r="AI262" s="55"/>
      <c r="AJ262" s="55"/>
      <c r="AR262" s="345"/>
      <c r="AS262" s="345"/>
      <c r="AT262" s="345"/>
      <c r="AU262" s="56"/>
      <c r="AV262" s="56"/>
      <c r="AW262" s="56"/>
      <c r="AX262" s="56"/>
      <c r="AY262" s="56"/>
      <c r="AZ262" s="31"/>
      <c r="BA262" s="31"/>
      <c r="BB262" s="31"/>
      <c r="BC262" s="31"/>
      <c r="BD262" s="31"/>
      <c r="BE262" s="31"/>
      <c r="BF262" s="31"/>
      <c r="BG262" s="31"/>
      <c r="BH262" s="31"/>
      <c r="BI262" s="31"/>
      <c r="BJ262" s="31"/>
      <c r="BK262" s="31"/>
      <c r="BL262" s="31"/>
      <c r="BM262" s="31"/>
      <c r="BN262" s="31"/>
      <c r="BO262" s="31"/>
      <c r="BP262" s="31"/>
      <c r="BQ262" s="31"/>
      <c r="BR262" s="31"/>
      <c r="BS262" s="31"/>
      <c r="BT262" s="31"/>
      <c r="BU262" s="31"/>
      <c r="BV262" s="31"/>
      <c r="BW262" s="31"/>
      <c r="BX262" s="31"/>
      <c r="BY262" s="31"/>
      <c r="BZ262" s="31"/>
      <c r="CA262" s="31"/>
      <c r="CB262" s="31"/>
      <c r="CC262" s="31"/>
      <c r="CD262" s="31"/>
      <c r="CE262" s="31"/>
      <c r="CF262" s="31"/>
      <c r="CG262" s="31"/>
      <c r="CH262" s="31"/>
      <c r="CI262" s="31"/>
      <c r="CJ262" s="31"/>
      <c r="CK262" s="31"/>
      <c r="CL262" s="31"/>
      <c r="CM262" s="31"/>
      <c r="CN262" s="31"/>
      <c r="CO262" s="31"/>
      <c r="CP262" s="31"/>
      <c r="CQ262" s="31"/>
      <c r="CR262" s="31"/>
      <c r="CS262" s="31"/>
      <c r="CT262" s="31"/>
      <c r="CU262" s="31"/>
      <c r="CV262" s="31"/>
      <c r="CW262" s="31"/>
      <c r="CX262" s="31"/>
      <c r="CY262" s="31"/>
      <c r="CZ262" s="31"/>
      <c r="DA262" s="31"/>
      <c r="DB262" s="31"/>
      <c r="DC262" s="31"/>
      <c r="DD262" s="31"/>
      <c r="DE262" s="31"/>
      <c r="DF262" s="31"/>
      <c r="DG262" s="31"/>
      <c r="DH262" s="31"/>
      <c r="DI262" s="31"/>
      <c r="DJ262" s="31"/>
      <c r="DK262" s="31"/>
      <c r="DL262" s="31"/>
      <c r="DM262" s="31"/>
      <c r="DN262" s="31"/>
      <c r="DO262" s="31"/>
      <c r="DP262" s="31"/>
      <c r="DQ262" s="31"/>
      <c r="DR262" s="31"/>
      <c r="DS262" s="31"/>
      <c r="DT262" s="31"/>
      <c r="DU262" s="31"/>
      <c r="DV262" s="31"/>
      <c r="DW262" s="76"/>
    </row>
    <row r="263" spans="2:127" s="24" customFormat="1" ht="50.25" customHeight="1">
      <c r="B263" s="342"/>
      <c r="C263" s="347"/>
      <c r="R263" s="345"/>
      <c r="S263" s="345"/>
      <c r="T263" s="345"/>
      <c r="U263" s="345"/>
      <c r="V263" s="345"/>
      <c r="W263" s="345"/>
      <c r="X263" s="345"/>
      <c r="Y263" s="345"/>
      <c r="Z263" s="345"/>
      <c r="AA263" s="345"/>
      <c r="AB263" s="345"/>
      <c r="AC263" s="345"/>
      <c r="AD263" s="345"/>
      <c r="AE263" s="345"/>
      <c r="AF263" s="55"/>
      <c r="AG263" s="55"/>
      <c r="AH263" s="55"/>
      <c r="AI263" s="55"/>
      <c r="AJ263" s="55"/>
      <c r="AR263" s="345"/>
      <c r="AS263" s="345"/>
      <c r="AT263" s="345"/>
      <c r="AU263" s="56"/>
      <c r="AV263" s="56"/>
      <c r="AW263" s="56"/>
      <c r="AX263" s="56"/>
      <c r="AY263" s="56"/>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1"/>
      <c r="DD263" s="31"/>
      <c r="DE263" s="31"/>
      <c r="DF263" s="31"/>
      <c r="DG263" s="31"/>
      <c r="DH263" s="31"/>
      <c r="DI263" s="31"/>
      <c r="DJ263" s="31"/>
      <c r="DK263" s="31"/>
      <c r="DL263" s="31"/>
      <c r="DM263" s="31"/>
      <c r="DN263" s="31"/>
      <c r="DO263" s="31"/>
      <c r="DP263" s="31"/>
      <c r="DQ263" s="31"/>
      <c r="DR263" s="31"/>
      <c r="DS263" s="31"/>
      <c r="DT263" s="31"/>
      <c r="DU263" s="31"/>
      <c r="DV263" s="31"/>
      <c r="DW263" s="76"/>
    </row>
    <row r="264" spans="2:127" s="24" customFormat="1" ht="50.25" customHeight="1">
      <c r="B264" s="342"/>
      <c r="C264" s="347"/>
      <c r="G264" s="320"/>
      <c r="AZ264" s="31"/>
      <c r="BA264" s="31"/>
      <c r="BB264" s="31"/>
      <c r="BC264" s="31"/>
      <c r="BD264" s="31"/>
      <c r="BE264" s="31"/>
      <c r="BF264" s="31"/>
      <c r="BG264" s="31"/>
      <c r="BH264" s="31"/>
      <c r="BI264" s="31"/>
      <c r="BJ264" s="31"/>
      <c r="BK264" s="31"/>
      <c r="BL264" s="31"/>
      <c r="BM264" s="31"/>
      <c r="BN264" s="31"/>
      <c r="BO264" s="31"/>
      <c r="BP264" s="31"/>
      <c r="BQ264" s="31"/>
      <c r="BR264" s="31"/>
      <c r="BS264" s="31"/>
      <c r="BT264" s="31"/>
      <c r="BU264" s="31"/>
      <c r="BV264" s="31"/>
      <c r="BW264" s="31"/>
      <c r="BX264" s="31"/>
      <c r="BY264" s="31"/>
      <c r="BZ264" s="31"/>
      <c r="CA264" s="31"/>
      <c r="CB264" s="31"/>
      <c r="CC264" s="31"/>
      <c r="CD264" s="31"/>
      <c r="CE264" s="31"/>
      <c r="CF264" s="31"/>
      <c r="CG264" s="31"/>
      <c r="CH264" s="31"/>
      <c r="CI264" s="31"/>
      <c r="CJ264" s="31"/>
      <c r="CK264" s="31"/>
      <c r="CL264" s="31"/>
      <c r="CM264" s="31"/>
      <c r="CN264" s="31"/>
      <c r="CO264" s="31"/>
      <c r="CP264" s="31"/>
      <c r="CQ264" s="31"/>
      <c r="CR264" s="31"/>
      <c r="CS264" s="31"/>
      <c r="CT264" s="31"/>
      <c r="CU264" s="31"/>
      <c r="CV264" s="31"/>
      <c r="CW264" s="31"/>
      <c r="CX264" s="31"/>
      <c r="CY264" s="31"/>
      <c r="CZ264" s="31"/>
      <c r="DA264" s="31"/>
      <c r="DB264" s="31"/>
      <c r="DC264" s="31"/>
      <c r="DD264" s="31"/>
      <c r="DE264" s="31"/>
      <c r="DF264" s="31"/>
      <c r="DG264" s="31"/>
      <c r="DH264" s="31"/>
      <c r="DI264" s="31"/>
      <c r="DJ264" s="31"/>
      <c r="DK264" s="31"/>
      <c r="DL264" s="31"/>
      <c r="DM264" s="31"/>
      <c r="DN264" s="31"/>
      <c r="DO264" s="31"/>
      <c r="DP264" s="31"/>
      <c r="DQ264" s="31"/>
      <c r="DR264" s="31"/>
      <c r="DS264" s="31"/>
      <c r="DT264" s="31"/>
      <c r="DU264" s="31"/>
      <c r="DV264" s="31"/>
      <c r="DW264" s="76"/>
    </row>
    <row r="265" spans="2:127" s="24" customFormat="1" ht="50.25" customHeight="1">
      <c r="B265" s="342"/>
      <c r="C265" s="347"/>
      <c r="G265" s="347"/>
      <c r="R265" s="345"/>
      <c r="S265" s="345"/>
      <c r="T265" s="345"/>
      <c r="U265" s="345"/>
      <c r="V265" s="345"/>
      <c r="W265" s="345"/>
      <c r="X265" s="345"/>
      <c r="Y265" s="345"/>
      <c r="Z265" s="345"/>
      <c r="AA265" s="345"/>
      <c r="AB265" s="345"/>
      <c r="AC265" s="345"/>
      <c r="AD265" s="345"/>
      <c r="AE265" s="345"/>
      <c r="AF265" s="55"/>
      <c r="AG265" s="55"/>
      <c r="AH265" s="55"/>
      <c r="AI265" s="55"/>
      <c r="AJ265" s="55"/>
      <c r="AR265" s="345"/>
      <c r="AS265" s="345"/>
      <c r="AT265" s="345"/>
      <c r="AU265" s="56"/>
      <c r="AV265" s="56"/>
      <c r="AW265" s="56"/>
      <c r="AX265" s="56"/>
      <c r="AY265" s="56"/>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c r="CP265" s="31"/>
      <c r="CQ265" s="31"/>
      <c r="CR265" s="31"/>
      <c r="CS265" s="31"/>
      <c r="CT265" s="31"/>
      <c r="CU265" s="31"/>
      <c r="CV265" s="31"/>
      <c r="CW265" s="31"/>
      <c r="CX265" s="31"/>
      <c r="CY265" s="31"/>
      <c r="CZ265" s="31"/>
      <c r="DA265" s="31"/>
      <c r="DB265" s="31"/>
      <c r="DC265" s="31"/>
      <c r="DD265" s="31"/>
      <c r="DE265" s="31"/>
      <c r="DF265" s="31"/>
      <c r="DG265" s="31"/>
      <c r="DH265" s="31"/>
      <c r="DI265" s="31"/>
      <c r="DJ265" s="31"/>
      <c r="DK265" s="31"/>
      <c r="DL265" s="31"/>
      <c r="DM265" s="31"/>
      <c r="DN265" s="31"/>
      <c r="DO265" s="31"/>
      <c r="DP265" s="31"/>
      <c r="DQ265" s="31"/>
      <c r="DR265" s="31"/>
      <c r="DS265" s="31"/>
      <c r="DT265" s="31"/>
      <c r="DU265" s="31"/>
      <c r="DV265" s="31"/>
      <c r="DW265" s="76"/>
    </row>
    <row r="266" spans="2:127" s="24" customFormat="1" ht="50.25" customHeight="1">
      <c r="B266" s="342"/>
      <c r="C266" s="347"/>
      <c r="G266" s="347"/>
      <c r="R266" s="345"/>
      <c r="S266" s="345"/>
      <c r="T266" s="345"/>
      <c r="U266" s="345"/>
      <c r="V266" s="345"/>
      <c r="W266" s="345"/>
      <c r="X266" s="345"/>
      <c r="Y266" s="345"/>
      <c r="Z266" s="345"/>
      <c r="AA266" s="345"/>
      <c r="AB266" s="345"/>
      <c r="AC266" s="345"/>
      <c r="AD266" s="345"/>
      <c r="AE266" s="345"/>
      <c r="AF266" s="55"/>
      <c r="AG266" s="55"/>
      <c r="AH266" s="55"/>
      <c r="AI266" s="55"/>
      <c r="AJ266" s="55"/>
      <c r="AR266" s="345"/>
      <c r="AS266" s="345"/>
      <c r="AT266" s="345"/>
      <c r="AU266" s="56"/>
      <c r="AV266" s="56"/>
      <c r="AW266" s="56"/>
      <c r="AX266" s="56"/>
      <c r="AY266" s="56"/>
      <c r="AZ266" s="31"/>
      <c r="BA266" s="31"/>
      <c r="BB266" s="31"/>
      <c r="BC266" s="31"/>
      <c r="BD266" s="31"/>
      <c r="BE266" s="31"/>
      <c r="BF266" s="31"/>
      <c r="BG266" s="31"/>
      <c r="BH266" s="31"/>
      <c r="BI266" s="31"/>
      <c r="BJ266" s="31"/>
      <c r="BK266" s="31"/>
      <c r="BL266" s="31"/>
      <c r="BM266" s="31"/>
      <c r="BN266" s="31"/>
      <c r="BO266" s="31"/>
      <c r="BP266" s="31"/>
      <c r="BQ266" s="31"/>
      <c r="BR266" s="31"/>
      <c r="BS266" s="31"/>
      <c r="BT266" s="31"/>
      <c r="BU266" s="31"/>
      <c r="BV266" s="31"/>
      <c r="BW266" s="31"/>
      <c r="BX266" s="31"/>
      <c r="BY266" s="31"/>
      <c r="BZ266" s="31"/>
      <c r="CA266" s="31"/>
      <c r="CB266" s="31"/>
      <c r="CC266" s="31"/>
      <c r="CD266" s="31"/>
      <c r="CE266" s="31"/>
      <c r="CF266" s="31"/>
      <c r="CG266" s="31"/>
      <c r="CH266" s="31"/>
      <c r="CI266" s="31"/>
      <c r="CJ266" s="31"/>
      <c r="CK266" s="31"/>
      <c r="CL266" s="31"/>
      <c r="CM266" s="31"/>
      <c r="CN266" s="31"/>
      <c r="CO266" s="31"/>
      <c r="CP266" s="31"/>
      <c r="CQ266" s="31"/>
      <c r="CR266" s="31"/>
      <c r="CS266" s="31"/>
      <c r="CT266" s="31"/>
      <c r="CU266" s="31"/>
      <c r="CV266" s="31"/>
      <c r="CW266" s="31"/>
      <c r="CX266" s="31"/>
      <c r="CY266" s="31"/>
      <c r="CZ266" s="31"/>
      <c r="DA266" s="31"/>
      <c r="DB266" s="31"/>
      <c r="DC266" s="31"/>
      <c r="DD266" s="31"/>
      <c r="DE266" s="31"/>
      <c r="DF266" s="31"/>
      <c r="DG266" s="31"/>
      <c r="DH266" s="31"/>
      <c r="DI266" s="31"/>
      <c r="DJ266" s="31"/>
      <c r="DK266" s="31"/>
      <c r="DL266" s="31"/>
      <c r="DM266" s="31"/>
      <c r="DN266" s="31"/>
      <c r="DO266" s="31"/>
      <c r="DP266" s="31"/>
      <c r="DQ266" s="31"/>
      <c r="DR266" s="31"/>
      <c r="DS266" s="31"/>
      <c r="DT266" s="31"/>
      <c r="DU266" s="31"/>
      <c r="DV266" s="31"/>
      <c r="DW266" s="76"/>
    </row>
    <row r="267" spans="2:127" s="24" customFormat="1" ht="84" customHeight="1">
      <c r="B267" s="342"/>
      <c r="C267" s="320"/>
      <c r="G267" s="347"/>
      <c r="Q267" s="345"/>
      <c r="R267" s="345"/>
      <c r="S267" s="345"/>
      <c r="T267" s="345"/>
      <c r="U267" s="345"/>
      <c r="V267" s="345"/>
      <c r="W267" s="345"/>
      <c r="X267" s="345"/>
      <c r="Y267" s="345"/>
      <c r="Z267" s="345"/>
      <c r="AA267" s="345"/>
      <c r="AB267" s="345"/>
      <c r="AC267" s="345"/>
      <c r="AD267" s="345"/>
      <c r="AE267" s="345"/>
      <c r="AF267" s="55"/>
      <c r="AG267" s="55"/>
      <c r="AH267" s="55"/>
      <c r="AI267" s="55"/>
      <c r="AJ267" s="55"/>
      <c r="AR267" s="345"/>
      <c r="AS267" s="345"/>
      <c r="AT267" s="345"/>
      <c r="AU267" s="56"/>
      <c r="AV267" s="56"/>
      <c r="AW267" s="56"/>
      <c r="AX267" s="56"/>
      <c r="AY267" s="56"/>
      <c r="AZ267" s="31"/>
      <c r="BA267" s="31"/>
      <c r="BB267" s="31"/>
      <c r="BC267" s="31"/>
      <c r="BD267" s="31"/>
      <c r="BE267" s="31"/>
      <c r="BF267" s="31"/>
      <c r="BG267" s="31"/>
      <c r="BH267" s="31"/>
      <c r="BI267" s="31"/>
      <c r="BJ267" s="31"/>
      <c r="BK267" s="31"/>
      <c r="BL267" s="31"/>
      <c r="BM267" s="31"/>
      <c r="BN267" s="31"/>
      <c r="BO267" s="31"/>
      <c r="BP267" s="31"/>
      <c r="BQ267" s="31"/>
      <c r="BR267" s="31"/>
      <c r="BS267" s="31"/>
      <c r="BT267" s="31"/>
      <c r="BU267" s="31"/>
      <c r="BV267" s="31"/>
      <c r="BW267" s="31"/>
      <c r="BX267" s="31"/>
      <c r="BY267" s="31"/>
      <c r="BZ267" s="31"/>
      <c r="CA267" s="31"/>
      <c r="CB267" s="31"/>
      <c r="CC267" s="31"/>
      <c r="CD267" s="31"/>
      <c r="CE267" s="31"/>
      <c r="CF267" s="31"/>
      <c r="CG267" s="31"/>
      <c r="CH267" s="31"/>
      <c r="CI267" s="31"/>
      <c r="CJ267" s="31"/>
      <c r="CK267" s="31"/>
      <c r="CL267" s="31"/>
      <c r="CM267" s="31"/>
      <c r="CN267" s="31"/>
      <c r="CO267" s="31"/>
      <c r="CP267" s="31"/>
      <c r="CQ267" s="31"/>
      <c r="CR267" s="31"/>
      <c r="CS267" s="31"/>
      <c r="CT267" s="31"/>
      <c r="CU267" s="31"/>
      <c r="CV267" s="31"/>
      <c r="CW267" s="31"/>
      <c r="CX267" s="31"/>
      <c r="CY267" s="31"/>
      <c r="CZ267" s="31"/>
      <c r="DA267" s="31"/>
      <c r="DB267" s="31"/>
      <c r="DC267" s="31"/>
      <c r="DD267" s="31"/>
      <c r="DE267" s="31"/>
      <c r="DF267" s="31"/>
      <c r="DG267" s="31"/>
      <c r="DH267" s="31"/>
      <c r="DI267" s="31"/>
      <c r="DJ267" s="31"/>
      <c r="DK267" s="31"/>
      <c r="DL267" s="31"/>
      <c r="DM267" s="31"/>
      <c r="DN267" s="31"/>
      <c r="DO267" s="31"/>
      <c r="DP267" s="31"/>
      <c r="DQ267" s="31"/>
      <c r="DR267" s="31"/>
      <c r="DS267" s="31"/>
      <c r="DT267" s="31"/>
      <c r="DU267" s="31"/>
      <c r="DV267" s="31"/>
      <c r="DW267" s="76"/>
    </row>
    <row r="268" spans="2:127" s="24" customFormat="1" ht="50.25" customHeight="1">
      <c r="B268" s="342"/>
      <c r="C268" s="347"/>
      <c r="G268" s="347"/>
      <c r="R268" s="345"/>
      <c r="S268" s="345"/>
      <c r="T268" s="345"/>
      <c r="U268" s="345"/>
      <c r="V268" s="345"/>
      <c r="W268" s="345"/>
      <c r="X268" s="345"/>
      <c r="Y268" s="345"/>
      <c r="Z268" s="345"/>
      <c r="AA268" s="345"/>
      <c r="AB268" s="345"/>
      <c r="AC268" s="345"/>
      <c r="AD268" s="345"/>
      <c r="AE268" s="345"/>
      <c r="AF268" s="55"/>
      <c r="AG268" s="55"/>
      <c r="AH268" s="55"/>
      <c r="AI268" s="55"/>
      <c r="AJ268" s="55"/>
      <c r="AR268" s="345"/>
      <c r="AS268" s="345"/>
      <c r="AT268" s="345"/>
      <c r="AU268" s="56"/>
      <c r="AV268" s="56"/>
      <c r="AW268" s="56"/>
      <c r="AX268" s="56"/>
      <c r="AY268" s="56"/>
      <c r="AZ268" s="31"/>
      <c r="BA268" s="31"/>
      <c r="BB268" s="31"/>
      <c r="BC268" s="31"/>
      <c r="BD268" s="31"/>
      <c r="BE268" s="31"/>
      <c r="BF268" s="31"/>
      <c r="BG268" s="31"/>
      <c r="BH268" s="31"/>
      <c r="BI268" s="31"/>
      <c r="BJ268" s="31"/>
      <c r="BK268" s="31"/>
      <c r="BL268" s="31"/>
      <c r="BM268" s="31"/>
      <c r="BN268" s="31"/>
      <c r="BO268" s="31"/>
      <c r="BP268" s="31"/>
      <c r="BQ268" s="31"/>
      <c r="BR268" s="31"/>
      <c r="BS268" s="31"/>
      <c r="BT268" s="31"/>
      <c r="BU268" s="31"/>
      <c r="BV268" s="31"/>
      <c r="BW268" s="31"/>
      <c r="BX268" s="31"/>
      <c r="BY268" s="31"/>
      <c r="BZ268" s="31"/>
      <c r="CA268" s="31"/>
      <c r="CB268" s="31"/>
      <c r="CC268" s="31"/>
      <c r="CD268" s="31"/>
      <c r="CE268" s="31"/>
      <c r="CF268" s="31"/>
      <c r="CG268" s="31"/>
      <c r="CH268" s="31"/>
      <c r="CI268" s="31"/>
      <c r="CJ268" s="31"/>
      <c r="CK268" s="31"/>
      <c r="CL268" s="31"/>
      <c r="CM268" s="31"/>
      <c r="CN268" s="31"/>
      <c r="CO268" s="31"/>
      <c r="CP268" s="31"/>
      <c r="CQ268" s="31"/>
      <c r="CR268" s="31"/>
      <c r="CS268" s="31"/>
      <c r="CT268" s="31"/>
      <c r="CU268" s="31"/>
      <c r="CV268" s="31"/>
      <c r="CW268" s="31"/>
      <c r="CX268" s="31"/>
      <c r="CY268" s="31"/>
      <c r="CZ268" s="31"/>
      <c r="DA268" s="31"/>
      <c r="DB268" s="31"/>
      <c r="DC268" s="31"/>
      <c r="DD268" s="31"/>
      <c r="DE268" s="31"/>
      <c r="DF268" s="31"/>
      <c r="DG268" s="31"/>
      <c r="DH268" s="31"/>
      <c r="DI268" s="31"/>
      <c r="DJ268" s="31"/>
      <c r="DK268" s="31"/>
      <c r="DL268" s="31"/>
      <c r="DM268" s="31"/>
      <c r="DN268" s="31"/>
      <c r="DO268" s="31"/>
      <c r="DP268" s="31"/>
      <c r="DQ268" s="31"/>
      <c r="DR268" s="31"/>
      <c r="DS268" s="31"/>
      <c r="DT268" s="31"/>
      <c r="DU268" s="31"/>
      <c r="DV268" s="31"/>
      <c r="DW268" s="76"/>
    </row>
    <row r="269" spans="2:127" s="24" customFormat="1" ht="72" customHeight="1">
      <c r="B269" s="342"/>
      <c r="C269" s="347"/>
      <c r="G269" s="320"/>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c r="BZ269" s="31"/>
      <c r="CA269" s="31"/>
      <c r="CB269" s="31"/>
      <c r="CC269" s="31"/>
      <c r="CD269" s="31"/>
      <c r="CE269" s="31"/>
      <c r="CF269" s="31"/>
      <c r="CG269" s="31"/>
      <c r="CH269" s="31"/>
      <c r="CI269" s="31"/>
      <c r="CJ269" s="31"/>
      <c r="CK269" s="31"/>
      <c r="CL269" s="31"/>
      <c r="CM269" s="31"/>
      <c r="CN269" s="31"/>
      <c r="CO269" s="31"/>
      <c r="CP269" s="31"/>
      <c r="CQ269" s="31"/>
      <c r="CR269" s="31"/>
      <c r="CS269" s="31"/>
      <c r="CT269" s="31"/>
      <c r="CU269" s="31"/>
      <c r="CV269" s="31"/>
      <c r="CW269" s="31"/>
      <c r="CX269" s="31"/>
      <c r="CY269" s="31"/>
      <c r="CZ269" s="31"/>
      <c r="DA269" s="31"/>
      <c r="DB269" s="31"/>
      <c r="DC269" s="31"/>
      <c r="DD269" s="31"/>
      <c r="DE269" s="31"/>
      <c r="DF269" s="31"/>
      <c r="DG269" s="31"/>
      <c r="DH269" s="31"/>
      <c r="DI269" s="31"/>
      <c r="DJ269" s="31"/>
      <c r="DK269" s="31"/>
      <c r="DL269" s="31"/>
      <c r="DM269" s="31"/>
      <c r="DN269" s="31"/>
      <c r="DO269" s="31"/>
      <c r="DP269" s="31"/>
      <c r="DQ269" s="31"/>
      <c r="DR269" s="31"/>
      <c r="DS269" s="31"/>
      <c r="DT269" s="31"/>
      <c r="DU269" s="31"/>
      <c r="DV269" s="31"/>
      <c r="DW269" s="76"/>
    </row>
    <row r="270" spans="2:127" s="24" customFormat="1" ht="50.25" customHeight="1">
      <c r="B270" s="342"/>
      <c r="C270" s="347"/>
      <c r="G270" s="347"/>
      <c r="R270" s="345"/>
      <c r="S270" s="345"/>
      <c r="T270" s="345"/>
      <c r="U270" s="345"/>
      <c r="V270" s="345"/>
      <c r="W270" s="345"/>
      <c r="X270" s="345"/>
      <c r="Y270" s="345"/>
      <c r="Z270" s="345"/>
      <c r="AA270" s="345"/>
      <c r="AB270" s="345"/>
      <c r="AC270" s="345"/>
      <c r="AD270" s="345"/>
      <c r="AE270" s="345"/>
      <c r="AF270" s="55"/>
      <c r="AG270" s="55"/>
      <c r="AH270" s="55"/>
      <c r="AI270" s="55"/>
      <c r="AJ270" s="55"/>
      <c r="AR270" s="345"/>
      <c r="AS270" s="345"/>
      <c r="AT270" s="345"/>
      <c r="AU270" s="56"/>
      <c r="AV270" s="56"/>
      <c r="AW270" s="56"/>
      <c r="AX270" s="56"/>
      <c r="AY270" s="56"/>
      <c r="AZ270" s="31"/>
      <c r="BA270" s="31"/>
      <c r="BB270" s="31"/>
      <c r="BC270" s="31"/>
      <c r="BD270" s="31"/>
      <c r="BE270" s="31"/>
      <c r="BF270" s="31"/>
      <c r="BG270" s="31"/>
      <c r="BH270" s="31"/>
      <c r="BI270" s="31"/>
      <c r="BJ270" s="31"/>
      <c r="BK270" s="31"/>
      <c r="BL270" s="31"/>
      <c r="BM270" s="31"/>
      <c r="BN270" s="31"/>
      <c r="BO270" s="31"/>
      <c r="BP270" s="31"/>
      <c r="BQ270" s="31"/>
      <c r="BR270" s="31"/>
      <c r="BS270" s="31"/>
      <c r="BT270" s="31"/>
      <c r="BU270" s="31"/>
      <c r="BV270" s="31"/>
      <c r="BW270" s="31"/>
      <c r="BX270" s="31"/>
      <c r="BY270" s="31"/>
      <c r="BZ270" s="31"/>
      <c r="CA270" s="31"/>
      <c r="CB270" s="31"/>
      <c r="CC270" s="31"/>
      <c r="CD270" s="31"/>
      <c r="CE270" s="31"/>
      <c r="CF270" s="31"/>
      <c r="CG270" s="31"/>
      <c r="CH270" s="31"/>
      <c r="CI270" s="31"/>
      <c r="CJ270" s="31"/>
      <c r="CK270" s="31"/>
      <c r="CL270" s="31"/>
      <c r="CM270" s="31"/>
      <c r="CN270" s="31"/>
      <c r="CO270" s="31"/>
      <c r="CP270" s="31"/>
      <c r="CQ270" s="31"/>
      <c r="CR270" s="31"/>
      <c r="CS270" s="31"/>
      <c r="CT270" s="31"/>
      <c r="CU270" s="31"/>
      <c r="CV270" s="31"/>
      <c r="CW270" s="31"/>
      <c r="CX270" s="31"/>
      <c r="CY270" s="31"/>
      <c r="CZ270" s="31"/>
      <c r="DA270" s="31"/>
      <c r="DB270" s="31"/>
      <c r="DC270" s="31"/>
      <c r="DD270" s="31"/>
      <c r="DE270" s="31"/>
      <c r="DF270" s="31"/>
      <c r="DG270" s="31"/>
      <c r="DH270" s="31"/>
      <c r="DI270" s="31"/>
      <c r="DJ270" s="31"/>
      <c r="DK270" s="31"/>
      <c r="DL270" s="31"/>
      <c r="DM270" s="31"/>
      <c r="DN270" s="31"/>
      <c r="DO270" s="31"/>
      <c r="DP270" s="31"/>
      <c r="DQ270" s="31"/>
      <c r="DR270" s="31"/>
      <c r="DS270" s="31"/>
      <c r="DT270" s="31"/>
      <c r="DU270" s="31"/>
      <c r="DV270" s="31"/>
      <c r="DW270" s="76"/>
    </row>
    <row r="271" spans="2:127" s="24" customFormat="1" ht="50.25" customHeight="1">
      <c r="B271" s="342"/>
      <c r="C271" s="347"/>
      <c r="G271" s="347"/>
      <c r="R271" s="345"/>
      <c r="S271" s="345"/>
      <c r="T271" s="345"/>
      <c r="U271" s="345"/>
      <c r="V271" s="345"/>
      <c r="W271" s="345"/>
      <c r="X271" s="345"/>
      <c r="Y271" s="345"/>
      <c r="Z271" s="345"/>
      <c r="AA271" s="345"/>
      <c r="AB271" s="345"/>
      <c r="AC271" s="345"/>
      <c r="AD271" s="345"/>
      <c r="AE271" s="345"/>
      <c r="AF271" s="55"/>
      <c r="AG271" s="55"/>
      <c r="AH271" s="55"/>
      <c r="AI271" s="55"/>
      <c r="AJ271" s="55"/>
      <c r="AR271" s="345"/>
      <c r="AS271" s="345"/>
      <c r="AT271" s="345"/>
      <c r="AU271" s="56"/>
      <c r="AV271" s="56"/>
      <c r="AW271" s="56"/>
      <c r="AX271" s="56"/>
      <c r="AY271" s="56"/>
      <c r="AZ271" s="31"/>
      <c r="BA271" s="31"/>
      <c r="BB271" s="31"/>
      <c r="BC271" s="31"/>
      <c r="BD271" s="31"/>
      <c r="BE271" s="31"/>
      <c r="BF271" s="31"/>
      <c r="BG271" s="31"/>
      <c r="BH271" s="31"/>
      <c r="BI271" s="31"/>
      <c r="BJ271" s="31"/>
      <c r="BK271" s="31"/>
      <c r="BL271" s="31"/>
      <c r="BM271" s="31"/>
      <c r="BN271" s="31"/>
      <c r="BO271" s="31"/>
      <c r="BP271" s="31"/>
      <c r="BQ271" s="31"/>
      <c r="BR271" s="31"/>
      <c r="BS271" s="31"/>
      <c r="BT271" s="31"/>
      <c r="BU271" s="31"/>
      <c r="BV271" s="31"/>
      <c r="BW271" s="31"/>
      <c r="BX271" s="31"/>
      <c r="BY271" s="31"/>
      <c r="BZ271" s="31"/>
      <c r="CA271" s="31"/>
      <c r="CB271" s="31"/>
      <c r="CC271" s="31"/>
      <c r="CD271" s="31"/>
      <c r="CE271" s="31"/>
      <c r="CF271" s="31"/>
      <c r="CG271" s="31"/>
      <c r="CH271" s="31"/>
      <c r="CI271" s="31"/>
      <c r="CJ271" s="31"/>
      <c r="CK271" s="31"/>
      <c r="CL271" s="31"/>
      <c r="CM271" s="31"/>
      <c r="CN271" s="31"/>
      <c r="CO271" s="31"/>
      <c r="CP271" s="31"/>
      <c r="CQ271" s="31"/>
      <c r="CR271" s="31"/>
      <c r="CS271" s="31"/>
      <c r="CT271" s="31"/>
      <c r="CU271" s="31"/>
      <c r="CV271" s="31"/>
      <c r="CW271" s="31"/>
      <c r="CX271" s="31"/>
      <c r="CY271" s="31"/>
      <c r="CZ271" s="31"/>
      <c r="DA271" s="31"/>
      <c r="DB271" s="31"/>
      <c r="DC271" s="31"/>
      <c r="DD271" s="31"/>
      <c r="DE271" s="31"/>
      <c r="DF271" s="31"/>
      <c r="DG271" s="31"/>
      <c r="DH271" s="31"/>
      <c r="DI271" s="31"/>
      <c r="DJ271" s="31"/>
      <c r="DK271" s="31"/>
      <c r="DL271" s="31"/>
      <c r="DM271" s="31"/>
      <c r="DN271" s="31"/>
      <c r="DO271" s="31"/>
      <c r="DP271" s="31"/>
      <c r="DQ271" s="31"/>
      <c r="DR271" s="31"/>
      <c r="DS271" s="31"/>
      <c r="DT271" s="31"/>
      <c r="DU271" s="31"/>
      <c r="DV271" s="31"/>
      <c r="DW271" s="76"/>
    </row>
    <row r="272" spans="2:127" s="24" customFormat="1" ht="65.25" customHeight="1">
      <c r="B272" s="342"/>
      <c r="C272" s="347"/>
      <c r="G272" s="347"/>
      <c r="R272" s="345"/>
      <c r="S272" s="345"/>
      <c r="T272" s="345"/>
      <c r="U272" s="345"/>
      <c r="V272" s="345"/>
      <c r="W272" s="345"/>
      <c r="X272" s="345"/>
      <c r="Y272" s="345"/>
      <c r="Z272" s="345"/>
      <c r="AA272" s="345"/>
      <c r="AB272" s="345"/>
      <c r="AC272" s="345"/>
      <c r="AD272" s="345"/>
      <c r="AE272" s="345"/>
      <c r="AF272" s="55"/>
      <c r="AG272" s="55"/>
      <c r="AH272" s="55"/>
      <c r="AI272" s="55"/>
      <c r="AJ272" s="55"/>
      <c r="AR272" s="345"/>
      <c r="AS272" s="345"/>
      <c r="AT272" s="345"/>
      <c r="AU272" s="56"/>
      <c r="AV272" s="56"/>
      <c r="AW272" s="56"/>
      <c r="AX272" s="56"/>
      <c r="AY272" s="56"/>
      <c r="AZ272" s="31"/>
      <c r="BA272" s="31"/>
      <c r="BB272" s="31"/>
      <c r="BC272" s="31"/>
      <c r="BD272" s="31"/>
      <c r="BE272" s="31"/>
      <c r="BF272" s="31"/>
      <c r="BG272" s="31"/>
      <c r="BH272" s="31"/>
      <c r="BI272" s="31"/>
      <c r="BJ272" s="31"/>
      <c r="BK272" s="31"/>
      <c r="BL272" s="31"/>
      <c r="BM272" s="31"/>
      <c r="BN272" s="31"/>
      <c r="BO272" s="31"/>
      <c r="BP272" s="31"/>
      <c r="BQ272" s="31"/>
      <c r="BR272" s="31"/>
      <c r="BS272" s="31"/>
      <c r="BT272" s="31"/>
      <c r="BU272" s="31"/>
      <c r="BV272" s="31"/>
      <c r="BW272" s="31"/>
      <c r="BX272" s="31"/>
      <c r="BY272" s="31"/>
      <c r="BZ272" s="31"/>
      <c r="CA272" s="31"/>
      <c r="CB272" s="31"/>
      <c r="CC272" s="31"/>
      <c r="CD272" s="31"/>
      <c r="CE272" s="31"/>
      <c r="CF272" s="31"/>
      <c r="CG272" s="31"/>
      <c r="CH272" s="31"/>
      <c r="CI272" s="31"/>
      <c r="CJ272" s="31"/>
      <c r="CK272" s="31"/>
      <c r="CL272" s="31"/>
      <c r="CM272" s="31"/>
      <c r="CN272" s="31"/>
      <c r="CO272" s="31"/>
      <c r="CP272" s="31"/>
      <c r="CQ272" s="31"/>
      <c r="CR272" s="31"/>
      <c r="CS272" s="31"/>
      <c r="CT272" s="31"/>
      <c r="CU272" s="31"/>
      <c r="CV272" s="31"/>
      <c r="CW272" s="31"/>
      <c r="CX272" s="31"/>
      <c r="CY272" s="31"/>
      <c r="CZ272" s="31"/>
      <c r="DA272" s="31"/>
      <c r="DB272" s="31"/>
      <c r="DC272" s="31"/>
      <c r="DD272" s="31"/>
      <c r="DE272" s="31"/>
      <c r="DF272" s="31"/>
      <c r="DG272" s="31"/>
      <c r="DH272" s="31"/>
      <c r="DI272" s="31"/>
      <c r="DJ272" s="31"/>
      <c r="DK272" s="31"/>
      <c r="DL272" s="31"/>
      <c r="DM272" s="31"/>
      <c r="DN272" s="31"/>
      <c r="DO272" s="31"/>
      <c r="DP272" s="31"/>
      <c r="DQ272" s="31"/>
      <c r="DR272" s="31"/>
      <c r="DS272" s="31"/>
      <c r="DT272" s="31"/>
      <c r="DU272" s="31"/>
      <c r="DV272" s="31"/>
      <c r="DW272" s="76"/>
    </row>
    <row r="273" spans="2:127" s="24" customFormat="1" ht="50.25" customHeight="1">
      <c r="B273" s="342"/>
      <c r="C273" s="320"/>
      <c r="G273" s="347"/>
      <c r="Q273" s="345"/>
      <c r="R273" s="345"/>
      <c r="S273" s="345"/>
      <c r="T273" s="345"/>
      <c r="U273" s="345"/>
      <c r="V273" s="345"/>
      <c r="W273" s="345"/>
      <c r="X273" s="345"/>
      <c r="Y273" s="345"/>
      <c r="Z273" s="345"/>
      <c r="AA273" s="345"/>
      <c r="AB273" s="345"/>
      <c r="AC273" s="345"/>
      <c r="AD273" s="345"/>
      <c r="AE273" s="345"/>
      <c r="AF273" s="55"/>
      <c r="AG273" s="55"/>
      <c r="AH273" s="55"/>
      <c r="AI273" s="55"/>
      <c r="AJ273" s="55"/>
      <c r="AR273" s="345"/>
      <c r="AS273" s="345"/>
      <c r="AT273" s="345"/>
      <c r="AU273" s="56"/>
      <c r="AV273" s="56"/>
      <c r="AW273" s="56"/>
      <c r="AX273" s="56"/>
      <c r="AY273" s="56"/>
      <c r="AZ273" s="31"/>
      <c r="BA273" s="31"/>
      <c r="BB273" s="31"/>
      <c r="BC273" s="31"/>
      <c r="BD273" s="31"/>
      <c r="BE273" s="31"/>
      <c r="BF273" s="31"/>
      <c r="BG273" s="31"/>
      <c r="BH273" s="31"/>
      <c r="BI273" s="31"/>
      <c r="BJ273" s="31"/>
      <c r="BK273" s="31"/>
      <c r="BL273" s="31"/>
      <c r="BM273" s="31"/>
      <c r="BN273" s="31"/>
      <c r="BO273" s="31"/>
      <c r="BP273" s="31"/>
      <c r="BQ273" s="31"/>
      <c r="BR273" s="31"/>
      <c r="BS273" s="31"/>
      <c r="BT273" s="31"/>
      <c r="BU273" s="31"/>
      <c r="BV273" s="31"/>
      <c r="BW273" s="31"/>
      <c r="BX273" s="31"/>
      <c r="BY273" s="31"/>
      <c r="BZ273" s="31"/>
      <c r="CA273" s="31"/>
      <c r="CB273" s="31"/>
      <c r="CC273" s="31"/>
      <c r="CD273" s="31"/>
      <c r="CE273" s="31"/>
      <c r="CF273" s="31"/>
      <c r="CG273" s="31"/>
      <c r="CH273" s="31"/>
      <c r="CI273" s="31"/>
      <c r="CJ273" s="31"/>
      <c r="CK273" s="31"/>
      <c r="CL273" s="31"/>
      <c r="CM273" s="31"/>
      <c r="CN273" s="31"/>
      <c r="CO273" s="31"/>
      <c r="CP273" s="31"/>
      <c r="CQ273" s="31"/>
      <c r="CR273" s="31"/>
      <c r="CS273" s="31"/>
      <c r="CT273" s="31"/>
      <c r="CU273" s="31"/>
      <c r="CV273" s="31"/>
      <c r="CW273" s="31"/>
      <c r="CX273" s="31"/>
      <c r="CY273" s="31"/>
      <c r="CZ273" s="31"/>
      <c r="DA273" s="31"/>
      <c r="DB273" s="31"/>
      <c r="DC273" s="31"/>
      <c r="DD273" s="31"/>
      <c r="DE273" s="31"/>
      <c r="DF273" s="31"/>
      <c r="DG273" s="31"/>
      <c r="DH273" s="31"/>
      <c r="DI273" s="31"/>
      <c r="DJ273" s="31"/>
      <c r="DK273" s="31"/>
      <c r="DL273" s="31"/>
      <c r="DM273" s="31"/>
      <c r="DN273" s="31"/>
      <c r="DO273" s="31"/>
      <c r="DP273" s="31"/>
      <c r="DQ273" s="31"/>
      <c r="DR273" s="31"/>
      <c r="DS273" s="31"/>
      <c r="DT273" s="31"/>
      <c r="DU273" s="31"/>
      <c r="DV273" s="31"/>
      <c r="DW273" s="76"/>
    </row>
    <row r="274" spans="2:127" s="24" customFormat="1" ht="69.75" customHeight="1">
      <c r="B274" s="342"/>
      <c r="C274" s="347"/>
      <c r="G274" s="347"/>
      <c r="R274" s="345"/>
      <c r="S274" s="345"/>
      <c r="T274" s="345"/>
      <c r="U274" s="345"/>
      <c r="V274" s="345"/>
      <c r="W274" s="345"/>
      <c r="X274" s="345"/>
      <c r="Y274" s="345"/>
      <c r="Z274" s="345"/>
      <c r="AA274" s="345"/>
      <c r="AB274" s="345"/>
      <c r="AC274" s="345"/>
      <c r="AD274" s="345"/>
      <c r="AE274" s="345"/>
      <c r="AF274" s="55"/>
      <c r="AG274" s="55"/>
      <c r="AH274" s="55"/>
      <c r="AI274" s="55"/>
      <c r="AJ274" s="55"/>
      <c r="AR274" s="345"/>
      <c r="AS274" s="345"/>
      <c r="AT274" s="345"/>
      <c r="AU274" s="56"/>
      <c r="AV274" s="56"/>
      <c r="AW274" s="56"/>
      <c r="AX274" s="56"/>
      <c r="AY274" s="56"/>
      <c r="AZ274" s="31"/>
      <c r="BA274" s="31"/>
      <c r="BB274" s="31"/>
      <c r="BC274" s="31"/>
      <c r="BD274" s="31"/>
      <c r="BE274" s="31"/>
      <c r="BF274" s="31"/>
      <c r="BG274" s="31"/>
      <c r="BH274" s="31"/>
      <c r="BI274" s="31"/>
      <c r="BJ274" s="31"/>
      <c r="BK274" s="31"/>
      <c r="BL274" s="31"/>
      <c r="BM274" s="31"/>
      <c r="BN274" s="31"/>
      <c r="BO274" s="31"/>
      <c r="BP274" s="31"/>
      <c r="BQ274" s="31"/>
      <c r="BR274" s="31"/>
      <c r="BS274" s="31"/>
      <c r="BT274" s="31"/>
      <c r="BU274" s="31"/>
      <c r="BV274" s="31"/>
      <c r="BW274" s="31"/>
      <c r="BX274" s="31"/>
      <c r="BY274" s="31"/>
      <c r="BZ274" s="31"/>
      <c r="CA274" s="31"/>
      <c r="CB274" s="31"/>
      <c r="CC274" s="31"/>
      <c r="CD274" s="31"/>
      <c r="CE274" s="31"/>
      <c r="CF274" s="31"/>
      <c r="CG274" s="31"/>
      <c r="CH274" s="31"/>
      <c r="CI274" s="31"/>
      <c r="CJ274" s="31"/>
      <c r="CK274" s="31"/>
      <c r="CL274" s="31"/>
      <c r="CM274" s="31"/>
      <c r="CN274" s="31"/>
      <c r="CO274" s="31"/>
      <c r="CP274" s="31"/>
      <c r="CQ274" s="31"/>
      <c r="CR274" s="31"/>
      <c r="CS274" s="31"/>
      <c r="CT274" s="31"/>
      <c r="CU274" s="31"/>
      <c r="CV274" s="31"/>
      <c r="CW274" s="31"/>
      <c r="CX274" s="31"/>
      <c r="CY274" s="31"/>
      <c r="CZ274" s="31"/>
      <c r="DA274" s="31"/>
      <c r="DB274" s="31"/>
      <c r="DC274" s="31"/>
      <c r="DD274" s="31"/>
      <c r="DE274" s="31"/>
      <c r="DF274" s="31"/>
      <c r="DG274" s="31"/>
      <c r="DH274" s="31"/>
      <c r="DI274" s="31"/>
      <c r="DJ274" s="31"/>
      <c r="DK274" s="31"/>
      <c r="DL274" s="31"/>
      <c r="DM274" s="31"/>
      <c r="DN274" s="31"/>
      <c r="DO274" s="31"/>
      <c r="DP274" s="31"/>
      <c r="DQ274" s="31"/>
      <c r="DR274" s="31"/>
      <c r="DS274" s="31"/>
      <c r="DT274" s="31"/>
      <c r="DU274" s="31"/>
      <c r="DV274" s="31"/>
      <c r="DW274" s="76"/>
    </row>
    <row r="275" spans="2:127" s="24" customFormat="1" ht="66.75" customHeight="1">
      <c r="B275" s="342"/>
      <c r="C275" s="347"/>
      <c r="G275" s="347"/>
      <c r="R275" s="345"/>
      <c r="S275" s="345"/>
      <c r="T275" s="345"/>
      <c r="U275" s="345"/>
      <c r="V275" s="345"/>
      <c r="W275" s="345"/>
      <c r="X275" s="345"/>
      <c r="Y275" s="345"/>
      <c r="Z275" s="345"/>
      <c r="AA275" s="345"/>
      <c r="AB275" s="345"/>
      <c r="AC275" s="345"/>
      <c r="AD275" s="345"/>
      <c r="AE275" s="345"/>
      <c r="AF275" s="55"/>
      <c r="AG275" s="55"/>
      <c r="AH275" s="55"/>
      <c r="AI275" s="55"/>
      <c r="AJ275" s="55"/>
      <c r="AR275" s="345"/>
      <c r="AS275" s="345"/>
      <c r="AT275" s="345"/>
      <c r="AU275" s="56"/>
      <c r="AV275" s="56"/>
      <c r="AW275" s="56"/>
      <c r="AX275" s="56"/>
      <c r="AY275" s="56"/>
      <c r="AZ275" s="31"/>
      <c r="BA275" s="31"/>
      <c r="BB275" s="31"/>
      <c r="BC275" s="31"/>
      <c r="BD275" s="31"/>
      <c r="BE275" s="31"/>
      <c r="BF275" s="31"/>
      <c r="BG275" s="31"/>
      <c r="BH275" s="31"/>
      <c r="BI275" s="31"/>
      <c r="BJ275" s="31"/>
      <c r="BK275" s="31"/>
      <c r="BL275" s="31"/>
      <c r="BM275" s="31"/>
      <c r="BN275" s="31"/>
      <c r="BO275" s="31"/>
      <c r="BP275" s="31"/>
      <c r="BQ275" s="31"/>
      <c r="BR275" s="31"/>
      <c r="BS275" s="31"/>
      <c r="BT275" s="31"/>
      <c r="BU275" s="31"/>
      <c r="BV275" s="31"/>
      <c r="BW275" s="31"/>
      <c r="BX275" s="31"/>
      <c r="BY275" s="31"/>
      <c r="BZ275" s="31"/>
      <c r="CA275" s="31"/>
      <c r="CB275" s="31"/>
      <c r="CC275" s="31"/>
      <c r="CD275" s="31"/>
      <c r="CE275" s="31"/>
      <c r="CF275" s="31"/>
      <c r="CG275" s="31"/>
      <c r="CH275" s="31"/>
      <c r="CI275" s="31"/>
      <c r="CJ275" s="31"/>
      <c r="CK275" s="31"/>
      <c r="CL275" s="31"/>
      <c r="CM275" s="31"/>
      <c r="CN275" s="31"/>
      <c r="CO275" s="31"/>
      <c r="CP275" s="31"/>
      <c r="CQ275" s="31"/>
      <c r="CR275" s="31"/>
      <c r="CS275" s="31"/>
      <c r="CT275" s="31"/>
      <c r="CU275" s="31"/>
      <c r="CV275" s="31"/>
      <c r="CW275" s="31"/>
      <c r="CX275" s="31"/>
      <c r="CY275" s="31"/>
      <c r="CZ275" s="31"/>
      <c r="DA275" s="31"/>
      <c r="DB275" s="31"/>
      <c r="DC275" s="31"/>
      <c r="DD275" s="31"/>
      <c r="DE275" s="31"/>
      <c r="DF275" s="31"/>
      <c r="DG275" s="31"/>
      <c r="DH275" s="31"/>
      <c r="DI275" s="31"/>
      <c r="DJ275" s="31"/>
      <c r="DK275" s="31"/>
      <c r="DL275" s="31"/>
      <c r="DM275" s="31"/>
      <c r="DN275" s="31"/>
      <c r="DO275" s="31"/>
      <c r="DP275" s="31"/>
      <c r="DQ275" s="31"/>
      <c r="DR275" s="31"/>
      <c r="DS275" s="31"/>
      <c r="DT275" s="31"/>
      <c r="DU275" s="31"/>
      <c r="DV275" s="31"/>
      <c r="DW275" s="76"/>
    </row>
    <row r="276" spans="2:127" s="24" customFormat="1" ht="37.5" customHeight="1">
      <c r="B276" s="342"/>
      <c r="C276" s="320"/>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31"/>
      <c r="CZ276" s="31"/>
      <c r="DA276" s="31"/>
      <c r="DB276" s="31"/>
      <c r="DC276" s="31"/>
      <c r="DD276" s="31"/>
      <c r="DE276" s="31"/>
      <c r="DF276" s="31"/>
      <c r="DG276" s="31"/>
      <c r="DH276" s="31"/>
      <c r="DI276" s="31"/>
      <c r="DJ276" s="31"/>
      <c r="DK276" s="31"/>
      <c r="DL276" s="31"/>
      <c r="DM276" s="31"/>
      <c r="DN276" s="31"/>
      <c r="DO276" s="31"/>
      <c r="DP276" s="31"/>
      <c r="DQ276" s="31"/>
      <c r="DR276" s="31"/>
      <c r="DS276" s="31"/>
      <c r="DT276" s="31"/>
      <c r="DU276" s="31"/>
      <c r="DV276" s="31"/>
      <c r="DW276" s="76"/>
    </row>
    <row r="277" spans="2:127" s="24" customFormat="1" ht="66.75" customHeight="1">
      <c r="B277" s="342"/>
      <c r="C277" s="320"/>
      <c r="G277" s="350"/>
      <c r="AZ277" s="31"/>
      <c r="BA277" s="31"/>
      <c r="BB277" s="31"/>
      <c r="BC277" s="31"/>
      <c r="BD277" s="31"/>
      <c r="BE277" s="31"/>
      <c r="BF277" s="31"/>
      <c r="BG277" s="31"/>
      <c r="BH277" s="31"/>
      <c r="BI277" s="31"/>
      <c r="BJ277" s="31"/>
      <c r="BK277" s="31"/>
      <c r="BL277" s="31"/>
      <c r="BM277" s="31"/>
      <c r="BN277" s="31"/>
      <c r="BO277" s="31"/>
      <c r="BP277" s="31"/>
      <c r="BQ277" s="31"/>
      <c r="BR277" s="31"/>
      <c r="BS277" s="31"/>
      <c r="BT277" s="31"/>
      <c r="BU277" s="31"/>
      <c r="BV277" s="31"/>
      <c r="BW277" s="31"/>
      <c r="BX277" s="31"/>
      <c r="BY277" s="31"/>
      <c r="BZ277" s="31"/>
      <c r="CA277" s="31"/>
      <c r="CB277" s="31"/>
      <c r="CC277" s="31"/>
      <c r="CD277" s="31"/>
      <c r="CE277" s="31"/>
      <c r="CF277" s="31"/>
      <c r="CG277" s="31"/>
      <c r="CH277" s="31"/>
      <c r="CI277" s="31"/>
      <c r="CJ277" s="31"/>
      <c r="CK277" s="31"/>
      <c r="CL277" s="31"/>
      <c r="CM277" s="31"/>
      <c r="CN277" s="31"/>
      <c r="CO277" s="31"/>
      <c r="CP277" s="31"/>
      <c r="CQ277" s="31"/>
      <c r="CR277" s="31"/>
      <c r="CS277" s="31"/>
      <c r="CT277" s="31"/>
      <c r="CU277" s="31"/>
      <c r="CV277" s="31"/>
      <c r="CW277" s="31"/>
      <c r="CX277" s="31"/>
      <c r="CY277" s="31"/>
      <c r="CZ277" s="31"/>
      <c r="DA277" s="31"/>
      <c r="DB277" s="31"/>
      <c r="DC277" s="31"/>
      <c r="DD277" s="31"/>
      <c r="DE277" s="31"/>
      <c r="DF277" s="31"/>
      <c r="DG277" s="31"/>
      <c r="DH277" s="31"/>
      <c r="DI277" s="31"/>
      <c r="DJ277" s="31"/>
      <c r="DK277" s="31"/>
      <c r="DL277" s="31"/>
      <c r="DM277" s="31"/>
      <c r="DN277" s="31"/>
      <c r="DO277" s="31"/>
      <c r="DP277" s="31"/>
      <c r="DQ277" s="31"/>
      <c r="DR277" s="31"/>
      <c r="DS277" s="31"/>
      <c r="DT277" s="31"/>
      <c r="DU277" s="31"/>
      <c r="DV277" s="31"/>
      <c r="DW277" s="76"/>
    </row>
    <row r="278" spans="2:127" s="24" customFormat="1" ht="79.5" customHeight="1">
      <c r="B278" s="342"/>
      <c r="C278" s="320"/>
      <c r="G278" s="350"/>
      <c r="Q278" s="345"/>
      <c r="R278" s="345"/>
      <c r="S278" s="345"/>
      <c r="T278" s="345"/>
      <c r="U278" s="345"/>
      <c r="V278" s="345"/>
      <c r="W278" s="345"/>
      <c r="X278" s="345"/>
      <c r="Y278" s="345"/>
      <c r="Z278" s="345"/>
      <c r="AA278" s="345"/>
      <c r="AB278" s="345"/>
      <c r="AC278" s="345"/>
      <c r="AD278" s="345"/>
      <c r="AE278" s="345"/>
      <c r="AF278" s="55"/>
      <c r="AG278" s="55"/>
      <c r="AH278" s="55"/>
      <c r="AI278" s="55"/>
      <c r="AJ278" s="55"/>
      <c r="AR278" s="345"/>
      <c r="AS278" s="345"/>
      <c r="AT278" s="345"/>
      <c r="AU278" s="56"/>
      <c r="AV278" s="56"/>
      <c r="AW278" s="56"/>
      <c r="AX278" s="56"/>
      <c r="AY278" s="56"/>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c r="BZ278" s="31"/>
      <c r="CA278" s="31"/>
      <c r="CB278" s="31"/>
      <c r="CC278" s="31"/>
      <c r="CD278" s="31"/>
      <c r="CE278" s="31"/>
      <c r="CF278" s="31"/>
      <c r="CG278" s="31"/>
      <c r="CH278" s="31"/>
      <c r="CI278" s="31"/>
      <c r="CJ278" s="31"/>
      <c r="CK278" s="31"/>
      <c r="CL278" s="31"/>
      <c r="CM278" s="31"/>
      <c r="CN278" s="31"/>
      <c r="CO278" s="31"/>
      <c r="CP278" s="31"/>
      <c r="CQ278" s="31"/>
      <c r="CR278" s="31"/>
      <c r="CS278" s="31"/>
      <c r="CT278" s="31"/>
      <c r="CU278" s="31"/>
      <c r="CV278" s="31"/>
      <c r="CW278" s="31"/>
      <c r="CX278" s="31"/>
      <c r="CY278" s="31"/>
      <c r="CZ278" s="31"/>
      <c r="DA278" s="31"/>
      <c r="DB278" s="31"/>
      <c r="DC278" s="31"/>
      <c r="DD278" s="31"/>
      <c r="DE278" s="31"/>
      <c r="DF278" s="31"/>
      <c r="DG278" s="31"/>
      <c r="DH278" s="31"/>
      <c r="DI278" s="31"/>
      <c r="DJ278" s="31"/>
      <c r="DK278" s="31"/>
      <c r="DL278" s="31"/>
      <c r="DM278" s="31"/>
      <c r="DN278" s="31"/>
      <c r="DO278" s="31"/>
      <c r="DP278" s="31"/>
      <c r="DQ278" s="31"/>
      <c r="DR278" s="31"/>
      <c r="DS278" s="31"/>
      <c r="DT278" s="31"/>
      <c r="DU278" s="31"/>
      <c r="DV278" s="31"/>
      <c r="DW278" s="76"/>
    </row>
    <row r="279" spans="2:127" s="24" customFormat="1" ht="67.5" customHeight="1">
      <c r="B279" s="342"/>
      <c r="C279" s="320"/>
      <c r="G279" s="350"/>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c r="BZ279" s="31"/>
      <c r="CA279" s="31"/>
      <c r="CB279" s="31"/>
      <c r="CC279" s="31"/>
      <c r="CD279" s="31"/>
      <c r="CE279" s="31"/>
      <c r="CF279" s="31"/>
      <c r="CG279" s="31"/>
      <c r="CH279" s="31"/>
      <c r="CI279" s="31"/>
      <c r="CJ279" s="31"/>
      <c r="CK279" s="31"/>
      <c r="CL279" s="31"/>
      <c r="CM279" s="31"/>
      <c r="CN279" s="31"/>
      <c r="CO279" s="31"/>
      <c r="CP279" s="31"/>
      <c r="CQ279" s="31"/>
      <c r="CR279" s="31"/>
      <c r="CS279" s="31"/>
      <c r="CT279" s="31"/>
      <c r="CU279" s="31"/>
      <c r="CV279" s="31"/>
      <c r="CW279" s="31"/>
      <c r="CX279" s="31"/>
      <c r="CY279" s="31"/>
      <c r="CZ279" s="31"/>
      <c r="DA279" s="31"/>
      <c r="DB279" s="31"/>
      <c r="DC279" s="31"/>
      <c r="DD279" s="31"/>
      <c r="DE279" s="31"/>
      <c r="DF279" s="31"/>
      <c r="DG279" s="31"/>
      <c r="DH279" s="31"/>
      <c r="DI279" s="31"/>
      <c r="DJ279" s="31"/>
      <c r="DK279" s="31"/>
      <c r="DL279" s="31"/>
      <c r="DM279" s="31"/>
      <c r="DN279" s="31"/>
      <c r="DO279" s="31"/>
      <c r="DP279" s="31"/>
      <c r="DQ279" s="31"/>
      <c r="DR279" s="31"/>
      <c r="DS279" s="31"/>
      <c r="DT279" s="31"/>
      <c r="DU279" s="31"/>
      <c r="DV279" s="31"/>
      <c r="DW279" s="76"/>
    </row>
    <row r="280" spans="2:127" s="24" customFormat="1" ht="80.25" customHeight="1">
      <c r="B280" s="342"/>
      <c r="C280" s="320"/>
      <c r="G280" s="350"/>
      <c r="Q280" s="345"/>
      <c r="R280" s="345"/>
      <c r="S280" s="345"/>
      <c r="T280" s="345"/>
      <c r="U280" s="345"/>
      <c r="V280" s="345"/>
      <c r="W280" s="345"/>
      <c r="X280" s="345"/>
      <c r="Y280" s="345"/>
      <c r="Z280" s="345"/>
      <c r="AA280" s="345"/>
      <c r="AB280" s="345"/>
      <c r="AC280" s="345"/>
      <c r="AD280" s="345"/>
      <c r="AE280" s="345"/>
      <c r="AF280" s="55"/>
      <c r="AG280" s="55"/>
      <c r="AH280" s="55"/>
      <c r="AI280" s="55"/>
      <c r="AJ280" s="55"/>
      <c r="AR280" s="345"/>
      <c r="AS280" s="345"/>
      <c r="AT280" s="345"/>
      <c r="AU280" s="56"/>
      <c r="AV280" s="56"/>
      <c r="AW280" s="56"/>
      <c r="AX280" s="56"/>
      <c r="AY280" s="56"/>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1"/>
      <c r="DD280" s="31"/>
      <c r="DE280" s="31"/>
      <c r="DF280" s="31"/>
      <c r="DG280" s="31"/>
      <c r="DH280" s="31"/>
      <c r="DI280" s="31"/>
      <c r="DJ280" s="31"/>
      <c r="DK280" s="31"/>
      <c r="DL280" s="31"/>
      <c r="DM280" s="31"/>
      <c r="DN280" s="31"/>
      <c r="DO280" s="31"/>
      <c r="DP280" s="31"/>
      <c r="DQ280" s="31"/>
      <c r="DR280" s="31"/>
      <c r="DS280" s="31"/>
      <c r="DT280" s="31"/>
      <c r="DU280" s="31"/>
      <c r="DV280" s="31"/>
      <c r="DW280" s="76"/>
    </row>
    <row r="281" spans="2:127" s="24" customFormat="1" ht="64.5" customHeight="1">
      <c r="B281" s="342"/>
      <c r="C281" s="320"/>
      <c r="G281" s="350"/>
      <c r="AZ281" s="31"/>
      <c r="BA281" s="31"/>
      <c r="BB281" s="31"/>
      <c r="BC281" s="31"/>
      <c r="BD281" s="31"/>
      <c r="BE281" s="31"/>
      <c r="BF281" s="31"/>
      <c r="BG281" s="31"/>
      <c r="BH281" s="31"/>
      <c r="BI281" s="31"/>
      <c r="BJ281" s="31"/>
      <c r="BK281" s="31"/>
      <c r="BL281" s="31"/>
      <c r="BM281" s="31"/>
      <c r="BN281" s="31"/>
      <c r="BO281" s="31"/>
      <c r="BP281" s="31"/>
      <c r="BQ281" s="31"/>
      <c r="BR281" s="31"/>
      <c r="BS281" s="31"/>
      <c r="BT281" s="31"/>
      <c r="BU281" s="31"/>
      <c r="BV281" s="31"/>
      <c r="BW281" s="31"/>
      <c r="BX281" s="31"/>
      <c r="BY281" s="31"/>
      <c r="BZ281" s="31"/>
      <c r="CA281" s="31"/>
      <c r="CB281" s="31"/>
      <c r="CC281" s="31"/>
      <c r="CD281" s="31"/>
      <c r="CE281" s="31"/>
      <c r="CF281" s="31"/>
      <c r="CG281" s="31"/>
      <c r="CH281" s="31"/>
      <c r="CI281" s="31"/>
      <c r="CJ281" s="31"/>
      <c r="CK281" s="31"/>
      <c r="CL281" s="31"/>
      <c r="CM281" s="31"/>
      <c r="CN281" s="31"/>
      <c r="CO281" s="31"/>
      <c r="CP281" s="31"/>
      <c r="CQ281" s="31"/>
      <c r="CR281" s="31"/>
      <c r="CS281" s="31"/>
      <c r="CT281" s="31"/>
      <c r="CU281" s="31"/>
      <c r="CV281" s="31"/>
      <c r="CW281" s="31"/>
      <c r="CX281" s="31"/>
      <c r="CY281" s="31"/>
      <c r="CZ281" s="31"/>
      <c r="DA281" s="31"/>
      <c r="DB281" s="31"/>
      <c r="DC281" s="31"/>
      <c r="DD281" s="31"/>
      <c r="DE281" s="31"/>
      <c r="DF281" s="31"/>
      <c r="DG281" s="31"/>
      <c r="DH281" s="31"/>
      <c r="DI281" s="31"/>
      <c r="DJ281" s="31"/>
      <c r="DK281" s="31"/>
      <c r="DL281" s="31"/>
      <c r="DM281" s="31"/>
      <c r="DN281" s="31"/>
      <c r="DO281" s="31"/>
      <c r="DP281" s="31"/>
      <c r="DQ281" s="31"/>
      <c r="DR281" s="31"/>
      <c r="DS281" s="31"/>
      <c r="DT281" s="31"/>
      <c r="DU281" s="31"/>
      <c r="DV281" s="31"/>
      <c r="DW281" s="76"/>
    </row>
    <row r="282" spans="2:127" s="24" customFormat="1" ht="108" customHeight="1">
      <c r="B282" s="342"/>
      <c r="C282" s="320"/>
      <c r="G282" s="350"/>
      <c r="Q282" s="345"/>
      <c r="R282" s="345"/>
      <c r="S282" s="345"/>
      <c r="T282" s="345"/>
      <c r="U282" s="345"/>
      <c r="V282" s="345"/>
      <c r="W282" s="345"/>
      <c r="X282" s="345"/>
      <c r="Y282" s="345"/>
      <c r="Z282" s="345"/>
      <c r="AA282" s="345"/>
      <c r="AB282" s="345"/>
      <c r="AC282" s="345"/>
      <c r="AD282" s="345"/>
      <c r="AE282" s="345"/>
      <c r="AF282" s="55"/>
      <c r="AG282" s="55"/>
      <c r="AH282" s="55"/>
      <c r="AI282" s="55"/>
      <c r="AJ282" s="55"/>
      <c r="AR282" s="345"/>
      <c r="AS282" s="345"/>
      <c r="AT282" s="345"/>
      <c r="AU282" s="56"/>
      <c r="AV282" s="56"/>
      <c r="AW282" s="56"/>
      <c r="AX282" s="56"/>
      <c r="AY282" s="56"/>
      <c r="AZ282" s="31"/>
      <c r="BA282" s="31"/>
      <c r="BB282" s="31"/>
      <c r="BC282" s="31"/>
      <c r="BD282" s="31"/>
      <c r="BE282" s="31"/>
      <c r="BF282" s="31"/>
      <c r="BG282" s="31"/>
      <c r="BH282" s="31"/>
      <c r="BI282" s="31"/>
      <c r="BJ282" s="31"/>
      <c r="BK282" s="31"/>
      <c r="BL282" s="31"/>
      <c r="BM282" s="31"/>
      <c r="BN282" s="31"/>
      <c r="BO282" s="31"/>
      <c r="BP282" s="31"/>
      <c r="BQ282" s="31"/>
      <c r="BR282" s="31"/>
      <c r="BS282" s="31"/>
      <c r="BT282" s="31"/>
      <c r="BU282" s="31"/>
      <c r="BV282" s="31"/>
      <c r="BW282" s="31"/>
      <c r="BX282" s="31"/>
      <c r="BY282" s="31"/>
      <c r="BZ282" s="31"/>
      <c r="CA282" s="31"/>
      <c r="CB282" s="31"/>
      <c r="CC282" s="31"/>
      <c r="CD282" s="31"/>
      <c r="CE282" s="31"/>
      <c r="CF282" s="31"/>
      <c r="CG282" s="31"/>
      <c r="CH282" s="31"/>
      <c r="CI282" s="31"/>
      <c r="CJ282" s="31"/>
      <c r="CK282" s="31"/>
      <c r="CL282" s="31"/>
      <c r="CM282" s="31"/>
      <c r="CN282" s="31"/>
      <c r="CO282" s="31"/>
      <c r="CP282" s="31"/>
      <c r="CQ282" s="31"/>
      <c r="CR282" s="31"/>
      <c r="CS282" s="31"/>
      <c r="CT282" s="31"/>
      <c r="CU282" s="31"/>
      <c r="CV282" s="31"/>
      <c r="CW282" s="31"/>
      <c r="CX282" s="31"/>
      <c r="CY282" s="31"/>
      <c r="CZ282" s="31"/>
      <c r="DA282" s="31"/>
      <c r="DB282" s="31"/>
      <c r="DC282" s="31"/>
      <c r="DD282" s="31"/>
      <c r="DE282" s="31"/>
      <c r="DF282" s="31"/>
      <c r="DG282" s="31"/>
      <c r="DH282" s="31"/>
      <c r="DI282" s="31"/>
      <c r="DJ282" s="31"/>
      <c r="DK282" s="31"/>
      <c r="DL282" s="31"/>
      <c r="DM282" s="31"/>
      <c r="DN282" s="31"/>
      <c r="DO282" s="31"/>
      <c r="DP282" s="31"/>
      <c r="DQ282" s="31"/>
      <c r="DR282" s="31"/>
      <c r="DS282" s="31"/>
      <c r="DT282" s="31"/>
      <c r="DU282" s="31"/>
      <c r="DV282" s="31"/>
      <c r="DW282" s="76"/>
    </row>
    <row r="283" spans="2:127" s="24" customFormat="1" ht="96" customHeight="1">
      <c r="B283" s="342"/>
      <c r="C283" s="320"/>
      <c r="Q283" s="345"/>
      <c r="R283" s="345"/>
      <c r="S283" s="345"/>
      <c r="T283" s="345"/>
      <c r="U283" s="345"/>
      <c r="V283" s="345"/>
      <c r="W283" s="345"/>
      <c r="X283" s="345"/>
      <c r="Y283" s="345"/>
      <c r="Z283" s="345"/>
      <c r="AA283" s="345"/>
      <c r="AB283" s="345"/>
      <c r="AC283" s="345"/>
      <c r="AD283" s="345"/>
      <c r="AE283" s="345"/>
      <c r="AF283" s="55"/>
      <c r="AG283" s="55"/>
      <c r="AH283" s="55"/>
      <c r="AI283" s="55"/>
      <c r="AJ283" s="55"/>
      <c r="AR283" s="345"/>
      <c r="AS283" s="345"/>
      <c r="AT283" s="345"/>
      <c r="AU283" s="56"/>
      <c r="AV283" s="56"/>
      <c r="AW283" s="56"/>
      <c r="AX283" s="56"/>
      <c r="AY283" s="56"/>
      <c r="AZ283" s="31"/>
      <c r="BA283" s="31"/>
      <c r="BB283" s="31"/>
      <c r="BC283" s="31"/>
      <c r="BD283" s="31"/>
      <c r="BE283" s="31"/>
      <c r="BF283" s="31"/>
      <c r="BG283" s="31"/>
      <c r="BH283" s="31"/>
      <c r="BI283" s="31"/>
      <c r="BJ283" s="31"/>
      <c r="BK283" s="31"/>
      <c r="BL283" s="31"/>
      <c r="BM283" s="31"/>
      <c r="BN283" s="31"/>
      <c r="BO283" s="31"/>
      <c r="BP283" s="31"/>
      <c r="BQ283" s="31"/>
      <c r="BR283" s="31"/>
      <c r="BS283" s="31"/>
      <c r="BT283" s="31"/>
      <c r="BU283" s="31"/>
      <c r="BV283" s="31"/>
      <c r="BW283" s="31"/>
      <c r="BX283" s="31"/>
      <c r="BY283" s="31"/>
      <c r="BZ283" s="31"/>
      <c r="CA283" s="31"/>
      <c r="CB283" s="31"/>
      <c r="CC283" s="31"/>
      <c r="CD283" s="31"/>
      <c r="CE283" s="31"/>
      <c r="CF283" s="31"/>
      <c r="CG283" s="31"/>
      <c r="CH283" s="31"/>
      <c r="CI283" s="31"/>
      <c r="CJ283" s="31"/>
      <c r="CK283" s="31"/>
      <c r="CL283" s="31"/>
      <c r="CM283" s="31"/>
      <c r="CN283" s="31"/>
      <c r="CO283" s="31"/>
      <c r="CP283" s="31"/>
      <c r="CQ283" s="31"/>
      <c r="CR283" s="31"/>
      <c r="CS283" s="31"/>
      <c r="CT283" s="31"/>
      <c r="CU283" s="31"/>
      <c r="CV283" s="31"/>
      <c r="CW283" s="31"/>
      <c r="CX283" s="31"/>
      <c r="CY283" s="31"/>
      <c r="CZ283" s="31"/>
      <c r="DA283" s="31"/>
      <c r="DB283" s="31"/>
      <c r="DC283" s="31"/>
      <c r="DD283" s="31"/>
      <c r="DE283" s="31"/>
      <c r="DF283" s="31"/>
      <c r="DG283" s="31"/>
      <c r="DH283" s="31"/>
      <c r="DI283" s="31"/>
      <c r="DJ283" s="31"/>
      <c r="DK283" s="31"/>
      <c r="DL283" s="31"/>
      <c r="DM283" s="31"/>
      <c r="DN283" s="31"/>
      <c r="DO283" s="31"/>
      <c r="DP283" s="31"/>
      <c r="DQ283" s="31"/>
      <c r="DR283" s="31"/>
      <c r="DS283" s="31"/>
      <c r="DT283" s="31"/>
      <c r="DU283" s="31"/>
      <c r="DV283" s="31"/>
      <c r="DW283" s="76"/>
    </row>
    <row r="284" spans="2:127" s="24" customFormat="1" ht="24.75" customHeight="1">
      <c r="B284" s="342"/>
      <c r="C284" s="320"/>
      <c r="AZ284" s="31"/>
      <c r="BA284" s="31"/>
      <c r="BB284" s="31"/>
      <c r="BC284" s="31"/>
      <c r="BD284" s="31"/>
      <c r="BE284" s="31"/>
      <c r="BF284" s="31"/>
      <c r="BG284" s="31"/>
      <c r="BH284" s="31"/>
      <c r="BI284" s="31"/>
      <c r="BJ284" s="31"/>
      <c r="BK284" s="31"/>
      <c r="BL284" s="31"/>
      <c r="BM284" s="31"/>
      <c r="BN284" s="31"/>
      <c r="BO284" s="31"/>
      <c r="BP284" s="31"/>
      <c r="BQ284" s="31"/>
      <c r="BR284" s="31"/>
      <c r="BS284" s="31"/>
      <c r="BT284" s="31"/>
      <c r="BU284" s="31"/>
      <c r="BV284" s="31"/>
      <c r="BW284" s="31"/>
      <c r="BX284" s="31"/>
      <c r="BY284" s="31"/>
      <c r="BZ284" s="31"/>
      <c r="CA284" s="31"/>
      <c r="CB284" s="31"/>
      <c r="CC284" s="31"/>
      <c r="CD284" s="31"/>
      <c r="CE284" s="31"/>
      <c r="CF284" s="31"/>
      <c r="CG284" s="31"/>
      <c r="CH284" s="31"/>
      <c r="CI284" s="31"/>
      <c r="CJ284" s="31"/>
      <c r="CK284" s="31"/>
      <c r="CL284" s="31"/>
      <c r="CM284" s="31"/>
      <c r="CN284" s="31"/>
      <c r="CO284" s="31"/>
      <c r="CP284" s="31"/>
      <c r="CQ284" s="31"/>
      <c r="CR284" s="31"/>
      <c r="CS284" s="31"/>
      <c r="CT284" s="31"/>
      <c r="CU284" s="31"/>
      <c r="CV284" s="31"/>
      <c r="CW284" s="31"/>
      <c r="CX284" s="31"/>
      <c r="CY284" s="31"/>
      <c r="CZ284" s="31"/>
      <c r="DA284" s="31"/>
      <c r="DB284" s="31"/>
      <c r="DC284" s="31"/>
      <c r="DD284" s="31"/>
      <c r="DE284" s="31"/>
      <c r="DF284" s="31"/>
      <c r="DG284" s="31"/>
      <c r="DH284" s="31"/>
      <c r="DI284" s="31"/>
      <c r="DJ284" s="31"/>
      <c r="DK284" s="31"/>
      <c r="DL284" s="31"/>
      <c r="DM284" s="31"/>
      <c r="DN284" s="31"/>
      <c r="DO284" s="31"/>
      <c r="DP284" s="31"/>
      <c r="DQ284" s="31"/>
      <c r="DR284" s="31"/>
      <c r="DS284" s="31"/>
      <c r="DT284" s="31"/>
      <c r="DU284" s="31"/>
      <c r="DV284" s="31"/>
      <c r="DW284" s="76"/>
    </row>
    <row r="285" spans="2:127" s="24" customFormat="1" ht="50.25" customHeight="1">
      <c r="B285" s="342"/>
      <c r="C285" s="320"/>
      <c r="G285" s="320"/>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1"/>
      <c r="DD285" s="31"/>
      <c r="DE285" s="31"/>
      <c r="DF285" s="31"/>
      <c r="DG285" s="31"/>
      <c r="DH285" s="31"/>
      <c r="DI285" s="31"/>
      <c r="DJ285" s="31"/>
      <c r="DK285" s="31"/>
      <c r="DL285" s="31"/>
      <c r="DM285" s="31"/>
      <c r="DN285" s="31"/>
      <c r="DO285" s="31"/>
      <c r="DP285" s="31"/>
      <c r="DQ285" s="31"/>
      <c r="DR285" s="31"/>
      <c r="DS285" s="31"/>
      <c r="DT285" s="31"/>
      <c r="DU285" s="31"/>
      <c r="DV285" s="31"/>
      <c r="DW285" s="76"/>
    </row>
    <row r="286" spans="2:127" s="24" customFormat="1" ht="66.75" customHeight="1">
      <c r="B286" s="342"/>
      <c r="C286" s="320"/>
      <c r="G286" s="320"/>
      <c r="Q286" s="345"/>
      <c r="R286" s="345"/>
      <c r="S286" s="345"/>
      <c r="T286" s="345"/>
      <c r="U286" s="345"/>
      <c r="V286" s="345"/>
      <c r="W286" s="345"/>
      <c r="X286" s="345"/>
      <c r="Y286" s="345"/>
      <c r="Z286" s="345"/>
      <c r="AA286" s="345"/>
      <c r="AB286" s="345"/>
      <c r="AC286" s="345"/>
      <c r="AD286" s="345"/>
      <c r="AE286" s="345"/>
      <c r="AF286" s="55"/>
      <c r="AG286" s="55"/>
      <c r="AH286" s="55"/>
      <c r="AI286" s="55"/>
      <c r="AJ286" s="55"/>
      <c r="AR286" s="345"/>
      <c r="AS286" s="345"/>
      <c r="AT286" s="345"/>
      <c r="AU286" s="56"/>
      <c r="AV286" s="56"/>
      <c r="AW286" s="56"/>
      <c r="AX286" s="56"/>
      <c r="AY286" s="56"/>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1"/>
      <c r="DD286" s="31"/>
      <c r="DE286" s="31"/>
      <c r="DF286" s="31"/>
      <c r="DG286" s="31"/>
      <c r="DH286" s="31"/>
      <c r="DI286" s="31"/>
      <c r="DJ286" s="31"/>
      <c r="DK286" s="31"/>
      <c r="DL286" s="31"/>
      <c r="DM286" s="31"/>
      <c r="DN286" s="31"/>
      <c r="DO286" s="31"/>
      <c r="DP286" s="31"/>
      <c r="DQ286" s="31"/>
      <c r="DR286" s="31"/>
      <c r="DS286" s="31"/>
      <c r="DT286" s="31"/>
      <c r="DU286" s="31"/>
      <c r="DV286" s="31"/>
      <c r="DW286" s="76"/>
    </row>
    <row r="287" spans="2:127" s="24" customFormat="1" ht="67.5" customHeight="1">
      <c r="B287" s="342"/>
      <c r="C287" s="320"/>
      <c r="Q287" s="345"/>
      <c r="R287" s="345"/>
      <c r="S287" s="345"/>
      <c r="T287" s="345"/>
      <c r="U287" s="345"/>
      <c r="V287" s="345"/>
      <c r="W287" s="345"/>
      <c r="X287" s="345"/>
      <c r="Y287" s="345"/>
      <c r="Z287" s="345"/>
      <c r="AA287" s="345"/>
      <c r="AB287" s="345"/>
      <c r="AC287" s="345"/>
      <c r="AD287" s="345"/>
      <c r="AE287" s="345"/>
      <c r="AF287" s="55"/>
      <c r="AG287" s="55"/>
      <c r="AH287" s="55"/>
      <c r="AI287" s="55"/>
      <c r="AJ287" s="55"/>
      <c r="AR287" s="345"/>
      <c r="AS287" s="345"/>
      <c r="AT287" s="345"/>
      <c r="AU287" s="56"/>
      <c r="AV287" s="56"/>
      <c r="AW287" s="56"/>
      <c r="AX287" s="56"/>
      <c r="AY287" s="56"/>
      <c r="AZ287" s="31"/>
      <c r="BA287" s="31"/>
      <c r="BB287" s="31"/>
      <c r="BC287" s="31"/>
      <c r="BD287" s="31"/>
      <c r="BE287" s="31"/>
      <c r="BF287" s="31"/>
      <c r="BG287" s="31"/>
      <c r="BH287" s="31"/>
      <c r="BI287" s="31"/>
      <c r="BJ287" s="31"/>
      <c r="BK287" s="31"/>
      <c r="BL287" s="31"/>
      <c r="BM287" s="31"/>
      <c r="BN287" s="31"/>
      <c r="BO287" s="31"/>
      <c r="BP287" s="31"/>
      <c r="BQ287" s="31"/>
      <c r="BR287" s="31"/>
      <c r="BS287" s="31"/>
      <c r="BT287" s="31"/>
      <c r="BU287" s="31"/>
      <c r="BV287" s="31"/>
      <c r="BW287" s="31"/>
      <c r="BX287" s="31"/>
      <c r="BY287" s="31"/>
      <c r="BZ287" s="31"/>
      <c r="CA287" s="31"/>
      <c r="CB287" s="31"/>
      <c r="CC287" s="31"/>
      <c r="CD287" s="31"/>
      <c r="CE287" s="31"/>
      <c r="CF287" s="31"/>
      <c r="CG287" s="31"/>
      <c r="CH287" s="31"/>
      <c r="CI287" s="31"/>
      <c r="CJ287" s="31"/>
      <c r="CK287" s="31"/>
      <c r="CL287" s="31"/>
      <c r="CM287" s="31"/>
      <c r="CN287" s="31"/>
      <c r="CO287" s="31"/>
      <c r="CP287" s="31"/>
      <c r="CQ287" s="31"/>
      <c r="CR287" s="31"/>
      <c r="CS287" s="31"/>
      <c r="CT287" s="31"/>
      <c r="CU287" s="31"/>
      <c r="CV287" s="31"/>
      <c r="CW287" s="31"/>
      <c r="CX287" s="31"/>
      <c r="CY287" s="31"/>
      <c r="CZ287" s="31"/>
      <c r="DA287" s="31"/>
      <c r="DB287" s="31"/>
      <c r="DC287" s="31"/>
      <c r="DD287" s="31"/>
      <c r="DE287" s="31"/>
      <c r="DF287" s="31"/>
      <c r="DG287" s="31"/>
      <c r="DH287" s="31"/>
      <c r="DI287" s="31"/>
      <c r="DJ287" s="31"/>
      <c r="DK287" s="31"/>
      <c r="DL287" s="31"/>
      <c r="DM287" s="31"/>
      <c r="DN287" s="31"/>
      <c r="DO287" s="31"/>
      <c r="DP287" s="31"/>
      <c r="DQ287" s="31"/>
      <c r="DR287" s="31"/>
      <c r="DS287" s="31"/>
      <c r="DT287" s="31"/>
      <c r="DU287" s="31"/>
      <c r="DV287" s="31"/>
      <c r="DW287" s="76"/>
    </row>
    <row r="288" spans="2:127" s="24" customFormat="1" ht="68.25" customHeight="1">
      <c r="B288" s="342"/>
      <c r="C288" s="320"/>
      <c r="Q288" s="345"/>
      <c r="R288" s="345"/>
      <c r="S288" s="345"/>
      <c r="T288" s="345"/>
      <c r="U288" s="345"/>
      <c r="V288" s="345"/>
      <c r="W288" s="345"/>
      <c r="X288" s="345"/>
      <c r="Y288" s="345"/>
      <c r="Z288" s="345"/>
      <c r="AA288" s="345"/>
      <c r="AB288" s="345"/>
      <c r="AC288" s="345"/>
      <c r="AD288" s="345"/>
      <c r="AE288" s="345"/>
      <c r="AF288" s="55"/>
      <c r="AG288" s="55"/>
      <c r="AH288" s="55"/>
      <c r="AI288" s="55"/>
      <c r="AJ288" s="55"/>
      <c r="AR288" s="345"/>
      <c r="AS288" s="345"/>
      <c r="AT288" s="345"/>
      <c r="AU288" s="56"/>
      <c r="AV288" s="56"/>
      <c r="AW288" s="56"/>
      <c r="AX288" s="56"/>
      <c r="AY288" s="56"/>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76"/>
    </row>
    <row r="289" spans="2:127" s="24" customFormat="1" ht="70.5" customHeight="1">
      <c r="B289" s="342"/>
      <c r="C289" s="320"/>
      <c r="Q289" s="345"/>
      <c r="R289" s="345"/>
      <c r="S289" s="345"/>
      <c r="T289" s="345"/>
      <c r="U289" s="345"/>
      <c r="V289" s="345"/>
      <c r="W289" s="345"/>
      <c r="X289" s="345"/>
      <c r="Y289" s="345"/>
      <c r="Z289" s="345"/>
      <c r="AA289" s="345"/>
      <c r="AB289" s="345"/>
      <c r="AC289" s="345"/>
      <c r="AD289" s="345"/>
      <c r="AE289" s="345"/>
      <c r="AF289" s="55"/>
      <c r="AG289" s="55"/>
      <c r="AH289" s="55"/>
      <c r="AI289" s="55"/>
      <c r="AJ289" s="55"/>
      <c r="AR289" s="345"/>
      <c r="AS289" s="345"/>
      <c r="AT289" s="345"/>
      <c r="AU289" s="56"/>
      <c r="AV289" s="56"/>
      <c r="AW289" s="56"/>
      <c r="AX289" s="56"/>
      <c r="AY289" s="56"/>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1"/>
      <c r="DD289" s="31"/>
      <c r="DE289" s="31"/>
      <c r="DF289" s="31"/>
      <c r="DG289" s="31"/>
      <c r="DH289" s="31"/>
      <c r="DI289" s="31"/>
      <c r="DJ289" s="31"/>
      <c r="DK289" s="31"/>
      <c r="DL289" s="31"/>
      <c r="DM289" s="31"/>
      <c r="DN289" s="31"/>
      <c r="DO289" s="31"/>
      <c r="DP289" s="31"/>
      <c r="DQ289" s="31"/>
      <c r="DR289" s="31"/>
      <c r="DS289" s="31"/>
      <c r="DT289" s="31"/>
      <c r="DU289" s="31"/>
      <c r="DV289" s="31"/>
      <c r="DW289" s="76"/>
    </row>
    <row r="290" spans="2:127" s="24" customFormat="1" ht="70.5" customHeight="1">
      <c r="B290" s="342"/>
      <c r="C290" s="320"/>
      <c r="Q290" s="345"/>
      <c r="R290" s="345"/>
      <c r="S290" s="345"/>
      <c r="T290" s="345"/>
      <c r="U290" s="345"/>
      <c r="V290" s="345"/>
      <c r="W290" s="345"/>
      <c r="X290" s="345"/>
      <c r="Y290" s="345"/>
      <c r="Z290" s="345"/>
      <c r="AA290" s="345"/>
      <c r="AB290" s="345"/>
      <c r="AC290" s="345"/>
      <c r="AD290" s="345"/>
      <c r="AE290" s="345"/>
      <c r="AF290" s="55"/>
      <c r="AG290" s="55"/>
      <c r="AH290" s="55"/>
      <c r="AI290" s="55"/>
      <c r="AJ290" s="55"/>
      <c r="AR290" s="345"/>
      <c r="AS290" s="345"/>
      <c r="AT290" s="345"/>
      <c r="AU290" s="56"/>
      <c r="AV290" s="56"/>
      <c r="AW290" s="56"/>
      <c r="AX290" s="56"/>
      <c r="AY290" s="56"/>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c r="CT290" s="31"/>
      <c r="CU290" s="31"/>
      <c r="CV290" s="31"/>
      <c r="CW290" s="31"/>
      <c r="CX290" s="31"/>
      <c r="CY290" s="31"/>
      <c r="CZ290" s="31"/>
      <c r="DA290" s="31"/>
      <c r="DB290" s="31"/>
      <c r="DC290" s="31"/>
      <c r="DD290" s="31"/>
      <c r="DE290" s="31"/>
      <c r="DF290" s="31"/>
      <c r="DG290" s="31"/>
      <c r="DH290" s="31"/>
      <c r="DI290" s="31"/>
      <c r="DJ290" s="31"/>
      <c r="DK290" s="31"/>
      <c r="DL290" s="31"/>
      <c r="DM290" s="31"/>
      <c r="DN290" s="31"/>
      <c r="DO290" s="31"/>
      <c r="DP290" s="31"/>
      <c r="DQ290" s="31"/>
      <c r="DR290" s="31"/>
      <c r="DS290" s="31"/>
      <c r="DT290" s="31"/>
      <c r="DU290" s="31"/>
      <c r="DV290" s="31"/>
      <c r="DW290" s="76"/>
    </row>
    <row r="291" spans="2:127" s="24" customFormat="1" ht="50.25" customHeight="1">
      <c r="B291" s="342"/>
      <c r="C291" s="320"/>
      <c r="Q291" s="345"/>
      <c r="R291" s="345"/>
      <c r="S291" s="345"/>
      <c r="T291" s="345"/>
      <c r="U291" s="345"/>
      <c r="V291" s="345"/>
      <c r="W291" s="345"/>
      <c r="X291" s="345"/>
      <c r="Y291" s="345"/>
      <c r="Z291" s="345"/>
      <c r="AA291" s="345"/>
      <c r="AB291" s="345"/>
      <c r="AC291" s="345"/>
      <c r="AD291" s="345"/>
      <c r="AE291" s="345"/>
      <c r="AF291" s="55"/>
      <c r="AG291" s="55"/>
      <c r="AH291" s="55"/>
      <c r="AI291" s="55"/>
      <c r="AJ291" s="55"/>
      <c r="AR291" s="345"/>
      <c r="AS291" s="345"/>
      <c r="AT291" s="345"/>
      <c r="AU291" s="56"/>
      <c r="AV291" s="56"/>
      <c r="AW291" s="56"/>
      <c r="AX291" s="56"/>
      <c r="AY291" s="56"/>
      <c r="AZ291" s="31"/>
      <c r="BA291" s="31"/>
      <c r="BB291" s="31"/>
      <c r="BC291" s="31"/>
      <c r="BD291" s="31"/>
      <c r="BE291" s="31"/>
      <c r="BF291" s="31"/>
      <c r="BG291" s="31"/>
      <c r="BH291" s="31"/>
      <c r="BI291" s="31"/>
      <c r="BJ291" s="31"/>
      <c r="BK291" s="31"/>
      <c r="BL291" s="31"/>
      <c r="BM291" s="31"/>
      <c r="BN291" s="31"/>
      <c r="BO291" s="31"/>
      <c r="BP291" s="31"/>
      <c r="BQ291" s="31"/>
      <c r="BR291" s="31"/>
      <c r="BS291" s="31"/>
      <c r="BT291" s="31"/>
      <c r="BU291" s="31"/>
      <c r="BV291" s="31"/>
      <c r="BW291" s="31"/>
      <c r="BX291" s="31"/>
      <c r="BY291" s="31"/>
      <c r="BZ291" s="31"/>
      <c r="CA291" s="31"/>
      <c r="CB291" s="31"/>
      <c r="CC291" s="31"/>
      <c r="CD291" s="31"/>
      <c r="CE291" s="31"/>
      <c r="CF291" s="31"/>
      <c r="CG291" s="31"/>
      <c r="CH291" s="31"/>
      <c r="CI291" s="31"/>
      <c r="CJ291" s="31"/>
      <c r="CK291" s="31"/>
      <c r="CL291" s="31"/>
      <c r="CM291" s="31"/>
      <c r="CN291" s="31"/>
      <c r="CO291" s="31"/>
      <c r="CP291" s="31"/>
      <c r="CQ291" s="31"/>
      <c r="CR291" s="31"/>
      <c r="CS291" s="31"/>
      <c r="CT291" s="31"/>
      <c r="CU291" s="31"/>
      <c r="CV291" s="31"/>
      <c r="CW291" s="31"/>
      <c r="CX291" s="31"/>
      <c r="CY291" s="31"/>
      <c r="CZ291" s="31"/>
      <c r="DA291" s="31"/>
      <c r="DB291" s="31"/>
      <c r="DC291" s="31"/>
      <c r="DD291" s="31"/>
      <c r="DE291" s="31"/>
      <c r="DF291" s="31"/>
      <c r="DG291" s="31"/>
      <c r="DH291" s="31"/>
      <c r="DI291" s="31"/>
      <c r="DJ291" s="31"/>
      <c r="DK291" s="31"/>
      <c r="DL291" s="31"/>
      <c r="DM291" s="31"/>
      <c r="DN291" s="31"/>
      <c r="DO291" s="31"/>
      <c r="DP291" s="31"/>
      <c r="DQ291" s="31"/>
      <c r="DR291" s="31"/>
      <c r="DS291" s="31"/>
      <c r="DT291" s="31"/>
      <c r="DU291" s="31"/>
      <c r="DV291" s="31"/>
      <c r="DW291" s="76"/>
    </row>
    <row r="292" spans="2:127" s="24" customFormat="1" ht="69" customHeight="1">
      <c r="B292" s="342"/>
      <c r="C292" s="320"/>
      <c r="G292" s="350"/>
      <c r="AZ292" s="31"/>
      <c r="BA292" s="31"/>
      <c r="BB292" s="31"/>
      <c r="BC292" s="31"/>
      <c r="BD292" s="31"/>
      <c r="BE292" s="31"/>
      <c r="BF292" s="31"/>
      <c r="BG292" s="31"/>
      <c r="BH292" s="31"/>
      <c r="BI292" s="31"/>
      <c r="BJ292" s="31"/>
      <c r="BK292" s="31"/>
      <c r="BL292" s="31"/>
      <c r="BM292" s="31"/>
      <c r="BN292" s="31"/>
      <c r="BO292" s="31"/>
      <c r="BP292" s="31"/>
      <c r="BQ292" s="31"/>
      <c r="BR292" s="31"/>
      <c r="BS292" s="31"/>
      <c r="BT292" s="31"/>
      <c r="BU292" s="31"/>
      <c r="BV292" s="31"/>
      <c r="BW292" s="31"/>
      <c r="BX292" s="31"/>
      <c r="BY292" s="31"/>
      <c r="BZ292" s="31"/>
      <c r="CA292" s="31"/>
      <c r="CB292" s="31"/>
      <c r="CC292" s="31"/>
      <c r="CD292" s="31"/>
      <c r="CE292" s="31"/>
      <c r="CF292" s="31"/>
      <c r="CG292" s="31"/>
      <c r="CH292" s="31"/>
      <c r="CI292" s="31"/>
      <c r="CJ292" s="31"/>
      <c r="CK292" s="31"/>
      <c r="CL292" s="31"/>
      <c r="CM292" s="31"/>
      <c r="CN292" s="31"/>
      <c r="CO292" s="31"/>
      <c r="CP292" s="31"/>
      <c r="CQ292" s="31"/>
      <c r="CR292" s="31"/>
      <c r="CS292" s="31"/>
      <c r="CT292" s="31"/>
      <c r="CU292" s="31"/>
      <c r="CV292" s="31"/>
      <c r="CW292" s="31"/>
      <c r="CX292" s="31"/>
      <c r="CY292" s="31"/>
      <c r="CZ292" s="31"/>
      <c r="DA292" s="31"/>
      <c r="DB292" s="31"/>
      <c r="DC292" s="31"/>
      <c r="DD292" s="31"/>
      <c r="DE292" s="31"/>
      <c r="DF292" s="31"/>
      <c r="DG292" s="31"/>
      <c r="DH292" s="31"/>
      <c r="DI292" s="31"/>
      <c r="DJ292" s="31"/>
      <c r="DK292" s="31"/>
      <c r="DL292" s="31"/>
      <c r="DM292" s="31"/>
      <c r="DN292" s="31"/>
      <c r="DO292" s="31"/>
      <c r="DP292" s="31"/>
      <c r="DQ292" s="31"/>
      <c r="DR292" s="31"/>
      <c r="DS292" s="31"/>
      <c r="DT292" s="31"/>
      <c r="DU292" s="31"/>
      <c r="DV292" s="31"/>
      <c r="DW292" s="76"/>
    </row>
    <row r="293" spans="2:127" s="24" customFormat="1" ht="66" customHeight="1">
      <c r="B293" s="342"/>
      <c r="C293" s="320"/>
      <c r="G293" s="350"/>
      <c r="Q293" s="345"/>
      <c r="R293" s="345"/>
      <c r="S293" s="345"/>
      <c r="T293" s="345"/>
      <c r="U293" s="345"/>
      <c r="V293" s="345"/>
      <c r="W293" s="345"/>
      <c r="X293" s="345"/>
      <c r="Y293" s="345"/>
      <c r="Z293" s="345"/>
      <c r="AA293" s="345"/>
      <c r="AB293" s="345"/>
      <c r="AC293" s="345"/>
      <c r="AD293" s="345"/>
      <c r="AE293" s="345"/>
      <c r="AF293" s="55"/>
      <c r="AG293" s="55"/>
      <c r="AH293" s="55"/>
      <c r="AI293" s="55"/>
      <c r="AJ293" s="55"/>
      <c r="AR293" s="345"/>
      <c r="AS293" s="345"/>
      <c r="AT293" s="345"/>
      <c r="AU293" s="56"/>
      <c r="AV293" s="56"/>
      <c r="AW293" s="56"/>
      <c r="AX293" s="56"/>
      <c r="AY293" s="56"/>
      <c r="AZ293" s="31"/>
      <c r="BA293" s="31"/>
      <c r="BB293" s="31"/>
      <c r="BC293" s="31"/>
      <c r="BD293" s="31"/>
      <c r="BE293" s="31"/>
      <c r="BF293" s="31"/>
      <c r="BG293" s="31"/>
      <c r="BH293" s="31"/>
      <c r="BI293" s="31"/>
      <c r="BJ293" s="31"/>
      <c r="BK293" s="31"/>
      <c r="BL293" s="31"/>
      <c r="BM293" s="31"/>
      <c r="BN293" s="31"/>
      <c r="BO293" s="31"/>
      <c r="BP293" s="31"/>
      <c r="BQ293" s="31"/>
      <c r="BR293" s="31"/>
      <c r="BS293" s="31"/>
      <c r="BT293" s="31"/>
      <c r="BU293" s="31"/>
      <c r="BV293" s="31"/>
      <c r="BW293" s="31"/>
      <c r="BX293" s="31"/>
      <c r="BY293" s="31"/>
      <c r="BZ293" s="31"/>
      <c r="CA293" s="31"/>
      <c r="CB293" s="31"/>
      <c r="CC293" s="31"/>
      <c r="CD293" s="31"/>
      <c r="CE293" s="31"/>
      <c r="CF293" s="31"/>
      <c r="CG293" s="31"/>
      <c r="CH293" s="31"/>
      <c r="CI293" s="31"/>
      <c r="CJ293" s="31"/>
      <c r="CK293" s="31"/>
      <c r="CL293" s="31"/>
      <c r="CM293" s="31"/>
      <c r="CN293" s="31"/>
      <c r="CO293" s="31"/>
      <c r="CP293" s="31"/>
      <c r="CQ293" s="31"/>
      <c r="CR293" s="31"/>
      <c r="CS293" s="31"/>
      <c r="CT293" s="31"/>
      <c r="CU293" s="31"/>
      <c r="CV293" s="31"/>
      <c r="CW293" s="31"/>
      <c r="CX293" s="31"/>
      <c r="CY293" s="31"/>
      <c r="CZ293" s="31"/>
      <c r="DA293" s="31"/>
      <c r="DB293" s="31"/>
      <c r="DC293" s="31"/>
      <c r="DD293" s="31"/>
      <c r="DE293" s="31"/>
      <c r="DF293" s="31"/>
      <c r="DG293" s="31"/>
      <c r="DH293" s="31"/>
      <c r="DI293" s="31"/>
      <c r="DJ293" s="31"/>
      <c r="DK293" s="31"/>
      <c r="DL293" s="31"/>
      <c r="DM293" s="31"/>
      <c r="DN293" s="31"/>
      <c r="DO293" s="31"/>
      <c r="DP293" s="31"/>
      <c r="DQ293" s="31"/>
      <c r="DR293" s="31"/>
      <c r="DS293" s="31"/>
      <c r="DT293" s="31"/>
      <c r="DU293" s="31"/>
      <c r="DV293" s="31"/>
      <c r="DW293" s="76"/>
    </row>
    <row r="294" spans="2:127" s="24" customFormat="1" ht="79.5" customHeight="1">
      <c r="B294" s="342"/>
      <c r="C294" s="320"/>
      <c r="Q294" s="345"/>
      <c r="R294" s="345"/>
      <c r="S294" s="345"/>
      <c r="T294" s="345"/>
      <c r="U294" s="345"/>
      <c r="V294" s="345"/>
      <c r="W294" s="345"/>
      <c r="X294" s="345"/>
      <c r="Y294" s="345"/>
      <c r="Z294" s="345"/>
      <c r="AA294" s="345"/>
      <c r="AB294" s="345"/>
      <c r="AC294" s="345"/>
      <c r="AD294" s="345"/>
      <c r="AE294" s="345"/>
      <c r="AF294" s="55"/>
      <c r="AG294" s="55"/>
      <c r="AH294" s="55"/>
      <c r="AI294" s="55"/>
      <c r="AJ294" s="55"/>
      <c r="AR294" s="345"/>
      <c r="AS294" s="345"/>
      <c r="AT294" s="345"/>
      <c r="AU294" s="56"/>
      <c r="AV294" s="56"/>
      <c r="AW294" s="56"/>
      <c r="AX294" s="56"/>
      <c r="AY294" s="56"/>
      <c r="AZ294" s="31"/>
      <c r="BA294" s="31"/>
      <c r="BB294" s="31"/>
      <c r="BC294" s="31"/>
      <c r="BD294" s="31"/>
      <c r="BE294" s="31"/>
      <c r="BF294" s="31"/>
      <c r="BG294" s="31"/>
      <c r="BH294" s="31"/>
      <c r="BI294" s="31"/>
      <c r="BJ294" s="31"/>
      <c r="BK294" s="31"/>
      <c r="BL294" s="31"/>
      <c r="BM294" s="31"/>
      <c r="BN294" s="31"/>
      <c r="BO294" s="31"/>
      <c r="BP294" s="31"/>
      <c r="BQ294" s="31"/>
      <c r="BR294" s="31"/>
      <c r="BS294" s="31"/>
      <c r="BT294" s="31"/>
      <c r="BU294" s="31"/>
      <c r="BV294" s="31"/>
      <c r="BW294" s="31"/>
      <c r="BX294" s="31"/>
      <c r="BY294" s="31"/>
      <c r="BZ294" s="31"/>
      <c r="CA294" s="31"/>
      <c r="CB294" s="31"/>
      <c r="CC294" s="31"/>
      <c r="CD294" s="31"/>
      <c r="CE294" s="31"/>
      <c r="CF294" s="31"/>
      <c r="CG294" s="31"/>
      <c r="CH294" s="31"/>
      <c r="CI294" s="31"/>
      <c r="CJ294" s="31"/>
      <c r="CK294" s="31"/>
      <c r="CL294" s="31"/>
      <c r="CM294" s="31"/>
      <c r="CN294" s="31"/>
      <c r="CO294" s="31"/>
      <c r="CP294" s="31"/>
      <c r="CQ294" s="31"/>
      <c r="CR294" s="31"/>
      <c r="CS294" s="31"/>
      <c r="CT294" s="31"/>
      <c r="CU294" s="31"/>
      <c r="CV294" s="31"/>
      <c r="CW294" s="31"/>
      <c r="CX294" s="31"/>
      <c r="CY294" s="31"/>
      <c r="CZ294" s="31"/>
      <c r="DA294" s="31"/>
      <c r="DB294" s="31"/>
      <c r="DC294" s="31"/>
      <c r="DD294" s="31"/>
      <c r="DE294" s="31"/>
      <c r="DF294" s="31"/>
      <c r="DG294" s="31"/>
      <c r="DH294" s="31"/>
      <c r="DI294" s="31"/>
      <c r="DJ294" s="31"/>
      <c r="DK294" s="31"/>
      <c r="DL294" s="31"/>
      <c r="DM294" s="31"/>
      <c r="DN294" s="31"/>
      <c r="DO294" s="31"/>
      <c r="DP294" s="31"/>
      <c r="DQ294" s="31"/>
      <c r="DR294" s="31"/>
      <c r="DS294" s="31"/>
      <c r="DT294" s="31"/>
      <c r="DU294" s="31"/>
      <c r="DV294" s="31"/>
      <c r="DW294" s="76"/>
    </row>
    <row r="295" spans="2:127" s="24" customFormat="1" ht="82.5" customHeight="1">
      <c r="B295" s="342"/>
      <c r="C295" s="320"/>
      <c r="Q295" s="345"/>
      <c r="R295" s="345"/>
      <c r="S295" s="345"/>
      <c r="T295" s="345"/>
      <c r="U295" s="345"/>
      <c r="V295" s="345"/>
      <c r="W295" s="345"/>
      <c r="X295" s="345"/>
      <c r="Y295" s="345"/>
      <c r="Z295" s="345"/>
      <c r="AA295" s="345"/>
      <c r="AB295" s="345"/>
      <c r="AC295" s="345"/>
      <c r="AD295" s="345"/>
      <c r="AE295" s="345"/>
      <c r="AF295" s="55"/>
      <c r="AG295" s="55"/>
      <c r="AH295" s="55"/>
      <c r="AI295" s="55"/>
      <c r="AJ295" s="55"/>
      <c r="AR295" s="345"/>
      <c r="AS295" s="345"/>
      <c r="AT295" s="345"/>
      <c r="AU295" s="56"/>
      <c r="AV295" s="56"/>
      <c r="AW295" s="56"/>
      <c r="AX295" s="56"/>
      <c r="AY295" s="56"/>
      <c r="AZ295" s="31"/>
      <c r="BA295" s="31"/>
      <c r="BB295" s="31"/>
      <c r="BC295" s="31"/>
      <c r="BD295" s="31"/>
      <c r="BE295" s="31"/>
      <c r="BF295" s="31"/>
      <c r="BG295" s="31"/>
      <c r="BH295" s="31"/>
      <c r="BI295" s="31"/>
      <c r="BJ295" s="31"/>
      <c r="BK295" s="31"/>
      <c r="BL295" s="31"/>
      <c r="BM295" s="31"/>
      <c r="BN295" s="31"/>
      <c r="BO295" s="31"/>
      <c r="BP295" s="31"/>
      <c r="BQ295" s="31"/>
      <c r="BR295" s="31"/>
      <c r="BS295" s="31"/>
      <c r="BT295" s="31"/>
      <c r="BU295" s="31"/>
      <c r="BV295" s="31"/>
      <c r="BW295" s="31"/>
      <c r="BX295" s="31"/>
      <c r="BY295" s="31"/>
      <c r="BZ295" s="31"/>
      <c r="CA295" s="31"/>
      <c r="CB295" s="31"/>
      <c r="CC295" s="31"/>
      <c r="CD295" s="31"/>
      <c r="CE295" s="31"/>
      <c r="CF295" s="31"/>
      <c r="CG295" s="31"/>
      <c r="CH295" s="31"/>
      <c r="CI295" s="31"/>
      <c r="CJ295" s="31"/>
      <c r="CK295" s="31"/>
      <c r="CL295" s="31"/>
      <c r="CM295" s="31"/>
      <c r="CN295" s="31"/>
      <c r="CO295" s="31"/>
      <c r="CP295" s="31"/>
      <c r="CQ295" s="31"/>
      <c r="CR295" s="31"/>
      <c r="CS295" s="31"/>
      <c r="CT295" s="31"/>
      <c r="CU295" s="31"/>
      <c r="CV295" s="31"/>
      <c r="CW295" s="31"/>
      <c r="CX295" s="31"/>
      <c r="CY295" s="31"/>
      <c r="CZ295" s="31"/>
      <c r="DA295" s="31"/>
      <c r="DB295" s="31"/>
      <c r="DC295" s="31"/>
      <c r="DD295" s="31"/>
      <c r="DE295" s="31"/>
      <c r="DF295" s="31"/>
      <c r="DG295" s="31"/>
      <c r="DH295" s="31"/>
      <c r="DI295" s="31"/>
      <c r="DJ295" s="31"/>
      <c r="DK295" s="31"/>
      <c r="DL295" s="31"/>
      <c r="DM295" s="31"/>
      <c r="DN295" s="31"/>
      <c r="DO295" s="31"/>
      <c r="DP295" s="31"/>
      <c r="DQ295" s="31"/>
      <c r="DR295" s="31"/>
      <c r="DS295" s="31"/>
      <c r="DT295" s="31"/>
      <c r="DU295" s="31"/>
      <c r="DV295" s="31"/>
      <c r="DW295" s="76"/>
    </row>
    <row r="296" spans="2:127" s="24" customFormat="1" ht="81" customHeight="1">
      <c r="B296" s="342"/>
      <c r="C296" s="320"/>
      <c r="Q296" s="345"/>
      <c r="R296" s="345"/>
      <c r="S296" s="345"/>
      <c r="T296" s="345"/>
      <c r="U296" s="345"/>
      <c r="V296" s="345"/>
      <c r="W296" s="345"/>
      <c r="X296" s="345"/>
      <c r="Y296" s="345"/>
      <c r="Z296" s="345"/>
      <c r="AA296" s="345"/>
      <c r="AB296" s="345"/>
      <c r="AC296" s="345"/>
      <c r="AD296" s="345"/>
      <c r="AE296" s="345"/>
      <c r="AF296" s="55"/>
      <c r="AG296" s="55"/>
      <c r="AH296" s="55"/>
      <c r="AI296" s="55"/>
      <c r="AJ296" s="55"/>
      <c r="AR296" s="345"/>
      <c r="AS296" s="345"/>
      <c r="AT296" s="345"/>
      <c r="AU296" s="56"/>
      <c r="AV296" s="56"/>
      <c r="AW296" s="56"/>
      <c r="AX296" s="56"/>
      <c r="AY296" s="56"/>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76"/>
    </row>
    <row r="297" spans="2:127" s="24" customFormat="1" ht="21.75" customHeight="1">
      <c r="B297" s="342"/>
      <c r="C297" s="320"/>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76"/>
    </row>
    <row r="298" spans="2:127" s="24" customFormat="1" ht="67.5" customHeight="1">
      <c r="B298" s="342"/>
      <c r="C298" s="320"/>
      <c r="G298" s="350"/>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76"/>
    </row>
    <row r="299" spans="2:127" s="24" customFormat="1" ht="66" customHeight="1">
      <c r="B299" s="342"/>
      <c r="C299" s="320"/>
      <c r="G299" s="350"/>
      <c r="Q299" s="345"/>
      <c r="R299" s="345"/>
      <c r="S299" s="345"/>
      <c r="T299" s="345"/>
      <c r="U299" s="345"/>
      <c r="V299" s="345"/>
      <c r="W299" s="345"/>
      <c r="X299" s="345"/>
      <c r="Y299" s="345"/>
      <c r="Z299" s="345"/>
      <c r="AA299" s="345"/>
      <c r="AB299" s="345"/>
      <c r="AC299" s="345"/>
      <c r="AD299" s="345"/>
      <c r="AE299" s="345"/>
      <c r="AF299" s="55"/>
      <c r="AG299" s="55"/>
      <c r="AH299" s="55"/>
      <c r="AI299" s="55"/>
      <c r="AJ299" s="55"/>
      <c r="AR299" s="345"/>
      <c r="AS299" s="345"/>
      <c r="AT299" s="345"/>
      <c r="AU299" s="56"/>
      <c r="AV299" s="56"/>
      <c r="AW299" s="56"/>
      <c r="AX299" s="56"/>
      <c r="AY299" s="56"/>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1"/>
      <c r="DD299" s="31"/>
      <c r="DE299" s="31"/>
      <c r="DF299" s="31"/>
      <c r="DG299" s="31"/>
      <c r="DH299" s="31"/>
      <c r="DI299" s="31"/>
      <c r="DJ299" s="31"/>
      <c r="DK299" s="31"/>
      <c r="DL299" s="31"/>
      <c r="DM299" s="31"/>
      <c r="DN299" s="31"/>
      <c r="DO299" s="31"/>
      <c r="DP299" s="31"/>
      <c r="DQ299" s="31"/>
      <c r="DR299" s="31"/>
      <c r="DS299" s="31"/>
      <c r="DT299" s="31"/>
      <c r="DU299" s="31"/>
      <c r="DV299" s="31"/>
      <c r="DW299" s="76"/>
    </row>
    <row r="300" spans="2:127" s="24" customFormat="1" ht="66" customHeight="1">
      <c r="B300" s="342"/>
      <c r="C300" s="320"/>
      <c r="Q300" s="345"/>
      <c r="R300" s="345"/>
      <c r="S300" s="345"/>
      <c r="T300" s="345"/>
      <c r="U300" s="345"/>
      <c r="V300" s="345"/>
      <c r="W300" s="345"/>
      <c r="X300" s="345"/>
      <c r="Y300" s="345"/>
      <c r="Z300" s="345"/>
      <c r="AA300" s="345"/>
      <c r="AB300" s="345"/>
      <c r="AC300" s="345"/>
      <c r="AD300" s="345"/>
      <c r="AE300" s="345"/>
      <c r="AF300" s="55"/>
      <c r="AG300" s="55"/>
      <c r="AH300" s="55"/>
      <c r="AI300" s="55"/>
      <c r="AJ300" s="55"/>
      <c r="AR300" s="345"/>
      <c r="AS300" s="345"/>
      <c r="AT300" s="345"/>
      <c r="AU300" s="56"/>
      <c r="AV300" s="56"/>
      <c r="AW300" s="56"/>
      <c r="AX300" s="56"/>
      <c r="AY300" s="56"/>
      <c r="AZ300" s="31"/>
      <c r="BA300" s="31"/>
      <c r="BB300" s="31"/>
      <c r="BC300" s="31"/>
      <c r="BD300" s="31"/>
      <c r="BE300" s="31"/>
      <c r="BF300" s="31"/>
      <c r="BG300" s="31"/>
      <c r="BH300" s="31"/>
      <c r="BI300" s="31"/>
      <c r="BJ300" s="31"/>
      <c r="BK300" s="31"/>
      <c r="BL300" s="31"/>
      <c r="BM300" s="31"/>
      <c r="BN300" s="31"/>
      <c r="BO300" s="31"/>
      <c r="BP300" s="31"/>
      <c r="BQ300" s="31"/>
      <c r="BR300" s="31"/>
      <c r="BS300" s="31"/>
      <c r="BT300" s="31"/>
      <c r="BU300" s="31"/>
      <c r="BV300" s="31"/>
      <c r="BW300" s="31"/>
      <c r="BX300" s="31"/>
      <c r="BY300" s="31"/>
      <c r="BZ300" s="31"/>
      <c r="CA300" s="31"/>
      <c r="CB300" s="31"/>
      <c r="CC300" s="31"/>
      <c r="CD300" s="31"/>
      <c r="CE300" s="31"/>
      <c r="CF300" s="31"/>
      <c r="CG300" s="31"/>
      <c r="CH300" s="31"/>
      <c r="CI300" s="31"/>
      <c r="CJ300" s="31"/>
      <c r="CK300" s="31"/>
      <c r="CL300" s="31"/>
      <c r="CM300" s="31"/>
      <c r="CN300" s="31"/>
      <c r="CO300" s="31"/>
      <c r="CP300" s="31"/>
      <c r="CQ300" s="31"/>
      <c r="CR300" s="31"/>
      <c r="CS300" s="31"/>
      <c r="CT300" s="31"/>
      <c r="CU300" s="31"/>
      <c r="CV300" s="31"/>
      <c r="CW300" s="31"/>
      <c r="CX300" s="31"/>
      <c r="CY300" s="31"/>
      <c r="CZ300" s="31"/>
      <c r="DA300" s="31"/>
      <c r="DB300" s="31"/>
      <c r="DC300" s="31"/>
      <c r="DD300" s="31"/>
      <c r="DE300" s="31"/>
      <c r="DF300" s="31"/>
      <c r="DG300" s="31"/>
      <c r="DH300" s="31"/>
      <c r="DI300" s="31"/>
      <c r="DJ300" s="31"/>
      <c r="DK300" s="31"/>
      <c r="DL300" s="31"/>
      <c r="DM300" s="31"/>
      <c r="DN300" s="31"/>
      <c r="DO300" s="31"/>
      <c r="DP300" s="31"/>
      <c r="DQ300" s="31"/>
      <c r="DR300" s="31"/>
      <c r="DS300" s="31"/>
      <c r="DT300" s="31"/>
      <c r="DU300" s="31"/>
      <c r="DV300" s="31"/>
      <c r="DW300" s="76"/>
    </row>
    <row r="301" spans="2:127" s="24" customFormat="1" ht="50.25" customHeight="1">
      <c r="B301" s="342"/>
      <c r="C301" s="350"/>
      <c r="G301" s="350"/>
      <c r="AZ301" s="31"/>
      <c r="BA301" s="31"/>
      <c r="BB301" s="31"/>
      <c r="BC301" s="31"/>
      <c r="BD301" s="31"/>
      <c r="BE301" s="31"/>
      <c r="BF301" s="31"/>
      <c r="BG301" s="31"/>
      <c r="BH301" s="31"/>
      <c r="BI301" s="31"/>
      <c r="BJ301" s="31"/>
      <c r="BK301" s="31"/>
      <c r="BL301" s="31"/>
      <c r="BM301" s="31"/>
      <c r="BN301" s="31"/>
      <c r="BO301" s="31"/>
      <c r="BP301" s="31"/>
      <c r="BQ301" s="31"/>
      <c r="BR301" s="31"/>
      <c r="BS301" s="31"/>
      <c r="BT301" s="31"/>
      <c r="BU301" s="31"/>
      <c r="BV301" s="31"/>
      <c r="BW301" s="31"/>
      <c r="BX301" s="31"/>
      <c r="BY301" s="31"/>
      <c r="BZ301" s="31"/>
      <c r="CA301" s="31"/>
      <c r="CB301" s="31"/>
      <c r="CC301" s="31"/>
      <c r="CD301" s="31"/>
      <c r="CE301" s="31"/>
      <c r="CF301" s="31"/>
      <c r="CG301" s="31"/>
      <c r="CH301" s="31"/>
      <c r="CI301" s="31"/>
      <c r="CJ301" s="31"/>
      <c r="CK301" s="31"/>
      <c r="CL301" s="31"/>
      <c r="CM301" s="31"/>
      <c r="CN301" s="31"/>
      <c r="CO301" s="31"/>
      <c r="CP301" s="31"/>
      <c r="CQ301" s="31"/>
      <c r="CR301" s="31"/>
      <c r="CS301" s="31"/>
      <c r="CT301" s="31"/>
      <c r="CU301" s="31"/>
      <c r="CV301" s="31"/>
      <c r="CW301" s="31"/>
      <c r="CX301" s="31"/>
      <c r="CY301" s="31"/>
      <c r="CZ301" s="31"/>
      <c r="DA301" s="31"/>
      <c r="DB301" s="31"/>
      <c r="DC301" s="31"/>
      <c r="DD301" s="31"/>
      <c r="DE301" s="31"/>
      <c r="DF301" s="31"/>
      <c r="DG301" s="31"/>
      <c r="DH301" s="31"/>
      <c r="DI301" s="31"/>
      <c r="DJ301" s="31"/>
      <c r="DK301" s="31"/>
      <c r="DL301" s="31"/>
      <c r="DM301" s="31"/>
      <c r="DN301" s="31"/>
      <c r="DO301" s="31"/>
      <c r="DP301" s="31"/>
      <c r="DQ301" s="31"/>
      <c r="DR301" s="31"/>
      <c r="DS301" s="31"/>
      <c r="DT301" s="31"/>
      <c r="DU301" s="31"/>
      <c r="DV301" s="31"/>
      <c r="DW301" s="76"/>
    </row>
    <row r="302" spans="2:127" s="24" customFormat="1" ht="66.75" customHeight="1">
      <c r="B302" s="342"/>
      <c r="C302" s="320"/>
      <c r="G302" s="350"/>
      <c r="Q302" s="345"/>
      <c r="R302" s="345"/>
      <c r="S302" s="345"/>
      <c r="T302" s="345"/>
      <c r="U302" s="345"/>
      <c r="V302" s="345"/>
      <c r="W302" s="345"/>
      <c r="X302" s="345"/>
      <c r="Y302" s="345"/>
      <c r="Z302" s="345"/>
      <c r="AA302" s="345"/>
      <c r="AB302" s="345"/>
      <c r="AC302" s="345"/>
      <c r="AD302" s="345"/>
      <c r="AE302" s="345"/>
      <c r="AF302" s="55"/>
      <c r="AG302" s="55"/>
      <c r="AH302" s="55"/>
      <c r="AI302" s="55"/>
      <c r="AJ302" s="55"/>
      <c r="AR302" s="345"/>
      <c r="AS302" s="345"/>
      <c r="AT302" s="345"/>
      <c r="AU302" s="56"/>
      <c r="AV302" s="56"/>
      <c r="AW302" s="56"/>
      <c r="AX302" s="56"/>
      <c r="AY302" s="56"/>
      <c r="AZ302" s="31"/>
      <c r="BA302" s="31"/>
      <c r="BB302" s="31"/>
      <c r="BC302" s="31"/>
      <c r="BD302" s="31"/>
      <c r="BE302" s="31"/>
      <c r="BF302" s="31"/>
      <c r="BG302" s="31"/>
      <c r="BH302" s="31"/>
      <c r="BI302" s="31"/>
      <c r="BJ302" s="31"/>
      <c r="BK302" s="31"/>
      <c r="BL302" s="31"/>
      <c r="BM302" s="31"/>
      <c r="BN302" s="31"/>
      <c r="BO302" s="31"/>
      <c r="BP302" s="31"/>
      <c r="BQ302" s="31"/>
      <c r="BR302" s="31"/>
      <c r="BS302" s="31"/>
      <c r="BT302" s="31"/>
      <c r="BU302" s="31"/>
      <c r="BV302" s="31"/>
      <c r="BW302" s="31"/>
      <c r="BX302" s="31"/>
      <c r="BY302" s="31"/>
      <c r="BZ302" s="31"/>
      <c r="CA302" s="31"/>
      <c r="CB302" s="31"/>
      <c r="CC302" s="31"/>
      <c r="CD302" s="31"/>
      <c r="CE302" s="31"/>
      <c r="CF302" s="31"/>
      <c r="CG302" s="31"/>
      <c r="CH302" s="31"/>
      <c r="CI302" s="31"/>
      <c r="CJ302" s="31"/>
      <c r="CK302" s="31"/>
      <c r="CL302" s="31"/>
      <c r="CM302" s="31"/>
      <c r="CN302" s="31"/>
      <c r="CO302" s="31"/>
      <c r="CP302" s="31"/>
      <c r="CQ302" s="31"/>
      <c r="CR302" s="31"/>
      <c r="CS302" s="31"/>
      <c r="CT302" s="31"/>
      <c r="CU302" s="31"/>
      <c r="CV302" s="31"/>
      <c r="CW302" s="31"/>
      <c r="CX302" s="31"/>
      <c r="CY302" s="31"/>
      <c r="CZ302" s="31"/>
      <c r="DA302" s="31"/>
      <c r="DB302" s="31"/>
      <c r="DC302" s="31"/>
      <c r="DD302" s="31"/>
      <c r="DE302" s="31"/>
      <c r="DF302" s="31"/>
      <c r="DG302" s="31"/>
      <c r="DH302" s="31"/>
      <c r="DI302" s="31"/>
      <c r="DJ302" s="31"/>
      <c r="DK302" s="31"/>
      <c r="DL302" s="31"/>
      <c r="DM302" s="31"/>
      <c r="DN302" s="31"/>
      <c r="DO302" s="31"/>
      <c r="DP302" s="31"/>
      <c r="DQ302" s="31"/>
      <c r="DR302" s="31"/>
      <c r="DS302" s="31"/>
      <c r="DT302" s="31"/>
      <c r="DU302" s="31"/>
      <c r="DV302" s="31"/>
      <c r="DW302" s="76"/>
    </row>
    <row r="303" spans="2:127" s="24" customFormat="1" ht="66" customHeight="1">
      <c r="B303" s="342"/>
      <c r="C303" s="320"/>
      <c r="Q303" s="345"/>
      <c r="R303" s="345"/>
      <c r="S303" s="345"/>
      <c r="T303" s="345"/>
      <c r="U303" s="345"/>
      <c r="V303" s="345"/>
      <c r="W303" s="345"/>
      <c r="X303" s="345"/>
      <c r="Y303" s="345"/>
      <c r="Z303" s="345"/>
      <c r="AA303" s="345"/>
      <c r="AB303" s="345"/>
      <c r="AC303" s="345"/>
      <c r="AD303" s="345"/>
      <c r="AE303" s="345"/>
      <c r="AF303" s="55"/>
      <c r="AG303" s="55"/>
      <c r="AH303" s="55"/>
      <c r="AI303" s="55"/>
      <c r="AJ303" s="55"/>
      <c r="AR303" s="345"/>
      <c r="AS303" s="345"/>
      <c r="AT303" s="345"/>
      <c r="AU303" s="56"/>
      <c r="AV303" s="56"/>
      <c r="AW303" s="56"/>
      <c r="AX303" s="56"/>
      <c r="AY303" s="56"/>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76"/>
    </row>
    <row r="304" spans="2:127" s="24" customFormat="1" ht="79.5" customHeight="1">
      <c r="B304" s="342"/>
      <c r="C304" s="320"/>
      <c r="G304" s="350"/>
      <c r="Q304" s="345"/>
      <c r="R304" s="345"/>
      <c r="S304" s="345"/>
      <c r="T304" s="345"/>
      <c r="U304" s="345"/>
      <c r="V304" s="345"/>
      <c r="W304" s="345"/>
      <c r="X304" s="345"/>
      <c r="Y304" s="345"/>
      <c r="Z304" s="345"/>
      <c r="AA304" s="345"/>
      <c r="AB304" s="345"/>
      <c r="AC304" s="345"/>
      <c r="AD304" s="345"/>
      <c r="AE304" s="345"/>
      <c r="AF304" s="55"/>
      <c r="AG304" s="55"/>
      <c r="AH304" s="55"/>
      <c r="AI304" s="55"/>
      <c r="AJ304" s="55"/>
      <c r="AR304" s="345"/>
      <c r="AS304" s="345"/>
      <c r="AT304" s="345"/>
      <c r="AU304" s="56"/>
      <c r="AV304" s="56"/>
      <c r="AW304" s="56"/>
      <c r="AX304" s="56"/>
      <c r="AY304" s="56"/>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76"/>
    </row>
    <row r="305" spans="2:127" s="24" customFormat="1" ht="110.25" customHeight="1">
      <c r="B305" s="342"/>
      <c r="C305" s="320"/>
      <c r="G305" s="350"/>
      <c r="Q305" s="345"/>
      <c r="R305" s="345"/>
      <c r="S305" s="345"/>
      <c r="T305" s="345"/>
      <c r="U305" s="345"/>
      <c r="V305" s="345"/>
      <c r="W305" s="345"/>
      <c r="X305" s="345"/>
      <c r="Y305" s="345"/>
      <c r="Z305" s="345"/>
      <c r="AA305" s="345"/>
      <c r="AB305" s="345"/>
      <c r="AC305" s="345"/>
      <c r="AD305" s="345"/>
      <c r="AE305" s="345"/>
      <c r="AF305" s="55"/>
      <c r="AG305" s="55"/>
      <c r="AH305" s="55"/>
      <c r="AI305" s="55"/>
      <c r="AJ305" s="55"/>
      <c r="AR305" s="345"/>
      <c r="AS305" s="345"/>
      <c r="AT305" s="345"/>
      <c r="AU305" s="56"/>
      <c r="AV305" s="56"/>
      <c r="AW305" s="56"/>
      <c r="AX305" s="56"/>
      <c r="AY305" s="56"/>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76"/>
    </row>
    <row r="306" spans="2:127" s="24" customFormat="1" ht="112.5" customHeight="1">
      <c r="B306" s="342"/>
      <c r="C306" s="320"/>
      <c r="G306" s="350"/>
      <c r="Q306" s="345"/>
      <c r="R306" s="345"/>
      <c r="S306" s="345"/>
      <c r="T306" s="345"/>
      <c r="U306" s="345"/>
      <c r="V306" s="345"/>
      <c r="W306" s="345"/>
      <c r="X306" s="345"/>
      <c r="Y306" s="345"/>
      <c r="Z306" s="345"/>
      <c r="AA306" s="345"/>
      <c r="AB306" s="345"/>
      <c r="AC306" s="345"/>
      <c r="AD306" s="345"/>
      <c r="AE306" s="345"/>
      <c r="AF306" s="55"/>
      <c r="AG306" s="55"/>
      <c r="AH306" s="55"/>
      <c r="AI306" s="55"/>
      <c r="AJ306" s="55"/>
      <c r="AR306" s="345"/>
      <c r="AS306" s="345"/>
      <c r="AT306" s="345"/>
      <c r="AU306" s="56"/>
      <c r="AV306" s="56"/>
      <c r="AW306" s="56"/>
      <c r="AX306" s="56"/>
      <c r="AY306" s="56"/>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76"/>
    </row>
    <row r="307" spans="2:127" s="24" customFormat="1" ht="85.5" customHeight="1">
      <c r="B307" s="342"/>
      <c r="C307" s="320"/>
      <c r="G307" s="350"/>
      <c r="Q307" s="345"/>
      <c r="R307" s="345"/>
      <c r="S307" s="345"/>
      <c r="T307" s="345"/>
      <c r="U307" s="345"/>
      <c r="V307" s="345"/>
      <c r="W307" s="345"/>
      <c r="X307" s="345"/>
      <c r="Y307" s="345"/>
      <c r="Z307" s="345"/>
      <c r="AA307" s="345"/>
      <c r="AB307" s="345"/>
      <c r="AC307" s="345"/>
      <c r="AD307" s="345"/>
      <c r="AE307" s="345"/>
      <c r="AF307" s="55"/>
      <c r="AG307" s="55"/>
      <c r="AH307" s="55"/>
      <c r="AI307" s="55"/>
      <c r="AJ307" s="55"/>
      <c r="AR307" s="345"/>
      <c r="AS307" s="345"/>
      <c r="AT307" s="345"/>
      <c r="AU307" s="56"/>
      <c r="AV307" s="56"/>
      <c r="AW307" s="56"/>
      <c r="AX307" s="56"/>
      <c r="AY307" s="56"/>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76"/>
    </row>
    <row r="308" spans="2:127" s="24" customFormat="1" ht="126" customHeight="1">
      <c r="B308" s="342"/>
      <c r="C308" s="320"/>
      <c r="G308" s="350"/>
      <c r="Q308" s="345"/>
      <c r="R308" s="345"/>
      <c r="S308" s="345"/>
      <c r="T308" s="345"/>
      <c r="U308" s="345"/>
      <c r="V308" s="345"/>
      <c r="W308" s="345"/>
      <c r="X308" s="345"/>
      <c r="Y308" s="345"/>
      <c r="Z308" s="345"/>
      <c r="AA308" s="345"/>
      <c r="AB308" s="345"/>
      <c r="AC308" s="345"/>
      <c r="AD308" s="345"/>
      <c r="AE308" s="345"/>
      <c r="AF308" s="55"/>
      <c r="AG308" s="55"/>
      <c r="AH308" s="55"/>
      <c r="AI308" s="55"/>
      <c r="AJ308" s="55"/>
      <c r="AR308" s="345"/>
      <c r="AS308" s="345"/>
      <c r="AT308" s="345"/>
      <c r="AU308" s="56"/>
      <c r="AV308" s="33"/>
      <c r="AW308" s="56"/>
      <c r="AX308" s="56"/>
      <c r="AY308" s="56"/>
      <c r="AZ308" s="31"/>
      <c r="BA308" s="31"/>
      <c r="BB308" s="31"/>
      <c r="BC308" s="31"/>
      <c r="BD308" s="31"/>
      <c r="BE308" s="31"/>
      <c r="BF308" s="31"/>
      <c r="BG308" s="31"/>
      <c r="BH308" s="31"/>
      <c r="BI308" s="31"/>
      <c r="BJ308" s="31"/>
      <c r="BK308" s="31"/>
      <c r="BL308" s="31"/>
      <c r="BM308" s="31"/>
      <c r="BN308" s="31"/>
      <c r="BO308" s="31"/>
      <c r="BP308" s="31"/>
      <c r="BQ308" s="31"/>
      <c r="BR308" s="31"/>
      <c r="BS308" s="31"/>
      <c r="BT308" s="31"/>
      <c r="BU308" s="31"/>
      <c r="BV308" s="31"/>
      <c r="BW308" s="31"/>
      <c r="BX308" s="31"/>
      <c r="BY308" s="31"/>
      <c r="BZ308" s="31"/>
      <c r="CA308" s="31"/>
      <c r="CB308" s="31"/>
      <c r="CC308" s="31"/>
      <c r="CD308" s="31"/>
      <c r="CE308" s="31"/>
      <c r="CF308" s="31"/>
      <c r="CG308" s="31"/>
      <c r="CH308" s="31"/>
      <c r="CI308" s="31"/>
      <c r="CJ308" s="31"/>
      <c r="CK308" s="31"/>
      <c r="CL308" s="31"/>
      <c r="CM308" s="31"/>
      <c r="CN308" s="31"/>
      <c r="CO308" s="31"/>
      <c r="CP308" s="31"/>
      <c r="CQ308" s="31"/>
      <c r="CR308" s="31"/>
      <c r="CS308" s="31"/>
      <c r="CT308" s="31"/>
      <c r="CU308" s="31"/>
      <c r="CV308" s="31"/>
      <c r="CW308" s="31"/>
      <c r="CX308" s="31"/>
      <c r="CY308" s="31"/>
      <c r="CZ308" s="31"/>
      <c r="DA308" s="31"/>
      <c r="DB308" s="31"/>
      <c r="DC308" s="31"/>
      <c r="DD308" s="31"/>
      <c r="DE308" s="31"/>
      <c r="DF308" s="31"/>
      <c r="DG308" s="31"/>
      <c r="DH308" s="31"/>
      <c r="DI308" s="31"/>
      <c r="DJ308" s="31"/>
      <c r="DK308" s="31"/>
      <c r="DL308" s="31"/>
      <c r="DM308" s="31"/>
      <c r="DN308" s="31"/>
      <c r="DO308" s="31"/>
      <c r="DP308" s="31"/>
      <c r="DQ308" s="31"/>
      <c r="DR308" s="31"/>
      <c r="DS308" s="31"/>
      <c r="DT308" s="31"/>
      <c r="DU308" s="31"/>
      <c r="DV308" s="31"/>
      <c r="DW308" s="76"/>
    </row>
    <row r="309" spans="2:127" s="24" customFormat="1" ht="50.25" customHeight="1">
      <c r="B309" s="342"/>
      <c r="C309" s="320"/>
      <c r="G309" s="350"/>
      <c r="AZ309" s="31"/>
      <c r="BA309" s="31"/>
      <c r="BB309" s="31"/>
      <c r="BC309" s="31"/>
      <c r="BD309" s="31"/>
      <c r="BE309" s="31"/>
      <c r="BF309" s="31"/>
      <c r="BG309" s="31"/>
      <c r="BH309" s="31"/>
      <c r="BI309" s="31"/>
      <c r="BJ309" s="31"/>
      <c r="BK309" s="31"/>
      <c r="BL309" s="31"/>
      <c r="BM309" s="31"/>
      <c r="BN309" s="31"/>
      <c r="BO309" s="31"/>
      <c r="BP309" s="31"/>
      <c r="BQ309" s="31"/>
      <c r="BR309" s="31"/>
      <c r="BS309" s="31"/>
      <c r="BT309" s="31"/>
      <c r="BU309" s="31"/>
      <c r="BV309" s="31"/>
      <c r="BW309" s="31"/>
      <c r="BX309" s="31"/>
      <c r="BY309" s="31"/>
      <c r="BZ309" s="31"/>
      <c r="CA309" s="31"/>
      <c r="CB309" s="31"/>
      <c r="CC309" s="31"/>
      <c r="CD309" s="31"/>
      <c r="CE309" s="31"/>
      <c r="CF309" s="31"/>
      <c r="CG309" s="31"/>
      <c r="CH309" s="31"/>
      <c r="CI309" s="31"/>
      <c r="CJ309" s="31"/>
      <c r="CK309" s="31"/>
      <c r="CL309" s="31"/>
      <c r="CM309" s="31"/>
      <c r="CN309" s="31"/>
      <c r="CO309" s="31"/>
      <c r="CP309" s="31"/>
      <c r="CQ309" s="31"/>
      <c r="CR309" s="31"/>
      <c r="CS309" s="31"/>
      <c r="CT309" s="31"/>
      <c r="CU309" s="31"/>
      <c r="CV309" s="31"/>
      <c r="CW309" s="31"/>
      <c r="CX309" s="31"/>
      <c r="CY309" s="31"/>
      <c r="CZ309" s="31"/>
      <c r="DA309" s="31"/>
      <c r="DB309" s="31"/>
      <c r="DC309" s="31"/>
      <c r="DD309" s="31"/>
      <c r="DE309" s="31"/>
      <c r="DF309" s="31"/>
      <c r="DG309" s="31"/>
      <c r="DH309" s="31"/>
      <c r="DI309" s="31"/>
      <c r="DJ309" s="31"/>
      <c r="DK309" s="31"/>
      <c r="DL309" s="31"/>
      <c r="DM309" s="31"/>
      <c r="DN309" s="31"/>
      <c r="DO309" s="31"/>
      <c r="DP309" s="31"/>
      <c r="DQ309" s="31"/>
      <c r="DR309" s="31"/>
      <c r="DS309" s="31"/>
      <c r="DT309" s="31"/>
      <c r="DU309" s="31"/>
      <c r="DV309" s="31"/>
      <c r="DW309" s="76"/>
    </row>
    <row r="310" spans="2:127" s="24" customFormat="1" ht="73.5" customHeight="1">
      <c r="B310" s="342"/>
      <c r="C310" s="320"/>
      <c r="G310" s="350"/>
      <c r="Q310" s="345"/>
      <c r="R310" s="345"/>
      <c r="S310" s="345"/>
      <c r="T310" s="345"/>
      <c r="U310" s="345"/>
      <c r="V310" s="345"/>
      <c r="W310" s="345"/>
      <c r="X310" s="345"/>
      <c r="Y310" s="345"/>
      <c r="Z310" s="345"/>
      <c r="AA310" s="345"/>
      <c r="AB310" s="345"/>
      <c r="AC310" s="345"/>
      <c r="AD310" s="345"/>
      <c r="AE310" s="345"/>
      <c r="AF310" s="55"/>
      <c r="AG310" s="55"/>
      <c r="AH310" s="55"/>
      <c r="AI310" s="55"/>
      <c r="AJ310" s="55"/>
      <c r="AR310" s="345"/>
      <c r="AS310" s="345"/>
      <c r="AT310" s="345"/>
      <c r="AU310" s="56"/>
      <c r="AV310" s="56"/>
      <c r="AW310" s="56"/>
      <c r="AX310" s="56"/>
      <c r="AY310" s="56"/>
      <c r="AZ310" s="31"/>
      <c r="BA310" s="31"/>
      <c r="BB310" s="31"/>
      <c r="BC310" s="31"/>
      <c r="BD310" s="31"/>
      <c r="BE310" s="31"/>
      <c r="BF310" s="31"/>
      <c r="BG310" s="31"/>
      <c r="BH310" s="31"/>
      <c r="BI310" s="31"/>
      <c r="BJ310" s="31"/>
      <c r="BK310" s="31"/>
      <c r="BL310" s="31"/>
      <c r="BM310" s="31"/>
      <c r="BN310" s="31"/>
      <c r="BO310" s="31"/>
      <c r="BP310" s="31"/>
      <c r="BQ310" s="31"/>
      <c r="BR310" s="31"/>
      <c r="BS310" s="31"/>
      <c r="BT310" s="31"/>
      <c r="BU310" s="31"/>
      <c r="BV310" s="31"/>
      <c r="BW310" s="31"/>
      <c r="BX310" s="31"/>
      <c r="BY310" s="31"/>
      <c r="BZ310" s="31"/>
      <c r="CA310" s="31"/>
      <c r="CB310" s="31"/>
      <c r="CC310" s="31"/>
      <c r="CD310" s="31"/>
      <c r="CE310" s="31"/>
      <c r="CF310" s="31"/>
      <c r="CG310" s="31"/>
      <c r="CH310" s="31"/>
      <c r="CI310" s="31"/>
      <c r="CJ310" s="31"/>
      <c r="CK310" s="31"/>
      <c r="CL310" s="31"/>
      <c r="CM310" s="31"/>
      <c r="CN310" s="31"/>
      <c r="CO310" s="31"/>
      <c r="CP310" s="31"/>
      <c r="CQ310" s="31"/>
      <c r="CR310" s="31"/>
      <c r="CS310" s="31"/>
      <c r="CT310" s="31"/>
      <c r="CU310" s="31"/>
      <c r="CV310" s="31"/>
      <c r="CW310" s="31"/>
      <c r="CX310" s="31"/>
      <c r="CY310" s="31"/>
      <c r="CZ310" s="31"/>
      <c r="DA310" s="31"/>
      <c r="DB310" s="31"/>
      <c r="DC310" s="31"/>
      <c r="DD310" s="31"/>
      <c r="DE310" s="31"/>
      <c r="DF310" s="31"/>
      <c r="DG310" s="31"/>
      <c r="DH310" s="31"/>
      <c r="DI310" s="31"/>
      <c r="DJ310" s="31"/>
      <c r="DK310" s="31"/>
      <c r="DL310" s="31"/>
      <c r="DM310" s="31"/>
      <c r="DN310" s="31"/>
      <c r="DO310" s="31"/>
      <c r="DP310" s="31"/>
      <c r="DQ310" s="31"/>
      <c r="DR310" s="31"/>
      <c r="DS310" s="31"/>
      <c r="DT310" s="31"/>
      <c r="DU310" s="31"/>
      <c r="DV310" s="31"/>
      <c r="DW310" s="76"/>
    </row>
    <row r="311" spans="2:127" s="24" customFormat="1" ht="84" customHeight="1">
      <c r="B311" s="342"/>
      <c r="C311" s="320"/>
      <c r="G311" s="350"/>
      <c r="AZ311" s="31"/>
      <c r="BA311" s="31"/>
      <c r="BB311" s="31"/>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c r="BZ311" s="31"/>
      <c r="CA311" s="31"/>
      <c r="CB311" s="31"/>
      <c r="CC311" s="31"/>
      <c r="CD311" s="31"/>
      <c r="CE311" s="31"/>
      <c r="CF311" s="31"/>
      <c r="CG311" s="31"/>
      <c r="CH311" s="31"/>
      <c r="CI311" s="31"/>
      <c r="CJ311" s="31"/>
      <c r="CK311" s="31"/>
      <c r="CL311" s="31"/>
      <c r="CM311" s="31"/>
      <c r="CN311" s="31"/>
      <c r="CO311" s="31"/>
      <c r="CP311" s="31"/>
      <c r="CQ311" s="31"/>
      <c r="CR311" s="31"/>
      <c r="CS311" s="31"/>
      <c r="CT311" s="31"/>
      <c r="CU311" s="31"/>
      <c r="CV311" s="31"/>
      <c r="CW311" s="31"/>
      <c r="CX311" s="31"/>
      <c r="CY311" s="31"/>
      <c r="CZ311" s="31"/>
      <c r="DA311" s="31"/>
      <c r="DB311" s="31"/>
      <c r="DC311" s="31"/>
      <c r="DD311" s="31"/>
      <c r="DE311" s="31"/>
      <c r="DF311" s="31"/>
      <c r="DG311" s="31"/>
      <c r="DH311" s="31"/>
      <c r="DI311" s="31"/>
      <c r="DJ311" s="31"/>
      <c r="DK311" s="31"/>
      <c r="DL311" s="31"/>
      <c r="DM311" s="31"/>
      <c r="DN311" s="31"/>
      <c r="DO311" s="31"/>
      <c r="DP311" s="31"/>
      <c r="DQ311" s="31"/>
      <c r="DR311" s="31"/>
      <c r="DS311" s="31"/>
      <c r="DT311" s="31"/>
      <c r="DU311" s="31"/>
      <c r="DV311" s="31"/>
      <c r="DW311" s="76"/>
    </row>
    <row r="312" spans="2:127" s="24" customFormat="1" ht="67.5" customHeight="1">
      <c r="B312" s="342"/>
      <c r="C312" s="320"/>
      <c r="G312" s="350"/>
      <c r="Q312" s="345"/>
      <c r="R312" s="345"/>
      <c r="S312" s="345"/>
      <c r="T312" s="345"/>
      <c r="U312" s="345"/>
      <c r="V312" s="345"/>
      <c r="W312" s="345"/>
      <c r="X312" s="345"/>
      <c r="Y312" s="345"/>
      <c r="Z312" s="345"/>
      <c r="AA312" s="345"/>
      <c r="AB312" s="345"/>
      <c r="AC312" s="345"/>
      <c r="AD312" s="345"/>
      <c r="AE312" s="345"/>
      <c r="AF312" s="55"/>
      <c r="AG312" s="55"/>
      <c r="AH312" s="55"/>
      <c r="AI312" s="55"/>
      <c r="AJ312" s="55"/>
      <c r="AR312" s="345"/>
      <c r="AS312" s="345"/>
      <c r="AT312" s="345"/>
      <c r="AU312" s="56"/>
      <c r="AV312" s="56"/>
      <c r="AW312" s="56"/>
      <c r="AX312" s="56"/>
      <c r="AY312" s="56"/>
      <c r="AZ312" s="31"/>
      <c r="BA312" s="31"/>
      <c r="BB312" s="31"/>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c r="BZ312" s="31"/>
      <c r="CA312" s="31"/>
      <c r="CB312" s="31"/>
      <c r="CC312" s="31"/>
      <c r="CD312" s="31"/>
      <c r="CE312" s="31"/>
      <c r="CF312" s="31"/>
      <c r="CG312" s="31"/>
      <c r="CH312" s="31"/>
      <c r="CI312" s="31"/>
      <c r="CJ312" s="31"/>
      <c r="CK312" s="31"/>
      <c r="CL312" s="31"/>
      <c r="CM312" s="31"/>
      <c r="CN312" s="31"/>
      <c r="CO312" s="31"/>
      <c r="CP312" s="31"/>
      <c r="CQ312" s="31"/>
      <c r="CR312" s="31"/>
      <c r="CS312" s="31"/>
      <c r="CT312" s="31"/>
      <c r="CU312" s="31"/>
      <c r="CV312" s="31"/>
      <c r="CW312" s="31"/>
      <c r="CX312" s="31"/>
      <c r="CY312" s="31"/>
      <c r="CZ312" s="31"/>
      <c r="DA312" s="31"/>
      <c r="DB312" s="31"/>
      <c r="DC312" s="31"/>
      <c r="DD312" s="31"/>
      <c r="DE312" s="31"/>
      <c r="DF312" s="31"/>
      <c r="DG312" s="31"/>
      <c r="DH312" s="31"/>
      <c r="DI312" s="31"/>
      <c r="DJ312" s="31"/>
      <c r="DK312" s="31"/>
      <c r="DL312" s="31"/>
      <c r="DM312" s="31"/>
      <c r="DN312" s="31"/>
      <c r="DO312" s="31"/>
      <c r="DP312" s="31"/>
      <c r="DQ312" s="31"/>
      <c r="DR312" s="31"/>
      <c r="DS312" s="31"/>
      <c r="DT312" s="31"/>
      <c r="DU312" s="31"/>
      <c r="DV312" s="31"/>
      <c r="DW312" s="76"/>
    </row>
    <row r="313" spans="2:127" s="24" customFormat="1" ht="81.75" customHeight="1">
      <c r="B313" s="342"/>
      <c r="C313" s="320"/>
      <c r="Q313" s="345"/>
      <c r="R313" s="345"/>
      <c r="S313" s="345"/>
      <c r="T313" s="345"/>
      <c r="U313" s="345"/>
      <c r="V313" s="345"/>
      <c r="W313" s="345"/>
      <c r="X313" s="345"/>
      <c r="Y313" s="345"/>
      <c r="Z313" s="345"/>
      <c r="AA313" s="345"/>
      <c r="AB313" s="345"/>
      <c r="AC313" s="345"/>
      <c r="AD313" s="345"/>
      <c r="AE313" s="345"/>
      <c r="AF313" s="55"/>
      <c r="AG313" s="55"/>
      <c r="AH313" s="55"/>
      <c r="AI313" s="55"/>
      <c r="AJ313" s="55"/>
      <c r="AR313" s="345"/>
      <c r="AS313" s="345"/>
      <c r="AT313" s="345"/>
      <c r="AU313" s="56"/>
      <c r="AV313" s="56"/>
      <c r="AW313" s="56"/>
      <c r="AX313" s="56"/>
      <c r="AY313" s="56"/>
      <c r="AZ313" s="31"/>
      <c r="BA313" s="31"/>
      <c r="BB313" s="31"/>
      <c r="BC313" s="31"/>
      <c r="BD313" s="31"/>
      <c r="BE313" s="31"/>
      <c r="BF313" s="31"/>
      <c r="BG313" s="31"/>
      <c r="BH313" s="31"/>
      <c r="BI313" s="31"/>
      <c r="BJ313" s="31"/>
      <c r="BK313" s="31"/>
      <c r="BL313" s="31"/>
      <c r="BM313" s="31"/>
      <c r="BN313" s="31"/>
      <c r="BO313" s="31"/>
      <c r="BP313" s="31"/>
      <c r="BQ313" s="31"/>
      <c r="BR313" s="31"/>
      <c r="BS313" s="31"/>
      <c r="BT313" s="31"/>
      <c r="BU313" s="31"/>
      <c r="BV313" s="31"/>
      <c r="BW313" s="31"/>
      <c r="BX313" s="31"/>
      <c r="BY313" s="31"/>
      <c r="BZ313" s="31"/>
      <c r="CA313" s="31"/>
      <c r="CB313" s="31"/>
      <c r="CC313" s="31"/>
      <c r="CD313" s="31"/>
      <c r="CE313" s="31"/>
      <c r="CF313" s="31"/>
      <c r="CG313" s="31"/>
      <c r="CH313" s="31"/>
      <c r="CI313" s="31"/>
      <c r="CJ313" s="31"/>
      <c r="CK313" s="31"/>
      <c r="CL313" s="31"/>
      <c r="CM313" s="31"/>
      <c r="CN313" s="31"/>
      <c r="CO313" s="31"/>
      <c r="CP313" s="31"/>
      <c r="CQ313" s="31"/>
      <c r="CR313" s="31"/>
      <c r="CS313" s="31"/>
      <c r="CT313" s="31"/>
      <c r="CU313" s="31"/>
      <c r="CV313" s="31"/>
      <c r="CW313" s="31"/>
      <c r="CX313" s="31"/>
      <c r="CY313" s="31"/>
      <c r="CZ313" s="31"/>
      <c r="DA313" s="31"/>
      <c r="DB313" s="31"/>
      <c r="DC313" s="31"/>
      <c r="DD313" s="31"/>
      <c r="DE313" s="31"/>
      <c r="DF313" s="31"/>
      <c r="DG313" s="31"/>
      <c r="DH313" s="31"/>
      <c r="DI313" s="31"/>
      <c r="DJ313" s="31"/>
      <c r="DK313" s="31"/>
      <c r="DL313" s="31"/>
      <c r="DM313" s="31"/>
      <c r="DN313" s="31"/>
      <c r="DO313" s="31"/>
      <c r="DP313" s="31"/>
      <c r="DQ313" s="31"/>
      <c r="DR313" s="31"/>
      <c r="DS313" s="31"/>
      <c r="DT313" s="31"/>
      <c r="DU313" s="31"/>
      <c r="DV313" s="31"/>
      <c r="DW313" s="76"/>
    </row>
    <row r="314" spans="2:127" s="24" customFormat="1" ht="27.75" customHeight="1">
      <c r="C314" s="396"/>
      <c r="Q314" s="345"/>
      <c r="R314" s="345"/>
      <c r="S314" s="345"/>
      <c r="T314" s="345"/>
      <c r="U314" s="345"/>
      <c r="V314" s="345"/>
      <c r="W314" s="345"/>
      <c r="X314" s="345"/>
      <c r="Y314" s="345"/>
      <c r="Z314" s="345"/>
      <c r="AA314" s="345"/>
      <c r="AB314" s="345"/>
      <c r="AC314" s="345"/>
      <c r="AD314" s="345"/>
      <c r="AE314" s="345"/>
      <c r="AF314" s="55"/>
      <c r="AG314" s="55"/>
      <c r="AH314" s="55"/>
      <c r="AI314" s="55"/>
      <c r="AJ314" s="55"/>
      <c r="AR314" s="345"/>
      <c r="AS314" s="345"/>
      <c r="AT314" s="345"/>
      <c r="AU314" s="56"/>
      <c r="AV314" s="56"/>
      <c r="AW314" s="56"/>
      <c r="AX314" s="56"/>
      <c r="AY314" s="56"/>
      <c r="AZ314" s="31"/>
      <c r="BA314" s="31"/>
      <c r="BB314" s="31"/>
      <c r="BC314" s="31"/>
      <c r="BD314" s="31"/>
      <c r="BE314" s="31"/>
      <c r="BF314" s="31"/>
      <c r="BG314" s="31"/>
      <c r="BH314" s="31"/>
      <c r="BI314" s="31"/>
      <c r="BJ314" s="31"/>
      <c r="BK314" s="31"/>
      <c r="BL314" s="31"/>
      <c r="BM314" s="31"/>
      <c r="BN314" s="31"/>
      <c r="BO314" s="31"/>
      <c r="BP314" s="31"/>
      <c r="BQ314" s="31"/>
      <c r="BR314" s="31"/>
      <c r="BS314" s="31"/>
      <c r="BT314" s="31"/>
      <c r="BU314" s="31"/>
      <c r="BV314" s="31"/>
      <c r="BW314" s="31"/>
      <c r="BX314" s="31"/>
      <c r="BY314" s="31"/>
      <c r="BZ314" s="31"/>
      <c r="CA314" s="31"/>
      <c r="CB314" s="31"/>
      <c r="CC314" s="31"/>
      <c r="CD314" s="31"/>
      <c r="CE314" s="31"/>
      <c r="CF314" s="31"/>
      <c r="CG314" s="31"/>
      <c r="CH314" s="31"/>
      <c r="CI314" s="31"/>
      <c r="CJ314" s="31"/>
      <c r="CK314" s="31"/>
      <c r="CL314" s="31"/>
      <c r="CM314" s="31"/>
      <c r="CN314" s="31"/>
      <c r="CO314" s="31"/>
      <c r="CP314" s="31"/>
      <c r="CQ314" s="31"/>
      <c r="CR314" s="31"/>
      <c r="CS314" s="31"/>
      <c r="CT314" s="31"/>
      <c r="CU314" s="31"/>
      <c r="CV314" s="31"/>
      <c r="CW314" s="31"/>
      <c r="CX314" s="31"/>
      <c r="CY314" s="31"/>
      <c r="CZ314" s="31"/>
      <c r="DA314" s="31"/>
      <c r="DB314" s="31"/>
      <c r="DC314" s="31"/>
      <c r="DD314" s="31"/>
      <c r="DE314" s="31"/>
      <c r="DF314" s="31"/>
      <c r="DG314" s="31"/>
      <c r="DH314" s="31"/>
      <c r="DI314" s="31"/>
      <c r="DJ314" s="31"/>
      <c r="DK314" s="31"/>
      <c r="DL314" s="31"/>
      <c r="DM314" s="31"/>
      <c r="DN314" s="31"/>
      <c r="DO314" s="31"/>
      <c r="DP314" s="31"/>
      <c r="DQ314" s="31"/>
      <c r="DR314" s="31"/>
      <c r="DS314" s="31"/>
      <c r="DT314" s="31"/>
      <c r="DU314" s="31"/>
      <c r="DV314" s="31"/>
      <c r="DW314" s="76"/>
    </row>
    <row r="315" spans="2:127" s="24" customFormat="1">
      <c r="C315" s="342"/>
      <c r="Q315" s="345"/>
      <c r="R315" s="345"/>
      <c r="S315" s="345"/>
      <c r="T315" s="345"/>
      <c r="U315" s="345"/>
      <c r="V315" s="345"/>
      <c r="W315" s="345"/>
      <c r="X315" s="345"/>
      <c r="Y315" s="345"/>
      <c r="Z315" s="345"/>
      <c r="AA315" s="345"/>
      <c r="AB315" s="345"/>
      <c r="AC315" s="345"/>
      <c r="AD315" s="345"/>
      <c r="AE315" s="345"/>
      <c r="AF315" s="55"/>
      <c r="AG315" s="55"/>
      <c r="AH315" s="55"/>
      <c r="AI315" s="55"/>
      <c r="AJ315" s="55"/>
      <c r="AM315" s="24" t="str">
        <f t="shared" ref="AM263:AM315" si="1">IF(Q315&gt;0,$Q$3&amp;": "&amp;Q315&amp;" minutes"&amp;CHAR(10),"")
&amp;IF(T315&gt;0,$T$3&amp;": "&amp;T315&amp;" minutes"&amp;CHAR(10),"")
&amp;IF(U315&gt;0,$U$3&amp;": "&amp;U315&amp;" minutes"&amp;CHAR(10),"")
&amp;IF(V315&gt;0,$V$3&amp;": "&amp;V315&amp;" minutes"&amp;CHAR(10),"")
&amp;IF(W315&gt;0,$W$3&amp;": "&amp;W315&amp;" minutes"&amp;CHAR(10),"")
&amp;IF(X315&gt;0,$X$3&amp;": "&amp;X315&amp;" minutes"&amp;CHAR(10),"")
&amp;IF(Y315&gt;0,$Y$3&amp;": "&amp;Y315&amp;" minutes"&amp;CHAR(10),"")
&amp;IF(Z315&gt;0,$Z$3&amp;": "&amp;Z315&amp;" minutes"&amp;CHAR(10),"")
&amp;IF(AA315&gt;0,$AA$3&amp;": "&amp;AA315&amp;" minutes"&amp;CHAR(10),"")
&amp;IF(AB315&gt;0,$AB$3&amp;": "&amp;AB315&amp;" minutes"&amp;CHAR(10),"")
&amp;IF(AC315&gt;0,$AC$3&amp;": "&amp;AC315&amp;" minutes"&amp;CHAR(10),"")
&amp;IF(AD315&gt;0,$AD$3&amp;": "&amp;AD315&amp;" minutes"&amp;CHAR(10),"")
&amp;IF(AE315&gt;0,$AE$3&amp;": "&amp;AE315&amp;" minutes"&amp;CHAR(10),"")</f>
        <v/>
      </c>
      <c r="AN315" s="24" t="b">
        <f t="shared" ref="AN264:AN315" si="2">IF(SUM(V315:W315,Z315:AD315)&gt;0, TRUE, FALSE)</f>
        <v>0</v>
      </c>
      <c r="AR315" s="345"/>
      <c r="AS315" s="345"/>
      <c r="AT315" s="345"/>
      <c r="AU315" s="56"/>
      <c r="AV315" s="56"/>
      <c r="AW315" s="56"/>
      <c r="AX315" s="56"/>
      <c r="AY315" s="56"/>
      <c r="AZ315" s="31"/>
      <c r="BA315" s="31"/>
      <c r="BB315" s="31"/>
      <c r="BC315" s="31"/>
      <c r="BD315" s="31"/>
      <c r="BE315" s="31"/>
      <c r="BF315" s="31"/>
      <c r="BG315" s="31"/>
      <c r="BH315" s="31"/>
      <c r="BI315" s="31"/>
      <c r="BJ315" s="31"/>
      <c r="BK315" s="31"/>
      <c r="BL315" s="31"/>
      <c r="BM315" s="31"/>
      <c r="BN315" s="31"/>
      <c r="BO315" s="31"/>
      <c r="BP315" s="31"/>
      <c r="BQ315" s="31"/>
      <c r="BR315" s="31"/>
      <c r="BS315" s="31"/>
      <c r="BT315" s="31"/>
      <c r="BU315" s="31"/>
      <c r="BV315" s="31"/>
      <c r="BW315" s="31"/>
      <c r="BX315" s="31"/>
      <c r="BY315" s="31"/>
      <c r="BZ315" s="31"/>
      <c r="CA315" s="31"/>
      <c r="CB315" s="31"/>
      <c r="CC315" s="31"/>
      <c r="CD315" s="31"/>
      <c r="CE315" s="31"/>
      <c r="CF315" s="31"/>
      <c r="CG315" s="31"/>
      <c r="CH315" s="31"/>
      <c r="CI315" s="31"/>
      <c r="CJ315" s="31"/>
      <c r="CK315" s="31"/>
      <c r="CL315" s="31"/>
      <c r="CM315" s="31"/>
      <c r="CN315" s="31"/>
      <c r="CO315" s="31"/>
      <c r="CP315" s="31"/>
      <c r="CQ315" s="31"/>
      <c r="CR315" s="31"/>
      <c r="CS315" s="31"/>
      <c r="CT315" s="31"/>
      <c r="CU315" s="31"/>
      <c r="CV315" s="31"/>
      <c r="CW315" s="31"/>
      <c r="CX315" s="31"/>
      <c r="CY315" s="31"/>
      <c r="CZ315" s="31"/>
      <c r="DA315" s="31"/>
      <c r="DB315" s="31"/>
      <c r="DC315" s="31"/>
      <c r="DD315" s="31"/>
      <c r="DE315" s="31"/>
      <c r="DF315" s="31"/>
      <c r="DG315" s="31"/>
      <c r="DH315" s="31"/>
      <c r="DI315" s="31"/>
      <c r="DJ315" s="31"/>
      <c r="DK315" s="31"/>
      <c r="DL315" s="31"/>
      <c r="DM315" s="31"/>
      <c r="DN315" s="31"/>
      <c r="DO315" s="31"/>
      <c r="DP315" s="31"/>
      <c r="DQ315" s="31"/>
      <c r="DR315" s="31"/>
      <c r="DS315" s="31"/>
      <c r="DT315" s="31"/>
      <c r="DU315" s="31"/>
      <c r="DV315" s="31"/>
      <c r="DW315" s="76"/>
    </row>
    <row r="316" spans="2:127" s="24" customFormat="1">
      <c r="C316" s="342"/>
      <c r="Q316" s="345"/>
      <c r="R316" s="345"/>
      <c r="S316" s="345"/>
      <c r="T316" s="345"/>
      <c r="U316" s="345"/>
      <c r="V316" s="345"/>
      <c r="W316" s="345"/>
      <c r="X316" s="345"/>
      <c r="Y316" s="345"/>
      <c r="Z316" s="345"/>
      <c r="AA316" s="345"/>
      <c r="AB316" s="345"/>
      <c r="AC316" s="345"/>
      <c r="AD316" s="345"/>
      <c r="AE316" s="345"/>
      <c r="AF316" s="55"/>
      <c r="AG316" s="55"/>
      <c r="AH316" s="55"/>
      <c r="AI316" s="55"/>
      <c r="AJ316" s="55"/>
      <c r="AR316" s="345"/>
      <c r="AS316" s="345"/>
      <c r="AT316" s="345"/>
      <c r="AU316" s="56"/>
      <c r="AV316" s="56"/>
      <c r="AW316" s="56"/>
      <c r="AX316" s="56"/>
      <c r="AY316" s="56"/>
      <c r="AZ316" s="31"/>
      <c r="BA316" s="31"/>
      <c r="BB316" s="31"/>
      <c r="BC316" s="31"/>
      <c r="BD316" s="31"/>
      <c r="BE316" s="31"/>
      <c r="BF316" s="31"/>
      <c r="BG316" s="31"/>
      <c r="BH316" s="31"/>
      <c r="BI316" s="31"/>
      <c r="BJ316" s="31"/>
      <c r="BK316" s="31"/>
      <c r="BL316" s="31"/>
      <c r="BM316" s="31"/>
      <c r="BN316" s="31"/>
      <c r="BO316" s="31"/>
      <c r="BP316" s="31"/>
      <c r="BQ316" s="31"/>
      <c r="BR316" s="31"/>
      <c r="BS316" s="31"/>
      <c r="BT316" s="31"/>
      <c r="BU316" s="31"/>
      <c r="BV316" s="31"/>
      <c r="BW316" s="31"/>
      <c r="BX316" s="31"/>
      <c r="BY316" s="31"/>
      <c r="BZ316" s="31"/>
      <c r="CA316" s="31"/>
      <c r="CB316" s="31"/>
      <c r="CC316" s="31"/>
      <c r="CD316" s="31"/>
      <c r="CE316" s="31"/>
      <c r="CF316" s="31"/>
      <c r="CG316" s="31"/>
      <c r="CH316" s="31"/>
      <c r="CI316" s="31"/>
      <c r="CJ316" s="31"/>
      <c r="CK316" s="31"/>
      <c r="CL316" s="31"/>
      <c r="CM316" s="31"/>
      <c r="CN316" s="31"/>
      <c r="CO316" s="31"/>
      <c r="CP316" s="31"/>
      <c r="CQ316" s="31"/>
      <c r="CR316" s="31"/>
      <c r="CS316" s="31"/>
      <c r="CT316" s="31"/>
      <c r="CU316" s="31"/>
      <c r="CV316" s="31"/>
      <c r="CW316" s="31"/>
      <c r="CX316" s="31"/>
      <c r="CY316" s="31"/>
      <c r="CZ316" s="31"/>
      <c r="DA316" s="31"/>
      <c r="DB316" s="31"/>
      <c r="DC316" s="31"/>
      <c r="DD316" s="31"/>
      <c r="DE316" s="31"/>
      <c r="DF316" s="31"/>
      <c r="DG316" s="31"/>
      <c r="DH316" s="31"/>
      <c r="DI316" s="31"/>
      <c r="DJ316" s="31"/>
      <c r="DK316" s="31"/>
      <c r="DL316" s="31"/>
      <c r="DM316" s="31"/>
      <c r="DN316" s="31"/>
      <c r="DO316" s="31"/>
      <c r="DP316" s="31"/>
      <c r="DQ316" s="31"/>
      <c r="DR316" s="31"/>
      <c r="DS316" s="31"/>
      <c r="DT316" s="31"/>
      <c r="DU316" s="31"/>
      <c r="DV316" s="31"/>
      <c r="DW316" s="76"/>
    </row>
    <row r="317" spans="2:127" s="24" customFormat="1">
      <c r="C317" s="342"/>
      <c r="Q317" s="345"/>
      <c r="R317" s="345"/>
      <c r="S317" s="345"/>
      <c r="T317" s="345"/>
      <c r="U317" s="345"/>
      <c r="V317" s="345"/>
      <c r="W317" s="345"/>
      <c r="X317" s="345"/>
      <c r="Y317" s="345"/>
      <c r="Z317" s="345"/>
      <c r="AA317" s="345"/>
      <c r="AB317" s="345"/>
      <c r="AC317" s="345"/>
      <c r="AD317" s="345"/>
      <c r="AE317" s="345"/>
      <c r="AF317" s="55"/>
      <c r="AG317" s="55"/>
      <c r="AH317" s="55"/>
      <c r="AI317" s="55"/>
      <c r="AJ317" s="55"/>
      <c r="AR317" s="345"/>
      <c r="AS317" s="345"/>
      <c r="AT317" s="345"/>
      <c r="AU317" s="56"/>
      <c r="AV317" s="56"/>
      <c r="AW317" s="56"/>
      <c r="AX317" s="56"/>
      <c r="AY317" s="56"/>
      <c r="AZ317" s="31"/>
      <c r="BA317" s="31"/>
      <c r="BB317" s="31"/>
      <c r="BC317" s="31"/>
      <c r="BD317" s="31"/>
      <c r="BE317" s="31"/>
      <c r="BF317" s="31"/>
      <c r="BG317" s="31"/>
      <c r="BH317" s="31"/>
      <c r="BI317" s="31"/>
      <c r="BJ317" s="31"/>
      <c r="BK317" s="31"/>
      <c r="BL317" s="31"/>
      <c r="BM317" s="31"/>
      <c r="BN317" s="31"/>
      <c r="BO317" s="31"/>
      <c r="BP317" s="31"/>
      <c r="BQ317" s="31"/>
      <c r="BR317" s="31"/>
      <c r="BS317" s="31"/>
      <c r="BT317" s="31"/>
      <c r="BU317" s="31"/>
      <c r="BV317" s="31"/>
      <c r="BW317" s="31"/>
      <c r="BX317" s="31"/>
      <c r="BY317" s="31"/>
      <c r="BZ317" s="31"/>
      <c r="CA317" s="31"/>
      <c r="CB317" s="31"/>
      <c r="CC317" s="31"/>
      <c r="CD317" s="31"/>
      <c r="CE317" s="31"/>
      <c r="CF317" s="31"/>
      <c r="CG317" s="31"/>
      <c r="CH317" s="31"/>
      <c r="CI317" s="31"/>
      <c r="CJ317" s="31"/>
      <c r="CK317" s="31"/>
      <c r="CL317" s="31"/>
      <c r="CM317" s="31"/>
      <c r="CN317" s="31"/>
      <c r="CO317" s="31"/>
      <c r="CP317" s="31"/>
      <c r="CQ317" s="31"/>
      <c r="CR317" s="31"/>
      <c r="CS317" s="31"/>
      <c r="CT317" s="31"/>
      <c r="CU317" s="31"/>
      <c r="CV317" s="31"/>
      <c r="CW317" s="31"/>
      <c r="CX317" s="31"/>
      <c r="CY317" s="31"/>
      <c r="CZ317" s="31"/>
      <c r="DA317" s="31"/>
      <c r="DB317" s="31"/>
      <c r="DC317" s="31"/>
      <c r="DD317" s="31"/>
      <c r="DE317" s="31"/>
      <c r="DF317" s="31"/>
      <c r="DG317" s="31"/>
      <c r="DH317" s="31"/>
      <c r="DI317" s="31"/>
      <c r="DJ317" s="31"/>
      <c r="DK317" s="31"/>
      <c r="DL317" s="31"/>
      <c r="DM317" s="31"/>
      <c r="DN317" s="31"/>
      <c r="DO317" s="31"/>
      <c r="DP317" s="31"/>
      <c r="DQ317" s="31"/>
      <c r="DR317" s="31"/>
      <c r="DS317" s="31"/>
      <c r="DT317" s="31"/>
      <c r="DU317" s="31"/>
      <c r="DV317" s="31"/>
      <c r="DW317" s="76"/>
    </row>
    <row r="318" spans="2:127" s="24" customFormat="1">
      <c r="Q318" s="345"/>
      <c r="R318" s="345"/>
      <c r="S318" s="345"/>
      <c r="T318" s="345"/>
      <c r="U318" s="345"/>
      <c r="V318" s="345"/>
      <c r="W318" s="345"/>
      <c r="X318" s="345"/>
      <c r="Y318" s="345"/>
      <c r="Z318" s="345"/>
      <c r="AA318" s="345"/>
      <c r="AB318" s="345"/>
      <c r="AC318" s="345"/>
      <c r="AD318" s="345"/>
      <c r="AE318" s="345"/>
      <c r="AF318" s="55"/>
      <c r="AG318" s="55"/>
      <c r="AH318" s="55"/>
      <c r="AI318" s="55"/>
      <c r="AJ318" s="55"/>
      <c r="AR318" s="345"/>
      <c r="AS318" s="345"/>
      <c r="AT318" s="345"/>
      <c r="AU318" s="56"/>
      <c r="AV318" s="56"/>
      <c r="AW318" s="56"/>
      <c r="AX318" s="56"/>
      <c r="AY318" s="56"/>
      <c r="AZ318" s="31"/>
      <c r="BA318" s="31"/>
      <c r="BB318" s="31"/>
      <c r="BC318" s="31"/>
      <c r="BD318" s="31"/>
      <c r="BE318" s="31"/>
      <c r="BF318" s="31"/>
      <c r="BG318" s="31"/>
      <c r="BH318" s="31"/>
      <c r="BI318" s="31"/>
      <c r="BJ318" s="31"/>
      <c r="BK318" s="31"/>
      <c r="BL318" s="31"/>
      <c r="BM318" s="31"/>
      <c r="BN318" s="31"/>
      <c r="BO318" s="31"/>
      <c r="BP318" s="31"/>
      <c r="BQ318" s="31"/>
      <c r="BR318" s="31"/>
      <c r="BS318" s="31"/>
      <c r="BT318" s="31"/>
      <c r="BU318" s="31"/>
      <c r="BV318" s="31"/>
      <c r="BW318" s="31"/>
      <c r="BX318" s="31"/>
      <c r="BY318" s="31"/>
      <c r="BZ318" s="31"/>
      <c r="CA318" s="31"/>
      <c r="CB318" s="31"/>
      <c r="CC318" s="31"/>
      <c r="CD318" s="31"/>
      <c r="CE318" s="31"/>
      <c r="CF318" s="31"/>
      <c r="CG318" s="31"/>
      <c r="CH318" s="31"/>
      <c r="CI318" s="31"/>
      <c r="CJ318" s="31"/>
      <c r="CK318" s="31"/>
      <c r="CL318" s="31"/>
      <c r="CM318" s="31"/>
      <c r="CN318" s="31"/>
      <c r="CO318" s="31"/>
      <c r="CP318" s="31"/>
      <c r="CQ318" s="31"/>
      <c r="CR318" s="31"/>
      <c r="CS318" s="31"/>
      <c r="CT318" s="31"/>
      <c r="CU318" s="31"/>
      <c r="CV318" s="31"/>
      <c r="CW318" s="31"/>
      <c r="CX318" s="31"/>
      <c r="CY318" s="31"/>
      <c r="CZ318" s="31"/>
      <c r="DA318" s="31"/>
      <c r="DB318" s="31"/>
      <c r="DC318" s="31"/>
      <c r="DD318" s="31"/>
      <c r="DE318" s="31"/>
      <c r="DF318" s="31"/>
      <c r="DG318" s="31"/>
      <c r="DH318" s="31"/>
      <c r="DI318" s="31"/>
      <c r="DJ318" s="31"/>
      <c r="DK318" s="31"/>
      <c r="DL318" s="31"/>
      <c r="DM318" s="31"/>
      <c r="DN318" s="31"/>
      <c r="DO318" s="31"/>
      <c r="DP318" s="31"/>
      <c r="DQ318" s="31"/>
      <c r="DR318" s="31"/>
      <c r="DS318" s="31"/>
      <c r="DT318" s="31"/>
      <c r="DU318" s="31"/>
      <c r="DV318" s="31"/>
      <c r="DW318" s="76"/>
    </row>
    <row r="319" spans="2:127" s="24" customFormat="1">
      <c r="Q319" s="345"/>
      <c r="R319" s="345"/>
      <c r="S319" s="345"/>
      <c r="T319" s="345"/>
      <c r="U319" s="345"/>
      <c r="V319" s="345"/>
      <c r="W319" s="345"/>
      <c r="X319" s="345"/>
      <c r="Y319" s="345"/>
      <c r="Z319" s="345"/>
      <c r="AA319" s="345"/>
      <c r="AB319" s="345"/>
      <c r="AC319" s="345"/>
      <c r="AD319" s="345"/>
      <c r="AE319" s="345"/>
      <c r="AF319" s="55"/>
      <c r="AG319" s="55"/>
      <c r="AH319" s="55"/>
      <c r="AI319" s="55"/>
      <c r="AJ319" s="55"/>
      <c r="AR319" s="345"/>
      <c r="AS319" s="345"/>
      <c r="AT319" s="345"/>
      <c r="AU319" s="56"/>
      <c r="AV319" s="56"/>
      <c r="AW319" s="56"/>
      <c r="AX319" s="56"/>
      <c r="AY319" s="56"/>
      <c r="AZ319" s="31"/>
      <c r="BA319" s="31"/>
      <c r="BB319" s="31"/>
      <c r="BC319" s="31"/>
      <c r="BD319" s="31"/>
      <c r="BE319" s="31"/>
      <c r="BF319" s="31"/>
      <c r="BG319" s="31"/>
      <c r="BH319" s="31"/>
      <c r="BI319" s="31"/>
      <c r="BJ319" s="31"/>
      <c r="BK319" s="31"/>
      <c r="BL319" s="31"/>
      <c r="BM319" s="31"/>
      <c r="BN319" s="31"/>
      <c r="BO319" s="31"/>
      <c r="BP319" s="31"/>
      <c r="BQ319" s="31"/>
      <c r="BR319" s="31"/>
      <c r="BS319" s="31"/>
      <c r="BT319" s="31"/>
      <c r="BU319" s="31"/>
      <c r="BV319" s="31"/>
      <c r="BW319" s="31"/>
      <c r="BX319" s="31"/>
      <c r="BY319" s="31"/>
      <c r="BZ319" s="31"/>
      <c r="CA319" s="31"/>
      <c r="CB319" s="31"/>
      <c r="CC319" s="31"/>
      <c r="CD319" s="31"/>
      <c r="CE319" s="31"/>
      <c r="CF319" s="31"/>
      <c r="CG319" s="31"/>
      <c r="CH319" s="31"/>
      <c r="CI319" s="31"/>
      <c r="CJ319" s="31"/>
      <c r="CK319" s="31"/>
      <c r="CL319" s="31"/>
      <c r="CM319" s="31"/>
      <c r="CN319" s="31"/>
      <c r="CO319" s="31"/>
      <c r="CP319" s="31"/>
      <c r="CQ319" s="31"/>
      <c r="CR319" s="31"/>
      <c r="CS319" s="31"/>
      <c r="CT319" s="31"/>
      <c r="CU319" s="31"/>
      <c r="CV319" s="31"/>
      <c r="CW319" s="31"/>
      <c r="CX319" s="31"/>
      <c r="CY319" s="31"/>
      <c r="CZ319" s="31"/>
      <c r="DA319" s="31"/>
      <c r="DB319" s="31"/>
      <c r="DC319" s="31"/>
      <c r="DD319" s="31"/>
      <c r="DE319" s="31"/>
      <c r="DF319" s="31"/>
      <c r="DG319" s="31"/>
      <c r="DH319" s="31"/>
      <c r="DI319" s="31"/>
      <c r="DJ319" s="31"/>
      <c r="DK319" s="31"/>
      <c r="DL319" s="31"/>
      <c r="DM319" s="31"/>
      <c r="DN319" s="31"/>
      <c r="DO319" s="31"/>
      <c r="DP319" s="31"/>
      <c r="DQ319" s="31"/>
      <c r="DR319" s="31"/>
      <c r="DS319" s="31"/>
      <c r="DT319" s="31"/>
      <c r="DU319" s="31"/>
      <c r="DV319" s="31"/>
      <c r="DW319" s="76"/>
    </row>
    <row r="320" spans="2:127" s="24" customFormat="1">
      <c r="Q320" s="345"/>
      <c r="R320" s="345"/>
      <c r="S320" s="345"/>
      <c r="T320" s="345"/>
      <c r="U320" s="345"/>
      <c r="V320" s="345"/>
      <c r="W320" s="345"/>
      <c r="X320" s="345"/>
      <c r="Y320" s="345"/>
      <c r="Z320" s="345"/>
      <c r="AA320" s="345"/>
      <c r="AB320" s="345"/>
      <c r="AC320" s="345"/>
      <c r="AD320" s="345"/>
      <c r="AE320" s="345"/>
      <c r="AF320" s="55"/>
      <c r="AG320" s="55"/>
      <c r="AH320" s="55"/>
      <c r="AI320" s="55"/>
      <c r="AJ320" s="55"/>
      <c r="AR320" s="345"/>
      <c r="AS320" s="345"/>
      <c r="AT320" s="345"/>
      <c r="AU320" s="56"/>
      <c r="AV320" s="56"/>
      <c r="AW320" s="56"/>
      <c r="AX320" s="56"/>
      <c r="AY320" s="56"/>
      <c r="AZ320" s="31"/>
      <c r="BA320" s="31"/>
      <c r="BB320" s="31"/>
      <c r="BC320" s="31"/>
      <c r="BD320" s="31"/>
      <c r="BE320" s="31"/>
      <c r="BF320" s="31"/>
      <c r="BG320" s="31"/>
      <c r="BH320" s="31"/>
      <c r="BI320" s="31"/>
      <c r="BJ320" s="31"/>
      <c r="BK320" s="31"/>
      <c r="BL320" s="31"/>
      <c r="BM320" s="31"/>
      <c r="BN320" s="31"/>
      <c r="BO320" s="31"/>
      <c r="BP320" s="31"/>
      <c r="BQ320" s="31"/>
      <c r="BR320" s="31"/>
      <c r="BS320" s="31"/>
      <c r="BT320" s="31"/>
      <c r="BU320" s="31"/>
      <c r="BV320" s="31"/>
      <c r="BW320" s="31"/>
      <c r="BX320" s="31"/>
      <c r="BY320" s="31"/>
      <c r="BZ320" s="31"/>
      <c r="CA320" s="31"/>
      <c r="CB320" s="31"/>
      <c r="CC320" s="31"/>
      <c r="CD320" s="31"/>
      <c r="CE320" s="31"/>
      <c r="CF320" s="31"/>
      <c r="CG320" s="31"/>
      <c r="CH320" s="31"/>
      <c r="CI320" s="31"/>
      <c r="CJ320" s="31"/>
      <c r="CK320" s="31"/>
      <c r="CL320" s="31"/>
      <c r="CM320" s="31"/>
      <c r="CN320" s="31"/>
      <c r="CO320" s="31"/>
      <c r="CP320" s="31"/>
      <c r="CQ320" s="31"/>
      <c r="CR320" s="31"/>
      <c r="CS320" s="31"/>
      <c r="CT320" s="31"/>
      <c r="CU320" s="31"/>
      <c r="CV320" s="31"/>
      <c r="CW320" s="31"/>
      <c r="CX320" s="31"/>
      <c r="CY320" s="31"/>
      <c r="CZ320" s="31"/>
      <c r="DA320" s="31"/>
      <c r="DB320" s="31"/>
      <c r="DC320" s="31"/>
      <c r="DD320" s="31"/>
      <c r="DE320" s="31"/>
      <c r="DF320" s="31"/>
      <c r="DG320" s="31"/>
      <c r="DH320" s="31"/>
      <c r="DI320" s="31"/>
      <c r="DJ320" s="31"/>
      <c r="DK320" s="31"/>
      <c r="DL320" s="31"/>
      <c r="DM320" s="31"/>
      <c r="DN320" s="31"/>
      <c r="DO320" s="31"/>
      <c r="DP320" s="31"/>
      <c r="DQ320" s="31"/>
      <c r="DR320" s="31"/>
      <c r="DS320" s="31"/>
      <c r="DT320" s="31"/>
      <c r="DU320" s="31"/>
      <c r="DV320" s="31"/>
      <c r="DW320" s="76"/>
    </row>
    <row r="321" spans="17:127" s="24" customFormat="1">
      <c r="Q321" s="345"/>
      <c r="R321" s="345"/>
      <c r="S321" s="345"/>
      <c r="T321" s="345"/>
      <c r="U321" s="345"/>
      <c r="V321" s="345"/>
      <c r="W321" s="345"/>
      <c r="X321" s="345"/>
      <c r="Y321" s="345"/>
      <c r="Z321" s="345"/>
      <c r="AA321" s="345"/>
      <c r="AB321" s="345"/>
      <c r="AC321" s="345"/>
      <c r="AD321" s="345"/>
      <c r="AE321" s="345"/>
      <c r="AF321" s="55"/>
      <c r="AG321" s="55"/>
      <c r="AH321" s="55"/>
      <c r="AI321" s="55"/>
      <c r="AJ321" s="55"/>
      <c r="AR321" s="345"/>
      <c r="AS321" s="345"/>
      <c r="AT321" s="345"/>
      <c r="AU321" s="56"/>
      <c r="AV321" s="56"/>
      <c r="AW321" s="56"/>
      <c r="AX321" s="56"/>
      <c r="AY321" s="56"/>
      <c r="AZ321" s="31"/>
      <c r="BA321" s="31"/>
      <c r="BB321" s="31"/>
      <c r="BC321" s="31"/>
      <c r="BD321" s="31"/>
      <c r="BE321" s="31"/>
      <c r="BF321" s="31"/>
      <c r="BG321" s="31"/>
      <c r="BH321" s="31"/>
      <c r="BI321" s="31"/>
      <c r="BJ321" s="31"/>
      <c r="BK321" s="31"/>
      <c r="BL321" s="31"/>
      <c r="BM321" s="31"/>
      <c r="BN321" s="31"/>
      <c r="BO321" s="31"/>
      <c r="BP321" s="31"/>
      <c r="BQ321" s="31"/>
      <c r="BR321" s="31"/>
      <c r="BS321" s="31"/>
      <c r="BT321" s="31"/>
      <c r="BU321" s="31"/>
      <c r="BV321" s="31"/>
      <c r="BW321" s="31"/>
      <c r="BX321" s="31"/>
      <c r="BY321" s="31"/>
      <c r="BZ321" s="31"/>
      <c r="CA321" s="31"/>
      <c r="CB321" s="31"/>
      <c r="CC321" s="31"/>
      <c r="CD321" s="31"/>
      <c r="CE321" s="31"/>
      <c r="CF321" s="31"/>
      <c r="CG321" s="31"/>
      <c r="CH321" s="31"/>
      <c r="CI321" s="31"/>
      <c r="CJ321" s="31"/>
      <c r="CK321" s="31"/>
      <c r="CL321" s="31"/>
      <c r="CM321" s="31"/>
      <c r="CN321" s="31"/>
      <c r="CO321" s="31"/>
      <c r="CP321" s="31"/>
      <c r="CQ321" s="31"/>
      <c r="CR321" s="31"/>
      <c r="CS321" s="31"/>
      <c r="CT321" s="31"/>
      <c r="CU321" s="31"/>
      <c r="CV321" s="31"/>
      <c r="CW321" s="31"/>
      <c r="CX321" s="31"/>
      <c r="CY321" s="31"/>
      <c r="CZ321" s="31"/>
      <c r="DA321" s="31"/>
      <c r="DB321" s="31"/>
      <c r="DC321" s="31"/>
      <c r="DD321" s="31"/>
      <c r="DE321" s="31"/>
      <c r="DF321" s="31"/>
      <c r="DG321" s="31"/>
      <c r="DH321" s="31"/>
      <c r="DI321" s="31"/>
      <c r="DJ321" s="31"/>
      <c r="DK321" s="31"/>
      <c r="DL321" s="31"/>
      <c r="DM321" s="31"/>
      <c r="DN321" s="31"/>
      <c r="DO321" s="31"/>
      <c r="DP321" s="31"/>
      <c r="DQ321" s="31"/>
      <c r="DR321" s="31"/>
      <c r="DS321" s="31"/>
      <c r="DT321" s="31"/>
      <c r="DU321" s="31"/>
      <c r="DV321" s="31"/>
      <c r="DW321" s="76"/>
    </row>
    <row r="322" spans="17:127" s="24" customFormat="1">
      <c r="Q322" s="345"/>
      <c r="R322" s="345"/>
      <c r="S322" s="345"/>
      <c r="T322" s="345"/>
      <c r="U322" s="345"/>
      <c r="V322" s="345"/>
      <c r="W322" s="345"/>
      <c r="X322" s="345"/>
      <c r="Y322" s="345"/>
      <c r="Z322" s="345"/>
      <c r="AA322" s="345"/>
      <c r="AB322" s="345"/>
      <c r="AC322" s="345"/>
      <c r="AD322" s="345"/>
      <c r="AE322" s="345"/>
      <c r="AF322" s="55"/>
      <c r="AG322" s="55"/>
      <c r="AH322" s="55"/>
      <c r="AI322" s="55"/>
      <c r="AJ322" s="55"/>
      <c r="AR322" s="345"/>
      <c r="AS322" s="345"/>
      <c r="AT322" s="345"/>
      <c r="AU322" s="56"/>
      <c r="AV322" s="56"/>
      <c r="AW322" s="56"/>
      <c r="AX322" s="56"/>
      <c r="AY322" s="56"/>
      <c r="AZ322" s="31"/>
      <c r="BA322" s="31"/>
      <c r="BB322" s="31"/>
      <c r="BC322" s="31"/>
      <c r="BD322" s="31"/>
      <c r="BE322" s="31"/>
      <c r="BF322" s="31"/>
      <c r="BG322" s="31"/>
      <c r="BH322" s="31"/>
      <c r="BI322" s="31"/>
      <c r="BJ322" s="31"/>
      <c r="BK322" s="31"/>
      <c r="BL322" s="31"/>
      <c r="BM322" s="31"/>
      <c r="BN322" s="31"/>
      <c r="BO322" s="31"/>
      <c r="BP322" s="31"/>
      <c r="BQ322" s="31"/>
      <c r="BR322" s="31"/>
      <c r="BS322" s="31"/>
      <c r="BT322" s="31"/>
      <c r="BU322" s="31"/>
      <c r="BV322" s="31"/>
      <c r="BW322" s="31"/>
      <c r="BX322" s="31"/>
      <c r="BY322" s="31"/>
      <c r="BZ322" s="31"/>
      <c r="CA322" s="31"/>
      <c r="CB322" s="31"/>
      <c r="CC322" s="31"/>
      <c r="CD322" s="31"/>
      <c r="CE322" s="31"/>
      <c r="CF322" s="31"/>
      <c r="CG322" s="31"/>
      <c r="CH322" s="31"/>
      <c r="CI322" s="31"/>
      <c r="CJ322" s="31"/>
      <c r="CK322" s="31"/>
      <c r="CL322" s="31"/>
      <c r="CM322" s="31"/>
      <c r="CN322" s="31"/>
      <c r="CO322" s="31"/>
      <c r="CP322" s="31"/>
      <c r="CQ322" s="31"/>
      <c r="CR322" s="31"/>
      <c r="CS322" s="31"/>
      <c r="CT322" s="31"/>
      <c r="CU322" s="31"/>
      <c r="CV322" s="31"/>
      <c r="CW322" s="31"/>
      <c r="CX322" s="31"/>
      <c r="CY322" s="31"/>
      <c r="CZ322" s="31"/>
      <c r="DA322" s="31"/>
      <c r="DB322" s="31"/>
      <c r="DC322" s="31"/>
      <c r="DD322" s="31"/>
      <c r="DE322" s="31"/>
      <c r="DF322" s="31"/>
      <c r="DG322" s="31"/>
      <c r="DH322" s="31"/>
      <c r="DI322" s="31"/>
      <c r="DJ322" s="31"/>
      <c r="DK322" s="31"/>
      <c r="DL322" s="31"/>
      <c r="DM322" s="31"/>
      <c r="DN322" s="31"/>
      <c r="DO322" s="31"/>
      <c r="DP322" s="31"/>
      <c r="DQ322" s="31"/>
      <c r="DR322" s="31"/>
      <c r="DS322" s="31"/>
      <c r="DT322" s="31"/>
      <c r="DU322" s="31"/>
      <c r="DV322" s="31"/>
      <c r="DW322" s="76"/>
    </row>
    <row r="323" spans="17:127" s="24" customFormat="1">
      <c r="Q323" s="345"/>
      <c r="R323" s="345"/>
      <c r="S323" s="345"/>
      <c r="T323" s="345"/>
      <c r="U323" s="345"/>
      <c r="V323" s="345"/>
      <c r="W323" s="345"/>
      <c r="X323" s="345"/>
      <c r="Y323" s="345"/>
      <c r="Z323" s="345"/>
      <c r="AA323" s="345"/>
      <c r="AB323" s="345"/>
      <c r="AC323" s="345"/>
      <c r="AD323" s="345"/>
      <c r="AE323" s="345"/>
      <c r="AF323" s="55"/>
      <c r="AG323" s="55"/>
      <c r="AH323" s="55"/>
      <c r="AI323" s="55"/>
      <c r="AJ323" s="55"/>
      <c r="AR323" s="345"/>
      <c r="AS323" s="345"/>
      <c r="AT323" s="345"/>
      <c r="AU323" s="56"/>
      <c r="AV323" s="56"/>
      <c r="AW323" s="56"/>
      <c r="AX323" s="56"/>
      <c r="AY323" s="56"/>
      <c r="AZ323" s="31"/>
      <c r="BA323" s="31"/>
      <c r="BB323" s="31"/>
      <c r="BC323" s="31"/>
      <c r="BD323" s="31"/>
      <c r="BE323" s="31"/>
      <c r="BF323" s="31"/>
      <c r="BG323" s="31"/>
      <c r="BH323" s="31"/>
      <c r="BI323" s="31"/>
      <c r="BJ323" s="31"/>
      <c r="BK323" s="31"/>
      <c r="BL323" s="31"/>
      <c r="BM323" s="31"/>
      <c r="BN323" s="31"/>
      <c r="BO323" s="31"/>
      <c r="BP323" s="31"/>
      <c r="BQ323" s="31"/>
      <c r="BR323" s="31"/>
      <c r="BS323" s="31"/>
      <c r="BT323" s="31"/>
      <c r="BU323" s="31"/>
      <c r="BV323" s="31"/>
      <c r="BW323" s="31"/>
      <c r="BX323" s="31"/>
      <c r="BY323" s="31"/>
      <c r="BZ323" s="31"/>
      <c r="CA323" s="31"/>
      <c r="CB323" s="31"/>
      <c r="CC323" s="31"/>
      <c r="CD323" s="31"/>
      <c r="CE323" s="31"/>
      <c r="CF323" s="31"/>
      <c r="CG323" s="31"/>
      <c r="CH323" s="31"/>
      <c r="CI323" s="31"/>
      <c r="CJ323" s="31"/>
      <c r="CK323" s="31"/>
      <c r="CL323" s="31"/>
      <c r="CM323" s="31"/>
      <c r="CN323" s="31"/>
      <c r="CO323" s="31"/>
      <c r="CP323" s="31"/>
      <c r="CQ323" s="31"/>
      <c r="CR323" s="31"/>
      <c r="CS323" s="31"/>
      <c r="CT323" s="31"/>
      <c r="CU323" s="31"/>
      <c r="CV323" s="31"/>
      <c r="CW323" s="31"/>
      <c r="CX323" s="31"/>
      <c r="CY323" s="31"/>
      <c r="CZ323" s="31"/>
      <c r="DA323" s="31"/>
      <c r="DB323" s="31"/>
      <c r="DC323" s="31"/>
      <c r="DD323" s="31"/>
      <c r="DE323" s="31"/>
      <c r="DF323" s="31"/>
      <c r="DG323" s="31"/>
      <c r="DH323" s="31"/>
      <c r="DI323" s="31"/>
      <c r="DJ323" s="31"/>
      <c r="DK323" s="31"/>
      <c r="DL323" s="31"/>
      <c r="DM323" s="31"/>
      <c r="DN323" s="31"/>
      <c r="DO323" s="31"/>
      <c r="DP323" s="31"/>
      <c r="DQ323" s="31"/>
      <c r="DR323" s="31"/>
      <c r="DS323" s="31"/>
      <c r="DT323" s="31"/>
      <c r="DU323" s="31"/>
      <c r="DV323" s="31"/>
      <c r="DW323" s="76"/>
    </row>
    <row r="324" spans="17:127" s="24" customFormat="1">
      <c r="Q324" s="345"/>
      <c r="R324" s="345"/>
      <c r="S324" s="345"/>
      <c r="T324" s="345"/>
      <c r="U324" s="345"/>
      <c r="V324" s="345"/>
      <c r="W324" s="345"/>
      <c r="X324" s="345"/>
      <c r="Y324" s="345"/>
      <c r="Z324" s="345"/>
      <c r="AA324" s="345"/>
      <c r="AB324" s="345"/>
      <c r="AC324" s="345"/>
      <c r="AD324" s="345"/>
      <c r="AE324" s="345"/>
      <c r="AF324" s="55"/>
      <c r="AG324" s="55"/>
      <c r="AH324" s="55"/>
      <c r="AI324" s="55"/>
      <c r="AJ324" s="55"/>
      <c r="AR324" s="345"/>
      <c r="AS324" s="345"/>
      <c r="AT324" s="345"/>
      <c r="AU324" s="56"/>
      <c r="AV324" s="56"/>
      <c r="AW324" s="56"/>
      <c r="AX324" s="56"/>
      <c r="AY324" s="56"/>
      <c r="AZ324" s="31"/>
      <c r="BA324" s="31"/>
      <c r="BB324" s="31"/>
      <c r="BC324" s="31"/>
      <c r="BD324" s="31"/>
      <c r="BE324" s="31"/>
      <c r="BF324" s="31"/>
      <c r="BG324" s="31"/>
      <c r="BH324" s="31"/>
      <c r="BI324" s="31"/>
      <c r="BJ324" s="31"/>
      <c r="BK324" s="31"/>
      <c r="BL324" s="31"/>
      <c r="BM324" s="31"/>
      <c r="BN324" s="31"/>
      <c r="BO324" s="31"/>
      <c r="BP324" s="31"/>
      <c r="BQ324" s="31"/>
      <c r="BR324" s="31"/>
      <c r="BS324" s="31"/>
      <c r="BT324" s="31"/>
      <c r="BU324" s="31"/>
      <c r="BV324" s="31"/>
      <c r="BW324" s="31"/>
      <c r="BX324" s="31"/>
      <c r="BY324" s="31"/>
      <c r="BZ324" s="31"/>
      <c r="CA324" s="31"/>
      <c r="CB324" s="31"/>
      <c r="CC324" s="31"/>
      <c r="CD324" s="31"/>
      <c r="CE324" s="31"/>
      <c r="CF324" s="31"/>
      <c r="CG324" s="31"/>
      <c r="CH324" s="31"/>
      <c r="CI324" s="31"/>
      <c r="CJ324" s="31"/>
      <c r="CK324" s="31"/>
      <c r="CL324" s="31"/>
      <c r="CM324" s="31"/>
      <c r="CN324" s="31"/>
      <c r="CO324" s="31"/>
      <c r="CP324" s="31"/>
      <c r="CQ324" s="31"/>
      <c r="CR324" s="31"/>
      <c r="CS324" s="31"/>
      <c r="CT324" s="31"/>
      <c r="CU324" s="31"/>
      <c r="CV324" s="31"/>
      <c r="CW324" s="31"/>
      <c r="CX324" s="31"/>
      <c r="CY324" s="31"/>
      <c r="CZ324" s="31"/>
      <c r="DA324" s="31"/>
      <c r="DB324" s="31"/>
      <c r="DC324" s="31"/>
      <c r="DD324" s="31"/>
      <c r="DE324" s="31"/>
      <c r="DF324" s="31"/>
      <c r="DG324" s="31"/>
      <c r="DH324" s="31"/>
      <c r="DI324" s="31"/>
      <c r="DJ324" s="31"/>
      <c r="DK324" s="31"/>
      <c r="DL324" s="31"/>
      <c r="DM324" s="31"/>
      <c r="DN324" s="31"/>
      <c r="DO324" s="31"/>
      <c r="DP324" s="31"/>
      <c r="DQ324" s="31"/>
      <c r="DR324" s="31"/>
      <c r="DS324" s="31"/>
      <c r="DT324" s="31"/>
      <c r="DU324" s="31"/>
      <c r="DV324" s="31"/>
      <c r="DW324" s="76"/>
    </row>
    <row r="325" spans="17:127" s="24" customFormat="1">
      <c r="Q325" s="345"/>
      <c r="R325" s="345"/>
      <c r="S325" s="345"/>
      <c r="T325" s="345"/>
      <c r="U325" s="345"/>
      <c r="V325" s="345"/>
      <c r="W325" s="345"/>
      <c r="X325" s="345"/>
      <c r="Y325" s="345"/>
      <c r="Z325" s="345"/>
      <c r="AA325" s="345"/>
      <c r="AB325" s="345"/>
      <c r="AC325" s="345"/>
      <c r="AD325" s="345"/>
      <c r="AE325" s="345"/>
      <c r="AF325" s="55"/>
      <c r="AG325" s="55"/>
      <c r="AH325" s="55"/>
      <c r="AI325" s="55"/>
      <c r="AJ325" s="55"/>
      <c r="AR325" s="345"/>
      <c r="AS325" s="345"/>
      <c r="AT325" s="345"/>
      <c r="AU325" s="56"/>
      <c r="AV325" s="56"/>
      <c r="AW325" s="56"/>
      <c r="AX325" s="56"/>
      <c r="AY325" s="56"/>
      <c r="AZ325" s="31"/>
      <c r="BA325" s="31"/>
      <c r="BB325" s="31"/>
      <c r="BC325" s="31"/>
      <c r="BD325" s="31"/>
      <c r="BE325" s="31"/>
      <c r="BF325" s="31"/>
      <c r="BG325" s="31"/>
      <c r="BH325" s="31"/>
      <c r="BI325" s="31"/>
      <c r="BJ325" s="31"/>
      <c r="BK325" s="31"/>
      <c r="BL325" s="31"/>
      <c r="BM325" s="31"/>
      <c r="BN325" s="31"/>
      <c r="BO325" s="31"/>
      <c r="BP325" s="31"/>
      <c r="BQ325" s="31"/>
      <c r="BR325" s="31"/>
      <c r="BS325" s="31"/>
      <c r="BT325" s="31"/>
      <c r="BU325" s="31"/>
      <c r="BV325" s="31"/>
      <c r="BW325" s="31"/>
      <c r="BX325" s="31"/>
      <c r="BY325" s="31"/>
      <c r="BZ325" s="31"/>
      <c r="CA325" s="31"/>
      <c r="CB325" s="31"/>
      <c r="CC325" s="31"/>
      <c r="CD325" s="31"/>
      <c r="CE325" s="31"/>
      <c r="CF325" s="31"/>
      <c r="CG325" s="31"/>
      <c r="CH325" s="31"/>
      <c r="CI325" s="31"/>
      <c r="CJ325" s="31"/>
      <c r="CK325" s="31"/>
      <c r="CL325" s="31"/>
      <c r="CM325" s="31"/>
      <c r="CN325" s="31"/>
      <c r="CO325" s="31"/>
      <c r="CP325" s="31"/>
      <c r="CQ325" s="31"/>
      <c r="CR325" s="31"/>
      <c r="CS325" s="31"/>
      <c r="CT325" s="31"/>
      <c r="CU325" s="31"/>
      <c r="CV325" s="31"/>
      <c r="CW325" s="31"/>
      <c r="CX325" s="31"/>
      <c r="CY325" s="31"/>
      <c r="CZ325" s="31"/>
      <c r="DA325" s="31"/>
      <c r="DB325" s="31"/>
      <c r="DC325" s="31"/>
      <c r="DD325" s="31"/>
      <c r="DE325" s="31"/>
      <c r="DF325" s="31"/>
      <c r="DG325" s="31"/>
      <c r="DH325" s="31"/>
      <c r="DI325" s="31"/>
      <c r="DJ325" s="31"/>
      <c r="DK325" s="31"/>
      <c r="DL325" s="31"/>
      <c r="DM325" s="31"/>
      <c r="DN325" s="31"/>
      <c r="DO325" s="31"/>
      <c r="DP325" s="31"/>
      <c r="DQ325" s="31"/>
      <c r="DR325" s="31"/>
      <c r="DS325" s="31"/>
      <c r="DT325" s="31"/>
      <c r="DU325" s="31"/>
      <c r="DV325" s="31"/>
      <c r="DW325" s="76"/>
    </row>
    <row r="326" spans="17:127" s="24" customFormat="1">
      <c r="Q326" s="345"/>
      <c r="R326" s="345"/>
      <c r="S326" s="345"/>
      <c r="T326" s="345"/>
      <c r="U326" s="345"/>
      <c r="V326" s="345"/>
      <c r="W326" s="345"/>
      <c r="X326" s="345"/>
      <c r="Y326" s="345"/>
      <c r="Z326" s="345"/>
      <c r="AA326" s="345"/>
      <c r="AB326" s="345"/>
      <c r="AC326" s="345"/>
      <c r="AD326" s="345"/>
      <c r="AE326" s="345"/>
      <c r="AF326" s="55"/>
      <c r="AG326" s="55"/>
      <c r="AH326" s="55"/>
      <c r="AI326" s="55"/>
      <c r="AJ326" s="55"/>
      <c r="AR326" s="345"/>
      <c r="AS326" s="345"/>
      <c r="AT326" s="345"/>
      <c r="AU326" s="56"/>
      <c r="AV326" s="56"/>
      <c r="AW326" s="56"/>
      <c r="AX326" s="56"/>
      <c r="AY326" s="56"/>
      <c r="AZ326" s="31"/>
      <c r="BA326" s="31"/>
      <c r="BB326" s="31"/>
      <c r="BC326" s="31"/>
      <c r="BD326" s="31"/>
      <c r="BE326" s="31"/>
      <c r="BF326" s="31"/>
      <c r="BG326" s="31"/>
      <c r="BH326" s="31"/>
      <c r="BI326" s="31"/>
      <c r="BJ326" s="31"/>
      <c r="BK326" s="31"/>
      <c r="BL326" s="31"/>
      <c r="BM326" s="31"/>
      <c r="BN326" s="31"/>
      <c r="BO326" s="31"/>
      <c r="BP326" s="31"/>
      <c r="BQ326" s="31"/>
      <c r="BR326" s="31"/>
      <c r="BS326" s="31"/>
      <c r="BT326" s="31"/>
      <c r="BU326" s="31"/>
      <c r="BV326" s="31"/>
      <c r="BW326" s="31"/>
      <c r="BX326" s="31"/>
      <c r="BY326" s="31"/>
      <c r="BZ326" s="31"/>
      <c r="CA326" s="31"/>
      <c r="CB326" s="31"/>
      <c r="CC326" s="31"/>
      <c r="CD326" s="31"/>
      <c r="CE326" s="31"/>
      <c r="CF326" s="31"/>
      <c r="CG326" s="31"/>
      <c r="CH326" s="31"/>
      <c r="CI326" s="31"/>
      <c r="CJ326" s="31"/>
      <c r="CK326" s="31"/>
      <c r="CL326" s="31"/>
      <c r="CM326" s="31"/>
      <c r="CN326" s="31"/>
      <c r="CO326" s="31"/>
      <c r="CP326" s="31"/>
      <c r="CQ326" s="31"/>
      <c r="CR326" s="31"/>
      <c r="CS326" s="31"/>
      <c r="CT326" s="31"/>
      <c r="CU326" s="31"/>
      <c r="CV326" s="31"/>
      <c r="CW326" s="31"/>
      <c r="CX326" s="31"/>
      <c r="CY326" s="31"/>
      <c r="CZ326" s="31"/>
      <c r="DA326" s="31"/>
      <c r="DB326" s="31"/>
      <c r="DC326" s="31"/>
      <c r="DD326" s="31"/>
      <c r="DE326" s="31"/>
      <c r="DF326" s="31"/>
      <c r="DG326" s="31"/>
      <c r="DH326" s="31"/>
      <c r="DI326" s="31"/>
      <c r="DJ326" s="31"/>
      <c r="DK326" s="31"/>
      <c r="DL326" s="31"/>
      <c r="DM326" s="31"/>
      <c r="DN326" s="31"/>
      <c r="DO326" s="31"/>
      <c r="DP326" s="31"/>
      <c r="DQ326" s="31"/>
      <c r="DR326" s="31"/>
      <c r="DS326" s="31"/>
      <c r="DT326" s="31"/>
      <c r="DU326" s="31"/>
      <c r="DV326" s="31"/>
      <c r="DW326" s="76"/>
    </row>
    <row r="327" spans="17:127" s="24" customFormat="1">
      <c r="Q327" s="345"/>
      <c r="R327" s="345"/>
      <c r="S327" s="345"/>
      <c r="T327" s="345"/>
      <c r="U327" s="345"/>
      <c r="V327" s="345"/>
      <c r="W327" s="345"/>
      <c r="X327" s="345"/>
      <c r="Y327" s="345"/>
      <c r="Z327" s="345"/>
      <c r="AA327" s="345"/>
      <c r="AB327" s="345"/>
      <c r="AC327" s="345"/>
      <c r="AD327" s="345"/>
      <c r="AE327" s="345"/>
      <c r="AF327" s="55"/>
      <c r="AG327" s="55"/>
      <c r="AH327" s="55"/>
      <c r="AI327" s="55"/>
      <c r="AJ327" s="55"/>
      <c r="AR327" s="345"/>
      <c r="AS327" s="345"/>
      <c r="AT327" s="345"/>
      <c r="AU327" s="56"/>
      <c r="AV327" s="56"/>
      <c r="AW327" s="56"/>
      <c r="AX327" s="56"/>
      <c r="AY327" s="56"/>
      <c r="AZ327" s="31"/>
      <c r="BA327" s="31"/>
      <c r="BB327" s="31"/>
      <c r="BC327" s="31"/>
      <c r="BD327" s="31"/>
      <c r="BE327" s="31"/>
      <c r="BF327" s="31"/>
      <c r="BG327" s="31"/>
      <c r="BH327" s="31"/>
      <c r="BI327" s="31"/>
      <c r="BJ327" s="31"/>
      <c r="BK327" s="31"/>
      <c r="BL327" s="31"/>
      <c r="BM327" s="31"/>
      <c r="BN327" s="31"/>
      <c r="BO327" s="31"/>
      <c r="BP327" s="31"/>
      <c r="BQ327" s="31"/>
      <c r="BR327" s="31"/>
      <c r="BS327" s="31"/>
      <c r="BT327" s="31"/>
      <c r="BU327" s="31"/>
      <c r="BV327" s="31"/>
      <c r="BW327" s="31"/>
      <c r="BX327" s="31"/>
      <c r="BY327" s="31"/>
      <c r="BZ327" s="31"/>
      <c r="CA327" s="31"/>
      <c r="CB327" s="31"/>
      <c r="CC327" s="31"/>
      <c r="CD327" s="31"/>
      <c r="CE327" s="31"/>
      <c r="CF327" s="31"/>
      <c r="CG327" s="31"/>
      <c r="CH327" s="31"/>
      <c r="CI327" s="31"/>
      <c r="CJ327" s="31"/>
      <c r="CK327" s="31"/>
      <c r="CL327" s="31"/>
      <c r="CM327" s="31"/>
      <c r="CN327" s="31"/>
      <c r="CO327" s="31"/>
      <c r="CP327" s="31"/>
      <c r="CQ327" s="31"/>
      <c r="CR327" s="31"/>
      <c r="CS327" s="31"/>
      <c r="CT327" s="31"/>
      <c r="CU327" s="31"/>
      <c r="CV327" s="31"/>
      <c r="CW327" s="31"/>
      <c r="CX327" s="31"/>
      <c r="CY327" s="31"/>
      <c r="CZ327" s="31"/>
      <c r="DA327" s="31"/>
      <c r="DB327" s="31"/>
      <c r="DC327" s="31"/>
      <c r="DD327" s="31"/>
      <c r="DE327" s="31"/>
      <c r="DF327" s="31"/>
      <c r="DG327" s="31"/>
      <c r="DH327" s="31"/>
      <c r="DI327" s="31"/>
      <c r="DJ327" s="31"/>
      <c r="DK327" s="31"/>
      <c r="DL327" s="31"/>
      <c r="DM327" s="31"/>
      <c r="DN327" s="31"/>
      <c r="DO327" s="31"/>
      <c r="DP327" s="31"/>
      <c r="DQ327" s="31"/>
      <c r="DR327" s="31"/>
      <c r="DS327" s="31"/>
      <c r="DT327" s="31"/>
      <c r="DU327" s="31"/>
      <c r="DV327" s="31"/>
      <c r="DW327" s="76"/>
    </row>
    <row r="328" spans="17:127" s="24" customFormat="1">
      <c r="Q328" s="345"/>
      <c r="R328" s="345"/>
      <c r="S328" s="345"/>
      <c r="T328" s="345"/>
      <c r="U328" s="345"/>
      <c r="V328" s="345"/>
      <c r="W328" s="345"/>
      <c r="X328" s="345"/>
      <c r="Y328" s="345"/>
      <c r="Z328" s="345"/>
      <c r="AA328" s="345"/>
      <c r="AB328" s="345"/>
      <c r="AC328" s="345"/>
      <c r="AD328" s="345"/>
      <c r="AE328" s="345"/>
      <c r="AF328" s="55"/>
      <c r="AG328" s="55"/>
      <c r="AH328" s="55"/>
      <c r="AI328" s="55"/>
      <c r="AJ328" s="55"/>
      <c r="AR328" s="345"/>
      <c r="AS328" s="345"/>
      <c r="AT328" s="345"/>
      <c r="AU328" s="56"/>
      <c r="AV328" s="56"/>
      <c r="AW328" s="56"/>
      <c r="AX328" s="56"/>
      <c r="AY328" s="56"/>
      <c r="AZ328" s="31"/>
      <c r="BA328" s="31"/>
      <c r="BB328" s="31"/>
      <c r="BC328" s="31"/>
      <c r="BD328" s="31"/>
      <c r="BE328" s="31"/>
      <c r="BF328" s="31"/>
      <c r="BG328" s="31"/>
      <c r="BH328" s="31"/>
      <c r="BI328" s="31"/>
      <c r="BJ328" s="31"/>
      <c r="BK328" s="31"/>
      <c r="BL328" s="31"/>
      <c r="BM328" s="31"/>
      <c r="BN328" s="31"/>
      <c r="BO328" s="31"/>
      <c r="BP328" s="31"/>
      <c r="BQ328" s="31"/>
      <c r="BR328" s="31"/>
      <c r="BS328" s="31"/>
      <c r="BT328" s="31"/>
      <c r="BU328" s="31"/>
      <c r="BV328" s="31"/>
      <c r="BW328" s="31"/>
      <c r="BX328" s="31"/>
      <c r="BY328" s="31"/>
      <c r="BZ328" s="31"/>
      <c r="CA328" s="31"/>
      <c r="CB328" s="31"/>
      <c r="CC328" s="31"/>
      <c r="CD328" s="31"/>
      <c r="CE328" s="31"/>
      <c r="CF328" s="31"/>
      <c r="CG328" s="31"/>
      <c r="CH328" s="31"/>
      <c r="CI328" s="31"/>
      <c r="CJ328" s="31"/>
      <c r="CK328" s="31"/>
      <c r="CL328" s="31"/>
      <c r="CM328" s="31"/>
      <c r="CN328" s="31"/>
      <c r="CO328" s="31"/>
      <c r="CP328" s="31"/>
      <c r="CQ328" s="31"/>
      <c r="CR328" s="31"/>
      <c r="CS328" s="31"/>
      <c r="CT328" s="31"/>
      <c r="CU328" s="31"/>
      <c r="CV328" s="31"/>
      <c r="CW328" s="31"/>
      <c r="CX328" s="31"/>
      <c r="CY328" s="31"/>
      <c r="CZ328" s="31"/>
      <c r="DA328" s="31"/>
      <c r="DB328" s="31"/>
      <c r="DC328" s="31"/>
      <c r="DD328" s="31"/>
      <c r="DE328" s="31"/>
      <c r="DF328" s="31"/>
      <c r="DG328" s="31"/>
      <c r="DH328" s="31"/>
      <c r="DI328" s="31"/>
      <c r="DJ328" s="31"/>
      <c r="DK328" s="31"/>
      <c r="DL328" s="31"/>
      <c r="DM328" s="31"/>
      <c r="DN328" s="31"/>
      <c r="DO328" s="31"/>
      <c r="DP328" s="31"/>
      <c r="DQ328" s="31"/>
      <c r="DR328" s="31"/>
      <c r="DS328" s="31"/>
      <c r="DT328" s="31"/>
      <c r="DU328" s="31"/>
      <c r="DV328" s="31"/>
      <c r="DW328" s="76"/>
    </row>
    <row r="329" spans="17:127" s="24" customFormat="1">
      <c r="Q329" s="345"/>
      <c r="R329" s="345"/>
      <c r="S329" s="345"/>
      <c r="T329" s="345"/>
      <c r="U329" s="345"/>
      <c r="V329" s="345"/>
      <c r="W329" s="345"/>
      <c r="X329" s="345"/>
      <c r="Y329" s="345"/>
      <c r="Z329" s="345"/>
      <c r="AA329" s="345"/>
      <c r="AB329" s="345"/>
      <c r="AC329" s="345"/>
      <c r="AD329" s="345"/>
      <c r="AE329" s="345"/>
      <c r="AF329" s="55"/>
      <c r="AG329" s="55"/>
      <c r="AH329" s="55"/>
      <c r="AI329" s="55"/>
      <c r="AJ329" s="55"/>
      <c r="AR329" s="345"/>
      <c r="AS329" s="345"/>
      <c r="AT329" s="345"/>
      <c r="AU329" s="56"/>
      <c r="AV329" s="56"/>
      <c r="AW329" s="56"/>
      <c r="AX329" s="56"/>
      <c r="AY329" s="56"/>
      <c r="AZ329" s="31"/>
      <c r="BA329" s="31"/>
      <c r="BB329" s="31"/>
      <c r="BC329" s="31"/>
      <c r="BD329" s="31"/>
      <c r="BE329" s="31"/>
      <c r="BF329" s="31"/>
      <c r="BG329" s="31"/>
      <c r="BH329" s="31"/>
      <c r="BI329" s="31"/>
      <c r="BJ329" s="31"/>
      <c r="BK329" s="31"/>
      <c r="BL329" s="31"/>
      <c r="BM329" s="31"/>
      <c r="BN329" s="31"/>
      <c r="BO329" s="31"/>
      <c r="BP329" s="31"/>
      <c r="BQ329" s="31"/>
      <c r="BR329" s="31"/>
      <c r="BS329" s="31"/>
      <c r="BT329" s="31"/>
      <c r="BU329" s="31"/>
      <c r="BV329" s="31"/>
      <c r="BW329" s="31"/>
      <c r="BX329" s="31"/>
      <c r="BY329" s="31"/>
      <c r="BZ329" s="31"/>
      <c r="CA329" s="31"/>
      <c r="CB329" s="31"/>
      <c r="CC329" s="31"/>
      <c r="CD329" s="31"/>
      <c r="CE329" s="31"/>
      <c r="CF329" s="31"/>
      <c r="CG329" s="31"/>
      <c r="CH329" s="31"/>
      <c r="CI329" s="31"/>
      <c r="CJ329" s="31"/>
      <c r="CK329" s="31"/>
      <c r="CL329" s="31"/>
      <c r="CM329" s="31"/>
      <c r="CN329" s="31"/>
      <c r="CO329" s="31"/>
      <c r="CP329" s="31"/>
      <c r="CQ329" s="31"/>
      <c r="CR329" s="31"/>
      <c r="CS329" s="31"/>
      <c r="CT329" s="31"/>
      <c r="CU329" s="31"/>
      <c r="CV329" s="31"/>
      <c r="CW329" s="31"/>
      <c r="CX329" s="31"/>
      <c r="CY329" s="31"/>
      <c r="CZ329" s="31"/>
      <c r="DA329" s="31"/>
      <c r="DB329" s="31"/>
      <c r="DC329" s="31"/>
      <c r="DD329" s="31"/>
      <c r="DE329" s="31"/>
      <c r="DF329" s="31"/>
      <c r="DG329" s="31"/>
      <c r="DH329" s="31"/>
      <c r="DI329" s="31"/>
      <c r="DJ329" s="31"/>
      <c r="DK329" s="31"/>
      <c r="DL329" s="31"/>
      <c r="DM329" s="31"/>
      <c r="DN329" s="31"/>
      <c r="DO329" s="31"/>
      <c r="DP329" s="31"/>
      <c r="DQ329" s="31"/>
      <c r="DR329" s="31"/>
      <c r="DS329" s="31"/>
      <c r="DT329" s="31"/>
      <c r="DU329" s="31"/>
      <c r="DV329" s="31"/>
      <c r="DW329" s="76"/>
    </row>
    <row r="330" spans="17:127" s="24" customFormat="1">
      <c r="Q330" s="345"/>
      <c r="R330" s="345"/>
      <c r="S330" s="345"/>
      <c r="T330" s="345"/>
      <c r="U330" s="345"/>
      <c r="V330" s="345"/>
      <c r="W330" s="345"/>
      <c r="X330" s="345"/>
      <c r="Y330" s="345"/>
      <c r="Z330" s="345"/>
      <c r="AA330" s="345"/>
      <c r="AB330" s="345"/>
      <c r="AC330" s="345"/>
      <c r="AD330" s="345"/>
      <c r="AE330" s="345"/>
      <c r="AF330" s="55"/>
      <c r="AG330" s="55"/>
      <c r="AH330" s="55"/>
      <c r="AI330" s="55"/>
      <c r="AJ330" s="55"/>
      <c r="AR330" s="345"/>
      <c r="AS330" s="345"/>
      <c r="AT330" s="345"/>
      <c r="AU330" s="56"/>
      <c r="AV330" s="56"/>
      <c r="AW330" s="56"/>
      <c r="AX330" s="56"/>
      <c r="AY330" s="56"/>
      <c r="AZ330" s="31"/>
      <c r="BA330" s="31"/>
      <c r="BB330" s="31"/>
      <c r="BC330" s="31"/>
      <c r="BD330" s="31"/>
      <c r="BE330" s="31"/>
      <c r="BF330" s="31"/>
      <c r="BG330" s="31"/>
      <c r="BH330" s="31"/>
      <c r="BI330" s="31"/>
      <c r="BJ330" s="31"/>
      <c r="BK330" s="31"/>
      <c r="BL330" s="31"/>
      <c r="BM330" s="31"/>
      <c r="BN330" s="31"/>
      <c r="BO330" s="31"/>
      <c r="BP330" s="31"/>
      <c r="BQ330" s="31"/>
      <c r="BR330" s="31"/>
      <c r="BS330" s="31"/>
      <c r="BT330" s="31"/>
      <c r="BU330" s="31"/>
      <c r="BV330" s="31"/>
      <c r="BW330" s="31"/>
      <c r="BX330" s="31"/>
      <c r="BY330" s="31"/>
      <c r="BZ330" s="31"/>
      <c r="CA330" s="31"/>
      <c r="CB330" s="31"/>
      <c r="CC330" s="31"/>
      <c r="CD330" s="31"/>
      <c r="CE330" s="31"/>
      <c r="CF330" s="31"/>
      <c r="CG330" s="31"/>
      <c r="CH330" s="31"/>
      <c r="CI330" s="31"/>
      <c r="CJ330" s="31"/>
      <c r="CK330" s="31"/>
      <c r="CL330" s="31"/>
      <c r="CM330" s="31"/>
      <c r="CN330" s="31"/>
      <c r="CO330" s="31"/>
      <c r="CP330" s="31"/>
      <c r="CQ330" s="31"/>
      <c r="CR330" s="31"/>
      <c r="CS330" s="31"/>
      <c r="CT330" s="31"/>
      <c r="CU330" s="31"/>
      <c r="CV330" s="31"/>
      <c r="CW330" s="31"/>
      <c r="CX330" s="31"/>
      <c r="CY330" s="31"/>
      <c r="CZ330" s="31"/>
      <c r="DA330" s="31"/>
      <c r="DB330" s="31"/>
      <c r="DC330" s="31"/>
      <c r="DD330" s="31"/>
      <c r="DE330" s="31"/>
      <c r="DF330" s="31"/>
      <c r="DG330" s="31"/>
      <c r="DH330" s="31"/>
      <c r="DI330" s="31"/>
      <c r="DJ330" s="31"/>
      <c r="DK330" s="31"/>
      <c r="DL330" s="31"/>
      <c r="DM330" s="31"/>
      <c r="DN330" s="31"/>
      <c r="DO330" s="31"/>
      <c r="DP330" s="31"/>
      <c r="DQ330" s="31"/>
      <c r="DR330" s="31"/>
      <c r="DS330" s="31"/>
      <c r="DT330" s="31"/>
      <c r="DU330" s="31"/>
      <c r="DV330" s="31"/>
      <c r="DW330" s="76"/>
    </row>
    <row r="331" spans="17:127" s="24" customFormat="1">
      <c r="Q331" s="345"/>
      <c r="R331" s="345"/>
      <c r="S331" s="345"/>
      <c r="T331" s="345"/>
      <c r="U331" s="345"/>
      <c r="V331" s="345"/>
      <c r="W331" s="345"/>
      <c r="X331" s="345"/>
      <c r="Y331" s="345"/>
      <c r="Z331" s="345"/>
      <c r="AA331" s="345"/>
      <c r="AB331" s="345"/>
      <c r="AC331" s="345"/>
      <c r="AD331" s="345"/>
      <c r="AE331" s="345"/>
      <c r="AF331" s="55"/>
      <c r="AG331" s="55"/>
      <c r="AH331" s="55"/>
      <c r="AI331" s="55"/>
      <c r="AJ331" s="55"/>
      <c r="AR331" s="345"/>
      <c r="AS331" s="345"/>
      <c r="AT331" s="345"/>
      <c r="AU331" s="56"/>
      <c r="AV331" s="56"/>
      <c r="AW331" s="56"/>
      <c r="AX331" s="56"/>
      <c r="AY331" s="56"/>
      <c r="AZ331" s="31"/>
      <c r="BA331" s="31"/>
      <c r="BB331" s="31"/>
      <c r="BC331" s="31"/>
      <c r="BD331" s="31"/>
      <c r="BE331" s="31"/>
      <c r="BF331" s="31"/>
      <c r="BG331" s="31"/>
      <c r="BH331" s="31"/>
      <c r="BI331" s="31"/>
      <c r="BJ331" s="31"/>
      <c r="BK331" s="31"/>
      <c r="BL331" s="31"/>
      <c r="BM331" s="31"/>
      <c r="BN331" s="31"/>
      <c r="BO331" s="31"/>
      <c r="BP331" s="31"/>
      <c r="BQ331" s="31"/>
      <c r="BR331" s="31"/>
      <c r="BS331" s="31"/>
      <c r="BT331" s="31"/>
      <c r="BU331" s="31"/>
      <c r="BV331" s="31"/>
      <c r="BW331" s="31"/>
      <c r="BX331" s="31"/>
      <c r="BY331" s="31"/>
      <c r="BZ331" s="31"/>
      <c r="CA331" s="31"/>
      <c r="CB331" s="31"/>
      <c r="CC331" s="31"/>
      <c r="CD331" s="31"/>
      <c r="CE331" s="31"/>
      <c r="CF331" s="31"/>
      <c r="CG331" s="31"/>
      <c r="CH331" s="31"/>
      <c r="CI331" s="31"/>
      <c r="CJ331" s="31"/>
      <c r="CK331" s="31"/>
      <c r="CL331" s="31"/>
      <c r="CM331" s="31"/>
      <c r="CN331" s="31"/>
      <c r="CO331" s="31"/>
      <c r="CP331" s="31"/>
      <c r="CQ331" s="31"/>
      <c r="CR331" s="31"/>
      <c r="CS331" s="31"/>
      <c r="CT331" s="31"/>
      <c r="CU331" s="31"/>
      <c r="CV331" s="31"/>
      <c r="CW331" s="31"/>
      <c r="CX331" s="31"/>
      <c r="CY331" s="31"/>
      <c r="CZ331" s="31"/>
      <c r="DA331" s="31"/>
      <c r="DB331" s="31"/>
      <c r="DC331" s="31"/>
      <c r="DD331" s="31"/>
      <c r="DE331" s="31"/>
      <c r="DF331" s="31"/>
      <c r="DG331" s="31"/>
      <c r="DH331" s="31"/>
      <c r="DI331" s="31"/>
      <c r="DJ331" s="31"/>
      <c r="DK331" s="31"/>
      <c r="DL331" s="31"/>
      <c r="DM331" s="31"/>
      <c r="DN331" s="31"/>
      <c r="DO331" s="31"/>
      <c r="DP331" s="31"/>
      <c r="DQ331" s="31"/>
      <c r="DR331" s="31"/>
      <c r="DS331" s="31"/>
      <c r="DT331" s="31"/>
      <c r="DU331" s="31"/>
      <c r="DV331" s="31"/>
      <c r="DW331" s="76"/>
    </row>
    <row r="332" spans="17:127" s="24" customFormat="1">
      <c r="Q332" s="345"/>
      <c r="R332" s="345"/>
      <c r="S332" s="345"/>
      <c r="T332" s="345"/>
      <c r="U332" s="345"/>
      <c r="V332" s="345"/>
      <c r="W332" s="345"/>
      <c r="X332" s="345"/>
      <c r="Y332" s="345"/>
      <c r="Z332" s="345"/>
      <c r="AA332" s="345"/>
      <c r="AB332" s="345"/>
      <c r="AC332" s="345"/>
      <c r="AD332" s="345"/>
      <c r="AE332" s="345"/>
      <c r="AF332" s="55"/>
      <c r="AG332" s="55"/>
      <c r="AH332" s="55"/>
      <c r="AI332" s="55"/>
      <c r="AJ332" s="55"/>
      <c r="AR332" s="345"/>
      <c r="AS332" s="345"/>
      <c r="AT332" s="345"/>
      <c r="AU332" s="56"/>
      <c r="AV332" s="56"/>
      <c r="AW332" s="56"/>
      <c r="AX332" s="56"/>
      <c r="AY332" s="56"/>
      <c r="AZ332" s="31"/>
      <c r="BA332" s="31"/>
      <c r="BB332" s="31"/>
      <c r="BC332" s="31"/>
      <c r="BD332" s="31"/>
      <c r="BE332" s="31"/>
      <c r="BF332" s="31"/>
      <c r="BG332" s="31"/>
      <c r="BH332" s="31"/>
      <c r="BI332" s="31"/>
      <c r="BJ332" s="31"/>
      <c r="BK332" s="31"/>
      <c r="BL332" s="31"/>
      <c r="BM332" s="31"/>
      <c r="BN332" s="31"/>
      <c r="BO332" s="31"/>
      <c r="BP332" s="31"/>
      <c r="BQ332" s="31"/>
      <c r="BR332" s="31"/>
      <c r="BS332" s="31"/>
      <c r="BT332" s="31"/>
      <c r="BU332" s="31"/>
      <c r="BV332" s="31"/>
      <c r="BW332" s="31"/>
      <c r="BX332" s="31"/>
      <c r="BY332" s="31"/>
      <c r="BZ332" s="31"/>
      <c r="CA332" s="31"/>
      <c r="CB332" s="31"/>
      <c r="CC332" s="31"/>
      <c r="CD332" s="31"/>
      <c r="CE332" s="31"/>
      <c r="CF332" s="31"/>
      <c r="CG332" s="31"/>
      <c r="CH332" s="31"/>
      <c r="CI332" s="31"/>
      <c r="CJ332" s="31"/>
      <c r="CK332" s="31"/>
      <c r="CL332" s="31"/>
      <c r="CM332" s="31"/>
      <c r="CN332" s="31"/>
      <c r="CO332" s="31"/>
      <c r="CP332" s="31"/>
      <c r="CQ332" s="31"/>
      <c r="CR332" s="31"/>
      <c r="CS332" s="31"/>
      <c r="CT332" s="31"/>
      <c r="CU332" s="31"/>
      <c r="CV332" s="31"/>
      <c r="CW332" s="31"/>
      <c r="CX332" s="31"/>
      <c r="CY332" s="31"/>
      <c r="CZ332" s="31"/>
      <c r="DA332" s="31"/>
      <c r="DB332" s="31"/>
      <c r="DC332" s="31"/>
      <c r="DD332" s="31"/>
      <c r="DE332" s="31"/>
      <c r="DF332" s="31"/>
      <c r="DG332" s="31"/>
      <c r="DH332" s="31"/>
      <c r="DI332" s="31"/>
      <c r="DJ332" s="31"/>
      <c r="DK332" s="31"/>
      <c r="DL332" s="31"/>
      <c r="DM332" s="31"/>
      <c r="DN332" s="31"/>
      <c r="DO332" s="31"/>
      <c r="DP332" s="31"/>
      <c r="DQ332" s="31"/>
      <c r="DR332" s="31"/>
      <c r="DS332" s="31"/>
      <c r="DT332" s="31"/>
      <c r="DU332" s="31"/>
      <c r="DV332" s="31"/>
      <c r="DW332" s="76"/>
    </row>
    <row r="333" spans="17:127" s="24" customFormat="1">
      <c r="Q333" s="345"/>
      <c r="R333" s="345"/>
      <c r="S333" s="345"/>
      <c r="T333" s="345"/>
      <c r="U333" s="345"/>
      <c r="V333" s="345"/>
      <c r="W333" s="345"/>
      <c r="X333" s="345"/>
      <c r="Y333" s="345"/>
      <c r="Z333" s="345"/>
      <c r="AA333" s="345"/>
      <c r="AB333" s="345"/>
      <c r="AC333" s="345"/>
      <c r="AD333" s="345"/>
      <c r="AE333" s="345"/>
      <c r="AF333" s="55"/>
      <c r="AG333" s="55"/>
      <c r="AH333" s="55"/>
      <c r="AI333" s="55"/>
      <c r="AJ333" s="55"/>
      <c r="AR333" s="345"/>
      <c r="AS333" s="345"/>
      <c r="AT333" s="345"/>
      <c r="AU333" s="56"/>
      <c r="AV333" s="56"/>
      <c r="AW333" s="56"/>
      <c r="AX333" s="56"/>
      <c r="AY333" s="56"/>
      <c r="AZ333" s="31"/>
      <c r="BA333" s="31"/>
      <c r="BB333" s="31"/>
      <c r="BC333" s="31"/>
      <c r="BD333" s="31"/>
      <c r="BE333" s="31"/>
      <c r="BF333" s="31"/>
      <c r="BG333" s="31"/>
      <c r="BH333" s="31"/>
      <c r="BI333" s="31"/>
      <c r="BJ333" s="31"/>
      <c r="BK333" s="31"/>
      <c r="BL333" s="31"/>
      <c r="BM333" s="31"/>
      <c r="BN333" s="31"/>
      <c r="BO333" s="31"/>
      <c r="BP333" s="31"/>
      <c r="BQ333" s="31"/>
      <c r="BR333" s="31"/>
      <c r="BS333" s="31"/>
      <c r="BT333" s="31"/>
      <c r="BU333" s="31"/>
      <c r="BV333" s="31"/>
      <c r="BW333" s="31"/>
      <c r="BX333" s="31"/>
      <c r="BY333" s="31"/>
      <c r="BZ333" s="31"/>
      <c r="CA333" s="31"/>
      <c r="CB333" s="31"/>
      <c r="CC333" s="31"/>
      <c r="CD333" s="31"/>
      <c r="CE333" s="31"/>
      <c r="CF333" s="31"/>
      <c r="CG333" s="31"/>
      <c r="CH333" s="31"/>
      <c r="CI333" s="31"/>
      <c r="CJ333" s="31"/>
      <c r="CK333" s="31"/>
      <c r="CL333" s="31"/>
      <c r="CM333" s="31"/>
      <c r="CN333" s="31"/>
      <c r="CO333" s="31"/>
      <c r="CP333" s="31"/>
      <c r="CQ333" s="31"/>
      <c r="CR333" s="31"/>
      <c r="CS333" s="31"/>
      <c r="CT333" s="31"/>
      <c r="CU333" s="31"/>
      <c r="CV333" s="31"/>
      <c r="CW333" s="31"/>
      <c r="CX333" s="31"/>
      <c r="CY333" s="31"/>
      <c r="CZ333" s="31"/>
      <c r="DA333" s="31"/>
      <c r="DB333" s="31"/>
      <c r="DC333" s="31"/>
      <c r="DD333" s="31"/>
      <c r="DE333" s="31"/>
      <c r="DF333" s="31"/>
      <c r="DG333" s="31"/>
      <c r="DH333" s="31"/>
      <c r="DI333" s="31"/>
      <c r="DJ333" s="31"/>
      <c r="DK333" s="31"/>
      <c r="DL333" s="31"/>
      <c r="DM333" s="31"/>
      <c r="DN333" s="31"/>
      <c r="DO333" s="31"/>
      <c r="DP333" s="31"/>
      <c r="DQ333" s="31"/>
      <c r="DR333" s="31"/>
      <c r="DS333" s="31"/>
      <c r="DT333" s="31"/>
      <c r="DU333" s="31"/>
      <c r="DV333" s="31"/>
      <c r="DW333" s="76"/>
    </row>
    <row r="334" spans="17:127" s="24" customFormat="1">
      <c r="Q334" s="345"/>
      <c r="R334" s="345"/>
      <c r="S334" s="345"/>
      <c r="T334" s="345"/>
      <c r="U334" s="345"/>
      <c r="V334" s="345"/>
      <c r="W334" s="345"/>
      <c r="X334" s="345"/>
      <c r="Y334" s="345"/>
      <c r="Z334" s="345"/>
      <c r="AA334" s="345"/>
      <c r="AB334" s="345"/>
      <c r="AC334" s="345"/>
      <c r="AD334" s="345"/>
      <c r="AE334" s="345"/>
      <c r="AF334" s="55"/>
      <c r="AG334" s="55"/>
      <c r="AH334" s="55"/>
      <c r="AI334" s="55"/>
      <c r="AJ334" s="55"/>
      <c r="AR334" s="345"/>
      <c r="AS334" s="345"/>
      <c r="AT334" s="345"/>
      <c r="AU334" s="56"/>
      <c r="AV334" s="56"/>
      <c r="AW334" s="56"/>
      <c r="AX334" s="56"/>
      <c r="AY334" s="56"/>
      <c r="AZ334" s="31"/>
      <c r="BA334" s="31"/>
      <c r="BB334" s="31"/>
      <c r="BC334" s="31"/>
      <c r="BD334" s="31"/>
      <c r="BE334" s="31"/>
      <c r="BF334" s="31"/>
      <c r="BG334" s="31"/>
      <c r="BH334" s="31"/>
      <c r="BI334" s="31"/>
      <c r="BJ334" s="31"/>
      <c r="BK334" s="31"/>
      <c r="BL334" s="31"/>
      <c r="BM334" s="31"/>
      <c r="BN334" s="31"/>
      <c r="BO334" s="31"/>
      <c r="BP334" s="31"/>
      <c r="BQ334" s="31"/>
      <c r="BR334" s="31"/>
      <c r="BS334" s="31"/>
      <c r="BT334" s="31"/>
      <c r="BU334" s="31"/>
      <c r="BV334" s="31"/>
      <c r="BW334" s="31"/>
      <c r="BX334" s="31"/>
      <c r="BY334" s="31"/>
      <c r="BZ334" s="31"/>
      <c r="CA334" s="31"/>
      <c r="CB334" s="31"/>
      <c r="CC334" s="31"/>
      <c r="CD334" s="31"/>
      <c r="CE334" s="31"/>
      <c r="CF334" s="31"/>
      <c r="CG334" s="31"/>
      <c r="CH334" s="31"/>
      <c r="CI334" s="31"/>
      <c r="CJ334" s="31"/>
      <c r="CK334" s="31"/>
      <c r="CL334" s="31"/>
      <c r="CM334" s="31"/>
      <c r="CN334" s="31"/>
      <c r="CO334" s="31"/>
      <c r="CP334" s="31"/>
      <c r="CQ334" s="31"/>
      <c r="CR334" s="31"/>
      <c r="CS334" s="31"/>
      <c r="CT334" s="31"/>
      <c r="CU334" s="31"/>
      <c r="CV334" s="31"/>
      <c r="CW334" s="31"/>
      <c r="CX334" s="31"/>
      <c r="CY334" s="31"/>
      <c r="CZ334" s="31"/>
      <c r="DA334" s="31"/>
      <c r="DB334" s="31"/>
      <c r="DC334" s="31"/>
      <c r="DD334" s="31"/>
      <c r="DE334" s="31"/>
      <c r="DF334" s="31"/>
      <c r="DG334" s="31"/>
      <c r="DH334" s="31"/>
      <c r="DI334" s="31"/>
      <c r="DJ334" s="31"/>
      <c r="DK334" s="31"/>
      <c r="DL334" s="31"/>
      <c r="DM334" s="31"/>
      <c r="DN334" s="31"/>
      <c r="DO334" s="31"/>
      <c r="DP334" s="31"/>
      <c r="DQ334" s="31"/>
      <c r="DR334" s="31"/>
      <c r="DS334" s="31"/>
      <c r="DT334" s="31"/>
      <c r="DU334" s="31"/>
      <c r="DV334" s="31"/>
      <c r="DW334" s="76"/>
    </row>
    <row r="335" spans="17:127" s="24" customFormat="1">
      <c r="Q335" s="345"/>
      <c r="R335" s="345"/>
      <c r="S335" s="345"/>
      <c r="T335" s="345"/>
      <c r="U335" s="345"/>
      <c r="V335" s="345"/>
      <c r="W335" s="345"/>
      <c r="X335" s="345"/>
      <c r="Y335" s="345"/>
      <c r="Z335" s="345"/>
      <c r="AA335" s="345"/>
      <c r="AB335" s="345"/>
      <c r="AC335" s="345"/>
      <c r="AD335" s="345"/>
      <c r="AE335" s="345"/>
      <c r="AF335" s="55"/>
      <c r="AG335" s="55"/>
      <c r="AH335" s="55"/>
      <c r="AI335" s="55"/>
      <c r="AJ335" s="55"/>
      <c r="AR335" s="345"/>
      <c r="AS335" s="345"/>
      <c r="AT335" s="345"/>
      <c r="AU335" s="56"/>
      <c r="AV335" s="56"/>
      <c r="AW335" s="56"/>
      <c r="AX335" s="56"/>
      <c r="AY335" s="56"/>
      <c r="AZ335" s="31"/>
      <c r="BA335" s="31"/>
      <c r="BB335" s="31"/>
      <c r="BC335" s="31"/>
      <c r="BD335" s="31"/>
      <c r="BE335" s="31"/>
      <c r="BF335" s="31"/>
      <c r="BG335" s="31"/>
      <c r="BH335" s="31"/>
      <c r="BI335" s="31"/>
      <c r="BJ335" s="31"/>
      <c r="BK335" s="31"/>
      <c r="BL335" s="31"/>
      <c r="BM335" s="31"/>
      <c r="BN335" s="31"/>
      <c r="BO335" s="31"/>
      <c r="BP335" s="31"/>
      <c r="BQ335" s="31"/>
      <c r="BR335" s="31"/>
      <c r="BS335" s="31"/>
      <c r="BT335" s="31"/>
      <c r="BU335" s="31"/>
      <c r="BV335" s="31"/>
      <c r="BW335" s="31"/>
      <c r="BX335" s="31"/>
      <c r="BY335" s="31"/>
      <c r="BZ335" s="31"/>
      <c r="CA335" s="31"/>
      <c r="CB335" s="31"/>
      <c r="CC335" s="31"/>
      <c r="CD335" s="31"/>
      <c r="CE335" s="31"/>
      <c r="CF335" s="31"/>
      <c r="CG335" s="31"/>
      <c r="CH335" s="31"/>
      <c r="CI335" s="31"/>
      <c r="CJ335" s="31"/>
      <c r="CK335" s="31"/>
      <c r="CL335" s="31"/>
      <c r="CM335" s="31"/>
      <c r="CN335" s="31"/>
      <c r="CO335" s="31"/>
      <c r="CP335" s="31"/>
      <c r="CQ335" s="31"/>
      <c r="CR335" s="31"/>
      <c r="CS335" s="31"/>
      <c r="CT335" s="31"/>
      <c r="CU335" s="31"/>
      <c r="CV335" s="31"/>
      <c r="CW335" s="31"/>
      <c r="CX335" s="31"/>
      <c r="CY335" s="31"/>
      <c r="CZ335" s="31"/>
      <c r="DA335" s="31"/>
      <c r="DB335" s="31"/>
      <c r="DC335" s="31"/>
      <c r="DD335" s="31"/>
      <c r="DE335" s="31"/>
      <c r="DF335" s="31"/>
      <c r="DG335" s="31"/>
      <c r="DH335" s="31"/>
      <c r="DI335" s="31"/>
      <c r="DJ335" s="31"/>
      <c r="DK335" s="31"/>
      <c r="DL335" s="31"/>
      <c r="DM335" s="31"/>
      <c r="DN335" s="31"/>
      <c r="DO335" s="31"/>
      <c r="DP335" s="31"/>
      <c r="DQ335" s="31"/>
      <c r="DR335" s="31"/>
      <c r="DS335" s="31"/>
      <c r="DT335" s="31"/>
      <c r="DU335" s="31"/>
      <c r="DV335" s="31"/>
      <c r="DW335" s="76"/>
    </row>
    <row r="336" spans="17:127" s="24" customFormat="1">
      <c r="Q336" s="345"/>
      <c r="R336" s="345"/>
      <c r="S336" s="345"/>
      <c r="T336" s="345"/>
      <c r="U336" s="345"/>
      <c r="V336" s="345"/>
      <c r="W336" s="345"/>
      <c r="X336" s="345"/>
      <c r="Y336" s="345"/>
      <c r="Z336" s="345"/>
      <c r="AA336" s="345"/>
      <c r="AB336" s="345"/>
      <c r="AC336" s="345"/>
      <c r="AD336" s="345"/>
      <c r="AE336" s="345"/>
      <c r="AF336" s="55"/>
      <c r="AG336" s="55"/>
      <c r="AH336" s="55"/>
      <c r="AI336" s="55"/>
      <c r="AJ336" s="55"/>
      <c r="AR336" s="345"/>
      <c r="AS336" s="345"/>
      <c r="AT336" s="345"/>
      <c r="AU336" s="56"/>
      <c r="AV336" s="56"/>
      <c r="AW336" s="56"/>
      <c r="AX336" s="56"/>
      <c r="AY336" s="56"/>
      <c r="AZ336" s="31"/>
      <c r="BA336" s="31"/>
      <c r="BB336" s="31"/>
      <c r="BC336" s="31"/>
      <c r="BD336" s="31"/>
      <c r="BE336" s="31"/>
      <c r="BF336" s="31"/>
      <c r="BG336" s="31"/>
      <c r="BH336" s="31"/>
      <c r="BI336" s="31"/>
      <c r="BJ336" s="31"/>
      <c r="BK336" s="31"/>
      <c r="BL336" s="31"/>
      <c r="BM336" s="31"/>
      <c r="BN336" s="31"/>
      <c r="BO336" s="31"/>
      <c r="BP336" s="31"/>
      <c r="BQ336" s="31"/>
      <c r="BR336" s="31"/>
      <c r="BS336" s="31"/>
      <c r="BT336" s="31"/>
      <c r="BU336" s="31"/>
      <c r="BV336" s="31"/>
      <c r="BW336" s="31"/>
      <c r="BX336" s="31"/>
      <c r="BY336" s="31"/>
      <c r="BZ336" s="31"/>
      <c r="CA336" s="31"/>
      <c r="CB336" s="31"/>
      <c r="CC336" s="31"/>
      <c r="CD336" s="31"/>
      <c r="CE336" s="31"/>
      <c r="CF336" s="31"/>
      <c r="CG336" s="31"/>
      <c r="CH336" s="31"/>
      <c r="CI336" s="31"/>
      <c r="CJ336" s="31"/>
      <c r="CK336" s="31"/>
      <c r="CL336" s="31"/>
      <c r="CM336" s="31"/>
      <c r="CN336" s="31"/>
      <c r="CO336" s="31"/>
      <c r="CP336" s="31"/>
      <c r="CQ336" s="31"/>
      <c r="CR336" s="31"/>
      <c r="CS336" s="31"/>
      <c r="CT336" s="31"/>
      <c r="CU336" s="31"/>
      <c r="CV336" s="31"/>
      <c r="CW336" s="31"/>
      <c r="CX336" s="31"/>
      <c r="CY336" s="31"/>
      <c r="CZ336" s="31"/>
      <c r="DA336" s="31"/>
      <c r="DB336" s="31"/>
      <c r="DC336" s="31"/>
      <c r="DD336" s="31"/>
      <c r="DE336" s="31"/>
      <c r="DF336" s="31"/>
      <c r="DG336" s="31"/>
      <c r="DH336" s="31"/>
      <c r="DI336" s="31"/>
      <c r="DJ336" s="31"/>
      <c r="DK336" s="31"/>
      <c r="DL336" s="31"/>
      <c r="DM336" s="31"/>
      <c r="DN336" s="31"/>
      <c r="DO336" s="31"/>
      <c r="DP336" s="31"/>
      <c r="DQ336" s="31"/>
      <c r="DR336" s="31"/>
      <c r="DS336" s="31"/>
      <c r="DT336" s="31"/>
      <c r="DU336" s="31"/>
      <c r="DV336" s="31"/>
      <c r="DW336" s="76"/>
    </row>
    <row r="337" spans="17:127" s="24" customFormat="1">
      <c r="Q337" s="345"/>
      <c r="R337" s="345"/>
      <c r="S337" s="345"/>
      <c r="T337" s="345"/>
      <c r="U337" s="345"/>
      <c r="V337" s="345"/>
      <c r="W337" s="345"/>
      <c r="X337" s="345"/>
      <c r="Y337" s="345"/>
      <c r="Z337" s="345"/>
      <c r="AA337" s="345"/>
      <c r="AB337" s="345"/>
      <c r="AC337" s="345"/>
      <c r="AD337" s="345"/>
      <c r="AE337" s="345"/>
      <c r="AF337" s="55"/>
      <c r="AG337" s="55"/>
      <c r="AH337" s="55"/>
      <c r="AI337" s="55"/>
      <c r="AJ337" s="55"/>
      <c r="AR337" s="345"/>
      <c r="AS337" s="345"/>
      <c r="AT337" s="345"/>
      <c r="AU337" s="56"/>
      <c r="AV337" s="56"/>
      <c r="AW337" s="56"/>
      <c r="AX337" s="56"/>
      <c r="AY337" s="56"/>
      <c r="AZ337" s="31"/>
      <c r="BA337" s="31"/>
      <c r="BB337" s="31"/>
      <c r="BC337" s="31"/>
      <c r="BD337" s="31"/>
      <c r="BE337" s="31"/>
      <c r="BF337" s="31"/>
      <c r="BG337" s="31"/>
      <c r="BH337" s="31"/>
      <c r="BI337" s="31"/>
      <c r="BJ337" s="31"/>
      <c r="BK337" s="31"/>
      <c r="BL337" s="31"/>
      <c r="BM337" s="31"/>
      <c r="BN337" s="31"/>
      <c r="BO337" s="31"/>
      <c r="BP337" s="31"/>
      <c r="BQ337" s="31"/>
      <c r="BR337" s="31"/>
      <c r="BS337" s="31"/>
      <c r="BT337" s="31"/>
      <c r="BU337" s="31"/>
      <c r="BV337" s="31"/>
      <c r="BW337" s="31"/>
      <c r="BX337" s="31"/>
      <c r="BY337" s="31"/>
      <c r="BZ337" s="31"/>
      <c r="CA337" s="31"/>
      <c r="CB337" s="31"/>
      <c r="CC337" s="31"/>
      <c r="CD337" s="31"/>
      <c r="CE337" s="31"/>
      <c r="CF337" s="31"/>
      <c r="CG337" s="31"/>
      <c r="CH337" s="31"/>
      <c r="CI337" s="31"/>
      <c r="CJ337" s="31"/>
      <c r="CK337" s="31"/>
      <c r="CL337" s="31"/>
      <c r="CM337" s="31"/>
      <c r="CN337" s="31"/>
      <c r="CO337" s="31"/>
      <c r="CP337" s="31"/>
      <c r="CQ337" s="31"/>
      <c r="CR337" s="31"/>
      <c r="CS337" s="31"/>
      <c r="CT337" s="31"/>
      <c r="CU337" s="31"/>
      <c r="CV337" s="31"/>
      <c r="CW337" s="31"/>
      <c r="CX337" s="31"/>
      <c r="CY337" s="31"/>
      <c r="CZ337" s="31"/>
      <c r="DA337" s="31"/>
      <c r="DB337" s="31"/>
      <c r="DC337" s="31"/>
      <c r="DD337" s="31"/>
      <c r="DE337" s="31"/>
      <c r="DF337" s="31"/>
      <c r="DG337" s="31"/>
      <c r="DH337" s="31"/>
      <c r="DI337" s="31"/>
      <c r="DJ337" s="31"/>
      <c r="DK337" s="31"/>
      <c r="DL337" s="31"/>
      <c r="DM337" s="31"/>
      <c r="DN337" s="31"/>
      <c r="DO337" s="31"/>
      <c r="DP337" s="31"/>
      <c r="DQ337" s="31"/>
      <c r="DR337" s="31"/>
      <c r="DS337" s="31"/>
      <c r="DT337" s="31"/>
      <c r="DU337" s="31"/>
      <c r="DV337" s="31"/>
      <c r="DW337" s="76"/>
    </row>
    <row r="338" spans="17:127" s="24" customFormat="1">
      <c r="Q338" s="345"/>
      <c r="R338" s="345"/>
      <c r="S338" s="345"/>
      <c r="T338" s="345"/>
      <c r="U338" s="345"/>
      <c r="V338" s="345"/>
      <c r="W338" s="345"/>
      <c r="X338" s="345"/>
      <c r="Y338" s="345"/>
      <c r="Z338" s="345"/>
      <c r="AA338" s="345"/>
      <c r="AB338" s="345"/>
      <c r="AC338" s="345"/>
      <c r="AD338" s="345"/>
      <c r="AE338" s="345"/>
      <c r="AF338" s="55"/>
      <c r="AG338" s="55"/>
      <c r="AH338" s="55"/>
      <c r="AI338" s="55"/>
      <c r="AJ338" s="55"/>
      <c r="AR338" s="345"/>
      <c r="AS338" s="345"/>
      <c r="AT338" s="345"/>
      <c r="AU338" s="56"/>
      <c r="AV338" s="56"/>
      <c r="AW338" s="56"/>
      <c r="AX338" s="56"/>
      <c r="AY338" s="56"/>
      <c r="AZ338" s="31"/>
      <c r="BA338" s="31"/>
      <c r="BB338" s="31"/>
      <c r="BC338" s="31"/>
      <c r="BD338" s="31"/>
      <c r="BE338" s="31"/>
      <c r="BF338" s="31"/>
      <c r="BG338" s="31"/>
      <c r="BH338" s="31"/>
      <c r="BI338" s="31"/>
      <c r="BJ338" s="31"/>
      <c r="BK338" s="31"/>
      <c r="BL338" s="31"/>
      <c r="BM338" s="31"/>
      <c r="BN338" s="31"/>
      <c r="BO338" s="31"/>
      <c r="BP338" s="31"/>
      <c r="BQ338" s="31"/>
      <c r="BR338" s="31"/>
      <c r="BS338" s="31"/>
      <c r="BT338" s="31"/>
      <c r="BU338" s="31"/>
      <c r="BV338" s="31"/>
      <c r="BW338" s="31"/>
      <c r="BX338" s="31"/>
      <c r="BY338" s="31"/>
      <c r="BZ338" s="31"/>
      <c r="CA338" s="31"/>
      <c r="CB338" s="31"/>
      <c r="CC338" s="31"/>
      <c r="CD338" s="31"/>
      <c r="CE338" s="31"/>
      <c r="CF338" s="31"/>
      <c r="CG338" s="31"/>
      <c r="CH338" s="31"/>
      <c r="CI338" s="31"/>
      <c r="CJ338" s="31"/>
      <c r="CK338" s="31"/>
      <c r="CL338" s="31"/>
      <c r="CM338" s="31"/>
      <c r="CN338" s="31"/>
      <c r="CO338" s="31"/>
      <c r="CP338" s="31"/>
      <c r="CQ338" s="31"/>
      <c r="CR338" s="31"/>
      <c r="CS338" s="31"/>
      <c r="CT338" s="31"/>
      <c r="CU338" s="31"/>
      <c r="CV338" s="31"/>
      <c r="CW338" s="31"/>
      <c r="CX338" s="31"/>
      <c r="CY338" s="31"/>
      <c r="CZ338" s="31"/>
      <c r="DA338" s="31"/>
      <c r="DB338" s="31"/>
      <c r="DC338" s="31"/>
      <c r="DD338" s="31"/>
      <c r="DE338" s="31"/>
      <c r="DF338" s="31"/>
      <c r="DG338" s="31"/>
      <c r="DH338" s="31"/>
      <c r="DI338" s="31"/>
      <c r="DJ338" s="31"/>
      <c r="DK338" s="31"/>
      <c r="DL338" s="31"/>
      <c r="DM338" s="31"/>
      <c r="DN338" s="31"/>
      <c r="DO338" s="31"/>
      <c r="DP338" s="31"/>
      <c r="DQ338" s="31"/>
      <c r="DR338" s="31"/>
      <c r="DS338" s="31"/>
      <c r="DT338" s="31"/>
      <c r="DU338" s="31"/>
      <c r="DV338" s="31"/>
      <c r="DW338" s="76"/>
    </row>
    <row r="339" spans="17:127" s="24" customFormat="1">
      <c r="Q339" s="345"/>
      <c r="R339" s="345"/>
      <c r="S339" s="345"/>
      <c r="T339" s="345"/>
      <c r="U339" s="345"/>
      <c r="V339" s="345"/>
      <c r="W339" s="345"/>
      <c r="X339" s="345"/>
      <c r="Y339" s="345"/>
      <c r="Z339" s="345"/>
      <c r="AA339" s="345"/>
      <c r="AB339" s="345"/>
      <c r="AC339" s="345"/>
      <c r="AD339" s="345"/>
      <c r="AE339" s="345"/>
      <c r="AF339" s="55"/>
      <c r="AG339" s="55"/>
      <c r="AH339" s="55"/>
      <c r="AI339" s="55"/>
      <c r="AJ339" s="55"/>
      <c r="AR339" s="345"/>
      <c r="AS339" s="345"/>
      <c r="AT339" s="345"/>
      <c r="AU339" s="56"/>
      <c r="AV339" s="56"/>
      <c r="AW339" s="56"/>
      <c r="AX339" s="56"/>
      <c r="AY339" s="56"/>
      <c r="AZ339" s="31"/>
      <c r="BA339" s="31"/>
      <c r="BB339" s="31"/>
      <c r="BC339" s="31"/>
      <c r="BD339" s="31"/>
      <c r="BE339" s="31"/>
      <c r="BF339" s="31"/>
      <c r="BG339" s="31"/>
      <c r="BH339" s="31"/>
      <c r="BI339" s="31"/>
      <c r="BJ339" s="31"/>
      <c r="BK339" s="31"/>
      <c r="BL339" s="31"/>
      <c r="BM339" s="31"/>
      <c r="BN339" s="31"/>
      <c r="BO339" s="31"/>
      <c r="BP339" s="31"/>
      <c r="BQ339" s="31"/>
      <c r="BR339" s="31"/>
      <c r="BS339" s="31"/>
      <c r="BT339" s="31"/>
      <c r="BU339" s="31"/>
      <c r="BV339" s="31"/>
      <c r="BW339" s="31"/>
      <c r="BX339" s="31"/>
      <c r="BY339" s="31"/>
      <c r="BZ339" s="31"/>
      <c r="CA339" s="31"/>
      <c r="CB339" s="31"/>
      <c r="CC339" s="31"/>
      <c r="CD339" s="31"/>
      <c r="CE339" s="31"/>
      <c r="CF339" s="31"/>
      <c r="CG339" s="31"/>
      <c r="CH339" s="31"/>
      <c r="CI339" s="31"/>
      <c r="CJ339" s="31"/>
      <c r="CK339" s="31"/>
      <c r="CL339" s="31"/>
      <c r="CM339" s="31"/>
      <c r="CN339" s="31"/>
      <c r="CO339" s="31"/>
      <c r="CP339" s="31"/>
      <c r="CQ339" s="31"/>
      <c r="CR339" s="31"/>
      <c r="CS339" s="31"/>
      <c r="CT339" s="31"/>
      <c r="CU339" s="31"/>
      <c r="CV339" s="31"/>
      <c r="CW339" s="31"/>
      <c r="CX339" s="31"/>
      <c r="CY339" s="31"/>
      <c r="CZ339" s="31"/>
      <c r="DA339" s="31"/>
      <c r="DB339" s="31"/>
      <c r="DC339" s="31"/>
      <c r="DD339" s="31"/>
      <c r="DE339" s="31"/>
      <c r="DF339" s="31"/>
      <c r="DG339" s="31"/>
      <c r="DH339" s="31"/>
      <c r="DI339" s="31"/>
      <c r="DJ339" s="31"/>
      <c r="DK339" s="31"/>
      <c r="DL339" s="31"/>
      <c r="DM339" s="31"/>
      <c r="DN339" s="31"/>
      <c r="DO339" s="31"/>
      <c r="DP339" s="31"/>
      <c r="DQ339" s="31"/>
      <c r="DR339" s="31"/>
      <c r="DS339" s="31"/>
      <c r="DT339" s="31"/>
      <c r="DU339" s="31"/>
      <c r="DV339" s="31"/>
      <c r="DW339" s="76"/>
    </row>
    <row r="340" spans="17:127" s="24" customFormat="1">
      <c r="Q340" s="345"/>
      <c r="R340" s="345"/>
      <c r="S340" s="345"/>
      <c r="T340" s="345"/>
      <c r="U340" s="345"/>
      <c r="V340" s="345"/>
      <c r="W340" s="345"/>
      <c r="X340" s="345"/>
      <c r="Y340" s="345"/>
      <c r="Z340" s="345"/>
      <c r="AA340" s="345"/>
      <c r="AB340" s="345"/>
      <c r="AC340" s="345"/>
      <c r="AD340" s="345"/>
      <c r="AE340" s="345"/>
      <c r="AF340" s="55"/>
      <c r="AG340" s="55"/>
      <c r="AH340" s="55"/>
      <c r="AI340" s="55"/>
      <c r="AJ340" s="55"/>
      <c r="AR340" s="345"/>
      <c r="AS340" s="345"/>
      <c r="AT340" s="345"/>
      <c r="AU340" s="56"/>
      <c r="AV340" s="56"/>
      <c r="AW340" s="56"/>
      <c r="AX340" s="56"/>
      <c r="AY340" s="56"/>
      <c r="AZ340" s="31"/>
      <c r="BA340" s="31"/>
      <c r="BB340" s="31"/>
      <c r="BC340" s="31"/>
      <c r="BD340" s="31"/>
      <c r="BE340" s="31"/>
      <c r="BF340" s="31"/>
      <c r="BG340" s="31"/>
      <c r="BH340" s="31"/>
      <c r="BI340" s="31"/>
      <c r="BJ340" s="31"/>
      <c r="BK340" s="31"/>
      <c r="BL340" s="31"/>
      <c r="BM340" s="31"/>
      <c r="BN340" s="31"/>
      <c r="BO340" s="31"/>
      <c r="BP340" s="31"/>
      <c r="BQ340" s="31"/>
      <c r="BR340" s="31"/>
      <c r="BS340" s="31"/>
      <c r="BT340" s="31"/>
      <c r="BU340" s="31"/>
      <c r="BV340" s="31"/>
      <c r="BW340" s="31"/>
      <c r="BX340" s="31"/>
      <c r="BY340" s="31"/>
      <c r="BZ340" s="31"/>
      <c r="CA340" s="31"/>
      <c r="CB340" s="31"/>
      <c r="CC340" s="31"/>
      <c r="CD340" s="31"/>
      <c r="CE340" s="31"/>
      <c r="CF340" s="31"/>
      <c r="CG340" s="31"/>
      <c r="CH340" s="31"/>
      <c r="CI340" s="31"/>
      <c r="CJ340" s="31"/>
      <c r="CK340" s="31"/>
      <c r="CL340" s="31"/>
      <c r="CM340" s="31"/>
      <c r="CN340" s="31"/>
      <c r="CO340" s="31"/>
      <c r="CP340" s="31"/>
      <c r="CQ340" s="31"/>
      <c r="CR340" s="31"/>
      <c r="CS340" s="31"/>
      <c r="CT340" s="31"/>
      <c r="CU340" s="31"/>
      <c r="CV340" s="31"/>
      <c r="CW340" s="31"/>
      <c r="CX340" s="31"/>
      <c r="CY340" s="31"/>
      <c r="CZ340" s="31"/>
      <c r="DA340" s="31"/>
      <c r="DB340" s="31"/>
      <c r="DC340" s="31"/>
      <c r="DD340" s="31"/>
      <c r="DE340" s="31"/>
      <c r="DF340" s="31"/>
      <c r="DG340" s="31"/>
      <c r="DH340" s="31"/>
      <c r="DI340" s="31"/>
      <c r="DJ340" s="31"/>
      <c r="DK340" s="31"/>
      <c r="DL340" s="31"/>
      <c r="DM340" s="31"/>
      <c r="DN340" s="31"/>
      <c r="DO340" s="31"/>
      <c r="DP340" s="31"/>
      <c r="DQ340" s="31"/>
      <c r="DR340" s="31"/>
      <c r="DS340" s="31"/>
      <c r="DT340" s="31"/>
      <c r="DU340" s="31"/>
      <c r="DV340" s="31"/>
      <c r="DW340" s="76"/>
    </row>
    <row r="341" spans="17:127" s="24" customFormat="1">
      <c r="Q341" s="345"/>
      <c r="R341" s="345"/>
      <c r="S341" s="345"/>
      <c r="T341" s="345"/>
      <c r="U341" s="345"/>
      <c r="V341" s="345"/>
      <c r="W341" s="345"/>
      <c r="X341" s="345"/>
      <c r="Y341" s="345"/>
      <c r="Z341" s="345"/>
      <c r="AA341" s="345"/>
      <c r="AB341" s="345"/>
      <c r="AC341" s="345"/>
      <c r="AD341" s="345"/>
      <c r="AE341" s="345"/>
      <c r="AF341" s="55"/>
      <c r="AG341" s="55"/>
      <c r="AH341" s="55"/>
      <c r="AI341" s="55"/>
      <c r="AJ341" s="55"/>
      <c r="AR341" s="345"/>
      <c r="AS341" s="345"/>
      <c r="AT341" s="345"/>
      <c r="AU341" s="56"/>
      <c r="AV341" s="56"/>
      <c r="AW341" s="56"/>
      <c r="AX341" s="56"/>
      <c r="AY341" s="56"/>
      <c r="AZ341" s="31"/>
      <c r="BA341" s="31"/>
      <c r="BB341" s="31"/>
      <c r="BC341" s="31"/>
      <c r="BD341" s="31"/>
      <c r="BE341" s="31"/>
      <c r="BF341" s="31"/>
      <c r="BG341" s="31"/>
      <c r="BH341" s="31"/>
      <c r="BI341" s="31"/>
      <c r="BJ341" s="31"/>
      <c r="BK341" s="31"/>
      <c r="BL341" s="31"/>
      <c r="BM341" s="31"/>
      <c r="BN341" s="31"/>
      <c r="BO341" s="31"/>
      <c r="BP341" s="31"/>
      <c r="BQ341" s="31"/>
      <c r="BR341" s="31"/>
      <c r="BS341" s="31"/>
      <c r="BT341" s="31"/>
      <c r="BU341" s="31"/>
      <c r="BV341" s="31"/>
      <c r="BW341" s="31"/>
      <c r="BX341" s="31"/>
      <c r="BY341" s="31"/>
      <c r="BZ341" s="31"/>
      <c r="CA341" s="31"/>
      <c r="CB341" s="31"/>
      <c r="CC341" s="31"/>
      <c r="CD341" s="31"/>
      <c r="CE341" s="31"/>
      <c r="CF341" s="31"/>
      <c r="CG341" s="31"/>
      <c r="CH341" s="31"/>
      <c r="CI341" s="31"/>
      <c r="CJ341" s="31"/>
      <c r="CK341" s="31"/>
      <c r="CL341" s="31"/>
      <c r="CM341" s="31"/>
      <c r="CN341" s="31"/>
      <c r="CO341" s="31"/>
      <c r="CP341" s="31"/>
      <c r="CQ341" s="31"/>
      <c r="CR341" s="31"/>
      <c r="CS341" s="31"/>
      <c r="CT341" s="31"/>
      <c r="CU341" s="31"/>
      <c r="CV341" s="31"/>
      <c r="CW341" s="31"/>
      <c r="CX341" s="31"/>
      <c r="CY341" s="31"/>
      <c r="CZ341" s="31"/>
      <c r="DA341" s="31"/>
      <c r="DB341" s="31"/>
      <c r="DC341" s="31"/>
      <c r="DD341" s="31"/>
      <c r="DE341" s="31"/>
      <c r="DF341" s="31"/>
      <c r="DG341" s="31"/>
      <c r="DH341" s="31"/>
      <c r="DI341" s="31"/>
      <c r="DJ341" s="31"/>
      <c r="DK341" s="31"/>
      <c r="DL341" s="31"/>
      <c r="DM341" s="31"/>
      <c r="DN341" s="31"/>
      <c r="DO341" s="31"/>
      <c r="DP341" s="31"/>
      <c r="DQ341" s="31"/>
      <c r="DR341" s="31"/>
      <c r="DS341" s="31"/>
      <c r="DT341" s="31"/>
      <c r="DU341" s="31"/>
      <c r="DV341" s="31"/>
      <c r="DW341" s="76"/>
    </row>
    <row r="342" spans="17:127" s="24" customFormat="1">
      <c r="Q342" s="345"/>
      <c r="R342" s="345"/>
      <c r="S342" s="345"/>
      <c r="T342" s="345"/>
      <c r="U342" s="345"/>
      <c r="V342" s="345"/>
      <c r="W342" s="345"/>
      <c r="X342" s="345"/>
      <c r="Y342" s="345"/>
      <c r="Z342" s="345"/>
      <c r="AA342" s="345"/>
      <c r="AB342" s="345"/>
      <c r="AC342" s="345"/>
      <c r="AD342" s="345"/>
      <c r="AE342" s="345"/>
      <c r="AF342" s="55"/>
      <c r="AG342" s="55"/>
      <c r="AH342" s="55"/>
      <c r="AI342" s="55"/>
      <c r="AJ342" s="55"/>
      <c r="AR342" s="345"/>
      <c r="AS342" s="345"/>
      <c r="AT342" s="345"/>
      <c r="AU342" s="56"/>
      <c r="AV342" s="56"/>
      <c r="AW342" s="56"/>
      <c r="AX342" s="56"/>
      <c r="AY342" s="56"/>
      <c r="AZ342" s="31"/>
      <c r="BA342" s="31"/>
      <c r="BB342" s="31"/>
      <c r="BC342" s="31"/>
      <c r="BD342" s="31"/>
      <c r="BE342" s="31"/>
      <c r="BF342" s="31"/>
      <c r="BG342" s="31"/>
      <c r="BH342" s="31"/>
      <c r="BI342" s="31"/>
      <c r="BJ342" s="31"/>
      <c r="BK342" s="31"/>
      <c r="BL342" s="31"/>
      <c r="BM342" s="31"/>
      <c r="BN342" s="31"/>
      <c r="BO342" s="31"/>
      <c r="BP342" s="31"/>
      <c r="BQ342" s="31"/>
      <c r="BR342" s="31"/>
      <c r="BS342" s="31"/>
      <c r="BT342" s="31"/>
      <c r="BU342" s="31"/>
      <c r="BV342" s="31"/>
      <c r="BW342" s="31"/>
      <c r="BX342" s="31"/>
      <c r="BY342" s="31"/>
      <c r="BZ342" s="31"/>
      <c r="CA342" s="31"/>
      <c r="CB342" s="31"/>
      <c r="CC342" s="31"/>
      <c r="CD342" s="31"/>
      <c r="CE342" s="31"/>
      <c r="CF342" s="31"/>
      <c r="CG342" s="31"/>
      <c r="CH342" s="31"/>
      <c r="CI342" s="31"/>
      <c r="CJ342" s="31"/>
      <c r="CK342" s="31"/>
      <c r="CL342" s="31"/>
      <c r="CM342" s="31"/>
      <c r="CN342" s="31"/>
      <c r="CO342" s="31"/>
      <c r="CP342" s="31"/>
      <c r="CQ342" s="31"/>
      <c r="CR342" s="31"/>
      <c r="CS342" s="31"/>
      <c r="CT342" s="31"/>
      <c r="CU342" s="31"/>
      <c r="CV342" s="31"/>
      <c r="CW342" s="31"/>
      <c r="CX342" s="31"/>
      <c r="CY342" s="31"/>
      <c r="CZ342" s="31"/>
      <c r="DA342" s="31"/>
      <c r="DB342" s="31"/>
      <c r="DC342" s="31"/>
      <c r="DD342" s="31"/>
      <c r="DE342" s="31"/>
      <c r="DF342" s="31"/>
      <c r="DG342" s="31"/>
      <c r="DH342" s="31"/>
      <c r="DI342" s="31"/>
      <c r="DJ342" s="31"/>
      <c r="DK342" s="31"/>
      <c r="DL342" s="31"/>
      <c r="DM342" s="31"/>
      <c r="DN342" s="31"/>
      <c r="DO342" s="31"/>
      <c r="DP342" s="31"/>
      <c r="DQ342" s="31"/>
      <c r="DR342" s="31"/>
      <c r="DS342" s="31"/>
      <c r="DT342" s="31"/>
      <c r="DU342" s="31"/>
      <c r="DV342" s="31"/>
      <c r="DW342" s="76"/>
    </row>
    <row r="343" spans="17:127" s="24" customFormat="1">
      <c r="Q343" s="345"/>
      <c r="R343" s="345"/>
      <c r="S343" s="345"/>
      <c r="T343" s="345"/>
      <c r="U343" s="345"/>
      <c r="V343" s="345"/>
      <c r="W343" s="345"/>
      <c r="X343" s="345"/>
      <c r="Y343" s="345"/>
      <c r="Z343" s="345"/>
      <c r="AA343" s="345"/>
      <c r="AB343" s="345"/>
      <c r="AC343" s="345"/>
      <c r="AD343" s="345"/>
      <c r="AE343" s="345"/>
      <c r="AF343" s="55"/>
      <c r="AG343" s="55"/>
      <c r="AH343" s="55"/>
      <c r="AI343" s="55"/>
      <c r="AJ343" s="55"/>
      <c r="AR343" s="345"/>
      <c r="AS343" s="345"/>
      <c r="AT343" s="345"/>
      <c r="AU343" s="56"/>
      <c r="AV343" s="56"/>
      <c r="AW343" s="56"/>
      <c r="AX343" s="56"/>
      <c r="AY343" s="56"/>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c r="BZ343" s="31"/>
      <c r="CA343" s="31"/>
      <c r="CB343" s="31"/>
      <c r="CC343" s="31"/>
      <c r="CD343" s="31"/>
      <c r="CE343" s="31"/>
      <c r="CF343" s="31"/>
      <c r="CG343" s="31"/>
      <c r="CH343" s="31"/>
      <c r="CI343" s="31"/>
      <c r="CJ343" s="31"/>
      <c r="CK343" s="31"/>
      <c r="CL343" s="31"/>
      <c r="CM343" s="31"/>
      <c r="CN343" s="31"/>
      <c r="CO343" s="31"/>
      <c r="CP343" s="31"/>
      <c r="CQ343" s="31"/>
      <c r="CR343" s="31"/>
      <c r="CS343" s="31"/>
      <c r="CT343" s="31"/>
      <c r="CU343" s="31"/>
      <c r="CV343" s="31"/>
      <c r="CW343" s="31"/>
      <c r="CX343" s="31"/>
      <c r="CY343" s="31"/>
      <c r="CZ343" s="31"/>
      <c r="DA343" s="31"/>
      <c r="DB343" s="31"/>
      <c r="DC343" s="31"/>
      <c r="DD343" s="31"/>
      <c r="DE343" s="31"/>
      <c r="DF343" s="31"/>
      <c r="DG343" s="31"/>
      <c r="DH343" s="31"/>
      <c r="DI343" s="31"/>
      <c r="DJ343" s="31"/>
      <c r="DK343" s="31"/>
      <c r="DL343" s="31"/>
      <c r="DM343" s="31"/>
      <c r="DN343" s="31"/>
      <c r="DO343" s="31"/>
      <c r="DP343" s="31"/>
      <c r="DQ343" s="31"/>
      <c r="DR343" s="31"/>
      <c r="DS343" s="31"/>
      <c r="DT343" s="31"/>
      <c r="DU343" s="31"/>
      <c r="DV343" s="31"/>
      <c r="DW343" s="76"/>
    </row>
    <row r="344" spans="17:127" s="24" customFormat="1">
      <c r="Q344" s="345"/>
      <c r="R344" s="345"/>
      <c r="S344" s="345"/>
      <c r="T344" s="345"/>
      <c r="U344" s="345"/>
      <c r="V344" s="345"/>
      <c r="W344" s="345"/>
      <c r="X344" s="345"/>
      <c r="Y344" s="345"/>
      <c r="Z344" s="345"/>
      <c r="AA344" s="345"/>
      <c r="AB344" s="345"/>
      <c r="AC344" s="345"/>
      <c r="AD344" s="345"/>
      <c r="AE344" s="345"/>
      <c r="AF344" s="55"/>
      <c r="AG344" s="55"/>
      <c r="AH344" s="55"/>
      <c r="AI344" s="55"/>
      <c r="AJ344" s="55"/>
      <c r="AR344" s="345"/>
      <c r="AS344" s="345"/>
      <c r="AT344" s="345"/>
      <c r="AU344" s="56"/>
      <c r="AV344" s="56"/>
      <c r="AW344" s="56"/>
      <c r="AX344" s="56"/>
      <c r="AY344" s="56"/>
      <c r="AZ344" s="31"/>
      <c r="BA344" s="31"/>
      <c r="BB344" s="31"/>
      <c r="BC344" s="31"/>
      <c r="BD344" s="31"/>
      <c r="BE344" s="31"/>
      <c r="BF344" s="31"/>
      <c r="BG344" s="31"/>
      <c r="BH344" s="31"/>
      <c r="BI344" s="31"/>
      <c r="BJ344" s="31"/>
      <c r="BK344" s="31"/>
      <c r="BL344" s="31"/>
      <c r="BM344" s="31"/>
      <c r="BN344" s="31"/>
      <c r="BO344" s="31"/>
      <c r="BP344" s="31"/>
      <c r="BQ344" s="31"/>
      <c r="BR344" s="31"/>
      <c r="BS344" s="31"/>
      <c r="BT344" s="31"/>
      <c r="BU344" s="31"/>
      <c r="BV344" s="31"/>
      <c r="BW344" s="31"/>
      <c r="BX344" s="31"/>
      <c r="BY344" s="31"/>
      <c r="BZ344" s="31"/>
      <c r="CA344" s="31"/>
      <c r="CB344" s="31"/>
      <c r="CC344" s="31"/>
      <c r="CD344" s="31"/>
      <c r="CE344" s="31"/>
      <c r="CF344" s="31"/>
      <c r="CG344" s="31"/>
      <c r="CH344" s="31"/>
      <c r="CI344" s="31"/>
      <c r="CJ344" s="31"/>
      <c r="CK344" s="31"/>
      <c r="CL344" s="31"/>
      <c r="CM344" s="31"/>
      <c r="CN344" s="31"/>
      <c r="CO344" s="31"/>
      <c r="CP344" s="31"/>
      <c r="CQ344" s="31"/>
      <c r="CR344" s="31"/>
      <c r="CS344" s="31"/>
      <c r="CT344" s="31"/>
      <c r="CU344" s="31"/>
      <c r="CV344" s="31"/>
      <c r="CW344" s="31"/>
      <c r="CX344" s="31"/>
      <c r="CY344" s="31"/>
      <c r="CZ344" s="31"/>
      <c r="DA344" s="31"/>
      <c r="DB344" s="31"/>
      <c r="DC344" s="31"/>
      <c r="DD344" s="31"/>
      <c r="DE344" s="31"/>
      <c r="DF344" s="31"/>
      <c r="DG344" s="31"/>
      <c r="DH344" s="31"/>
      <c r="DI344" s="31"/>
      <c r="DJ344" s="31"/>
      <c r="DK344" s="31"/>
      <c r="DL344" s="31"/>
      <c r="DM344" s="31"/>
      <c r="DN344" s="31"/>
      <c r="DO344" s="31"/>
      <c r="DP344" s="31"/>
      <c r="DQ344" s="31"/>
      <c r="DR344" s="31"/>
      <c r="DS344" s="31"/>
      <c r="DT344" s="31"/>
      <c r="DU344" s="31"/>
      <c r="DV344" s="31"/>
      <c r="DW344" s="76"/>
    </row>
    <row r="345" spans="17:127" s="24" customFormat="1">
      <c r="Q345" s="345"/>
      <c r="R345" s="345"/>
      <c r="S345" s="345"/>
      <c r="T345" s="345"/>
      <c r="U345" s="345"/>
      <c r="V345" s="345"/>
      <c r="W345" s="345"/>
      <c r="X345" s="345"/>
      <c r="Y345" s="345"/>
      <c r="Z345" s="345"/>
      <c r="AA345" s="345"/>
      <c r="AB345" s="345"/>
      <c r="AC345" s="345"/>
      <c r="AD345" s="345"/>
      <c r="AE345" s="345"/>
      <c r="AF345" s="55"/>
      <c r="AG345" s="55"/>
      <c r="AH345" s="55"/>
      <c r="AI345" s="55"/>
      <c r="AJ345" s="55"/>
      <c r="AR345" s="345"/>
      <c r="AS345" s="345"/>
      <c r="AT345" s="345"/>
      <c r="AU345" s="56"/>
      <c r="AV345" s="56"/>
      <c r="AW345" s="56"/>
      <c r="AX345" s="56"/>
      <c r="AY345" s="56"/>
      <c r="AZ345" s="31"/>
      <c r="BA345" s="31"/>
      <c r="BB345" s="31"/>
      <c r="BC345" s="31"/>
      <c r="BD345" s="31"/>
      <c r="BE345" s="31"/>
      <c r="BF345" s="31"/>
      <c r="BG345" s="31"/>
      <c r="BH345" s="31"/>
      <c r="BI345" s="31"/>
      <c r="BJ345" s="31"/>
      <c r="BK345" s="31"/>
      <c r="BL345" s="31"/>
      <c r="BM345" s="31"/>
      <c r="BN345" s="31"/>
      <c r="BO345" s="31"/>
      <c r="BP345" s="31"/>
      <c r="BQ345" s="31"/>
      <c r="BR345" s="31"/>
      <c r="BS345" s="31"/>
      <c r="BT345" s="31"/>
      <c r="BU345" s="31"/>
      <c r="BV345" s="31"/>
      <c r="BW345" s="31"/>
      <c r="BX345" s="31"/>
      <c r="BY345" s="31"/>
      <c r="BZ345" s="31"/>
      <c r="CA345" s="31"/>
      <c r="CB345" s="31"/>
      <c r="CC345" s="31"/>
      <c r="CD345" s="31"/>
      <c r="CE345" s="31"/>
      <c r="CF345" s="31"/>
      <c r="CG345" s="31"/>
      <c r="CH345" s="31"/>
      <c r="CI345" s="31"/>
      <c r="CJ345" s="31"/>
      <c r="CK345" s="31"/>
      <c r="CL345" s="31"/>
      <c r="CM345" s="31"/>
      <c r="CN345" s="31"/>
      <c r="CO345" s="31"/>
      <c r="CP345" s="31"/>
      <c r="CQ345" s="31"/>
      <c r="CR345" s="31"/>
      <c r="CS345" s="31"/>
      <c r="CT345" s="31"/>
      <c r="CU345" s="31"/>
      <c r="CV345" s="31"/>
      <c r="CW345" s="31"/>
      <c r="CX345" s="31"/>
      <c r="CY345" s="31"/>
      <c r="CZ345" s="31"/>
      <c r="DA345" s="31"/>
      <c r="DB345" s="31"/>
      <c r="DC345" s="31"/>
      <c r="DD345" s="31"/>
      <c r="DE345" s="31"/>
      <c r="DF345" s="31"/>
      <c r="DG345" s="31"/>
      <c r="DH345" s="31"/>
      <c r="DI345" s="31"/>
      <c r="DJ345" s="31"/>
      <c r="DK345" s="31"/>
      <c r="DL345" s="31"/>
      <c r="DM345" s="31"/>
      <c r="DN345" s="31"/>
      <c r="DO345" s="31"/>
      <c r="DP345" s="31"/>
      <c r="DQ345" s="31"/>
      <c r="DR345" s="31"/>
      <c r="DS345" s="31"/>
      <c r="DT345" s="31"/>
      <c r="DU345" s="31"/>
      <c r="DV345" s="31"/>
      <c r="DW345" s="76"/>
    </row>
    <row r="346" spans="17:127" s="24" customFormat="1">
      <c r="Q346" s="345"/>
      <c r="R346" s="345"/>
      <c r="S346" s="345"/>
      <c r="T346" s="345"/>
      <c r="U346" s="345"/>
      <c r="V346" s="345"/>
      <c r="W346" s="345"/>
      <c r="X346" s="345"/>
      <c r="Y346" s="345"/>
      <c r="Z346" s="345"/>
      <c r="AA346" s="345"/>
      <c r="AB346" s="345"/>
      <c r="AC346" s="345"/>
      <c r="AD346" s="345"/>
      <c r="AE346" s="345"/>
      <c r="AF346" s="55"/>
      <c r="AG346" s="55"/>
      <c r="AH346" s="55"/>
      <c r="AI346" s="55"/>
      <c r="AJ346" s="55"/>
      <c r="AR346" s="345"/>
      <c r="AS346" s="345"/>
      <c r="AT346" s="345"/>
      <c r="AU346" s="56"/>
      <c r="AV346" s="56"/>
      <c r="AW346" s="56"/>
      <c r="AX346" s="56"/>
      <c r="AY346" s="56"/>
      <c r="AZ346" s="31"/>
      <c r="BA346" s="31"/>
      <c r="BB346" s="31"/>
      <c r="BC346" s="31"/>
      <c r="BD346" s="31"/>
      <c r="BE346" s="31"/>
      <c r="BF346" s="31"/>
      <c r="BG346" s="31"/>
      <c r="BH346" s="31"/>
      <c r="BI346" s="31"/>
      <c r="BJ346" s="31"/>
      <c r="BK346" s="31"/>
      <c r="BL346" s="31"/>
      <c r="BM346" s="31"/>
      <c r="BN346" s="31"/>
      <c r="BO346" s="31"/>
      <c r="BP346" s="31"/>
      <c r="BQ346" s="31"/>
      <c r="BR346" s="31"/>
      <c r="BS346" s="31"/>
      <c r="BT346" s="31"/>
      <c r="BU346" s="31"/>
      <c r="BV346" s="31"/>
      <c r="BW346" s="31"/>
      <c r="BX346" s="31"/>
      <c r="BY346" s="31"/>
      <c r="BZ346" s="31"/>
      <c r="CA346" s="31"/>
      <c r="CB346" s="31"/>
      <c r="CC346" s="31"/>
      <c r="CD346" s="31"/>
      <c r="CE346" s="31"/>
      <c r="CF346" s="31"/>
      <c r="CG346" s="31"/>
      <c r="CH346" s="31"/>
      <c r="CI346" s="31"/>
      <c r="CJ346" s="31"/>
      <c r="CK346" s="31"/>
      <c r="CL346" s="31"/>
      <c r="CM346" s="31"/>
      <c r="CN346" s="31"/>
      <c r="CO346" s="31"/>
      <c r="CP346" s="31"/>
      <c r="CQ346" s="31"/>
      <c r="CR346" s="31"/>
      <c r="CS346" s="31"/>
      <c r="CT346" s="31"/>
      <c r="CU346" s="31"/>
      <c r="CV346" s="31"/>
      <c r="CW346" s="31"/>
      <c r="CX346" s="31"/>
      <c r="CY346" s="31"/>
      <c r="CZ346" s="31"/>
      <c r="DA346" s="31"/>
      <c r="DB346" s="31"/>
      <c r="DC346" s="31"/>
      <c r="DD346" s="31"/>
      <c r="DE346" s="31"/>
      <c r="DF346" s="31"/>
      <c r="DG346" s="31"/>
      <c r="DH346" s="31"/>
      <c r="DI346" s="31"/>
      <c r="DJ346" s="31"/>
      <c r="DK346" s="31"/>
      <c r="DL346" s="31"/>
      <c r="DM346" s="31"/>
      <c r="DN346" s="31"/>
      <c r="DO346" s="31"/>
      <c r="DP346" s="31"/>
      <c r="DQ346" s="31"/>
      <c r="DR346" s="31"/>
      <c r="DS346" s="31"/>
      <c r="DT346" s="31"/>
      <c r="DU346" s="31"/>
      <c r="DV346" s="31"/>
      <c r="DW346" s="76"/>
    </row>
    <row r="347" spans="17:127" s="24" customFormat="1">
      <c r="Q347" s="345"/>
      <c r="R347" s="345"/>
      <c r="S347" s="345"/>
      <c r="T347" s="345"/>
      <c r="U347" s="345"/>
      <c r="V347" s="345"/>
      <c r="W347" s="345"/>
      <c r="X347" s="345"/>
      <c r="Y347" s="345"/>
      <c r="Z347" s="345"/>
      <c r="AA347" s="345"/>
      <c r="AB347" s="345"/>
      <c r="AC347" s="345"/>
      <c r="AD347" s="345"/>
      <c r="AE347" s="345"/>
      <c r="AF347" s="55"/>
      <c r="AG347" s="55"/>
      <c r="AH347" s="55"/>
      <c r="AI347" s="55"/>
      <c r="AJ347" s="55"/>
      <c r="AR347" s="345"/>
      <c r="AS347" s="345"/>
      <c r="AT347" s="345"/>
      <c r="AU347" s="56"/>
      <c r="AV347" s="56"/>
      <c r="AW347" s="56"/>
      <c r="AX347" s="56"/>
      <c r="AY347" s="56"/>
      <c r="AZ347" s="31"/>
      <c r="BA347" s="31"/>
      <c r="BB347" s="31"/>
      <c r="BC347" s="31"/>
      <c r="BD347" s="31"/>
      <c r="BE347" s="31"/>
      <c r="BF347" s="31"/>
      <c r="BG347" s="31"/>
      <c r="BH347" s="31"/>
      <c r="BI347" s="31"/>
      <c r="BJ347" s="31"/>
      <c r="BK347" s="31"/>
      <c r="BL347" s="31"/>
      <c r="BM347" s="31"/>
      <c r="BN347" s="31"/>
      <c r="BO347" s="31"/>
      <c r="BP347" s="31"/>
      <c r="BQ347" s="31"/>
      <c r="BR347" s="31"/>
      <c r="BS347" s="31"/>
      <c r="BT347" s="31"/>
      <c r="BU347" s="31"/>
      <c r="BV347" s="31"/>
      <c r="BW347" s="31"/>
      <c r="BX347" s="31"/>
      <c r="BY347" s="31"/>
      <c r="BZ347" s="31"/>
      <c r="CA347" s="31"/>
      <c r="CB347" s="31"/>
      <c r="CC347" s="31"/>
      <c r="CD347" s="31"/>
      <c r="CE347" s="31"/>
      <c r="CF347" s="31"/>
      <c r="CG347" s="31"/>
      <c r="CH347" s="31"/>
      <c r="CI347" s="31"/>
      <c r="CJ347" s="31"/>
      <c r="CK347" s="31"/>
      <c r="CL347" s="31"/>
      <c r="CM347" s="31"/>
      <c r="CN347" s="31"/>
      <c r="CO347" s="31"/>
      <c r="CP347" s="31"/>
      <c r="CQ347" s="31"/>
      <c r="CR347" s="31"/>
      <c r="CS347" s="31"/>
      <c r="CT347" s="31"/>
      <c r="CU347" s="31"/>
      <c r="CV347" s="31"/>
      <c r="CW347" s="31"/>
      <c r="CX347" s="31"/>
      <c r="CY347" s="31"/>
      <c r="CZ347" s="31"/>
      <c r="DA347" s="31"/>
      <c r="DB347" s="31"/>
      <c r="DC347" s="31"/>
      <c r="DD347" s="31"/>
      <c r="DE347" s="31"/>
      <c r="DF347" s="31"/>
      <c r="DG347" s="31"/>
      <c r="DH347" s="31"/>
      <c r="DI347" s="31"/>
      <c r="DJ347" s="31"/>
      <c r="DK347" s="31"/>
      <c r="DL347" s="31"/>
      <c r="DM347" s="31"/>
      <c r="DN347" s="31"/>
      <c r="DO347" s="31"/>
      <c r="DP347" s="31"/>
      <c r="DQ347" s="31"/>
      <c r="DR347" s="31"/>
      <c r="DS347" s="31"/>
      <c r="DT347" s="31"/>
      <c r="DU347" s="31"/>
      <c r="DV347" s="31"/>
      <c r="DW347" s="76"/>
    </row>
    <row r="348" spans="17:127" s="24" customFormat="1">
      <c r="Q348" s="345"/>
      <c r="R348" s="345"/>
      <c r="S348" s="345"/>
      <c r="T348" s="345"/>
      <c r="U348" s="345"/>
      <c r="V348" s="345"/>
      <c r="W348" s="345"/>
      <c r="X348" s="345"/>
      <c r="Y348" s="345"/>
      <c r="Z348" s="345"/>
      <c r="AA348" s="345"/>
      <c r="AB348" s="345"/>
      <c r="AC348" s="345"/>
      <c r="AD348" s="345"/>
      <c r="AE348" s="345"/>
      <c r="AF348" s="55"/>
      <c r="AG348" s="55"/>
      <c r="AH348" s="55"/>
      <c r="AI348" s="55"/>
      <c r="AJ348" s="55"/>
      <c r="AR348" s="345"/>
      <c r="AS348" s="345"/>
      <c r="AT348" s="345"/>
      <c r="AU348" s="56"/>
      <c r="AV348" s="56"/>
      <c r="AW348" s="56"/>
      <c r="AX348" s="56"/>
      <c r="AY348" s="56"/>
      <c r="AZ348" s="31"/>
      <c r="BA348" s="31"/>
      <c r="BB348" s="31"/>
      <c r="BC348" s="31"/>
      <c r="BD348" s="31"/>
      <c r="BE348" s="31"/>
      <c r="BF348" s="31"/>
      <c r="BG348" s="31"/>
      <c r="BH348" s="31"/>
      <c r="BI348" s="31"/>
      <c r="BJ348" s="31"/>
      <c r="BK348" s="31"/>
      <c r="BL348" s="31"/>
      <c r="BM348" s="31"/>
      <c r="BN348" s="31"/>
      <c r="BO348" s="31"/>
      <c r="BP348" s="31"/>
      <c r="BQ348" s="31"/>
      <c r="BR348" s="31"/>
      <c r="BS348" s="31"/>
      <c r="BT348" s="31"/>
      <c r="BU348" s="31"/>
      <c r="BV348" s="31"/>
      <c r="BW348" s="31"/>
      <c r="BX348" s="31"/>
      <c r="BY348" s="31"/>
      <c r="BZ348" s="31"/>
      <c r="CA348" s="31"/>
      <c r="CB348" s="31"/>
      <c r="CC348" s="31"/>
      <c r="CD348" s="31"/>
      <c r="CE348" s="31"/>
      <c r="CF348" s="31"/>
      <c r="CG348" s="31"/>
      <c r="CH348" s="31"/>
      <c r="CI348" s="31"/>
      <c r="CJ348" s="31"/>
      <c r="CK348" s="31"/>
      <c r="CL348" s="31"/>
      <c r="CM348" s="31"/>
      <c r="CN348" s="31"/>
      <c r="CO348" s="31"/>
      <c r="CP348" s="31"/>
      <c r="CQ348" s="31"/>
      <c r="CR348" s="31"/>
      <c r="CS348" s="31"/>
      <c r="CT348" s="31"/>
      <c r="CU348" s="31"/>
      <c r="CV348" s="31"/>
      <c r="CW348" s="31"/>
      <c r="CX348" s="31"/>
      <c r="CY348" s="31"/>
      <c r="CZ348" s="31"/>
      <c r="DA348" s="31"/>
      <c r="DB348" s="31"/>
      <c r="DC348" s="31"/>
      <c r="DD348" s="31"/>
      <c r="DE348" s="31"/>
      <c r="DF348" s="31"/>
      <c r="DG348" s="31"/>
      <c r="DH348" s="31"/>
      <c r="DI348" s="31"/>
      <c r="DJ348" s="31"/>
      <c r="DK348" s="31"/>
      <c r="DL348" s="31"/>
      <c r="DM348" s="31"/>
      <c r="DN348" s="31"/>
      <c r="DO348" s="31"/>
      <c r="DP348" s="31"/>
      <c r="DQ348" s="31"/>
      <c r="DR348" s="31"/>
      <c r="DS348" s="31"/>
      <c r="DT348" s="31"/>
      <c r="DU348" s="31"/>
      <c r="DV348" s="31"/>
      <c r="DW348" s="76"/>
    </row>
    <row r="349" spans="17:127" s="24" customFormat="1">
      <c r="Q349" s="345"/>
      <c r="R349" s="345"/>
      <c r="S349" s="345"/>
      <c r="T349" s="345"/>
      <c r="U349" s="345"/>
      <c r="V349" s="345"/>
      <c r="W349" s="345"/>
      <c r="X349" s="345"/>
      <c r="Y349" s="345"/>
      <c r="Z349" s="345"/>
      <c r="AA349" s="345"/>
      <c r="AB349" s="345"/>
      <c r="AC349" s="345"/>
      <c r="AD349" s="345"/>
      <c r="AE349" s="345"/>
      <c r="AF349" s="55"/>
      <c r="AG349" s="55"/>
      <c r="AH349" s="55"/>
      <c r="AI349" s="55"/>
      <c r="AJ349" s="55"/>
      <c r="AR349" s="345"/>
      <c r="AS349" s="345"/>
      <c r="AT349" s="345"/>
      <c r="AU349" s="56"/>
      <c r="AV349" s="56"/>
      <c r="AW349" s="56"/>
      <c r="AX349" s="56"/>
      <c r="AY349" s="56"/>
      <c r="AZ349" s="31"/>
      <c r="BA349" s="31"/>
      <c r="BB349" s="31"/>
      <c r="BC349" s="31"/>
      <c r="BD349" s="31"/>
      <c r="BE349" s="31"/>
      <c r="BF349" s="31"/>
      <c r="BG349" s="31"/>
      <c r="BH349" s="31"/>
      <c r="BI349" s="31"/>
      <c r="BJ349" s="31"/>
      <c r="BK349" s="31"/>
      <c r="BL349" s="31"/>
      <c r="BM349" s="31"/>
      <c r="BN349" s="31"/>
      <c r="BO349" s="31"/>
      <c r="BP349" s="31"/>
      <c r="BQ349" s="31"/>
      <c r="BR349" s="31"/>
      <c r="BS349" s="31"/>
      <c r="BT349" s="31"/>
      <c r="BU349" s="31"/>
      <c r="BV349" s="31"/>
      <c r="BW349" s="31"/>
      <c r="BX349" s="31"/>
      <c r="BY349" s="31"/>
      <c r="BZ349" s="31"/>
      <c r="CA349" s="31"/>
      <c r="CB349" s="31"/>
      <c r="CC349" s="31"/>
      <c r="CD349" s="31"/>
      <c r="CE349" s="31"/>
      <c r="CF349" s="31"/>
      <c r="CG349" s="31"/>
      <c r="CH349" s="31"/>
      <c r="CI349" s="31"/>
      <c r="CJ349" s="31"/>
      <c r="CK349" s="31"/>
      <c r="CL349" s="31"/>
      <c r="CM349" s="31"/>
      <c r="CN349" s="31"/>
      <c r="CO349" s="31"/>
      <c r="CP349" s="31"/>
      <c r="CQ349" s="31"/>
      <c r="CR349" s="31"/>
      <c r="CS349" s="31"/>
      <c r="CT349" s="31"/>
      <c r="CU349" s="31"/>
      <c r="CV349" s="31"/>
      <c r="CW349" s="31"/>
      <c r="CX349" s="31"/>
      <c r="CY349" s="31"/>
      <c r="CZ349" s="31"/>
      <c r="DA349" s="31"/>
      <c r="DB349" s="31"/>
      <c r="DC349" s="31"/>
      <c r="DD349" s="31"/>
      <c r="DE349" s="31"/>
      <c r="DF349" s="31"/>
      <c r="DG349" s="31"/>
      <c r="DH349" s="31"/>
      <c r="DI349" s="31"/>
      <c r="DJ349" s="31"/>
      <c r="DK349" s="31"/>
      <c r="DL349" s="31"/>
      <c r="DM349" s="31"/>
      <c r="DN349" s="31"/>
      <c r="DO349" s="31"/>
      <c r="DP349" s="31"/>
      <c r="DQ349" s="31"/>
      <c r="DR349" s="31"/>
      <c r="DS349" s="31"/>
      <c r="DT349" s="31"/>
      <c r="DU349" s="31"/>
      <c r="DV349" s="31"/>
      <c r="DW349" s="76"/>
    </row>
    <row r="350" spans="17:127" s="24" customFormat="1">
      <c r="Q350" s="345"/>
      <c r="R350" s="345"/>
      <c r="S350" s="345"/>
      <c r="T350" s="345"/>
      <c r="U350" s="345"/>
      <c r="V350" s="345"/>
      <c r="W350" s="345"/>
      <c r="X350" s="345"/>
      <c r="Y350" s="345"/>
      <c r="Z350" s="345"/>
      <c r="AA350" s="345"/>
      <c r="AB350" s="345"/>
      <c r="AC350" s="345"/>
      <c r="AD350" s="345"/>
      <c r="AE350" s="345"/>
      <c r="AF350" s="55"/>
      <c r="AG350" s="55"/>
      <c r="AH350" s="55"/>
      <c r="AI350" s="55"/>
      <c r="AJ350" s="55"/>
      <c r="AR350" s="345"/>
      <c r="AS350" s="345"/>
      <c r="AT350" s="345"/>
      <c r="AU350" s="56"/>
      <c r="AV350" s="56"/>
      <c r="AW350" s="56"/>
      <c r="AX350" s="56"/>
      <c r="AY350" s="56"/>
      <c r="AZ350" s="31"/>
      <c r="BA350" s="31"/>
      <c r="BB350" s="31"/>
      <c r="BC350" s="31"/>
      <c r="BD350" s="31"/>
      <c r="BE350" s="31"/>
      <c r="BF350" s="31"/>
      <c r="BG350" s="31"/>
      <c r="BH350" s="31"/>
      <c r="BI350" s="31"/>
      <c r="BJ350" s="31"/>
      <c r="BK350" s="31"/>
      <c r="BL350" s="31"/>
      <c r="BM350" s="31"/>
      <c r="BN350" s="31"/>
      <c r="BO350" s="31"/>
      <c r="BP350" s="31"/>
      <c r="BQ350" s="31"/>
      <c r="BR350" s="31"/>
      <c r="BS350" s="31"/>
      <c r="BT350" s="31"/>
      <c r="BU350" s="31"/>
      <c r="BV350" s="31"/>
      <c r="BW350" s="31"/>
      <c r="BX350" s="31"/>
      <c r="BY350" s="31"/>
      <c r="BZ350" s="31"/>
      <c r="CA350" s="31"/>
      <c r="CB350" s="31"/>
      <c r="CC350" s="31"/>
      <c r="CD350" s="31"/>
      <c r="CE350" s="31"/>
      <c r="CF350" s="31"/>
      <c r="CG350" s="31"/>
      <c r="CH350" s="31"/>
      <c r="CI350" s="31"/>
      <c r="CJ350" s="31"/>
      <c r="CK350" s="31"/>
      <c r="CL350" s="31"/>
      <c r="CM350" s="31"/>
      <c r="CN350" s="31"/>
      <c r="CO350" s="31"/>
      <c r="CP350" s="31"/>
      <c r="CQ350" s="31"/>
      <c r="CR350" s="31"/>
      <c r="CS350" s="31"/>
      <c r="CT350" s="31"/>
      <c r="CU350" s="31"/>
      <c r="CV350" s="31"/>
      <c r="CW350" s="31"/>
      <c r="CX350" s="31"/>
      <c r="CY350" s="31"/>
      <c r="CZ350" s="31"/>
      <c r="DA350" s="31"/>
      <c r="DB350" s="31"/>
      <c r="DC350" s="31"/>
      <c r="DD350" s="31"/>
      <c r="DE350" s="31"/>
      <c r="DF350" s="31"/>
      <c r="DG350" s="31"/>
      <c r="DH350" s="31"/>
      <c r="DI350" s="31"/>
      <c r="DJ350" s="31"/>
      <c r="DK350" s="31"/>
      <c r="DL350" s="31"/>
      <c r="DM350" s="31"/>
      <c r="DN350" s="31"/>
      <c r="DO350" s="31"/>
      <c r="DP350" s="31"/>
      <c r="DQ350" s="31"/>
      <c r="DR350" s="31"/>
      <c r="DS350" s="31"/>
      <c r="DT350" s="31"/>
      <c r="DU350" s="31"/>
      <c r="DV350" s="31"/>
      <c r="DW350" s="76"/>
    </row>
    <row r="351" spans="17:127" s="24" customFormat="1">
      <c r="Q351" s="345"/>
      <c r="R351" s="345"/>
      <c r="S351" s="345"/>
      <c r="T351" s="345"/>
      <c r="U351" s="345"/>
      <c r="V351" s="345"/>
      <c r="W351" s="345"/>
      <c r="X351" s="345"/>
      <c r="Y351" s="345"/>
      <c r="Z351" s="345"/>
      <c r="AA351" s="345"/>
      <c r="AB351" s="345"/>
      <c r="AC351" s="345"/>
      <c r="AD351" s="345"/>
      <c r="AE351" s="345"/>
      <c r="AF351" s="55"/>
      <c r="AG351" s="55"/>
      <c r="AH351" s="55"/>
      <c r="AI351" s="55"/>
      <c r="AJ351" s="55"/>
      <c r="AR351" s="345"/>
      <c r="AS351" s="345"/>
      <c r="AT351" s="345"/>
      <c r="AU351" s="56"/>
      <c r="AV351" s="56"/>
      <c r="AW351" s="56"/>
      <c r="AX351" s="56"/>
      <c r="AY351" s="56"/>
      <c r="AZ351" s="31"/>
      <c r="BA351" s="31"/>
      <c r="BB351" s="31"/>
      <c r="BC351" s="31"/>
      <c r="BD351" s="31"/>
      <c r="BE351" s="31"/>
      <c r="BF351" s="31"/>
      <c r="BG351" s="31"/>
      <c r="BH351" s="31"/>
      <c r="BI351" s="31"/>
      <c r="BJ351" s="31"/>
      <c r="BK351" s="31"/>
      <c r="BL351" s="31"/>
      <c r="BM351" s="31"/>
      <c r="BN351" s="31"/>
      <c r="BO351" s="31"/>
      <c r="BP351" s="31"/>
      <c r="BQ351" s="31"/>
      <c r="BR351" s="31"/>
      <c r="BS351" s="31"/>
      <c r="BT351" s="31"/>
      <c r="BU351" s="31"/>
      <c r="BV351" s="31"/>
      <c r="BW351" s="31"/>
      <c r="BX351" s="31"/>
      <c r="BY351" s="31"/>
      <c r="BZ351" s="31"/>
      <c r="CA351" s="31"/>
      <c r="CB351" s="31"/>
      <c r="CC351" s="31"/>
      <c r="CD351" s="31"/>
      <c r="CE351" s="31"/>
      <c r="CF351" s="31"/>
      <c r="CG351" s="31"/>
      <c r="CH351" s="31"/>
      <c r="CI351" s="31"/>
      <c r="CJ351" s="31"/>
      <c r="CK351" s="31"/>
      <c r="CL351" s="31"/>
      <c r="CM351" s="31"/>
      <c r="CN351" s="31"/>
      <c r="CO351" s="31"/>
      <c r="CP351" s="31"/>
      <c r="CQ351" s="31"/>
      <c r="CR351" s="31"/>
      <c r="CS351" s="31"/>
      <c r="CT351" s="31"/>
      <c r="CU351" s="31"/>
      <c r="CV351" s="31"/>
      <c r="CW351" s="31"/>
      <c r="CX351" s="31"/>
      <c r="CY351" s="31"/>
      <c r="CZ351" s="31"/>
      <c r="DA351" s="31"/>
      <c r="DB351" s="31"/>
      <c r="DC351" s="31"/>
      <c r="DD351" s="31"/>
      <c r="DE351" s="31"/>
      <c r="DF351" s="31"/>
      <c r="DG351" s="31"/>
      <c r="DH351" s="31"/>
      <c r="DI351" s="31"/>
      <c r="DJ351" s="31"/>
      <c r="DK351" s="31"/>
      <c r="DL351" s="31"/>
      <c r="DM351" s="31"/>
      <c r="DN351" s="31"/>
      <c r="DO351" s="31"/>
      <c r="DP351" s="31"/>
      <c r="DQ351" s="31"/>
      <c r="DR351" s="31"/>
      <c r="DS351" s="31"/>
      <c r="DT351" s="31"/>
      <c r="DU351" s="31"/>
      <c r="DV351" s="31"/>
      <c r="DW351" s="76"/>
    </row>
    <row r="352" spans="17:127" s="24" customFormat="1">
      <c r="Q352" s="345"/>
      <c r="R352" s="345"/>
      <c r="S352" s="345"/>
      <c r="T352" s="345"/>
      <c r="U352" s="345"/>
      <c r="V352" s="345"/>
      <c r="W352" s="345"/>
      <c r="X352" s="345"/>
      <c r="Y352" s="345"/>
      <c r="Z352" s="345"/>
      <c r="AA352" s="345"/>
      <c r="AB352" s="345"/>
      <c r="AC352" s="345"/>
      <c r="AD352" s="345"/>
      <c r="AE352" s="345"/>
      <c r="AF352" s="55"/>
      <c r="AG352" s="55"/>
      <c r="AH352" s="55"/>
      <c r="AI352" s="55"/>
      <c r="AJ352" s="55"/>
      <c r="AR352" s="345"/>
      <c r="AS352" s="345"/>
      <c r="AT352" s="345"/>
      <c r="AU352" s="56"/>
      <c r="AV352" s="56"/>
      <c r="AW352" s="56"/>
      <c r="AX352" s="56"/>
      <c r="AY352" s="56"/>
      <c r="AZ352" s="31"/>
      <c r="BA352" s="31"/>
      <c r="BB352" s="31"/>
      <c r="BC352" s="31"/>
      <c r="BD352" s="31"/>
      <c r="BE352" s="31"/>
      <c r="BF352" s="31"/>
      <c r="BG352" s="31"/>
      <c r="BH352" s="31"/>
      <c r="BI352" s="31"/>
      <c r="BJ352" s="31"/>
      <c r="BK352" s="31"/>
      <c r="BL352" s="31"/>
      <c r="BM352" s="31"/>
      <c r="BN352" s="31"/>
      <c r="BO352" s="31"/>
      <c r="BP352" s="31"/>
      <c r="BQ352" s="31"/>
      <c r="BR352" s="31"/>
      <c r="BS352" s="31"/>
      <c r="BT352" s="31"/>
      <c r="BU352" s="31"/>
      <c r="BV352" s="31"/>
      <c r="BW352" s="31"/>
      <c r="BX352" s="31"/>
      <c r="BY352" s="31"/>
      <c r="BZ352" s="31"/>
      <c r="CA352" s="31"/>
      <c r="CB352" s="31"/>
      <c r="CC352" s="31"/>
      <c r="CD352" s="31"/>
      <c r="CE352" s="31"/>
      <c r="CF352" s="31"/>
      <c r="CG352" s="31"/>
      <c r="CH352" s="31"/>
      <c r="CI352" s="31"/>
      <c r="CJ352" s="31"/>
      <c r="CK352" s="31"/>
      <c r="CL352" s="31"/>
      <c r="CM352" s="31"/>
      <c r="CN352" s="31"/>
      <c r="CO352" s="31"/>
      <c r="CP352" s="31"/>
      <c r="CQ352" s="31"/>
      <c r="CR352" s="31"/>
      <c r="CS352" s="31"/>
      <c r="CT352" s="31"/>
      <c r="CU352" s="31"/>
      <c r="CV352" s="31"/>
      <c r="CW352" s="31"/>
      <c r="CX352" s="31"/>
      <c r="CY352" s="31"/>
      <c r="CZ352" s="31"/>
      <c r="DA352" s="31"/>
      <c r="DB352" s="31"/>
      <c r="DC352" s="31"/>
      <c r="DD352" s="31"/>
      <c r="DE352" s="31"/>
      <c r="DF352" s="31"/>
      <c r="DG352" s="31"/>
      <c r="DH352" s="31"/>
      <c r="DI352" s="31"/>
      <c r="DJ352" s="31"/>
      <c r="DK352" s="31"/>
      <c r="DL352" s="31"/>
      <c r="DM352" s="31"/>
      <c r="DN352" s="31"/>
      <c r="DO352" s="31"/>
      <c r="DP352" s="31"/>
      <c r="DQ352" s="31"/>
      <c r="DR352" s="31"/>
      <c r="DS352" s="31"/>
      <c r="DT352" s="31"/>
      <c r="DU352" s="31"/>
      <c r="DV352" s="31"/>
      <c r="DW352" s="76"/>
    </row>
    <row r="353" spans="17:127" s="24" customFormat="1">
      <c r="Q353" s="345"/>
      <c r="R353" s="345"/>
      <c r="S353" s="345"/>
      <c r="T353" s="345"/>
      <c r="U353" s="345"/>
      <c r="V353" s="345"/>
      <c r="W353" s="345"/>
      <c r="X353" s="345"/>
      <c r="Y353" s="345"/>
      <c r="Z353" s="345"/>
      <c r="AA353" s="345"/>
      <c r="AB353" s="345"/>
      <c r="AC353" s="345"/>
      <c r="AD353" s="345"/>
      <c r="AE353" s="345"/>
      <c r="AF353" s="55"/>
      <c r="AG353" s="55"/>
      <c r="AH353" s="55"/>
      <c r="AI353" s="55"/>
      <c r="AJ353" s="55"/>
      <c r="AR353" s="345"/>
      <c r="AS353" s="345"/>
      <c r="AT353" s="345"/>
      <c r="AU353" s="56"/>
      <c r="AV353" s="56"/>
      <c r="AW353" s="56"/>
      <c r="AX353" s="56"/>
      <c r="AY353" s="56"/>
      <c r="AZ353" s="31"/>
      <c r="BA353" s="31"/>
      <c r="BB353" s="31"/>
      <c r="BC353" s="31"/>
      <c r="BD353" s="31"/>
      <c r="BE353" s="31"/>
      <c r="BF353" s="31"/>
      <c r="BG353" s="31"/>
      <c r="BH353" s="31"/>
      <c r="BI353" s="31"/>
      <c r="BJ353" s="31"/>
      <c r="BK353" s="31"/>
      <c r="BL353" s="31"/>
      <c r="BM353" s="31"/>
      <c r="BN353" s="31"/>
      <c r="BO353" s="31"/>
      <c r="BP353" s="31"/>
      <c r="BQ353" s="31"/>
      <c r="BR353" s="31"/>
      <c r="BS353" s="31"/>
      <c r="BT353" s="31"/>
      <c r="BU353" s="31"/>
      <c r="BV353" s="31"/>
      <c r="BW353" s="31"/>
      <c r="BX353" s="31"/>
      <c r="BY353" s="31"/>
      <c r="BZ353" s="31"/>
      <c r="CA353" s="31"/>
      <c r="CB353" s="31"/>
      <c r="CC353" s="31"/>
      <c r="CD353" s="31"/>
      <c r="CE353" s="31"/>
      <c r="CF353" s="31"/>
      <c r="CG353" s="31"/>
      <c r="CH353" s="31"/>
      <c r="CI353" s="31"/>
      <c r="CJ353" s="31"/>
      <c r="CK353" s="31"/>
      <c r="CL353" s="31"/>
      <c r="CM353" s="31"/>
      <c r="CN353" s="31"/>
      <c r="CO353" s="31"/>
      <c r="CP353" s="31"/>
      <c r="CQ353" s="31"/>
      <c r="CR353" s="31"/>
      <c r="CS353" s="31"/>
      <c r="CT353" s="31"/>
      <c r="CU353" s="31"/>
      <c r="CV353" s="31"/>
      <c r="CW353" s="31"/>
      <c r="CX353" s="31"/>
      <c r="CY353" s="31"/>
      <c r="CZ353" s="31"/>
      <c r="DA353" s="31"/>
      <c r="DB353" s="31"/>
      <c r="DC353" s="31"/>
      <c r="DD353" s="31"/>
      <c r="DE353" s="31"/>
      <c r="DF353" s="31"/>
      <c r="DG353" s="31"/>
      <c r="DH353" s="31"/>
      <c r="DI353" s="31"/>
      <c r="DJ353" s="31"/>
      <c r="DK353" s="31"/>
      <c r="DL353" s="31"/>
      <c r="DM353" s="31"/>
      <c r="DN353" s="31"/>
      <c r="DO353" s="31"/>
      <c r="DP353" s="31"/>
      <c r="DQ353" s="31"/>
      <c r="DR353" s="31"/>
      <c r="DS353" s="31"/>
      <c r="DT353" s="31"/>
      <c r="DU353" s="31"/>
      <c r="DV353" s="31"/>
      <c r="DW353" s="76"/>
    </row>
    <row r="354" spans="17:127" s="24" customFormat="1">
      <c r="Q354" s="345"/>
      <c r="R354" s="345"/>
      <c r="S354" s="345"/>
      <c r="T354" s="345"/>
      <c r="U354" s="345"/>
      <c r="V354" s="345"/>
      <c r="W354" s="345"/>
      <c r="X354" s="345"/>
      <c r="Y354" s="345"/>
      <c r="Z354" s="345"/>
      <c r="AA354" s="345"/>
      <c r="AB354" s="345"/>
      <c r="AC354" s="345"/>
      <c r="AD354" s="345"/>
      <c r="AE354" s="345"/>
      <c r="AF354" s="55"/>
      <c r="AG354" s="55"/>
      <c r="AH354" s="55"/>
      <c r="AI354" s="55"/>
      <c r="AJ354" s="55"/>
      <c r="AR354" s="345"/>
      <c r="AS354" s="345"/>
      <c r="AT354" s="345"/>
      <c r="AU354" s="56"/>
      <c r="AV354" s="56"/>
      <c r="AW354" s="56"/>
      <c r="AX354" s="56"/>
      <c r="AY354" s="56"/>
      <c r="AZ354" s="31"/>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c r="BZ354" s="31"/>
      <c r="CA354" s="31"/>
      <c r="CB354" s="31"/>
      <c r="CC354" s="31"/>
      <c r="CD354" s="31"/>
      <c r="CE354" s="31"/>
      <c r="CF354" s="31"/>
      <c r="CG354" s="31"/>
      <c r="CH354" s="31"/>
      <c r="CI354" s="31"/>
      <c r="CJ354" s="31"/>
      <c r="CK354" s="31"/>
      <c r="CL354" s="31"/>
      <c r="CM354" s="31"/>
      <c r="CN354" s="31"/>
      <c r="CO354" s="31"/>
      <c r="CP354" s="31"/>
      <c r="CQ354" s="31"/>
      <c r="CR354" s="31"/>
      <c r="CS354" s="31"/>
      <c r="CT354" s="31"/>
      <c r="CU354" s="31"/>
      <c r="CV354" s="31"/>
      <c r="CW354" s="31"/>
      <c r="CX354" s="31"/>
      <c r="CY354" s="31"/>
      <c r="CZ354" s="31"/>
      <c r="DA354" s="31"/>
      <c r="DB354" s="31"/>
      <c r="DC354" s="31"/>
      <c r="DD354" s="31"/>
      <c r="DE354" s="31"/>
      <c r="DF354" s="31"/>
      <c r="DG354" s="31"/>
      <c r="DH354" s="31"/>
      <c r="DI354" s="31"/>
      <c r="DJ354" s="31"/>
      <c r="DK354" s="31"/>
      <c r="DL354" s="31"/>
      <c r="DM354" s="31"/>
      <c r="DN354" s="31"/>
      <c r="DO354" s="31"/>
      <c r="DP354" s="31"/>
      <c r="DQ354" s="31"/>
      <c r="DR354" s="31"/>
      <c r="DS354" s="31"/>
      <c r="DT354" s="31"/>
      <c r="DU354" s="31"/>
      <c r="DV354" s="31"/>
      <c r="DW354" s="76"/>
    </row>
    <row r="355" spans="17:127" s="24" customFormat="1">
      <c r="Q355" s="345"/>
      <c r="R355" s="345"/>
      <c r="S355" s="345"/>
      <c r="T355" s="345"/>
      <c r="U355" s="345"/>
      <c r="V355" s="345"/>
      <c r="W355" s="345"/>
      <c r="X355" s="345"/>
      <c r="Y355" s="345"/>
      <c r="Z355" s="345"/>
      <c r="AA355" s="345"/>
      <c r="AB355" s="345"/>
      <c r="AC355" s="345"/>
      <c r="AD355" s="345"/>
      <c r="AE355" s="345"/>
      <c r="AF355" s="55"/>
      <c r="AG355" s="55"/>
      <c r="AH355" s="55"/>
      <c r="AI355" s="55"/>
      <c r="AJ355" s="55"/>
      <c r="AR355" s="345"/>
      <c r="AS355" s="345"/>
      <c r="AT355" s="345"/>
      <c r="AU355" s="56"/>
      <c r="AV355" s="56"/>
      <c r="AW355" s="56"/>
      <c r="AX355" s="56"/>
      <c r="AY355" s="56"/>
      <c r="AZ355" s="31"/>
      <c r="BA355" s="31"/>
      <c r="BB355" s="31"/>
      <c r="BC355" s="31"/>
      <c r="BD355" s="31"/>
      <c r="BE355" s="31"/>
      <c r="BF355" s="31"/>
      <c r="BG355" s="31"/>
      <c r="BH355" s="31"/>
      <c r="BI355" s="31"/>
      <c r="BJ355" s="31"/>
      <c r="BK355" s="31"/>
      <c r="BL355" s="31"/>
      <c r="BM355" s="31"/>
      <c r="BN355" s="31"/>
      <c r="BO355" s="31"/>
      <c r="BP355" s="31"/>
      <c r="BQ355" s="31"/>
      <c r="BR355" s="31"/>
      <c r="BS355" s="31"/>
      <c r="BT355" s="31"/>
      <c r="BU355" s="31"/>
      <c r="BV355" s="31"/>
      <c r="BW355" s="31"/>
      <c r="BX355" s="31"/>
      <c r="BY355" s="31"/>
      <c r="BZ355" s="31"/>
      <c r="CA355" s="31"/>
      <c r="CB355" s="31"/>
      <c r="CC355" s="31"/>
      <c r="CD355" s="31"/>
      <c r="CE355" s="31"/>
      <c r="CF355" s="31"/>
      <c r="CG355" s="31"/>
      <c r="CH355" s="31"/>
      <c r="CI355" s="31"/>
      <c r="CJ355" s="31"/>
      <c r="CK355" s="31"/>
      <c r="CL355" s="31"/>
      <c r="CM355" s="31"/>
      <c r="CN355" s="31"/>
      <c r="CO355" s="31"/>
      <c r="CP355" s="31"/>
      <c r="CQ355" s="31"/>
      <c r="CR355" s="31"/>
      <c r="CS355" s="31"/>
      <c r="CT355" s="31"/>
      <c r="CU355" s="31"/>
      <c r="CV355" s="31"/>
      <c r="CW355" s="31"/>
      <c r="CX355" s="31"/>
      <c r="CY355" s="31"/>
      <c r="CZ355" s="31"/>
      <c r="DA355" s="31"/>
      <c r="DB355" s="31"/>
      <c r="DC355" s="31"/>
      <c r="DD355" s="31"/>
      <c r="DE355" s="31"/>
      <c r="DF355" s="31"/>
      <c r="DG355" s="31"/>
      <c r="DH355" s="31"/>
      <c r="DI355" s="31"/>
      <c r="DJ355" s="31"/>
      <c r="DK355" s="31"/>
      <c r="DL355" s="31"/>
      <c r="DM355" s="31"/>
      <c r="DN355" s="31"/>
      <c r="DO355" s="31"/>
      <c r="DP355" s="31"/>
      <c r="DQ355" s="31"/>
      <c r="DR355" s="31"/>
      <c r="DS355" s="31"/>
      <c r="DT355" s="31"/>
      <c r="DU355" s="31"/>
      <c r="DV355" s="31"/>
      <c r="DW355" s="76"/>
    </row>
    <row r="356" spans="17:127" s="24" customFormat="1">
      <c r="Q356" s="345"/>
      <c r="R356" s="345"/>
      <c r="S356" s="345"/>
      <c r="T356" s="345"/>
      <c r="U356" s="345"/>
      <c r="V356" s="345"/>
      <c r="W356" s="345"/>
      <c r="X356" s="345"/>
      <c r="Y356" s="345"/>
      <c r="Z356" s="345"/>
      <c r="AA356" s="345"/>
      <c r="AB356" s="345"/>
      <c r="AC356" s="345"/>
      <c r="AD356" s="345"/>
      <c r="AE356" s="345"/>
      <c r="AF356" s="55"/>
      <c r="AG356" s="55"/>
      <c r="AH356" s="55"/>
      <c r="AI356" s="55"/>
      <c r="AJ356" s="55"/>
      <c r="AR356" s="345"/>
      <c r="AS356" s="345"/>
      <c r="AT356" s="345"/>
      <c r="AU356" s="56"/>
      <c r="AV356" s="56"/>
      <c r="AW356" s="56"/>
      <c r="AX356" s="56"/>
      <c r="AY356" s="56"/>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1"/>
      <c r="DD356" s="31"/>
      <c r="DE356" s="31"/>
      <c r="DF356" s="31"/>
      <c r="DG356" s="31"/>
      <c r="DH356" s="31"/>
      <c r="DI356" s="31"/>
      <c r="DJ356" s="31"/>
      <c r="DK356" s="31"/>
      <c r="DL356" s="31"/>
      <c r="DM356" s="31"/>
      <c r="DN356" s="31"/>
      <c r="DO356" s="31"/>
      <c r="DP356" s="31"/>
      <c r="DQ356" s="31"/>
      <c r="DR356" s="31"/>
      <c r="DS356" s="31"/>
      <c r="DT356" s="31"/>
      <c r="DU356" s="31"/>
      <c r="DV356" s="31"/>
      <c r="DW356" s="76"/>
    </row>
    <row r="357" spans="17:127" s="24" customFormat="1">
      <c r="Q357" s="345"/>
      <c r="R357" s="345"/>
      <c r="S357" s="345"/>
      <c r="T357" s="345"/>
      <c r="U357" s="345"/>
      <c r="V357" s="345"/>
      <c r="W357" s="345"/>
      <c r="X357" s="345"/>
      <c r="Y357" s="345"/>
      <c r="Z357" s="345"/>
      <c r="AA357" s="345"/>
      <c r="AB357" s="345"/>
      <c r="AC357" s="345"/>
      <c r="AD357" s="345"/>
      <c r="AE357" s="345"/>
      <c r="AF357" s="55"/>
      <c r="AG357" s="55"/>
      <c r="AH357" s="55"/>
      <c r="AI357" s="55"/>
      <c r="AJ357" s="55"/>
      <c r="AR357" s="345"/>
      <c r="AS357" s="345"/>
      <c r="AT357" s="345"/>
      <c r="AU357" s="56"/>
      <c r="AV357" s="56"/>
      <c r="AW357" s="56"/>
      <c r="AX357" s="56"/>
      <c r="AY357" s="56"/>
      <c r="AZ357" s="31"/>
      <c r="BA357" s="31"/>
      <c r="BB357" s="31"/>
      <c r="BC357" s="31"/>
      <c r="BD357" s="31"/>
      <c r="BE357" s="31"/>
      <c r="BF357" s="31"/>
      <c r="BG357" s="31"/>
      <c r="BH357" s="31"/>
      <c r="BI357" s="31"/>
      <c r="BJ357" s="31"/>
      <c r="BK357" s="31"/>
      <c r="BL357" s="31"/>
      <c r="BM357" s="31"/>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c r="CP357" s="31"/>
      <c r="CQ357" s="31"/>
      <c r="CR357" s="31"/>
      <c r="CS357" s="31"/>
      <c r="CT357" s="31"/>
      <c r="CU357" s="31"/>
      <c r="CV357" s="31"/>
      <c r="CW357" s="31"/>
      <c r="CX357" s="31"/>
      <c r="CY357" s="31"/>
      <c r="CZ357" s="31"/>
      <c r="DA357" s="31"/>
      <c r="DB357" s="31"/>
      <c r="DC357" s="31"/>
      <c r="DD357" s="31"/>
      <c r="DE357" s="31"/>
      <c r="DF357" s="31"/>
      <c r="DG357" s="31"/>
      <c r="DH357" s="31"/>
      <c r="DI357" s="31"/>
      <c r="DJ357" s="31"/>
      <c r="DK357" s="31"/>
      <c r="DL357" s="31"/>
      <c r="DM357" s="31"/>
      <c r="DN357" s="31"/>
      <c r="DO357" s="31"/>
      <c r="DP357" s="31"/>
      <c r="DQ357" s="31"/>
      <c r="DR357" s="31"/>
      <c r="DS357" s="31"/>
      <c r="DT357" s="31"/>
      <c r="DU357" s="31"/>
      <c r="DV357" s="31"/>
      <c r="DW357" s="76"/>
    </row>
    <row r="358" spans="17:127" s="24" customFormat="1">
      <c r="Q358" s="345"/>
      <c r="R358" s="345"/>
      <c r="S358" s="345"/>
      <c r="T358" s="345"/>
      <c r="U358" s="345"/>
      <c r="V358" s="345"/>
      <c r="W358" s="345"/>
      <c r="X358" s="345"/>
      <c r="Y358" s="345"/>
      <c r="Z358" s="345"/>
      <c r="AA358" s="345"/>
      <c r="AB358" s="345"/>
      <c r="AC358" s="345"/>
      <c r="AD358" s="345"/>
      <c r="AE358" s="345"/>
      <c r="AF358" s="55"/>
      <c r="AG358" s="55"/>
      <c r="AH358" s="55"/>
      <c r="AI358" s="55"/>
      <c r="AJ358" s="55"/>
      <c r="AR358" s="345"/>
      <c r="AS358" s="345"/>
      <c r="AT358" s="345"/>
      <c r="AU358" s="56"/>
      <c r="AV358" s="56"/>
      <c r="AW358" s="56"/>
      <c r="AX358" s="56"/>
      <c r="AY358" s="56"/>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c r="BZ358" s="31"/>
      <c r="CA358" s="31"/>
      <c r="CB358" s="31"/>
      <c r="CC358" s="31"/>
      <c r="CD358" s="31"/>
      <c r="CE358" s="31"/>
      <c r="CF358" s="31"/>
      <c r="CG358" s="31"/>
      <c r="CH358" s="31"/>
      <c r="CI358" s="31"/>
      <c r="CJ358" s="31"/>
      <c r="CK358" s="31"/>
      <c r="CL358" s="31"/>
      <c r="CM358" s="31"/>
      <c r="CN358" s="31"/>
      <c r="CO358" s="31"/>
      <c r="CP358" s="31"/>
      <c r="CQ358" s="31"/>
      <c r="CR358" s="31"/>
      <c r="CS358" s="31"/>
      <c r="CT358" s="31"/>
      <c r="CU358" s="31"/>
      <c r="CV358" s="31"/>
      <c r="CW358" s="31"/>
      <c r="CX358" s="31"/>
      <c r="CY358" s="31"/>
      <c r="CZ358" s="31"/>
      <c r="DA358" s="31"/>
      <c r="DB358" s="31"/>
      <c r="DC358" s="31"/>
      <c r="DD358" s="31"/>
      <c r="DE358" s="31"/>
      <c r="DF358" s="31"/>
      <c r="DG358" s="31"/>
      <c r="DH358" s="31"/>
      <c r="DI358" s="31"/>
      <c r="DJ358" s="31"/>
      <c r="DK358" s="31"/>
      <c r="DL358" s="31"/>
      <c r="DM358" s="31"/>
      <c r="DN358" s="31"/>
      <c r="DO358" s="31"/>
      <c r="DP358" s="31"/>
      <c r="DQ358" s="31"/>
      <c r="DR358" s="31"/>
      <c r="DS358" s="31"/>
      <c r="DT358" s="31"/>
      <c r="DU358" s="31"/>
      <c r="DV358" s="31"/>
      <c r="DW358" s="76"/>
    </row>
    <row r="359" spans="17:127" s="24" customFormat="1">
      <c r="Q359" s="345"/>
      <c r="R359" s="345"/>
      <c r="S359" s="345"/>
      <c r="T359" s="345"/>
      <c r="U359" s="345"/>
      <c r="V359" s="345"/>
      <c r="W359" s="345"/>
      <c r="X359" s="345"/>
      <c r="Y359" s="345"/>
      <c r="Z359" s="345"/>
      <c r="AA359" s="345"/>
      <c r="AB359" s="345"/>
      <c r="AC359" s="345"/>
      <c r="AD359" s="345"/>
      <c r="AE359" s="345"/>
      <c r="AF359" s="55"/>
      <c r="AG359" s="55"/>
      <c r="AH359" s="55"/>
      <c r="AI359" s="55"/>
      <c r="AJ359" s="55"/>
      <c r="AR359" s="345"/>
      <c r="AS359" s="345"/>
      <c r="AT359" s="345"/>
      <c r="AU359" s="56"/>
      <c r="AV359" s="56"/>
      <c r="AW359" s="56"/>
      <c r="AX359" s="56"/>
      <c r="AY359" s="56"/>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c r="CP359" s="31"/>
      <c r="CQ359" s="31"/>
      <c r="CR359" s="31"/>
      <c r="CS359" s="31"/>
      <c r="CT359" s="31"/>
      <c r="CU359" s="31"/>
      <c r="CV359" s="31"/>
      <c r="CW359" s="31"/>
      <c r="CX359" s="31"/>
      <c r="CY359" s="31"/>
      <c r="CZ359" s="31"/>
      <c r="DA359" s="31"/>
      <c r="DB359" s="31"/>
      <c r="DC359" s="31"/>
      <c r="DD359" s="31"/>
      <c r="DE359" s="31"/>
      <c r="DF359" s="31"/>
      <c r="DG359" s="31"/>
      <c r="DH359" s="31"/>
      <c r="DI359" s="31"/>
      <c r="DJ359" s="31"/>
      <c r="DK359" s="31"/>
      <c r="DL359" s="31"/>
      <c r="DM359" s="31"/>
      <c r="DN359" s="31"/>
      <c r="DO359" s="31"/>
      <c r="DP359" s="31"/>
      <c r="DQ359" s="31"/>
      <c r="DR359" s="31"/>
      <c r="DS359" s="31"/>
      <c r="DT359" s="31"/>
      <c r="DU359" s="31"/>
      <c r="DV359" s="31"/>
      <c r="DW359" s="76"/>
    </row>
    <row r="360" spans="17:127" s="24" customFormat="1">
      <c r="Q360" s="345"/>
      <c r="R360" s="345"/>
      <c r="S360" s="345"/>
      <c r="T360" s="345"/>
      <c r="U360" s="345"/>
      <c r="V360" s="345"/>
      <c r="W360" s="345"/>
      <c r="X360" s="345"/>
      <c r="Y360" s="345"/>
      <c r="Z360" s="345"/>
      <c r="AA360" s="345"/>
      <c r="AB360" s="345"/>
      <c r="AC360" s="345"/>
      <c r="AD360" s="345"/>
      <c r="AE360" s="345"/>
      <c r="AF360" s="55"/>
      <c r="AG360" s="55"/>
      <c r="AH360" s="55"/>
      <c r="AI360" s="55"/>
      <c r="AJ360" s="55"/>
      <c r="AR360" s="345"/>
      <c r="AS360" s="345"/>
      <c r="AT360" s="345"/>
      <c r="AU360" s="56"/>
      <c r="AV360" s="56"/>
      <c r="AW360" s="56"/>
      <c r="AX360" s="56"/>
      <c r="AY360" s="56"/>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c r="BZ360" s="31"/>
      <c r="CA360" s="31"/>
      <c r="CB360" s="31"/>
      <c r="CC360" s="31"/>
      <c r="CD360" s="31"/>
      <c r="CE360" s="31"/>
      <c r="CF360" s="31"/>
      <c r="CG360" s="31"/>
      <c r="CH360" s="31"/>
      <c r="CI360" s="31"/>
      <c r="CJ360" s="31"/>
      <c r="CK360" s="31"/>
      <c r="CL360" s="31"/>
      <c r="CM360" s="31"/>
      <c r="CN360" s="31"/>
      <c r="CO360" s="31"/>
      <c r="CP360" s="31"/>
      <c r="CQ360" s="31"/>
      <c r="CR360" s="31"/>
      <c r="CS360" s="31"/>
      <c r="CT360" s="31"/>
      <c r="CU360" s="31"/>
      <c r="CV360" s="31"/>
      <c r="CW360" s="31"/>
      <c r="CX360" s="31"/>
      <c r="CY360" s="31"/>
      <c r="CZ360" s="31"/>
      <c r="DA360" s="31"/>
      <c r="DB360" s="31"/>
      <c r="DC360" s="31"/>
      <c r="DD360" s="31"/>
      <c r="DE360" s="31"/>
      <c r="DF360" s="31"/>
      <c r="DG360" s="31"/>
      <c r="DH360" s="31"/>
      <c r="DI360" s="31"/>
      <c r="DJ360" s="31"/>
      <c r="DK360" s="31"/>
      <c r="DL360" s="31"/>
      <c r="DM360" s="31"/>
      <c r="DN360" s="31"/>
      <c r="DO360" s="31"/>
      <c r="DP360" s="31"/>
      <c r="DQ360" s="31"/>
      <c r="DR360" s="31"/>
      <c r="DS360" s="31"/>
      <c r="DT360" s="31"/>
      <c r="DU360" s="31"/>
      <c r="DV360" s="31"/>
      <c r="DW360" s="76"/>
    </row>
    <row r="361" spans="17:127" s="24" customFormat="1">
      <c r="Q361" s="345"/>
      <c r="R361" s="345"/>
      <c r="S361" s="345"/>
      <c r="T361" s="345"/>
      <c r="U361" s="345"/>
      <c r="V361" s="345"/>
      <c r="W361" s="345"/>
      <c r="X361" s="345"/>
      <c r="Y361" s="345"/>
      <c r="Z361" s="345"/>
      <c r="AA361" s="345"/>
      <c r="AB361" s="345"/>
      <c r="AC361" s="345"/>
      <c r="AD361" s="345"/>
      <c r="AE361" s="345"/>
      <c r="AF361" s="55"/>
      <c r="AG361" s="55"/>
      <c r="AH361" s="55"/>
      <c r="AI361" s="55"/>
      <c r="AJ361" s="55"/>
      <c r="AR361" s="345"/>
      <c r="AS361" s="345"/>
      <c r="AT361" s="345"/>
      <c r="AU361" s="56"/>
      <c r="AV361" s="56"/>
      <c r="AW361" s="56"/>
      <c r="AX361" s="56"/>
      <c r="AY361" s="56"/>
      <c r="AZ361" s="31"/>
      <c r="BA361" s="31"/>
      <c r="BB361" s="31"/>
      <c r="BC361" s="31"/>
      <c r="BD361" s="31"/>
      <c r="BE361" s="31"/>
      <c r="BF361" s="31"/>
      <c r="BG361" s="31"/>
      <c r="BH361" s="31"/>
      <c r="BI361" s="31"/>
      <c r="BJ361" s="31"/>
      <c r="BK361" s="31"/>
      <c r="BL361" s="31"/>
      <c r="BM361" s="31"/>
      <c r="BN361" s="31"/>
      <c r="BO361" s="31"/>
      <c r="BP361" s="31"/>
      <c r="BQ361" s="31"/>
      <c r="BR361" s="31"/>
      <c r="BS361" s="31"/>
      <c r="BT361" s="31"/>
      <c r="BU361" s="31"/>
      <c r="BV361" s="31"/>
      <c r="BW361" s="31"/>
      <c r="BX361" s="31"/>
      <c r="BY361" s="31"/>
      <c r="BZ361" s="31"/>
      <c r="CA361" s="31"/>
      <c r="CB361" s="31"/>
      <c r="CC361" s="31"/>
      <c r="CD361" s="31"/>
      <c r="CE361" s="31"/>
      <c r="CF361" s="31"/>
      <c r="CG361" s="31"/>
      <c r="CH361" s="31"/>
      <c r="CI361" s="31"/>
      <c r="CJ361" s="31"/>
      <c r="CK361" s="31"/>
      <c r="CL361" s="31"/>
      <c r="CM361" s="31"/>
      <c r="CN361" s="31"/>
      <c r="CO361" s="31"/>
      <c r="CP361" s="31"/>
      <c r="CQ361" s="31"/>
      <c r="CR361" s="31"/>
      <c r="CS361" s="31"/>
      <c r="CT361" s="31"/>
      <c r="CU361" s="31"/>
      <c r="CV361" s="31"/>
      <c r="CW361" s="31"/>
      <c r="CX361" s="31"/>
      <c r="CY361" s="31"/>
      <c r="CZ361" s="31"/>
      <c r="DA361" s="31"/>
      <c r="DB361" s="31"/>
      <c r="DC361" s="31"/>
      <c r="DD361" s="31"/>
      <c r="DE361" s="31"/>
      <c r="DF361" s="31"/>
      <c r="DG361" s="31"/>
      <c r="DH361" s="31"/>
      <c r="DI361" s="31"/>
      <c r="DJ361" s="31"/>
      <c r="DK361" s="31"/>
      <c r="DL361" s="31"/>
      <c r="DM361" s="31"/>
      <c r="DN361" s="31"/>
      <c r="DO361" s="31"/>
      <c r="DP361" s="31"/>
      <c r="DQ361" s="31"/>
      <c r="DR361" s="31"/>
      <c r="DS361" s="31"/>
      <c r="DT361" s="31"/>
      <c r="DU361" s="31"/>
      <c r="DV361" s="31"/>
      <c r="DW361" s="76"/>
    </row>
    <row r="362" spans="17:127" s="24" customFormat="1">
      <c r="Q362" s="345"/>
      <c r="R362" s="345"/>
      <c r="S362" s="345"/>
      <c r="T362" s="345"/>
      <c r="U362" s="345"/>
      <c r="V362" s="345"/>
      <c r="W362" s="345"/>
      <c r="X362" s="345"/>
      <c r="Y362" s="345"/>
      <c r="Z362" s="345"/>
      <c r="AA362" s="345"/>
      <c r="AB362" s="345"/>
      <c r="AC362" s="345"/>
      <c r="AD362" s="345"/>
      <c r="AE362" s="345"/>
      <c r="AF362" s="55"/>
      <c r="AG362" s="55"/>
      <c r="AH362" s="55"/>
      <c r="AI362" s="55"/>
      <c r="AJ362" s="55"/>
      <c r="AR362" s="345"/>
      <c r="AS362" s="345"/>
      <c r="AT362" s="345"/>
      <c r="AU362" s="56"/>
      <c r="AV362" s="56"/>
      <c r="AW362" s="56"/>
      <c r="AX362" s="56"/>
      <c r="AY362" s="56"/>
      <c r="AZ362" s="31"/>
      <c r="BA362" s="31"/>
      <c r="BB362" s="31"/>
      <c r="BC362" s="31"/>
      <c r="BD362" s="31"/>
      <c r="BE362" s="31"/>
      <c r="BF362" s="31"/>
      <c r="BG362" s="31"/>
      <c r="BH362" s="31"/>
      <c r="BI362" s="31"/>
      <c r="BJ362" s="31"/>
      <c r="BK362" s="31"/>
      <c r="BL362" s="31"/>
      <c r="BM362" s="31"/>
      <c r="BN362" s="31"/>
      <c r="BO362" s="31"/>
      <c r="BP362" s="31"/>
      <c r="BQ362" s="31"/>
      <c r="BR362" s="31"/>
      <c r="BS362" s="31"/>
      <c r="BT362" s="31"/>
      <c r="BU362" s="31"/>
      <c r="BV362" s="31"/>
      <c r="BW362" s="31"/>
      <c r="BX362" s="31"/>
      <c r="BY362" s="31"/>
      <c r="BZ362" s="31"/>
      <c r="CA362" s="31"/>
      <c r="CB362" s="31"/>
      <c r="CC362" s="31"/>
      <c r="CD362" s="31"/>
      <c r="CE362" s="31"/>
      <c r="CF362" s="31"/>
      <c r="CG362" s="31"/>
      <c r="CH362" s="31"/>
      <c r="CI362" s="31"/>
      <c r="CJ362" s="31"/>
      <c r="CK362" s="31"/>
      <c r="CL362" s="31"/>
      <c r="CM362" s="31"/>
      <c r="CN362" s="31"/>
      <c r="CO362" s="31"/>
      <c r="CP362" s="31"/>
      <c r="CQ362" s="31"/>
      <c r="CR362" s="31"/>
      <c r="CS362" s="31"/>
      <c r="CT362" s="31"/>
      <c r="CU362" s="31"/>
      <c r="CV362" s="31"/>
      <c r="CW362" s="31"/>
      <c r="CX362" s="31"/>
      <c r="CY362" s="31"/>
      <c r="CZ362" s="31"/>
      <c r="DA362" s="31"/>
      <c r="DB362" s="31"/>
      <c r="DC362" s="31"/>
      <c r="DD362" s="31"/>
      <c r="DE362" s="31"/>
      <c r="DF362" s="31"/>
      <c r="DG362" s="31"/>
      <c r="DH362" s="31"/>
      <c r="DI362" s="31"/>
      <c r="DJ362" s="31"/>
      <c r="DK362" s="31"/>
      <c r="DL362" s="31"/>
      <c r="DM362" s="31"/>
      <c r="DN362" s="31"/>
      <c r="DO362" s="31"/>
      <c r="DP362" s="31"/>
      <c r="DQ362" s="31"/>
      <c r="DR362" s="31"/>
      <c r="DS362" s="31"/>
      <c r="DT362" s="31"/>
      <c r="DU362" s="31"/>
      <c r="DV362" s="31"/>
      <c r="DW362" s="76"/>
    </row>
    <row r="363" spans="17:127" s="24" customFormat="1">
      <c r="Q363" s="345"/>
      <c r="R363" s="345"/>
      <c r="S363" s="345"/>
      <c r="T363" s="345"/>
      <c r="U363" s="345"/>
      <c r="V363" s="345"/>
      <c r="W363" s="345"/>
      <c r="X363" s="345"/>
      <c r="Y363" s="345"/>
      <c r="Z363" s="345"/>
      <c r="AA363" s="345"/>
      <c r="AB363" s="345"/>
      <c r="AC363" s="345"/>
      <c r="AD363" s="345"/>
      <c r="AE363" s="345"/>
      <c r="AF363" s="55"/>
      <c r="AG363" s="55"/>
      <c r="AH363" s="55"/>
      <c r="AI363" s="55"/>
      <c r="AJ363" s="55"/>
      <c r="AR363" s="345"/>
      <c r="AS363" s="345"/>
      <c r="AT363" s="345"/>
      <c r="AU363" s="56"/>
      <c r="AV363" s="56"/>
      <c r="AW363" s="56"/>
      <c r="AX363" s="56"/>
      <c r="AY363" s="56"/>
      <c r="AZ363" s="31"/>
      <c r="BA363" s="31"/>
      <c r="BB363" s="31"/>
      <c r="BC363" s="31"/>
      <c r="BD363" s="31"/>
      <c r="BE363" s="31"/>
      <c r="BF363" s="31"/>
      <c r="BG363" s="31"/>
      <c r="BH363" s="31"/>
      <c r="BI363" s="31"/>
      <c r="BJ363" s="31"/>
      <c r="BK363" s="31"/>
      <c r="BL363" s="31"/>
      <c r="BM363" s="31"/>
      <c r="BN363" s="31"/>
      <c r="BO363" s="31"/>
      <c r="BP363" s="31"/>
      <c r="BQ363" s="31"/>
      <c r="BR363" s="31"/>
      <c r="BS363" s="31"/>
      <c r="BT363" s="31"/>
      <c r="BU363" s="31"/>
      <c r="BV363" s="31"/>
      <c r="BW363" s="31"/>
      <c r="BX363" s="31"/>
      <c r="BY363" s="31"/>
      <c r="BZ363" s="31"/>
      <c r="CA363" s="31"/>
      <c r="CB363" s="31"/>
      <c r="CC363" s="31"/>
      <c r="CD363" s="31"/>
      <c r="CE363" s="31"/>
      <c r="CF363" s="31"/>
      <c r="CG363" s="31"/>
      <c r="CH363" s="31"/>
      <c r="CI363" s="31"/>
      <c r="CJ363" s="31"/>
      <c r="CK363" s="31"/>
      <c r="CL363" s="31"/>
      <c r="CM363" s="31"/>
      <c r="CN363" s="31"/>
      <c r="CO363" s="31"/>
      <c r="CP363" s="31"/>
      <c r="CQ363" s="31"/>
      <c r="CR363" s="31"/>
      <c r="CS363" s="31"/>
      <c r="CT363" s="31"/>
      <c r="CU363" s="31"/>
      <c r="CV363" s="31"/>
      <c r="CW363" s="31"/>
      <c r="CX363" s="31"/>
      <c r="CY363" s="31"/>
      <c r="CZ363" s="31"/>
      <c r="DA363" s="31"/>
      <c r="DB363" s="31"/>
      <c r="DC363" s="31"/>
      <c r="DD363" s="31"/>
      <c r="DE363" s="31"/>
      <c r="DF363" s="31"/>
      <c r="DG363" s="31"/>
      <c r="DH363" s="31"/>
      <c r="DI363" s="31"/>
      <c r="DJ363" s="31"/>
      <c r="DK363" s="31"/>
      <c r="DL363" s="31"/>
      <c r="DM363" s="31"/>
      <c r="DN363" s="31"/>
      <c r="DO363" s="31"/>
      <c r="DP363" s="31"/>
      <c r="DQ363" s="31"/>
      <c r="DR363" s="31"/>
      <c r="DS363" s="31"/>
      <c r="DT363" s="31"/>
      <c r="DU363" s="31"/>
      <c r="DV363" s="31"/>
      <c r="DW363" s="76"/>
    </row>
    <row r="364" spans="17:127" s="24" customFormat="1">
      <c r="Q364" s="345"/>
      <c r="R364" s="345"/>
      <c r="S364" s="345"/>
      <c r="T364" s="345"/>
      <c r="U364" s="345"/>
      <c r="V364" s="345"/>
      <c r="W364" s="345"/>
      <c r="X364" s="345"/>
      <c r="Y364" s="345"/>
      <c r="Z364" s="345"/>
      <c r="AA364" s="345"/>
      <c r="AB364" s="345"/>
      <c r="AC364" s="345"/>
      <c r="AD364" s="345"/>
      <c r="AE364" s="345"/>
      <c r="AF364" s="55"/>
      <c r="AG364" s="55"/>
      <c r="AH364" s="55"/>
      <c r="AI364" s="55"/>
      <c r="AJ364" s="55"/>
      <c r="AR364" s="345"/>
      <c r="AS364" s="345"/>
      <c r="AT364" s="345"/>
      <c r="AU364" s="56"/>
      <c r="AV364" s="56"/>
      <c r="AW364" s="56"/>
      <c r="AX364" s="56"/>
      <c r="AY364" s="56"/>
      <c r="AZ364" s="31"/>
      <c r="BA364" s="31"/>
      <c r="BB364" s="31"/>
      <c r="BC364" s="31"/>
      <c r="BD364" s="31"/>
      <c r="BE364" s="31"/>
      <c r="BF364" s="31"/>
      <c r="BG364" s="31"/>
      <c r="BH364" s="31"/>
      <c r="BI364" s="31"/>
      <c r="BJ364" s="31"/>
      <c r="BK364" s="31"/>
      <c r="BL364" s="31"/>
      <c r="BM364" s="31"/>
      <c r="BN364" s="31"/>
      <c r="BO364" s="31"/>
      <c r="BP364" s="31"/>
      <c r="BQ364" s="31"/>
      <c r="BR364" s="31"/>
      <c r="BS364" s="31"/>
      <c r="BT364" s="31"/>
      <c r="BU364" s="31"/>
      <c r="BV364" s="31"/>
      <c r="BW364" s="31"/>
      <c r="BX364" s="31"/>
      <c r="BY364" s="31"/>
      <c r="BZ364" s="31"/>
      <c r="CA364" s="31"/>
      <c r="CB364" s="31"/>
      <c r="CC364" s="31"/>
      <c r="CD364" s="31"/>
      <c r="CE364" s="31"/>
      <c r="CF364" s="31"/>
      <c r="CG364" s="31"/>
      <c r="CH364" s="31"/>
      <c r="CI364" s="31"/>
      <c r="CJ364" s="31"/>
      <c r="CK364" s="31"/>
      <c r="CL364" s="31"/>
      <c r="CM364" s="31"/>
      <c r="CN364" s="31"/>
      <c r="CO364" s="31"/>
      <c r="CP364" s="31"/>
      <c r="CQ364" s="31"/>
      <c r="CR364" s="31"/>
      <c r="CS364" s="31"/>
      <c r="CT364" s="31"/>
      <c r="CU364" s="31"/>
      <c r="CV364" s="31"/>
      <c r="CW364" s="31"/>
      <c r="CX364" s="31"/>
      <c r="CY364" s="31"/>
      <c r="CZ364" s="31"/>
      <c r="DA364" s="31"/>
      <c r="DB364" s="31"/>
      <c r="DC364" s="31"/>
      <c r="DD364" s="31"/>
      <c r="DE364" s="31"/>
      <c r="DF364" s="31"/>
      <c r="DG364" s="31"/>
      <c r="DH364" s="31"/>
      <c r="DI364" s="31"/>
      <c r="DJ364" s="31"/>
      <c r="DK364" s="31"/>
      <c r="DL364" s="31"/>
      <c r="DM364" s="31"/>
      <c r="DN364" s="31"/>
      <c r="DO364" s="31"/>
      <c r="DP364" s="31"/>
      <c r="DQ364" s="31"/>
      <c r="DR364" s="31"/>
      <c r="DS364" s="31"/>
      <c r="DT364" s="31"/>
      <c r="DU364" s="31"/>
      <c r="DV364" s="31"/>
      <c r="DW364" s="76"/>
    </row>
    <row r="365" spans="17:127" s="24" customFormat="1">
      <c r="Q365" s="345"/>
      <c r="R365" s="345"/>
      <c r="S365" s="345"/>
      <c r="T365" s="345"/>
      <c r="U365" s="345"/>
      <c r="V365" s="345"/>
      <c r="W365" s="345"/>
      <c r="X365" s="345"/>
      <c r="Y365" s="345"/>
      <c r="Z365" s="345"/>
      <c r="AA365" s="345"/>
      <c r="AB365" s="345"/>
      <c r="AC365" s="345"/>
      <c r="AD365" s="345"/>
      <c r="AE365" s="345"/>
      <c r="AF365" s="55"/>
      <c r="AG365" s="55"/>
      <c r="AH365" s="55"/>
      <c r="AI365" s="55"/>
      <c r="AJ365" s="55"/>
      <c r="AR365" s="345"/>
      <c r="AS365" s="345"/>
      <c r="AT365" s="345"/>
      <c r="AU365" s="56"/>
      <c r="AV365" s="56"/>
      <c r="AW365" s="56"/>
      <c r="AX365" s="56"/>
      <c r="AY365" s="56"/>
      <c r="AZ365" s="31"/>
      <c r="BA365" s="31"/>
      <c r="BB365" s="31"/>
      <c r="BC365" s="31"/>
      <c r="BD365" s="31"/>
      <c r="BE365" s="31"/>
      <c r="BF365" s="31"/>
      <c r="BG365" s="31"/>
      <c r="BH365" s="31"/>
      <c r="BI365" s="31"/>
      <c r="BJ365" s="31"/>
      <c r="BK365" s="31"/>
      <c r="BL365" s="31"/>
      <c r="BM365" s="31"/>
      <c r="BN365" s="31"/>
      <c r="BO365" s="31"/>
      <c r="BP365" s="31"/>
      <c r="BQ365" s="31"/>
      <c r="BR365" s="31"/>
      <c r="BS365" s="31"/>
      <c r="BT365" s="31"/>
      <c r="BU365" s="31"/>
      <c r="BV365" s="31"/>
      <c r="BW365" s="31"/>
      <c r="BX365" s="31"/>
      <c r="BY365" s="31"/>
      <c r="BZ365" s="31"/>
      <c r="CA365" s="31"/>
      <c r="CB365" s="31"/>
      <c r="CC365" s="31"/>
      <c r="CD365" s="31"/>
      <c r="CE365" s="31"/>
      <c r="CF365" s="31"/>
      <c r="CG365" s="31"/>
      <c r="CH365" s="31"/>
      <c r="CI365" s="31"/>
      <c r="CJ365" s="31"/>
      <c r="CK365" s="31"/>
      <c r="CL365" s="31"/>
      <c r="CM365" s="31"/>
      <c r="CN365" s="31"/>
      <c r="CO365" s="31"/>
      <c r="CP365" s="31"/>
      <c r="CQ365" s="31"/>
      <c r="CR365" s="31"/>
      <c r="CS365" s="31"/>
      <c r="CT365" s="31"/>
      <c r="CU365" s="31"/>
      <c r="CV365" s="31"/>
      <c r="CW365" s="31"/>
      <c r="CX365" s="31"/>
      <c r="CY365" s="31"/>
      <c r="CZ365" s="31"/>
      <c r="DA365" s="31"/>
      <c r="DB365" s="31"/>
      <c r="DC365" s="31"/>
      <c r="DD365" s="31"/>
      <c r="DE365" s="31"/>
      <c r="DF365" s="31"/>
      <c r="DG365" s="31"/>
      <c r="DH365" s="31"/>
      <c r="DI365" s="31"/>
      <c r="DJ365" s="31"/>
      <c r="DK365" s="31"/>
      <c r="DL365" s="31"/>
      <c r="DM365" s="31"/>
      <c r="DN365" s="31"/>
      <c r="DO365" s="31"/>
      <c r="DP365" s="31"/>
      <c r="DQ365" s="31"/>
      <c r="DR365" s="31"/>
      <c r="DS365" s="31"/>
      <c r="DT365" s="31"/>
      <c r="DU365" s="31"/>
      <c r="DV365" s="31"/>
      <c r="DW365" s="76"/>
    </row>
    <row r="366" spans="17:127" s="24" customFormat="1">
      <c r="Q366" s="345"/>
      <c r="R366" s="345"/>
      <c r="S366" s="345"/>
      <c r="T366" s="345"/>
      <c r="U366" s="345"/>
      <c r="V366" s="345"/>
      <c r="W366" s="345"/>
      <c r="X366" s="345"/>
      <c r="Y366" s="345"/>
      <c r="Z366" s="345"/>
      <c r="AA366" s="345"/>
      <c r="AB366" s="345"/>
      <c r="AC366" s="345"/>
      <c r="AD366" s="345"/>
      <c r="AE366" s="345"/>
      <c r="AF366" s="55"/>
      <c r="AG366" s="55"/>
      <c r="AH366" s="55"/>
      <c r="AI366" s="55"/>
      <c r="AJ366" s="55"/>
      <c r="AR366" s="345"/>
      <c r="AS366" s="345"/>
      <c r="AT366" s="345"/>
      <c r="AU366" s="56"/>
      <c r="AV366" s="56"/>
      <c r="AW366" s="56"/>
      <c r="AX366" s="56"/>
      <c r="AY366" s="56"/>
      <c r="AZ366" s="31"/>
      <c r="BA366" s="31"/>
      <c r="BB366" s="31"/>
      <c r="BC366" s="31"/>
      <c r="BD366" s="31"/>
      <c r="BE366" s="31"/>
      <c r="BF366" s="31"/>
      <c r="BG366" s="31"/>
      <c r="BH366" s="31"/>
      <c r="BI366" s="31"/>
      <c r="BJ366" s="31"/>
      <c r="BK366" s="31"/>
      <c r="BL366" s="31"/>
      <c r="BM366" s="31"/>
      <c r="BN366" s="31"/>
      <c r="BO366" s="31"/>
      <c r="BP366" s="31"/>
      <c r="BQ366" s="31"/>
      <c r="BR366" s="31"/>
      <c r="BS366" s="31"/>
      <c r="BT366" s="31"/>
      <c r="BU366" s="31"/>
      <c r="BV366" s="31"/>
      <c r="BW366" s="31"/>
      <c r="BX366" s="31"/>
      <c r="BY366" s="31"/>
      <c r="BZ366" s="31"/>
      <c r="CA366" s="31"/>
      <c r="CB366" s="31"/>
      <c r="CC366" s="31"/>
      <c r="CD366" s="31"/>
      <c r="CE366" s="31"/>
      <c r="CF366" s="31"/>
      <c r="CG366" s="31"/>
      <c r="CH366" s="31"/>
      <c r="CI366" s="31"/>
      <c r="CJ366" s="31"/>
      <c r="CK366" s="31"/>
      <c r="CL366" s="31"/>
      <c r="CM366" s="31"/>
      <c r="CN366" s="31"/>
      <c r="CO366" s="31"/>
      <c r="CP366" s="31"/>
      <c r="CQ366" s="31"/>
      <c r="CR366" s="31"/>
      <c r="CS366" s="31"/>
      <c r="CT366" s="31"/>
      <c r="CU366" s="31"/>
      <c r="CV366" s="31"/>
      <c r="CW366" s="31"/>
      <c r="CX366" s="31"/>
      <c r="CY366" s="31"/>
      <c r="CZ366" s="31"/>
      <c r="DA366" s="31"/>
      <c r="DB366" s="31"/>
      <c r="DC366" s="31"/>
      <c r="DD366" s="31"/>
      <c r="DE366" s="31"/>
      <c r="DF366" s="31"/>
      <c r="DG366" s="31"/>
      <c r="DH366" s="31"/>
      <c r="DI366" s="31"/>
      <c r="DJ366" s="31"/>
      <c r="DK366" s="31"/>
      <c r="DL366" s="31"/>
      <c r="DM366" s="31"/>
      <c r="DN366" s="31"/>
      <c r="DO366" s="31"/>
      <c r="DP366" s="31"/>
      <c r="DQ366" s="31"/>
      <c r="DR366" s="31"/>
      <c r="DS366" s="31"/>
      <c r="DT366" s="31"/>
      <c r="DU366" s="31"/>
      <c r="DV366" s="31"/>
      <c r="DW366" s="76"/>
    </row>
    <row r="367" spans="17:127" s="24" customFormat="1">
      <c r="Q367" s="345"/>
      <c r="R367" s="345"/>
      <c r="S367" s="345"/>
      <c r="T367" s="345"/>
      <c r="U367" s="345"/>
      <c r="V367" s="345"/>
      <c r="W367" s="345"/>
      <c r="X367" s="345"/>
      <c r="Y367" s="345"/>
      <c r="Z367" s="345"/>
      <c r="AA367" s="345"/>
      <c r="AB367" s="345"/>
      <c r="AC367" s="345"/>
      <c r="AD367" s="345"/>
      <c r="AE367" s="345"/>
      <c r="AF367" s="55"/>
      <c r="AG367" s="55"/>
      <c r="AH367" s="55"/>
      <c r="AI367" s="55"/>
      <c r="AJ367" s="55"/>
      <c r="AR367" s="345"/>
      <c r="AS367" s="345"/>
      <c r="AT367" s="345"/>
      <c r="AU367" s="56"/>
      <c r="AV367" s="56"/>
      <c r="AW367" s="56"/>
      <c r="AX367" s="56"/>
      <c r="AY367" s="56"/>
      <c r="AZ367" s="31"/>
      <c r="BA367" s="31"/>
      <c r="BB367" s="31"/>
      <c r="BC367" s="31"/>
      <c r="BD367" s="31"/>
      <c r="BE367" s="31"/>
      <c r="BF367" s="31"/>
      <c r="BG367" s="31"/>
      <c r="BH367" s="31"/>
      <c r="BI367" s="31"/>
      <c r="BJ367" s="31"/>
      <c r="BK367" s="31"/>
      <c r="BL367" s="31"/>
      <c r="BM367" s="31"/>
      <c r="BN367" s="31"/>
      <c r="BO367" s="31"/>
      <c r="BP367" s="31"/>
      <c r="BQ367" s="31"/>
      <c r="BR367" s="31"/>
      <c r="BS367" s="31"/>
      <c r="BT367" s="31"/>
      <c r="BU367" s="31"/>
      <c r="BV367" s="31"/>
      <c r="BW367" s="31"/>
      <c r="BX367" s="31"/>
      <c r="BY367" s="31"/>
      <c r="BZ367" s="31"/>
      <c r="CA367" s="31"/>
      <c r="CB367" s="31"/>
      <c r="CC367" s="31"/>
      <c r="CD367" s="31"/>
      <c r="CE367" s="31"/>
      <c r="CF367" s="31"/>
      <c r="CG367" s="31"/>
      <c r="CH367" s="31"/>
      <c r="CI367" s="31"/>
      <c r="CJ367" s="31"/>
      <c r="CK367" s="31"/>
      <c r="CL367" s="31"/>
      <c r="CM367" s="31"/>
      <c r="CN367" s="31"/>
      <c r="CO367" s="31"/>
      <c r="CP367" s="31"/>
      <c r="CQ367" s="31"/>
      <c r="CR367" s="31"/>
      <c r="CS367" s="31"/>
      <c r="CT367" s="31"/>
      <c r="CU367" s="31"/>
      <c r="CV367" s="31"/>
      <c r="CW367" s="31"/>
      <c r="CX367" s="31"/>
      <c r="CY367" s="31"/>
      <c r="CZ367" s="31"/>
      <c r="DA367" s="31"/>
      <c r="DB367" s="31"/>
      <c r="DC367" s="31"/>
      <c r="DD367" s="31"/>
      <c r="DE367" s="31"/>
      <c r="DF367" s="31"/>
      <c r="DG367" s="31"/>
      <c r="DH367" s="31"/>
      <c r="DI367" s="31"/>
      <c r="DJ367" s="31"/>
      <c r="DK367" s="31"/>
      <c r="DL367" s="31"/>
      <c r="DM367" s="31"/>
      <c r="DN367" s="31"/>
      <c r="DO367" s="31"/>
      <c r="DP367" s="31"/>
      <c r="DQ367" s="31"/>
      <c r="DR367" s="31"/>
      <c r="DS367" s="31"/>
      <c r="DT367" s="31"/>
      <c r="DU367" s="31"/>
      <c r="DV367" s="31"/>
      <c r="DW367" s="76"/>
    </row>
    <row r="368" spans="17:127" s="24" customFormat="1">
      <c r="Q368" s="345"/>
      <c r="R368" s="345"/>
      <c r="S368" s="345"/>
      <c r="T368" s="345"/>
      <c r="U368" s="345"/>
      <c r="V368" s="345"/>
      <c r="W368" s="345"/>
      <c r="X368" s="345"/>
      <c r="Y368" s="345"/>
      <c r="Z368" s="345"/>
      <c r="AA368" s="345"/>
      <c r="AB368" s="345"/>
      <c r="AC368" s="345"/>
      <c r="AD368" s="345"/>
      <c r="AE368" s="345"/>
      <c r="AF368" s="55"/>
      <c r="AG368" s="55"/>
      <c r="AH368" s="55"/>
      <c r="AI368" s="55"/>
      <c r="AJ368" s="55"/>
      <c r="AR368" s="345"/>
      <c r="AS368" s="345"/>
      <c r="AT368" s="345"/>
      <c r="AU368" s="56"/>
      <c r="AV368" s="56"/>
      <c r="AW368" s="56"/>
      <c r="AX368" s="56"/>
      <c r="AY368" s="56"/>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c r="BY368" s="31"/>
      <c r="BZ368" s="31"/>
      <c r="CA368" s="31"/>
      <c r="CB368" s="31"/>
      <c r="CC368" s="31"/>
      <c r="CD368" s="31"/>
      <c r="CE368" s="31"/>
      <c r="CF368" s="31"/>
      <c r="CG368" s="31"/>
      <c r="CH368" s="31"/>
      <c r="CI368" s="31"/>
      <c r="CJ368" s="31"/>
      <c r="CK368" s="31"/>
      <c r="CL368" s="31"/>
      <c r="CM368" s="31"/>
      <c r="CN368" s="31"/>
      <c r="CO368" s="31"/>
      <c r="CP368" s="31"/>
      <c r="CQ368" s="31"/>
      <c r="CR368" s="31"/>
      <c r="CS368" s="31"/>
      <c r="CT368" s="31"/>
      <c r="CU368" s="31"/>
      <c r="CV368" s="31"/>
      <c r="CW368" s="31"/>
      <c r="CX368" s="31"/>
      <c r="CY368" s="31"/>
      <c r="CZ368" s="31"/>
      <c r="DA368" s="31"/>
      <c r="DB368" s="31"/>
      <c r="DC368" s="31"/>
      <c r="DD368" s="31"/>
      <c r="DE368" s="31"/>
      <c r="DF368" s="31"/>
      <c r="DG368" s="31"/>
      <c r="DH368" s="31"/>
      <c r="DI368" s="31"/>
      <c r="DJ368" s="31"/>
      <c r="DK368" s="31"/>
      <c r="DL368" s="31"/>
      <c r="DM368" s="31"/>
      <c r="DN368" s="31"/>
      <c r="DO368" s="31"/>
      <c r="DP368" s="31"/>
      <c r="DQ368" s="31"/>
      <c r="DR368" s="31"/>
      <c r="DS368" s="31"/>
      <c r="DT368" s="31"/>
      <c r="DU368" s="31"/>
      <c r="DV368" s="31"/>
      <c r="DW368" s="76"/>
    </row>
    <row r="369" spans="3:127" s="24" customFormat="1">
      <c r="Q369" s="345"/>
      <c r="R369" s="345"/>
      <c r="S369" s="345"/>
      <c r="T369" s="345"/>
      <c r="U369" s="345"/>
      <c r="V369" s="345"/>
      <c r="W369" s="345"/>
      <c r="X369" s="345"/>
      <c r="Y369" s="345"/>
      <c r="Z369" s="345"/>
      <c r="AA369" s="345"/>
      <c r="AB369" s="345"/>
      <c r="AC369" s="345"/>
      <c r="AD369" s="345"/>
      <c r="AE369" s="345"/>
      <c r="AF369" s="55"/>
      <c r="AG369" s="55"/>
      <c r="AH369" s="55"/>
      <c r="AI369" s="55"/>
      <c r="AJ369" s="55"/>
      <c r="AR369" s="345"/>
      <c r="AS369" s="345"/>
      <c r="AT369" s="345"/>
      <c r="AU369" s="56"/>
      <c r="AV369" s="56"/>
      <c r="AW369" s="56"/>
      <c r="AX369" s="56"/>
      <c r="AY369" s="56"/>
      <c r="AZ369" s="31"/>
      <c r="BA369" s="31"/>
      <c r="BB369" s="31"/>
      <c r="BC369" s="31"/>
      <c r="BD369" s="31"/>
      <c r="BE369" s="31"/>
      <c r="BF369" s="31"/>
      <c r="BG369" s="31"/>
      <c r="BH369" s="31"/>
      <c r="BI369" s="31"/>
      <c r="BJ369" s="31"/>
      <c r="BK369" s="31"/>
      <c r="BL369" s="31"/>
      <c r="BM369" s="31"/>
      <c r="BN369" s="31"/>
      <c r="BO369" s="31"/>
      <c r="BP369" s="31"/>
      <c r="BQ369" s="31"/>
      <c r="BR369" s="31"/>
      <c r="BS369" s="31"/>
      <c r="BT369" s="31"/>
      <c r="BU369" s="31"/>
      <c r="BV369" s="31"/>
      <c r="BW369" s="31"/>
      <c r="BX369" s="31"/>
      <c r="BY369" s="31"/>
      <c r="BZ369" s="31"/>
      <c r="CA369" s="31"/>
      <c r="CB369" s="31"/>
      <c r="CC369" s="31"/>
      <c r="CD369" s="31"/>
      <c r="CE369" s="31"/>
      <c r="CF369" s="31"/>
      <c r="CG369" s="31"/>
      <c r="CH369" s="31"/>
      <c r="CI369" s="31"/>
      <c r="CJ369" s="31"/>
      <c r="CK369" s="31"/>
      <c r="CL369" s="31"/>
      <c r="CM369" s="31"/>
      <c r="CN369" s="31"/>
      <c r="CO369" s="31"/>
      <c r="CP369" s="31"/>
      <c r="CQ369" s="31"/>
      <c r="CR369" s="31"/>
      <c r="CS369" s="31"/>
      <c r="CT369" s="31"/>
      <c r="CU369" s="31"/>
      <c r="CV369" s="31"/>
      <c r="CW369" s="31"/>
      <c r="CX369" s="31"/>
      <c r="CY369" s="31"/>
      <c r="CZ369" s="31"/>
      <c r="DA369" s="31"/>
      <c r="DB369" s="31"/>
      <c r="DC369" s="31"/>
      <c r="DD369" s="31"/>
      <c r="DE369" s="31"/>
      <c r="DF369" s="31"/>
      <c r="DG369" s="31"/>
      <c r="DH369" s="31"/>
      <c r="DI369" s="31"/>
      <c r="DJ369" s="31"/>
      <c r="DK369" s="31"/>
      <c r="DL369" s="31"/>
      <c r="DM369" s="31"/>
      <c r="DN369" s="31"/>
      <c r="DO369" s="31"/>
      <c r="DP369" s="31"/>
      <c r="DQ369" s="31"/>
      <c r="DR369" s="31"/>
      <c r="DS369" s="31"/>
      <c r="DT369" s="31"/>
      <c r="DU369" s="31"/>
      <c r="DV369" s="31"/>
      <c r="DW369" s="76"/>
    </row>
    <row r="370" spans="3:127" s="24" customFormat="1">
      <c r="Q370" s="345"/>
      <c r="R370" s="345"/>
      <c r="S370" s="345"/>
      <c r="T370" s="345"/>
      <c r="U370" s="345"/>
      <c r="V370" s="345"/>
      <c r="W370" s="345"/>
      <c r="X370" s="345"/>
      <c r="Y370" s="345"/>
      <c r="Z370" s="345"/>
      <c r="AA370" s="345"/>
      <c r="AB370" s="345"/>
      <c r="AC370" s="345"/>
      <c r="AD370" s="345"/>
      <c r="AE370" s="345"/>
      <c r="AF370" s="55"/>
      <c r="AG370" s="55"/>
      <c r="AH370" s="55"/>
      <c r="AI370" s="55"/>
      <c r="AJ370" s="55"/>
      <c r="AR370" s="345"/>
      <c r="AS370" s="345"/>
      <c r="AT370" s="345"/>
      <c r="AU370" s="56"/>
      <c r="AV370" s="56"/>
      <c r="AW370" s="56"/>
      <c r="AX370" s="56"/>
      <c r="AY370" s="56"/>
      <c r="AZ370" s="31"/>
      <c r="BA370" s="31"/>
      <c r="BB370" s="31"/>
      <c r="BC370" s="31"/>
      <c r="BD370" s="31"/>
      <c r="BE370" s="31"/>
      <c r="BF370" s="31"/>
      <c r="BG370" s="31"/>
      <c r="BH370" s="31"/>
      <c r="BI370" s="31"/>
      <c r="BJ370" s="31"/>
      <c r="BK370" s="31"/>
      <c r="BL370" s="31"/>
      <c r="BM370" s="31"/>
      <c r="BN370" s="31"/>
      <c r="BO370" s="31"/>
      <c r="BP370" s="31"/>
      <c r="BQ370" s="31"/>
      <c r="BR370" s="31"/>
      <c r="BS370" s="31"/>
      <c r="BT370" s="31"/>
      <c r="BU370" s="31"/>
      <c r="BV370" s="31"/>
      <c r="BW370" s="31"/>
      <c r="BX370" s="31"/>
      <c r="BY370" s="31"/>
      <c r="BZ370" s="31"/>
      <c r="CA370" s="31"/>
      <c r="CB370" s="31"/>
      <c r="CC370" s="31"/>
      <c r="CD370" s="31"/>
      <c r="CE370" s="31"/>
      <c r="CF370" s="31"/>
      <c r="CG370" s="31"/>
      <c r="CH370" s="31"/>
      <c r="CI370" s="31"/>
      <c r="CJ370" s="31"/>
      <c r="CK370" s="31"/>
      <c r="CL370" s="31"/>
      <c r="CM370" s="31"/>
      <c r="CN370" s="31"/>
      <c r="CO370" s="31"/>
      <c r="CP370" s="31"/>
      <c r="CQ370" s="31"/>
      <c r="CR370" s="31"/>
      <c r="CS370" s="31"/>
      <c r="CT370" s="31"/>
      <c r="CU370" s="31"/>
      <c r="CV370" s="31"/>
      <c r="CW370" s="31"/>
      <c r="CX370" s="31"/>
      <c r="CY370" s="31"/>
      <c r="CZ370" s="31"/>
      <c r="DA370" s="31"/>
      <c r="DB370" s="31"/>
      <c r="DC370" s="31"/>
      <c r="DD370" s="31"/>
      <c r="DE370" s="31"/>
      <c r="DF370" s="31"/>
      <c r="DG370" s="31"/>
      <c r="DH370" s="31"/>
      <c r="DI370" s="31"/>
      <c r="DJ370" s="31"/>
      <c r="DK370" s="31"/>
      <c r="DL370" s="31"/>
      <c r="DM370" s="31"/>
      <c r="DN370" s="31"/>
      <c r="DO370" s="31"/>
      <c r="DP370" s="31"/>
      <c r="DQ370" s="31"/>
      <c r="DR370" s="31"/>
      <c r="DS370" s="31"/>
      <c r="DT370" s="31"/>
      <c r="DU370" s="31"/>
      <c r="DV370" s="31"/>
      <c r="DW370" s="76"/>
    </row>
    <row r="371" spans="3:127" s="24" customFormat="1">
      <c r="Q371" s="345"/>
      <c r="R371" s="345"/>
      <c r="S371" s="345"/>
      <c r="T371" s="345"/>
      <c r="U371" s="345"/>
      <c r="V371" s="345"/>
      <c r="W371" s="345"/>
      <c r="X371" s="345"/>
      <c r="Y371" s="345"/>
      <c r="Z371" s="345"/>
      <c r="AA371" s="345"/>
      <c r="AB371" s="345"/>
      <c r="AC371" s="345"/>
      <c r="AD371" s="345"/>
      <c r="AE371" s="345"/>
      <c r="AF371" s="55"/>
      <c r="AG371" s="55"/>
      <c r="AH371" s="55"/>
      <c r="AI371" s="55"/>
      <c r="AJ371" s="55"/>
      <c r="AR371" s="345"/>
      <c r="AS371" s="345"/>
      <c r="AT371" s="345"/>
      <c r="AU371" s="56"/>
      <c r="AV371" s="56"/>
      <c r="AW371" s="56"/>
      <c r="AX371" s="56"/>
      <c r="AY371" s="56"/>
      <c r="AZ371" s="31"/>
      <c r="BA371" s="31"/>
      <c r="BB371" s="31"/>
      <c r="BC371" s="31"/>
      <c r="BD371" s="31"/>
      <c r="BE371" s="31"/>
      <c r="BF371" s="31"/>
      <c r="BG371" s="31"/>
      <c r="BH371" s="31"/>
      <c r="BI371" s="31"/>
      <c r="BJ371" s="31"/>
      <c r="BK371" s="31"/>
      <c r="BL371" s="31"/>
      <c r="BM371" s="31"/>
      <c r="BN371" s="31"/>
      <c r="BO371" s="31"/>
      <c r="BP371" s="31"/>
      <c r="BQ371" s="31"/>
      <c r="BR371" s="31"/>
      <c r="BS371" s="31"/>
      <c r="BT371" s="31"/>
      <c r="BU371" s="31"/>
      <c r="BV371" s="31"/>
      <c r="BW371" s="31"/>
      <c r="BX371" s="31"/>
      <c r="BY371" s="31"/>
      <c r="BZ371" s="31"/>
      <c r="CA371" s="31"/>
      <c r="CB371" s="31"/>
      <c r="CC371" s="31"/>
      <c r="CD371" s="31"/>
      <c r="CE371" s="31"/>
      <c r="CF371" s="31"/>
      <c r="CG371" s="31"/>
      <c r="CH371" s="31"/>
      <c r="CI371" s="31"/>
      <c r="CJ371" s="31"/>
      <c r="CK371" s="31"/>
      <c r="CL371" s="31"/>
      <c r="CM371" s="31"/>
      <c r="CN371" s="31"/>
      <c r="CO371" s="31"/>
      <c r="CP371" s="31"/>
      <c r="CQ371" s="31"/>
      <c r="CR371" s="31"/>
      <c r="CS371" s="31"/>
      <c r="CT371" s="31"/>
      <c r="CU371" s="31"/>
      <c r="CV371" s="31"/>
      <c r="CW371" s="31"/>
      <c r="CX371" s="31"/>
      <c r="CY371" s="31"/>
      <c r="CZ371" s="31"/>
      <c r="DA371" s="31"/>
      <c r="DB371" s="31"/>
      <c r="DC371" s="31"/>
      <c r="DD371" s="31"/>
      <c r="DE371" s="31"/>
      <c r="DF371" s="31"/>
      <c r="DG371" s="31"/>
      <c r="DH371" s="31"/>
      <c r="DI371" s="31"/>
      <c r="DJ371" s="31"/>
      <c r="DK371" s="31"/>
      <c r="DL371" s="31"/>
      <c r="DM371" s="31"/>
      <c r="DN371" s="31"/>
      <c r="DO371" s="31"/>
      <c r="DP371" s="31"/>
      <c r="DQ371" s="31"/>
      <c r="DR371" s="31"/>
      <c r="DS371" s="31"/>
      <c r="DT371" s="31"/>
      <c r="DU371" s="31"/>
      <c r="DV371" s="31"/>
      <c r="DW371" s="76"/>
    </row>
    <row r="372" spans="3:127" s="24" customFormat="1">
      <c r="Q372" s="345"/>
      <c r="R372" s="345"/>
      <c r="S372" s="345"/>
      <c r="T372" s="345"/>
      <c r="U372" s="345"/>
      <c r="V372" s="345"/>
      <c r="W372" s="345"/>
      <c r="X372" s="345"/>
      <c r="Y372" s="345"/>
      <c r="Z372" s="345"/>
      <c r="AA372" s="345"/>
      <c r="AB372" s="345"/>
      <c r="AC372" s="345"/>
      <c r="AD372" s="345"/>
      <c r="AE372" s="345"/>
      <c r="AF372" s="55"/>
      <c r="AG372" s="55"/>
      <c r="AH372" s="55"/>
      <c r="AI372" s="55"/>
      <c r="AJ372" s="55"/>
      <c r="AR372" s="345"/>
      <c r="AS372" s="345"/>
      <c r="AT372" s="345"/>
      <c r="AU372" s="56"/>
      <c r="AV372" s="56"/>
      <c r="AW372" s="56"/>
      <c r="AX372" s="56"/>
      <c r="AY372" s="56"/>
      <c r="AZ372" s="31"/>
      <c r="BA372" s="31"/>
      <c r="BB372" s="31"/>
      <c r="BC372" s="31"/>
      <c r="BD372" s="31"/>
      <c r="BE372" s="31"/>
      <c r="BF372" s="31"/>
      <c r="BG372" s="31"/>
      <c r="BH372" s="31"/>
      <c r="BI372" s="31"/>
      <c r="BJ372" s="31"/>
      <c r="BK372" s="31"/>
      <c r="BL372" s="31"/>
      <c r="BM372" s="31"/>
      <c r="BN372" s="31"/>
      <c r="BO372" s="31"/>
      <c r="BP372" s="31"/>
      <c r="BQ372" s="31"/>
      <c r="BR372" s="31"/>
      <c r="BS372" s="31"/>
      <c r="BT372" s="31"/>
      <c r="BU372" s="31"/>
      <c r="BV372" s="31"/>
      <c r="BW372" s="31"/>
      <c r="BX372" s="31"/>
      <c r="BY372" s="31"/>
      <c r="BZ372" s="31"/>
      <c r="CA372" s="31"/>
      <c r="CB372" s="31"/>
      <c r="CC372" s="31"/>
      <c r="CD372" s="31"/>
      <c r="CE372" s="31"/>
      <c r="CF372" s="31"/>
      <c r="CG372" s="31"/>
      <c r="CH372" s="31"/>
      <c r="CI372" s="31"/>
      <c r="CJ372" s="31"/>
      <c r="CK372" s="31"/>
      <c r="CL372" s="31"/>
      <c r="CM372" s="31"/>
      <c r="CN372" s="31"/>
      <c r="CO372" s="31"/>
      <c r="CP372" s="31"/>
      <c r="CQ372" s="31"/>
      <c r="CR372" s="31"/>
      <c r="CS372" s="31"/>
      <c r="CT372" s="31"/>
      <c r="CU372" s="31"/>
      <c r="CV372" s="31"/>
      <c r="CW372" s="31"/>
      <c r="CX372" s="31"/>
      <c r="CY372" s="31"/>
      <c r="CZ372" s="31"/>
      <c r="DA372" s="31"/>
      <c r="DB372" s="31"/>
      <c r="DC372" s="31"/>
      <c r="DD372" s="31"/>
      <c r="DE372" s="31"/>
      <c r="DF372" s="31"/>
      <c r="DG372" s="31"/>
      <c r="DH372" s="31"/>
      <c r="DI372" s="31"/>
      <c r="DJ372" s="31"/>
      <c r="DK372" s="31"/>
      <c r="DL372" s="31"/>
      <c r="DM372" s="31"/>
      <c r="DN372" s="31"/>
      <c r="DO372" s="31"/>
      <c r="DP372" s="31"/>
      <c r="DQ372" s="31"/>
      <c r="DR372" s="31"/>
      <c r="DS372" s="31"/>
      <c r="DT372" s="31"/>
      <c r="DU372" s="31"/>
      <c r="DV372" s="31"/>
      <c r="DW372" s="76"/>
    </row>
    <row r="373" spans="3:127" s="24" customFormat="1">
      <c r="Q373" s="345"/>
      <c r="R373" s="345"/>
      <c r="S373" s="345"/>
      <c r="T373" s="345"/>
      <c r="U373" s="345"/>
      <c r="V373" s="345"/>
      <c r="W373" s="345"/>
      <c r="X373" s="345"/>
      <c r="Y373" s="345"/>
      <c r="Z373" s="345"/>
      <c r="AA373" s="345"/>
      <c r="AB373" s="345"/>
      <c r="AC373" s="345"/>
      <c r="AD373" s="345"/>
      <c r="AE373" s="345"/>
      <c r="AF373" s="55"/>
      <c r="AG373" s="55"/>
      <c r="AH373" s="55"/>
      <c r="AI373" s="55"/>
      <c r="AJ373" s="55"/>
      <c r="AR373" s="345"/>
      <c r="AS373" s="345"/>
      <c r="AT373" s="345"/>
      <c r="AU373" s="56"/>
      <c r="AV373" s="56"/>
      <c r="AW373" s="56"/>
      <c r="AX373" s="56"/>
      <c r="AY373" s="56"/>
      <c r="AZ373" s="31"/>
      <c r="BA373" s="31"/>
      <c r="BB373" s="31"/>
      <c r="BC373" s="31"/>
      <c r="BD373" s="31"/>
      <c r="BE373" s="31"/>
      <c r="BF373" s="31"/>
      <c r="BG373" s="31"/>
      <c r="BH373" s="31"/>
      <c r="BI373" s="31"/>
      <c r="BJ373" s="31"/>
      <c r="BK373" s="31"/>
      <c r="BL373" s="31"/>
      <c r="BM373" s="31"/>
      <c r="BN373" s="31"/>
      <c r="BO373" s="31"/>
      <c r="BP373" s="31"/>
      <c r="BQ373" s="31"/>
      <c r="BR373" s="31"/>
      <c r="BS373" s="31"/>
      <c r="BT373" s="31"/>
      <c r="BU373" s="31"/>
      <c r="BV373" s="31"/>
      <c r="BW373" s="31"/>
      <c r="BX373" s="31"/>
      <c r="BY373" s="31"/>
      <c r="BZ373" s="31"/>
      <c r="CA373" s="31"/>
      <c r="CB373" s="31"/>
      <c r="CC373" s="31"/>
      <c r="CD373" s="31"/>
      <c r="CE373" s="31"/>
      <c r="CF373" s="31"/>
      <c r="CG373" s="31"/>
      <c r="CH373" s="31"/>
      <c r="CI373" s="31"/>
      <c r="CJ373" s="31"/>
      <c r="CK373" s="31"/>
      <c r="CL373" s="31"/>
      <c r="CM373" s="31"/>
      <c r="CN373" s="31"/>
      <c r="CO373" s="31"/>
      <c r="CP373" s="31"/>
      <c r="CQ373" s="31"/>
      <c r="CR373" s="31"/>
      <c r="CS373" s="31"/>
      <c r="CT373" s="31"/>
      <c r="CU373" s="31"/>
      <c r="CV373" s="31"/>
      <c r="CW373" s="31"/>
      <c r="CX373" s="31"/>
      <c r="CY373" s="31"/>
      <c r="CZ373" s="31"/>
      <c r="DA373" s="31"/>
      <c r="DB373" s="31"/>
      <c r="DC373" s="31"/>
      <c r="DD373" s="31"/>
      <c r="DE373" s="31"/>
      <c r="DF373" s="31"/>
      <c r="DG373" s="31"/>
      <c r="DH373" s="31"/>
      <c r="DI373" s="31"/>
      <c r="DJ373" s="31"/>
      <c r="DK373" s="31"/>
      <c r="DL373" s="31"/>
      <c r="DM373" s="31"/>
      <c r="DN373" s="31"/>
      <c r="DO373" s="31"/>
      <c r="DP373" s="31"/>
      <c r="DQ373" s="31"/>
      <c r="DR373" s="31"/>
      <c r="DS373" s="31"/>
      <c r="DT373" s="31"/>
      <c r="DU373" s="31"/>
      <c r="DV373" s="31"/>
      <c r="DW373" s="76"/>
    </row>
    <row r="374" spans="3:127" s="24" customFormat="1">
      <c r="Q374" s="345"/>
      <c r="R374" s="345"/>
      <c r="S374" s="345"/>
      <c r="T374" s="345"/>
      <c r="U374" s="345"/>
      <c r="V374" s="345"/>
      <c r="W374" s="345"/>
      <c r="X374" s="345"/>
      <c r="Y374" s="345"/>
      <c r="Z374" s="345"/>
      <c r="AA374" s="345"/>
      <c r="AB374" s="345"/>
      <c r="AC374" s="345"/>
      <c r="AD374" s="345"/>
      <c r="AE374" s="345"/>
      <c r="AF374" s="55"/>
      <c r="AG374" s="55"/>
      <c r="AH374" s="55"/>
      <c r="AI374" s="55"/>
      <c r="AJ374" s="55"/>
      <c r="AR374" s="345"/>
      <c r="AS374" s="345"/>
      <c r="AT374" s="345"/>
      <c r="AU374" s="56"/>
      <c r="AV374" s="56"/>
      <c r="AW374" s="56"/>
      <c r="AX374" s="56"/>
      <c r="AY374" s="56"/>
      <c r="AZ374" s="31"/>
      <c r="BA374" s="31"/>
      <c r="BB374" s="31"/>
      <c r="BC374" s="31"/>
      <c r="BD374" s="31"/>
      <c r="BE374" s="31"/>
      <c r="BF374" s="31"/>
      <c r="BG374" s="31"/>
      <c r="BH374" s="31"/>
      <c r="BI374" s="31"/>
      <c r="BJ374" s="31"/>
      <c r="BK374" s="31"/>
      <c r="BL374" s="31"/>
      <c r="BM374" s="31"/>
      <c r="BN374" s="31"/>
      <c r="BO374" s="31"/>
      <c r="BP374" s="31"/>
      <c r="BQ374" s="31"/>
      <c r="BR374" s="31"/>
      <c r="BS374" s="31"/>
      <c r="BT374" s="31"/>
      <c r="BU374" s="31"/>
      <c r="BV374" s="31"/>
      <c r="BW374" s="31"/>
      <c r="BX374" s="31"/>
      <c r="BY374" s="31"/>
      <c r="BZ374" s="31"/>
      <c r="CA374" s="31"/>
      <c r="CB374" s="31"/>
      <c r="CC374" s="31"/>
      <c r="CD374" s="31"/>
      <c r="CE374" s="31"/>
      <c r="CF374" s="31"/>
      <c r="CG374" s="31"/>
      <c r="CH374" s="31"/>
      <c r="CI374" s="31"/>
      <c r="CJ374" s="31"/>
      <c r="CK374" s="31"/>
      <c r="CL374" s="31"/>
      <c r="CM374" s="31"/>
      <c r="CN374" s="31"/>
      <c r="CO374" s="31"/>
      <c r="CP374" s="31"/>
      <c r="CQ374" s="31"/>
      <c r="CR374" s="31"/>
      <c r="CS374" s="31"/>
      <c r="CT374" s="31"/>
      <c r="CU374" s="31"/>
      <c r="CV374" s="31"/>
      <c r="CW374" s="31"/>
      <c r="CX374" s="31"/>
      <c r="CY374" s="31"/>
      <c r="CZ374" s="31"/>
      <c r="DA374" s="31"/>
      <c r="DB374" s="31"/>
      <c r="DC374" s="31"/>
      <c r="DD374" s="31"/>
      <c r="DE374" s="31"/>
      <c r="DF374" s="31"/>
      <c r="DG374" s="31"/>
      <c r="DH374" s="31"/>
      <c r="DI374" s="31"/>
      <c r="DJ374" s="31"/>
      <c r="DK374" s="31"/>
      <c r="DL374" s="31"/>
      <c r="DM374" s="31"/>
      <c r="DN374" s="31"/>
      <c r="DO374" s="31"/>
      <c r="DP374" s="31"/>
      <c r="DQ374" s="31"/>
      <c r="DR374" s="31"/>
      <c r="DS374" s="31"/>
      <c r="DT374" s="31"/>
      <c r="DU374" s="31"/>
      <c r="DV374" s="31"/>
      <c r="DW374" s="76"/>
    </row>
    <row r="375" spans="3:127" s="24" customFormat="1">
      <c r="C375" s="397"/>
      <c r="Q375" s="345"/>
      <c r="R375" s="345"/>
      <c r="S375" s="345"/>
      <c r="T375" s="345"/>
      <c r="U375" s="345"/>
      <c r="V375" s="345"/>
      <c r="W375" s="345"/>
      <c r="X375" s="345"/>
      <c r="Y375" s="345"/>
      <c r="Z375" s="345"/>
      <c r="AA375" s="345"/>
      <c r="AB375" s="345"/>
      <c r="AC375" s="345"/>
      <c r="AD375" s="345"/>
      <c r="AE375" s="345"/>
      <c r="AF375" s="55"/>
      <c r="AG375" s="55"/>
      <c r="AH375" s="55"/>
      <c r="AI375" s="55"/>
      <c r="AJ375" s="55"/>
      <c r="AR375" s="345"/>
      <c r="AS375" s="345"/>
      <c r="AT375" s="345"/>
      <c r="AU375" s="56"/>
      <c r="AV375" s="56"/>
      <c r="AW375" s="56"/>
      <c r="AX375" s="56"/>
      <c r="AY375" s="56"/>
      <c r="AZ375" s="31"/>
      <c r="BA375" s="31"/>
      <c r="BB375" s="31"/>
      <c r="BC375" s="31"/>
      <c r="BD375" s="31"/>
      <c r="BE375" s="31"/>
      <c r="BF375" s="31"/>
      <c r="BG375" s="31"/>
      <c r="BH375" s="31"/>
      <c r="BI375" s="31"/>
      <c r="BJ375" s="31"/>
      <c r="BK375" s="31"/>
      <c r="BL375" s="31"/>
      <c r="BM375" s="31"/>
      <c r="BN375" s="31"/>
      <c r="BO375" s="31"/>
      <c r="BP375" s="31"/>
      <c r="BQ375" s="31"/>
      <c r="BR375" s="31"/>
      <c r="BS375" s="31"/>
      <c r="BT375" s="31"/>
      <c r="BU375" s="31"/>
      <c r="BV375" s="31"/>
      <c r="BW375" s="31"/>
      <c r="BX375" s="31"/>
      <c r="BY375" s="31"/>
      <c r="BZ375" s="31"/>
      <c r="CA375" s="31"/>
      <c r="CB375" s="31"/>
      <c r="CC375" s="31"/>
      <c r="CD375" s="31"/>
      <c r="CE375" s="31"/>
      <c r="CF375" s="31"/>
      <c r="CG375" s="31"/>
      <c r="CH375" s="31"/>
      <c r="CI375" s="31"/>
      <c r="CJ375" s="31"/>
      <c r="CK375" s="31"/>
      <c r="CL375" s="31"/>
      <c r="CM375" s="31"/>
      <c r="CN375" s="31"/>
      <c r="CO375" s="31"/>
      <c r="CP375" s="31"/>
      <c r="CQ375" s="31"/>
      <c r="CR375" s="31"/>
      <c r="CS375" s="31"/>
      <c r="CT375" s="31"/>
      <c r="CU375" s="31"/>
      <c r="CV375" s="31"/>
      <c r="CW375" s="31"/>
      <c r="CX375" s="31"/>
      <c r="CY375" s="31"/>
      <c r="CZ375" s="31"/>
      <c r="DA375" s="31"/>
      <c r="DB375" s="31"/>
      <c r="DC375" s="31"/>
      <c r="DD375" s="31"/>
      <c r="DE375" s="31"/>
      <c r="DF375" s="31"/>
      <c r="DG375" s="31"/>
      <c r="DH375" s="31"/>
      <c r="DI375" s="31"/>
      <c r="DJ375" s="31"/>
      <c r="DK375" s="31"/>
      <c r="DL375" s="31"/>
      <c r="DM375" s="31"/>
      <c r="DN375" s="31"/>
      <c r="DO375" s="31"/>
      <c r="DP375" s="31"/>
      <c r="DQ375" s="31"/>
      <c r="DR375" s="31"/>
      <c r="DS375" s="31"/>
      <c r="DT375" s="31"/>
      <c r="DU375" s="31"/>
      <c r="DV375" s="31"/>
      <c r="DW375" s="76"/>
    </row>
    <row r="376" spans="3:127" s="24" customFormat="1">
      <c r="C376" s="31"/>
      <c r="Q376" s="345"/>
      <c r="R376" s="345"/>
      <c r="S376" s="345"/>
      <c r="T376" s="345"/>
      <c r="U376" s="345"/>
      <c r="V376" s="345"/>
      <c r="W376" s="345"/>
      <c r="X376" s="345"/>
      <c r="Y376" s="345"/>
      <c r="Z376" s="345"/>
      <c r="AA376" s="345"/>
      <c r="AB376" s="345"/>
      <c r="AC376" s="345"/>
      <c r="AD376" s="345"/>
      <c r="AE376" s="345"/>
      <c r="AF376" s="55"/>
      <c r="AG376" s="55"/>
      <c r="AH376" s="55"/>
      <c r="AI376" s="55"/>
      <c r="AJ376" s="55"/>
      <c r="AR376" s="345"/>
      <c r="AS376" s="345"/>
      <c r="AT376" s="345"/>
      <c r="AU376" s="56"/>
      <c r="AV376" s="56"/>
      <c r="AW376" s="56"/>
      <c r="AX376" s="56"/>
      <c r="AY376" s="56"/>
      <c r="AZ376" s="31"/>
      <c r="BA376" s="31"/>
      <c r="BB376" s="31"/>
      <c r="BC376" s="31"/>
      <c r="BD376" s="31"/>
      <c r="BE376" s="31"/>
      <c r="BF376" s="31"/>
      <c r="BG376" s="31"/>
      <c r="BH376" s="31"/>
      <c r="BI376" s="31"/>
      <c r="BJ376" s="31"/>
      <c r="BK376" s="31"/>
      <c r="BL376" s="31"/>
      <c r="BM376" s="31"/>
      <c r="BN376" s="31"/>
      <c r="BO376" s="31"/>
      <c r="BP376" s="31"/>
      <c r="BQ376" s="31"/>
      <c r="BR376" s="31"/>
      <c r="BS376" s="31"/>
      <c r="BT376" s="31"/>
      <c r="BU376" s="31"/>
      <c r="BV376" s="31"/>
      <c r="BW376" s="31"/>
      <c r="BX376" s="31"/>
      <c r="BY376" s="31"/>
      <c r="BZ376" s="31"/>
      <c r="CA376" s="31"/>
      <c r="CB376" s="31"/>
      <c r="CC376" s="31"/>
      <c r="CD376" s="31"/>
      <c r="CE376" s="31"/>
      <c r="CF376" s="31"/>
      <c r="CG376" s="31"/>
      <c r="CH376" s="31"/>
      <c r="CI376" s="31"/>
      <c r="CJ376" s="31"/>
      <c r="CK376" s="31"/>
      <c r="CL376" s="31"/>
      <c r="CM376" s="31"/>
      <c r="CN376" s="31"/>
      <c r="CO376" s="31"/>
      <c r="CP376" s="31"/>
      <c r="CQ376" s="31"/>
      <c r="CR376" s="31"/>
      <c r="CS376" s="31"/>
      <c r="CT376" s="31"/>
      <c r="CU376" s="31"/>
      <c r="CV376" s="31"/>
      <c r="CW376" s="31"/>
      <c r="CX376" s="31"/>
      <c r="CY376" s="31"/>
      <c r="CZ376" s="31"/>
      <c r="DA376" s="31"/>
      <c r="DB376" s="31"/>
      <c r="DC376" s="31"/>
      <c r="DD376" s="31"/>
      <c r="DE376" s="31"/>
      <c r="DF376" s="31"/>
      <c r="DG376" s="31"/>
      <c r="DH376" s="31"/>
      <c r="DI376" s="31"/>
      <c r="DJ376" s="31"/>
      <c r="DK376" s="31"/>
      <c r="DL376" s="31"/>
      <c r="DM376" s="31"/>
      <c r="DN376" s="31"/>
      <c r="DO376" s="31"/>
      <c r="DP376" s="31"/>
      <c r="DQ376" s="31"/>
      <c r="DR376" s="31"/>
      <c r="DS376" s="31"/>
      <c r="DT376" s="31"/>
      <c r="DU376" s="31"/>
      <c r="DV376" s="31"/>
      <c r="DW376" s="76"/>
    </row>
    <row r="377" spans="3:127" s="24" customFormat="1">
      <c r="C377" s="31"/>
      <c r="Q377" s="345"/>
      <c r="R377" s="345"/>
      <c r="S377" s="345"/>
      <c r="T377" s="345"/>
      <c r="U377" s="345"/>
      <c r="V377" s="345"/>
      <c r="W377" s="345"/>
      <c r="X377" s="345"/>
      <c r="Y377" s="345"/>
      <c r="Z377" s="345"/>
      <c r="AA377" s="345"/>
      <c r="AB377" s="345"/>
      <c r="AC377" s="345"/>
      <c r="AD377" s="345"/>
      <c r="AE377" s="345"/>
      <c r="AF377" s="55"/>
      <c r="AG377" s="55"/>
      <c r="AH377" s="55"/>
      <c r="AI377" s="55"/>
      <c r="AJ377" s="55"/>
      <c r="AR377" s="345"/>
      <c r="AS377" s="345"/>
      <c r="AT377" s="345"/>
      <c r="AU377" s="56"/>
      <c r="AV377" s="56"/>
      <c r="AW377" s="56"/>
      <c r="AX377" s="56"/>
      <c r="AY377" s="56"/>
      <c r="AZ377" s="31"/>
      <c r="BA377" s="31"/>
      <c r="BB377" s="31"/>
      <c r="BC377" s="31"/>
      <c r="BD377" s="31"/>
      <c r="BE377" s="31"/>
      <c r="BF377" s="31"/>
      <c r="BG377" s="31"/>
      <c r="BH377" s="31"/>
      <c r="BI377" s="31"/>
      <c r="BJ377" s="31"/>
      <c r="BK377" s="31"/>
      <c r="BL377" s="31"/>
      <c r="BM377" s="31"/>
      <c r="BN377" s="31"/>
      <c r="BO377" s="31"/>
      <c r="BP377" s="31"/>
      <c r="BQ377" s="31"/>
      <c r="BR377" s="31"/>
      <c r="BS377" s="31"/>
      <c r="BT377" s="31"/>
      <c r="BU377" s="31"/>
      <c r="BV377" s="31"/>
      <c r="BW377" s="31"/>
      <c r="BX377" s="31"/>
      <c r="BY377" s="31"/>
      <c r="BZ377" s="31"/>
      <c r="CA377" s="31"/>
      <c r="CB377" s="31"/>
      <c r="CC377" s="31"/>
      <c r="CD377" s="31"/>
      <c r="CE377" s="31"/>
      <c r="CF377" s="31"/>
      <c r="CG377" s="31"/>
      <c r="CH377" s="31"/>
      <c r="CI377" s="31"/>
      <c r="CJ377" s="31"/>
      <c r="CK377" s="31"/>
      <c r="CL377" s="31"/>
      <c r="CM377" s="31"/>
      <c r="CN377" s="31"/>
      <c r="CO377" s="31"/>
      <c r="CP377" s="31"/>
      <c r="CQ377" s="31"/>
      <c r="CR377" s="31"/>
      <c r="CS377" s="31"/>
      <c r="CT377" s="31"/>
      <c r="CU377" s="31"/>
      <c r="CV377" s="31"/>
      <c r="CW377" s="31"/>
      <c r="CX377" s="31"/>
      <c r="CY377" s="31"/>
      <c r="CZ377" s="31"/>
      <c r="DA377" s="31"/>
      <c r="DB377" s="31"/>
      <c r="DC377" s="31"/>
      <c r="DD377" s="31"/>
      <c r="DE377" s="31"/>
      <c r="DF377" s="31"/>
      <c r="DG377" s="31"/>
      <c r="DH377" s="31"/>
      <c r="DI377" s="31"/>
      <c r="DJ377" s="31"/>
      <c r="DK377" s="31"/>
      <c r="DL377" s="31"/>
      <c r="DM377" s="31"/>
      <c r="DN377" s="31"/>
      <c r="DO377" s="31"/>
      <c r="DP377" s="31"/>
      <c r="DQ377" s="31"/>
      <c r="DR377" s="31"/>
      <c r="DS377" s="31"/>
      <c r="DT377" s="31"/>
      <c r="DU377" s="31"/>
      <c r="DV377" s="31"/>
      <c r="DW377" s="76"/>
    </row>
    <row r="378" spans="3:127" s="24" customFormat="1">
      <c r="C378" s="31"/>
      <c r="Q378" s="345"/>
      <c r="R378" s="345"/>
      <c r="S378" s="345"/>
      <c r="T378" s="345"/>
      <c r="U378" s="345"/>
      <c r="V378" s="345"/>
      <c r="W378" s="345"/>
      <c r="X378" s="345"/>
      <c r="Y378" s="345"/>
      <c r="Z378" s="345"/>
      <c r="AA378" s="345"/>
      <c r="AB378" s="345"/>
      <c r="AC378" s="345"/>
      <c r="AD378" s="345"/>
      <c r="AE378" s="345"/>
      <c r="AF378" s="55"/>
      <c r="AG378" s="55"/>
      <c r="AH378" s="55"/>
      <c r="AI378" s="55"/>
      <c r="AJ378" s="55"/>
      <c r="AR378" s="345"/>
      <c r="AS378" s="345"/>
      <c r="AT378" s="345"/>
      <c r="AU378" s="56"/>
      <c r="AV378" s="56"/>
      <c r="AW378" s="56"/>
      <c r="AX378" s="56"/>
      <c r="AY378" s="56"/>
      <c r="AZ378" s="31"/>
      <c r="BA378" s="31"/>
      <c r="BB378" s="31"/>
      <c r="BC378" s="31"/>
      <c r="BD378" s="31"/>
      <c r="BE378" s="31"/>
      <c r="BF378" s="31"/>
      <c r="BG378" s="31"/>
      <c r="BH378" s="31"/>
      <c r="BI378" s="31"/>
      <c r="BJ378" s="31"/>
      <c r="BK378" s="31"/>
      <c r="BL378" s="31"/>
      <c r="BM378" s="31"/>
      <c r="BN378" s="31"/>
      <c r="BO378" s="31"/>
      <c r="BP378" s="31"/>
      <c r="BQ378" s="31"/>
      <c r="BR378" s="31"/>
      <c r="BS378" s="31"/>
      <c r="BT378" s="31"/>
      <c r="BU378" s="31"/>
      <c r="BV378" s="31"/>
      <c r="BW378" s="31"/>
      <c r="BX378" s="31"/>
      <c r="BY378" s="31"/>
      <c r="BZ378" s="31"/>
      <c r="CA378" s="31"/>
      <c r="CB378" s="31"/>
      <c r="CC378" s="31"/>
      <c r="CD378" s="31"/>
      <c r="CE378" s="31"/>
      <c r="CF378" s="31"/>
      <c r="CG378" s="31"/>
      <c r="CH378" s="31"/>
      <c r="CI378" s="31"/>
      <c r="CJ378" s="31"/>
      <c r="CK378" s="31"/>
      <c r="CL378" s="31"/>
      <c r="CM378" s="31"/>
      <c r="CN378" s="31"/>
      <c r="CO378" s="31"/>
      <c r="CP378" s="31"/>
      <c r="CQ378" s="31"/>
      <c r="CR378" s="31"/>
      <c r="CS378" s="31"/>
      <c r="CT378" s="31"/>
      <c r="CU378" s="31"/>
      <c r="CV378" s="31"/>
      <c r="CW378" s="31"/>
      <c r="CX378" s="31"/>
      <c r="CY378" s="31"/>
      <c r="CZ378" s="31"/>
      <c r="DA378" s="31"/>
      <c r="DB378" s="31"/>
      <c r="DC378" s="31"/>
      <c r="DD378" s="31"/>
      <c r="DE378" s="31"/>
      <c r="DF378" s="31"/>
      <c r="DG378" s="31"/>
      <c r="DH378" s="31"/>
      <c r="DI378" s="31"/>
      <c r="DJ378" s="31"/>
      <c r="DK378" s="31"/>
      <c r="DL378" s="31"/>
      <c r="DM378" s="31"/>
      <c r="DN378" s="31"/>
      <c r="DO378" s="31"/>
      <c r="DP378" s="31"/>
      <c r="DQ378" s="31"/>
      <c r="DR378" s="31"/>
      <c r="DS378" s="31"/>
      <c r="DT378" s="31"/>
      <c r="DU378" s="31"/>
      <c r="DV378" s="31"/>
      <c r="DW378" s="76"/>
    </row>
    <row r="379" spans="3:127" s="24" customFormat="1">
      <c r="C379" s="31"/>
      <c r="Q379" s="345"/>
      <c r="R379" s="345"/>
      <c r="S379" s="345"/>
      <c r="T379" s="345"/>
      <c r="U379" s="345"/>
      <c r="V379" s="345"/>
      <c r="W379" s="345"/>
      <c r="X379" s="345"/>
      <c r="Y379" s="345"/>
      <c r="Z379" s="345"/>
      <c r="AA379" s="345"/>
      <c r="AB379" s="345"/>
      <c r="AC379" s="345"/>
      <c r="AD379" s="345"/>
      <c r="AE379" s="345"/>
      <c r="AF379" s="55"/>
      <c r="AG379" s="55"/>
      <c r="AH379" s="55"/>
      <c r="AI379" s="55"/>
      <c r="AJ379" s="55"/>
      <c r="AR379" s="345"/>
      <c r="AS379" s="345"/>
      <c r="AT379" s="345"/>
      <c r="AU379" s="56"/>
      <c r="AV379" s="56"/>
      <c r="AW379" s="56"/>
      <c r="AX379" s="56"/>
      <c r="AY379" s="56"/>
      <c r="AZ379" s="31"/>
      <c r="BA379" s="31"/>
      <c r="BB379" s="31"/>
      <c r="BC379" s="31"/>
      <c r="BD379" s="31"/>
      <c r="BE379" s="31"/>
      <c r="BF379" s="31"/>
      <c r="BG379" s="31"/>
      <c r="BH379" s="31"/>
      <c r="BI379" s="31"/>
      <c r="BJ379" s="31"/>
      <c r="BK379" s="31"/>
      <c r="BL379" s="31"/>
      <c r="BM379" s="31"/>
      <c r="BN379" s="31"/>
      <c r="BO379" s="31"/>
      <c r="BP379" s="31"/>
      <c r="BQ379" s="31"/>
      <c r="BR379" s="31"/>
      <c r="BS379" s="31"/>
      <c r="BT379" s="31"/>
      <c r="BU379" s="31"/>
      <c r="BV379" s="31"/>
      <c r="BW379" s="31"/>
      <c r="BX379" s="31"/>
      <c r="BY379" s="31"/>
      <c r="BZ379" s="31"/>
      <c r="CA379" s="31"/>
      <c r="CB379" s="31"/>
      <c r="CC379" s="31"/>
      <c r="CD379" s="31"/>
      <c r="CE379" s="31"/>
      <c r="CF379" s="31"/>
      <c r="CG379" s="31"/>
      <c r="CH379" s="31"/>
      <c r="CI379" s="31"/>
      <c r="CJ379" s="31"/>
      <c r="CK379" s="31"/>
      <c r="CL379" s="31"/>
      <c r="CM379" s="31"/>
      <c r="CN379" s="31"/>
      <c r="CO379" s="31"/>
      <c r="CP379" s="31"/>
      <c r="CQ379" s="31"/>
      <c r="CR379" s="31"/>
      <c r="CS379" s="31"/>
      <c r="CT379" s="31"/>
      <c r="CU379" s="31"/>
      <c r="CV379" s="31"/>
      <c r="CW379" s="31"/>
      <c r="CX379" s="31"/>
      <c r="CY379" s="31"/>
      <c r="CZ379" s="31"/>
      <c r="DA379" s="31"/>
      <c r="DB379" s="31"/>
      <c r="DC379" s="31"/>
      <c r="DD379" s="31"/>
      <c r="DE379" s="31"/>
      <c r="DF379" s="31"/>
      <c r="DG379" s="31"/>
      <c r="DH379" s="31"/>
      <c r="DI379" s="31"/>
      <c r="DJ379" s="31"/>
      <c r="DK379" s="31"/>
      <c r="DL379" s="31"/>
      <c r="DM379" s="31"/>
      <c r="DN379" s="31"/>
      <c r="DO379" s="31"/>
      <c r="DP379" s="31"/>
      <c r="DQ379" s="31"/>
      <c r="DR379" s="31"/>
      <c r="DS379" s="31"/>
      <c r="DT379" s="31"/>
      <c r="DU379" s="31"/>
      <c r="DV379" s="31"/>
      <c r="DW379" s="76"/>
    </row>
    <row r="380" spans="3:127" s="24" customFormat="1">
      <c r="C380" s="31"/>
      <c r="Q380" s="345"/>
      <c r="R380" s="345"/>
      <c r="S380" s="345"/>
      <c r="T380" s="345"/>
      <c r="U380" s="345"/>
      <c r="V380" s="345"/>
      <c r="W380" s="345"/>
      <c r="X380" s="345"/>
      <c r="Y380" s="345"/>
      <c r="Z380" s="345"/>
      <c r="AA380" s="345"/>
      <c r="AB380" s="345"/>
      <c r="AC380" s="345"/>
      <c r="AD380" s="345"/>
      <c r="AE380" s="345"/>
      <c r="AF380" s="55"/>
      <c r="AG380" s="55"/>
      <c r="AH380" s="55"/>
      <c r="AI380" s="55"/>
      <c r="AJ380" s="55"/>
      <c r="AR380" s="345"/>
      <c r="AS380" s="345"/>
      <c r="AT380" s="345"/>
      <c r="AU380" s="56"/>
      <c r="AV380" s="56"/>
      <c r="AW380" s="56"/>
      <c r="AX380" s="56"/>
      <c r="AY380" s="56"/>
      <c r="AZ380" s="31"/>
      <c r="BA380" s="31"/>
      <c r="BB380" s="31"/>
      <c r="BC380" s="31"/>
      <c r="BD380" s="31"/>
      <c r="BE380" s="31"/>
      <c r="BF380" s="31"/>
      <c r="BG380" s="31"/>
      <c r="BH380" s="31"/>
      <c r="BI380" s="31"/>
      <c r="BJ380" s="31"/>
      <c r="BK380" s="31"/>
      <c r="BL380" s="31"/>
      <c r="BM380" s="31"/>
      <c r="BN380" s="31"/>
      <c r="BO380" s="31"/>
      <c r="BP380" s="31"/>
      <c r="BQ380" s="31"/>
      <c r="BR380" s="31"/>
      <c r="BS380" s="31"/>
      <c r="BT380" s="31"/>
      <c r="BU380" s="31"/>
      <c r="BV380" s="31"/>
      <c r="BW380" s="31"/>
      <c r="BX380" s="31"/>
      <c r="BY380" s="31"/>
      <c r="BZ380" s="31"/>
      <c r="CA380" s="31"/>
      <c r="CB380" s="31"/>
      <c r="CC380" s="31"/>
      <c r="CD380" s="31"/>
      <c r="CE380" s="31"/>
      <c r="CF380" s="31"/>
      <c r="CG380" s="31"/>
      <c r="CH380" s="31"/>
      <c r="CI380" s="31"/>
      <c r="CJ380" s="31"/>
      <c r="CK380" s="31"/>
      <c r="CL380" s="31"/>
      <c r="CM380" s="31"/>
      <c r="CN380" s="31"/>
      <c r="CO380" s="31"/>
      <c r="CP380" s="31"/>
      <c r="CQ380" s="31"/>
      <c r="CR380" s="31"/>
      <c r="CS380" s="31"/>
      <c r="CT380" s="31"/>
      <c r="CU380" s="31"/>
      <c r="CV380" s="31"/>
      <c r="CW380" s="31"/>
      <c r="CX380" s="31"/>
      <c r="CY380" s="31"/>
      <c r="CZ380" s="31"/>
      <c r="DA380" s="31"/>
      <c r="DB380" s="31"/>
      <c r="DC380" s="31"/>
      <c r="DD380" s="31"/>
      <c r="DE380" s="31"/>
      <c r="DF380" s="31"/>
      <c r="DG380" s="31"/>
      <c r="DH380" s="31"/>
      <c r="DI380" s="31"/>
      <c r="DJ380" s="31"/>
      <c r="DK380" s="31"/>
      <c r="DL380" s="31"/>
      <c r="DM380" s="31"/>
      <c r="DN380" s="31"/>
      <c r="DO380" s="31"/>
      <c r="DP380" s="31"/>
      <c r="DQ380" s="31"/>
      <c r="DR380" s="31"/>
      <c r="DS380" s="31"/>
      <c r="DT380" s="31"/>
      <c r="DU380" s="31"/>
      <c r="DV380" s="31"/>
      <c r="DW380" s="76"/>
    </row>
    <row r="381" spans="3:127" s="24" customFormat="1">
      <c r="C381" s="31"/>
      <c r="Q381" s="345"/>
      <c r="R381" s="345"/>
      <c r="S381" s="345"/>
      <c r="T381" s="345"/>
      <c r="U381" s="345"/>
      <c r="V381" s="345"/>
      <c r="W381" s="345"/>
      <c r="X381" s="345"/>
      <c r="Y381" s="345"/>
      <c r="Z381" s="345"/>
      <c r="AA381" s="345"/>
      <c r="AB381" s="345"/>
      <c r="AC381" s="345"/>
      <c r="AD381" s="345"/>
      <c r="AE381" s="345"/>
      <c r="AF381" s="55"/>
      <c r="AG381" s="55"/>
      <c r="AH381" s="55"/>
      <c r="AI381" s="55"/>
      <c r="AJ381" s="55"/>
      <c r="AR381" s="345"/>
      <c r="AS381" s="345"/>
      <c r="AT381" s="345"/>
      <c r="AU381" s="56"/>
      <c r="AV381" s="56"/>
      <c r="AW381" s="56"/>
      <c r="AX381" s="56"/>
      <c r="AY381" s="56"/>
      <c r="AZ381" s="31"/>
      <c r="BA381" s="31"/>
      <c r="BB381" s="31"/>
      <c r="BC381" s="31"/>
      <c r="BD381" s="31"/>
      <c r="BE381" s="31"/>
      <c r="BF381" s="31"/>
      <c r="BG381" s="31"/>
      <c r="BH381" s="31"/>
      <c r="BI381" s="31"/>
      <c r="BJ381" s="31"/>
      <c r="BK381" s="31"/>
      <c r="BL381" s="31"/>
      <c r="BM381" s="31"/>
      <c r="BN381" s="31"/>
      <c r="BO381" s="31"/>
      <c r="BP381" s="31"/>
      <c r="BQ381" s="31"/>
      <c r="BR381" s="31"/>
      <c r="BS381" s="31"/>
      <c r="BT381" s="31"/>
      <c r="BU381" s="31"/>
      <c r="BV381" s="31"/>
      <c r="BW381" s="31"/>
      <c r="BX381" s="31"/>
      <c r="BY381" s="31"/>
      <c r="BZ381" s="31"/>
      <c r="CA381" s="31"/>
      <c r="CB381" s="31"/>
      <c r="CC381" s="31"/>
      <c r="CD381" s="31"/>
      <c r="CE381" s="31"/>
      <c r="CF381" s="31"/>
      <c r="CG381" s="31"/>
      <c r="CH381" s="31"/>
      <c r="CI381" s="31"/>
      <c r="CJ381" s="31"/>
      <c r="CK381" s="31"/>
      <c r="CL381" s="31"/>
      <c r="CM381" s="31"/>
      <c r="CN381" s="31"/>
      <c r="CO381" s="31"/>
      <c r="CP381" s="31"/>
      <c r="CQ381" s="31"/>
      <c r="CR381" s="31"/>
      <c r="CS381" s="31"/>
      <c r="CT381" s="31"/>
      <c r="CU381" s="31"/>
      <c r="CV381" s="31"/>
      <c r="CW381" s="31"/>
      <c r="CX381" s="31"/>
      <c r="CY381" s="31"/>
      <c r="CZ381" s="31"/>
      <c r="DA381" s="31"/>
      <c r="DB381" s="31"/>
      <c r="DC381" s="31"/>
      <c r="DD381" s="31"/>
      <c r="DE381" s="31"/>
      <c r="DF381" s="31"/>
      <c r="DG381" s="31"/>
      <c r="DH381" s="31"/>
      <c r="DI381" s="31"/>
      <c r="DJ381" s="31"/>
      <c r="DK381" s="31"/>
      <c r="DL381" s="31"/>
      <c r="DM381" s="31"/>
      <c r="DN381" s="31"/>
      <c r="DO381" s="31"/>
      <c r="DP381" s="31"/>
      <c r="DQ381" s="31"/>
      <c r="DR381" s="31"/>
      <c r="DS381" s="31"/>
      <c r="DT381" s="31"/>
      <c r="DU381" s="31"/>
      <c r="DV381" s="31"/>
      <c r="DW381" s="76"/>
    </row>
    <row r="382" spans="3:127" s="24" customFormat="1">
      <c r="C382" s="31"/>
      <c r="Q382" s="345"/>
      <c r="R382" s="345"/>
      <c r="S382" s="345"/>
      <c r="T382" s="345"/>
      <c r="U382" s="345"/>
      <c r="V382" s="345"/>
      <c r="W382" s="345"/>
      <c r="X382" s="345"/>
      <c r="Y382" s="345"/>
      <c r="Z382" s="345"/>
      <c r="AA382" s="345"/>
      <c r="AB382" s="345"/>
      <c r="AC382" s="345"/>
      <c r="AD382" s="345"/>
      <c r="AE382" s="345"/>
      <c r="AF382" s="55"/>
      <c r="AG382" s="55"/>
      <c r="AH382" s="55"/>
      <c r="AI382" s="55"/>
      <c r="AJ382" s="55"/>
      <c r="AR382" s="345"/>
      <c r="AS382" s="345"/>
      <c r="AT382" s="345"/>
      <c r="AU382" s="56"/>
      <c r="AV382" s="56"/>
      <c r="AW382" s="56"/>
      <c r="AX382" s="56"/>
      <c r="AY382" s="56"/>
      <c r="AZ382" s="31"/>
      <c r="BA382" s="31"/>
      <c r="BB382" s="31"/>
      <c r="BC382" s="31"/>
      <c r="BD382" s="31"/>
      <c r="BE382" s="31"/>
      <c r="BF382" s="31"/>
      <c r="BG382" s="31"/>
      <c r="BH382" s="31"/>
      <c r="BI382" s="31"/>
      <c r="BJ382" s="31"/>
      <c r="BK382" s="31"/>
      <c r="BL382" s="31"/>
      <c r="BM382" s="31"/>
      <c r="BN382" s="31"/>
      <c r="BO382" s="31"/>
      <c r="BP382" s="31"/>
      <c r="BQ382" s="31"/>
      <c r="BR382" s="31"/>
      <c r="BS382" s="31"/>
      <c r="BT382" s="31"/>
      <c r="BU382" s="31"/>
      <c r="BV382" s="31"/>
      <c r="BW382" s="31"/>
      <c r="BX382" s="31"/>
      <c r="BY382" s="31"/>
      <c r="BZ382" s="31"/>
      <c r="CA382" s="31"/>
      <c r="CB382" s="31"/>
      <c r="CC382" s="31"/>
      <c r="CD382" s="31"/>
      <c r="CE382" s="31"/>
      <c r="CF382" s="31"/>
      <c r="CG382" s="31"/>
      <c r="CH382" s="31"/>
      <c r="CI382" s="31"/>
      <c r="CJ382" s="31"/>
      <c r="CK382" s="31"/>
      <c r="CL382" s="31"/>
      <c r="CM382" s="31"/>
      <c r="CN382" s="31"/>
      <c r="CO382" s="31"/>
      <c r="CP382" s="31"/>
      <c r="CQ382" s="31"/>
      <c r="CR382" s="31"/>
      <c r="CS382" s="31"/>
      <c r="CT382" s="31"/>
      <c r="CU382" s="31"/>
      <c r="CV382" s="31"/>
      <c r="CW382" s="31"/>
      <c r="CX382" s="31"/>
      <c r="CY382" s="31"/>
      <c r="CZ382" s="31"/>
      <c r="DA382" s="31"/>
      <c r="DB382" s="31"/>
      <c r="DC382" s="31"/>
      <c r="DD382" s="31"/>
      <c r="DE382" s="31"/>
      <c r="DF382" s="31"/>
      <c r="DG382" s="31"/>
      <c r="DH382" s="31"/>
      <c r="DI382" s="31"/>
      <c r="DJ382" s="31"/>
      <c r="DK382" s="31"/>
      <c r="DL382" s="31"/>
      <c r="DM382" s="31"/>
      <c r="DN382" s="31"/>
      <c r="DO382" s="31"/>
      <c r="DP382" s="31"/>
      <c r="DQ382" s="31"/>
      <c r="DR382" s="31"/>
      <c r="DS382" s="31"/>
      <c r="DT382" s="31"/>
      <c r="DU382" s="31"/>
      <c r="DV382" s="31"/>
      <c r="DW382" s="76"/>
    </row>
    <row r="383" spans="3:127" s="24" customFormat="1">
      <c r="C383" s="31"/>
      <c r="Q383" s="345"/>
      <c r="R383" s="345"/>
      <c r="S383" s="345"/>
      <c r="T383" s="345"/>
      <c r="U383" s="345"/>
      <c r="V383" s="345"/>
      <c r="W383" s="345"/>
      <c r="X383" s="345"/>
      <c r="Y383" s="345"/>
      <c r="Z383" s="345"/>
      <c r="AA383" s="345"/>
      <c r="AB383" s="345"/>
      <c r="AC383" s="345"/>
      <c r="AD383" s="345"/>
      <c r="AE383" s="345"/>
      <c r="AF383" s="55"/>
      <c r="AG383" s="55"/>
      <c r="AH383" s="55"/>
      <c r="AI383" s="55"/>
      <c r="AJ383" s="55"/>
      <c r="AR383" s="345"/>
      <c r="AS383" s="345"/>
      <c r="AT383" s="345"/>
      <c r="AU383" s="56"/>
      <c r="AV383" s="56"/>
      <c r="AW383" s="56"/>
      <c r="AX383" s="56"/>
      <c r="AY383" s="56"/>
      <c r="AZ383" s="31"/>
      <c r="BA383" s="31"/>
      <c r="BB383" s="31"/>
      <c r="BC383" s="31"/>
      <c r="BD383" s="31"/>
      <c r="BE383" s="31"/>
      <c r="BF383" s="31"/>
      <c r="BG383" s="31"/>
      <c r="BH383" s="31"/>
      <c r="BI383" s="31"/>
      <c r="BJ383" s="31"/>
      <c r="BK383" s="31"/>
      <c r="BL383" s="31"/>
      <c r="BM383" s="31"/>
      <c r="BN383" s="31"/>
      <c r="BO383" s="31"/>
      <c r="BP383" s="31"/>
      <c r="BQ383" s="31"/>
      <c r="BR383" s="31"/>
      <c r="BS383" s="31"/>
      <c r="BT383" s="31"/>
      <c r="BU383" s="31"/>
      <c r="BV383" s="31"/>
      <c r="BW383" s="31"/>
      <c r="BX383" s="31"/>
      <c r="BY383" s="31"/>
      <c r="BZ383" s="31"/>
      <c r="CA383" s="31"/>
      <c r="CB383" s="31"/>
      <c r="CC383" s="31"/>
      <c r="CD383" s="31"/>
      <c r="CE383" s="31"/>
      <c r="CF383" s="31"/>
      <c r="CG383" s="31"/>
      <c r="CH383" s="31"/>
      <c r="CI383" s="31"/>
      <c r="CJ383" s="31"/>
      <c r="CK383" s="31"/>
      <c r="CL383" s="31"/>
      <c r="CM383" s="31"/>
      <c r="CN383" s="31"/>
      <c r="CO383" s="31"/>
      <c r="CP383" s="31"/>
      <c r="CQ383" s="31"/>
      <c r="CR383" s="31"/>
      <c r="CS383" s="31"/>
      <c r="CT383" s="31"/>
      <c r="CU383" s="31"/>
      <c r="CV383" s="31"/>
      <c r="CW383" s="31"/>
      <c r="CX383" s="31"/>
      <c r="CY383" s="31"/>
      <c r="CZ383" s="31"/>
      <c r="DA383" s="31"/>
      <c r="DB383" s="31"/>
      <c r="DC383" s="31"/>
      <c r="DD383" s="31"/>
      <c r="DE383" s="31"/>
      <c r="DF383" s="31"/>
      <c r="DG383" s="31"/>
      <c r="DH383" s="31"/>
      <c r="DI383" s="31"/>
      <c r="DJ383" s="31"/>
      <c r="DK383" s="31"/>
      <c r="DL383" s="31"/>
      <c r="DM383" s="31"/>
      <c r="DN383" s="31"/>
      <c r="DO383" s="31"/>
      <c r="DP383" s="31"/>
      <c r="DQ383" s="31"/>
      <c r="DR383" s="31"/>
      <c r="DS383" s="31"/>
      <c r="DT383" s="31"/>
      <c r="DU383" s="31"/>
      <c r="DV383" s="31"/>
      <c r="DW383" s="76"/>
    </row>
    <row r="384" spans="3:127" s="24" customFormat="1">
      <c r="C384" s="31"/>
      <c r="Q384" s="345"/>
      <c r="R384" s="345"/>
      <c r="S384" s="345"/>
      <c r="T384" s="345"/>
      <c r="U384" s="345"/>
      <c r="V384" s="345"/>
      <c r="W384" s="345"/>
      <c r="X384" s="345"/>
      <c r="Y384" s="345"/>
      <c r="Z384" s="345"/>
      <c r="AA384" s="345"/>
      <c r="AB384" s="345"/>
      <c r="AC384" s="345"/>
      <c r="AD384" s="345"/>
      <c r="AE384" s="345"/>
      <c r="AF384" s="55"/>
      <c r="AG384" s="55"/>
      <c r="AH384" s="55"/>
      <c r="AI384" s="55"/>
      <c r="AJ384" s="55"/>
      <c r="AR384" s="345"/>
      <c r="AS384" s="345"/>
      <c r="AT384" s="345"/>
      <c r="AU384" s="56"/>
      <c r="AV384" s="56"/>
      <c r="AW384" s="56"/>
      <c r="AX384" s="56"/>
      <c r="AY384" s="56"/>
      <c r="AZ384" s="31"/>
      <c r="BA384" s="31"/>
      <c r="BB384" s="31"/>
      <c r="BC384" s="31"/>
      <c r="BD384" s="31"/>
      <c r="BE384" s="31"/>
      <c r="BF384" s="31"/>
      <c r="BG384" s="31"/>
      <c r="BH384" s="31"/>
      <c r="BI384" s="31"/>
      <c r="BJ384" s="31"/>
      <c r="BK384" s="31"/>
      <c r="BL384" s="31"/>
      <c r="BM384" s="31"/>
      <c r="BN384" s="31"/>
      <c r="BO384" s="31"/>
      <c r="BP384" s="31"/>
      <c r="BQ384" s="31"/>
      <c r="BR384" s="31"/>
      <c r="BS384" s="31"/>
      <c r="BT384" s="31"/>
      <c r="BU384" s="31"/>
      <c r="BV384" s="31"/>
      <c r="BW384" s="31"/>
      <c r="BX384" s="31"/>
      <c r="BY384" s="31"/>
      <c r="BZ384" s="31"/>
      <c r="CA384" s="31"/>
      <c r="CB384" s="31"/>
      <c r="CC384" s="31"/>
      <c r="CD384" s="31"/>
      <c r="CE384" s="31"/>
      <c r="CF384" s="31"/>
      <c r="CG384" s="31"/>
      <c r="CH384" s="31"/>
      <c r="CI384" s="31"/>
      <c r="CJ384" s="31"/>
      <c r="CK384" s="31"/>
      <c r="CL384" s="31"/>
      <c r="CM384" s="31"/>
      <c r="CN384" s="31"/>
      <c r="CO384" s="31"/>
      <c r="CP384" s="31"/>
      <c r="CQ384" s="31"/>
      <c r="CR384" s="31"/>
      <c r="CS384" s="31"/>
      <c r="CT384" s="31"/>
      <c r="CU384" s="31"/>
      <c r="CV384" s="31"/>
      <c r="CW384" s="31"/>
      <c r="CX384" s="31"/>
      <c r="CY384" s="31"/>
      <c r="CZ384" s="31"/>
      <c r="DA384" s="31"/>
      <c r="DB384" s="31"/>
      <c r="DC384" s="31"/>
      <c r="DD384" s="31"/>
      <c r="DE384" s="31"/>
      <c r="DF384" s="31"/>
      <c r="DG384" s="31"/>
      <c r="DH384" s="31"/>
      <c r="DI384" s="31"/>
      <c r="DJ384" s="31"/>
      <c r="DK384" s="31"/>
      <c r="DL384" s="31"/>
      <c r="DM384" s="31"/>
      <c r="DN384" s="31"/>
      <c r="DO384" s="31"/>
      <c r="DP384" s="31"/>
      <c r="DQ384" s="31"/>
      <c r="DR384" s="31"/>
      <c r="DS384" s="31"/>
      <c r="DT384" s="31"/>
      <c r="DU384" s="31"/>
      <c r="DV384" s="31"/>
      <c r="DW384" s="76"/>
    </row>
    <row r="385" spans="3:127" s="24" customFormat="1">
      <c r="C385" s="31"/>
      <c r="Q385" s="345"/>
      <c r="R385" s="345"/>
      <c r="S385" s="345"/>
      <c r="T385" s="345"/>
      <c r="U385" s="345"/>
      <c r="V385" s="345"/>
      <c r="W385" s="345"/>
      <c r="X385" s="345"/>
      <c r="Y385" s="345"/>
      <c r="Z385" s="345"/>
      <c r="AA385" s="345"/>
      <c r="AB385" s="345"/>
      <c r="AC385" s="345"/>
      <c r="AD385" s="345"/>
      <c r="AE385" s="345"/>
      <c r="AF385" s="55"/>
      <c r="AG385" s="55"/>
      <c r="AH385" s="55"/>
      <c r="AI385" s="55"/>
      <c r="AJ385" s="55"/>
      <c r="AR385" s="345"/>
      <c r="AS385" s="345"/>
      <c r="AT385" s="345"/>
      <c r="AU385" s="56"/>
      <c r="AV385" s="56"/>
      <c r="AW385" s="56"/>
      <c r="AX385" s="56"/>
      <c r="AY385" s="56"/>
      <c r="AZ385" s="31"/>
      <c r="BA385" s="31"/>
      <c r="BB385" s="31"/>
      <c r="BC385" s="31"/>
      <c r="BD385" s="31"/>
      <c r="BE385" s="31"/>
      <c r="BF385" s="31"/>
      <c r="BG385" s="31"/>
      <c r="BH385" s="31"/>
      <c r="BI385" s="31"/>
      <c r="BJ385" s="31"/>
      <c r="BK385" s="31"/>
      <c r="BL385" s="31"/>
      <c r="BM385" s="31"/>
      <c r="BN385" s="31"/>
      <c r="BO385" s="31"/>
      <c r="BP385" s="31"/>
      <c r="BQ385" s="31"/>
      <c r="BR385" s="31"/>
      <c r="BS385" s="31"/>
      <c r="BT385" s="31"/>
      <c r="BU385" s="31"/>
      <c r="BV385" s="31"/>
      <c r="BW385" s="31"/>
      <c r="BX385" s="31"/>
      <c r="BY385" s="31"/>
      <c r="BZ385" s="31"/>
      <c r="CA385" s="31"/>
      <c r="CB385" s="31"/>
      <c r="CC385" s="31"/>
      <c r="CD385" s="31"/>
      <c r="CE385" s="31"/>
      <c r="CF385" s="31"/>
      <c r="CG385" s="31"/>
      <c r="CH385" s="31"/>
      <c r="CI385" s="31"/>
      <c r="CJ385" s="31"/>
      <c r="CK385" s="31"/>
      <c r="CL385" s="31"/>
      <c r="CM385" s="31"/>
      <c r="CN385" s="31"/>
      <c r="CO385" s="31"/>
      <c r="CP385" s="31"/>
      <c r="CQ385" s="31"/>
      <c r="CR385" s="31"/>
      <c r="CS385" s="31"/>
      <c r="CT385" s="31"/>
      <c r="CU385" s="31"/>
      <c r="CV385" s="31"/>
      <c r="CW385" s="31"/>
      <c r="CX385" s="31"/>
      <c r="CY385" s="31"/>
      <c r="CZ385" s="31"/>
      <c r="DA385" s="31"/>
      <c r="DB385" s="31"/>
      <c r="DC385" s="31"/>
      <c r="DD385" s="31"/>
      <c r="DE385" s="31"/>
      <c r="DF385" s="31"/>
      <c r="DG385" s="31"/>
      <c r="DH385" s="31"/>
      <c r="DI385" s="31"/>
      <c r="DJ385" s="31"/>
      <c r="DK385" s="31"/>
      <c r="DL385" s="31"/>
      <c r="DM385" s="31"/>
      <c r="DN385" s="31"/>
      <c r="DO385" s="31"/>
      <c r="DP385" s="31"/>
      <c r="DQ385" s="31"/>
      <c r="DR385" s="31"/>
      <c r="DS385" s="31"/>
      <c r="DT385" s="31"/>
      <c r="DU385" s="31"/>
      <c r="DV385" s="31"/>
      <c r="DW385" s="76"/>
    </row>
    <row r="386" spans="3:127" s="24" customFormat="1">
      <c r="C386" s="31"/>
      <c r="Q386" s="345"/>
      <c r="R386" s="345"/>
      <c r="S386" s="345"/>
      <c r="T386" s="345"/>
      <c r="U386" s="345"/>
      <c r="V386" s="345"/>
      <c r="W386" s="345"/>
      <c r="X386" s="345"/>
      <c r="Y386" s="345"/>
      <c r="Z386" s="345"/>
      <c r="AA386" s="345"/>
      <c r="AB386" s="345"/>
      <c r="AC386" s="345"/>
      <c r="AD386" s="345"/>
      <c r="AE386" s="345"/>
      <c r="AF386" s="55"/>
      <c r="AG386" s="55"/>
      <c r="AH386" s="55"/>
      <c r="AI386" s="55"/>
      <c r="AJ386" s="55"/>
      <c r="AR386" s="345"/>
      <c r="AS386" s="345"/>
      <c r="AT386" s="345"/>
      <c r="AU386" s="56"/>
      <c r="AV386" s="56"/>
      <c r="AW386" s="56"/>
      <c r="AX386" s="56"/>
      <c r="AY386" s="56"/>
      <c r="AZ386" s="31"/>
      <c r="BA386" s="31"/>
      <c r="BB386" s="31"/>
      <c r="BC386" s="31"/>
      <c r="BD386" s="31"/>
      <c r="BE386" s="31"/>
      <c r="BF386" s="31"/>
      <c r="BG386" s="31"/>
      <c r="BH386" s="31"/>
      <c r="BI386" s="31"/>
      <c r="BJ386" s="31"/>
      <c r="BK386" s="31"/>
      <c r="BL386" s="31"/>
      <c r="BM386" s="31"/>
      <c r="BN386" s="31"/>
      <c r="BO386" s="31"/>
      <c r="BP386" s="31"/>
      <c r="BQ386" s="31"/>
      <c r="BR386" s="31"/>
      <c r="BS386" s="31"/>
      <c r="BT386" s="31"/>
      <c r="BU386" s="31"/>
      <c r="BV386" s="31"/>
      <c r="BW386" s="31"/>
      <c r="BX386" s="31"/>
      <c r="BY386" s="31"/>
      <c r="BZ386" s="31"/>
      <c r="CA386" s="31"/>
      <c r="CB386" s="31"/>
      <c r="CC386" s="31"/>
      <c r="CD386" s="31"/>
      <c r="CE386" s="31"/>
      <c r="CF386" s="31"/>
      <c r="CG386" s="31"/>
      <c r="CH386" s="31"/>
      <c r="CI386" s="31"/>
      <c r="CJ386" s="31"/>
      <c r="CK386" s="31"/>
      <c r="CL386" s="31"/>
      <c r="CM386" s="31"/>
      <c r="CN386" s="31"/>
      <c r="CO386" s="31"/>
      <c r="CP386" s="31"/>
      <c r="CQ386" s="31"/>
      <c r="CR386" s="31"/>
      <c r="CS386" s="31"/>
      <c r="CT386" s="31"/>
      <c r="CU386" s="31"/>
      <c r="CV386" s="31"/>
      <c r="CW386" s="31"/>
      <c r="CX386" s="31"/>
      <c r="CY386" s="31"/>
      <c r="CZ386" s="31"/>
      <c r="DA386" s="31"/>
      <c r="DB386" s="31"/>
      <c r="DC386" s="31"/>
      <c r="DD386" s="31"/>
      <c r="DE386" s="31"/>
      <c r="DF386" s="31"/>
      <c r="DG386" s="31"/>
      <c r="DH386" s="31"/>
      <c r="DI386" s="31"/>
      <c r="DJ386" s="31"/>
      <c r="DK386" s="31"/>
      <c r="DL386" s="31"/>
      <c r="DM386" s="31"/>
      <c r="DN386" s="31"/>
      <c r="DO386" s="31"/>
      <c r="DP386" s="31"/>
      <c r="DQ386" s="31"/>
      <c r="DR386" s="31"/>
      <c r="DS386" s="31"/>
      <c r="DT386" s="31"/>
      <c r="DU386" s="31"/>
      <c r="DV386" s="31"/>
      <c r="DW386" s="76"/>
    </row>
    <row r="387" spans="3:127" s="24" customFormat="1">
      <c r="C387" s="31"/>
      <c r="Q387" s="345"/>
      <c r="R387" s="345"/>
      <c r="S387" s="345"/>
      <c r="T387" s="345"/>
      <c r="U387" s="345"/>
      <c r="V387" s="345"/>
      <c r="W387" s="345"/>
      <c r="X387" s="345"/>
      <c r="Y387" s="345"/>
      <c r="Z387" s="345"/>
      <c r="AA387" s="345"/>
      <c r="AB387" s="345"/>
      <c r="AC387" s="345"/>
      <c r="AD387" s="345"/>
      <c r="AE387" s="345"/>
      <c r="AF387" s="55"/>
      <c r="AG387" s="55"/>
      <c r="AH387" s="55"/>
      <c r="AI387" s="55"/>
      <c r="AJ387" s="55"/>
      <c r="AR387" s="345"/>
      <c r="AS387" s="345"/>
      <c r="AT387" s="345"/>
      <c r="AU387" s="56"/>
      <c r="AV387" s="56"/>
      <c r="AW387" s="56"/>
      <c r="AX387" s="56"/>
      <c r="AY387" s="56"/>
      <c r="AZ387" s="31"/>
      <c r="BA387" s="31"/>
      <c r="BB387" s="31"/>
      <c r="BC387" s="31"/>
      <c r="BD387" s="31"/>
      <c r="BE387" s="31"/>
      <c r="BF387" s="31"/>
      <c r="BG387" s="31"/>
      <c r="BH387" s="31"/>
      <c r="BI387" s="31"/>
      <c r="BJ387" s="31"/>
      <c r="BK387" s="31"/>
      <c r="BL387" s="31"/>
      <c r="BM387" s="31"/>
      <c r="BN387" s="31"/>
      <c r="BO387" s="31"/>
      <c r="BP387" s="31"/>
      <c r="BQ387" s="31"/>
      <c r="BR387" s="31"/>
      <c r="BS387" s="31"/>
      <c r="BT387" s="31"/>
      <c r="BU387" s="31"/>
      <c r="BV387" s="31"/>
      <c r="BW387" s="31"/>
      <c r="BX387" s="31"/>
      <c r="BY387" s="31"/>
      <c r="BZ387" s="31"/>
      <c r="CA387" s="31"/>
      <c r="CB387" s="31"/>
      <c r="CC387" s="31"/>
      <c r="CD387" s="31"/>
      <c r="CE387" s="31"/>
      <c r="CF387" s="31"/>
      <c r="CG387" s="31"/>
      <c r="CH387" s="31"/>
      <c r="CI387" s="31"/>
      <c r="CJ387" s="31"/>
      <c r="CK387" s="31"/>
      <c r="CL387" s="31"/>
      <c r="CM387" s="31"/>
      <c r="CN387" s="31"/>
      <c r="CO387" s="31"/>
      <c r="CP387" s="31"/>
      <c r="CQ387" s="31"/>
      <c r="CR387" s="31"/>
      <c r="CS387" s="31"/>
      <c r="CT387" s="31"/>
      <c r="CU387" s="31"/>
      <c r="CV387" s="31"/>
      <c r="CW387" s="31"/>
      <c r="CX387" s="31"/>
      <c r="CY387" s="31"/>
      <c r="CZ387" s="31"/>
      <c r="DA387" s="31"/>
      <c r="DB387" s="31"/>
      <c r="DC387" s="31"/>
      <c r="DD387" s="31"/>
      <c r="DE387" s="31"/>
      <c r="DF387" s="31"/>
      <c r="DG387" s="31"/>
      <c r="DH387" s="31"/>
      <c r="DI387" s="31"/>
      <c r="DJ387" s="31"/>
      <c r="DK387" s="31"/>
      <c r="DL387" s="31"/>
      <c r="DM387" s="31"/>
      <c r="DN387" s="31"/>
      <c r="DO387" s="31"/>
      <c r="DP387" s="31"/>
      <c r="DQ387" s="31"/>
      <c r="DR387" s="31"/>
      <c r="DS387" s="31"/>
      <c r="DT387" s="31"/>
      <c r="DU387" s="31"/>
      <c r="DV387" s="31"/>
      <c r="DW387" s="76"/>
    </row>
    <row r="388" spans="3:127" s="24" customFormat="1">
      <c r="C388" s="31"/>
      <c r="Q388" s="345"/>
      <c r="R388" s="345"/>
      <c r="S388" s="345"/>
      <c r="T388" s="345"/>
      <c r="U388" s="345"/>
      <c r="V388" s="345"/>
      <c r="W388" s="345"/>
      <c r="X388" s="345"/>
      <c r="Y388" s="345"/>
      <c r="Z388" s="345"/>
      <c r="AA388" s="345"/>
      <c r="AB388" s="345"/>
      <c r="AC388" s="345"/>
      <c r="AD388" s="345"/>
      <c r="AE388" s="345"/>
      <c r="AF388" s="55"/>
      <c r="AG388" s="55"/>
      <c r="AH388" s="55"/>
      <c r="AI388" s="55"/>
      <c r="AJ388" s="55"/>
      <c r="AR388" s="345"/>
      <c r="AS388" s="345"/>
      <c r="AT388" s="345"/>
      <c r="AU388" s="56"/>
      <c r="AV388" s="56"/>
      <c r="AW388" s="56"/>
      <c r="AX388" s="56"/>
      <c r="AY388" s="56"/>
      <c r="AZ388" s="31"/>
      <c r="BA388" s="31"/>
      <c r="BB388" s="31"/>
      <c r="BC388" s="31"/>
      <c r="BD388" s="31"/>
      <c r="BE388" s="31"/>
      <c r="BF388" s="31"/>
      <c r="BG388" s="31"/>
      <c r="BH388" s="31"/>
      <c r="BI388" s="31"/>
      <c r="BJ388" s="31"/>
      <c r="BK388" s="31"/>
      <c r="BL388" s="31"/>
      <c r="BM388" s="31"/>
      <c r="BN388" s="31"/>
      <c r="BO388" s="31"/>
      <c r="BP388" s="31"/>
      <c r="BQ388" s="31"/>
      <c r="BR388" s="31"/>
      <c r="BS388" s="31"/>
      <c r="BT388" s="31"/>
      <c r="BU388" s="31"/>
      <c r="BV388" s="31"/>
      <c r="BW388" s="31"/>
      <c r="BX388" s="31"/>
      <c r="BY388" s="31"/>
      <c r="BZ388" s="31"/>
      <c r="CA388" s="31"/>
      <c r="CB388" s="31"/>
      <c r="CC388" s="31"/>
      <c r="CD388" s="31"/>
      <c r="CE388" s="31"/>
      <c r="CF388" s="31"/>
      <c r="CG388" s="31"/>
      <c r="CH388" s="31"/>
      <c r="CI388" s="31"/>
      <c r="CJ388" s="31"/>
      <c r="CK388" s="31"/>
      <c r="CL388" s="31"/>
      <c r="CM388" s="31"/>
      <c r="CN388" s="31"/>
      <c r="CO388" s="31"/>
      <c r="CP388" s="31"/>
      <c r="CQ388" s="31"/>
      <c r="CR388" s="31"/>
      <c r="CS388" s="31"/>
      <c r="CT388" s="31"/>
      <c r="CU388" s="31"/>
      <c r="CV388" s="31"/>
      <c r="CW388" s="31"/>
      <c r="CX388" s="31"/>
      <c r="CY388" s="31"/>
      <c r="CZ388" s="31"/>
      <c r="DA388" s="31"/>
      <c r="DB388" s="31"/>
      <c r="DC388" s="31"/>
      <c r="DD388" s="31"/>
      <c r="DE388" s="31"/>
      <c r="DF388" s="31"/>
      <c r="DG388" s="31"/>
      <c r="DH388" s="31"/>
      <c r="DI388" s="31"/>
      <c r="DJ388" s="31"/>
      <c r="DK388" s="31"/>
      <c r="DL388" s="31"/>
      <c r="DM388" s="31"/>
      <c r="DN388" s="31"/>
      <c r="DO388" s="31"/>
      <c r="DP388" s="31"/>
      <c r="DQ388" s="31"/>
      <c r="DR388" s="31"/>
      <c r="DS388" s="31"/>
      <c r="DT388" s="31"/>
      <c r="DU388" s="31"/>
      <c r="DV388" s="31"/>
      <c r="DW388" s="76"/>
    </row>
    <row r="389" spans="3:127" s="24" customFormat="1">
      <c r="C389" s="31"/>
      <c r="Q389" s="345"/>
      <c r="R389" s="345"/>
      <c r="S389" s="345"/>
      <c r="T389" s="345"/>
      <c r="U389" s="345"/>
      <c r="V389" s="345"/>
      <c r="W389" s="345"/>
      <c r="X389" s="345"/>
      <c r="Y389" s="345"/>
      <c r="Z389" s="345"/>
      <c r="AA389" s="345"/>
      <c r="AB389" s="345"/>
      <c r="AC389" s="345"/>
      <c r="AD389" s="345"/>
      <c r="AE389" s="345"/>
      <c r="AF389" s="55"/>
      <c r="AG389" s="55"/>
      <c r="AH389" s="55"/>
      <c r="AI389" s="55"/>
      <c r="AJ389" s="55"/>
      <c r="AR389" s="345"/>
      <c r="AS389" s="345"/>
      <c r="AT389" s="345"/>
      <c r="AU389" s="56"/>
      <c r="AV389" s="56"/>
      <c r="AW389" s="56"/>
      <c r="AX389" s="56"/>
      <c r="AY389" s="56"/>
      <c r="AZ389" s="31"/>
      <c r="BA389" s="31"/>
      <c r="BB389" s="31"/>
      <c r="BC389" s="31"/>
      <c r="BD389" s="31"/>
      <c r="BE389" s="31"/>
      <c r="BF389" s="31"/>
      <c r="BG389" s="31"/>
      <c r="BH389" s="31"/>
      <c r="BI389" s="31"/>
      <c r="BJ389" s="31"/>
      <c r="BK389" s="31"/>
      <c r="BL389" s="31"/>
      <c r="BM389" s="31"/>
      <c r="BN389" s="31"/>
      <c r="BO389" s="31"/>
      <c r="BP389" s="31"/>
      <c r="BQ389" s="31"/>
      <c r="BR389" s="31"/>
      <c r="BS389" s="31"/>
      <c r="BT389" s="31"/>
      <c r="BU389" s="31"/>
      <c r="BV389" s="31"/>
      <c r="BW389" s="31"/>
      <c r="BX389" s="31"/>
      <c r="BY389" s="31"/>
      <c r="BZ389" s="31"/>
      <c r="CA389" s="31"/>
      <c r="CB389" s="31"/>
      <c r="CC389" s="31"/>
      <c r="CD389" s="31"/>
      <c r="CE389" s="31"/>
      <c r="CF389" s="31"/>
      <c r="CG389" s="31"/>
      <c r="CH389" s="31"/>
      <c r="CI389" s="31"/>
      <c r="CJ389" s="31"/>
      <c r="CK389" s="31"/>
      <c r="CL389" s="31"/>
      <c r="CM389" s="31"/>
      <c r="CN389" s="31"/>
      <c r="CO389" s="31"/>
      <c r="CP389" s="31"/>
      <c r="CQ389" s="31"/>
      <c r="CR389" s="31"/>
      <c r="CS389" s="31"/>
      <c r="CT389" s="31"/>
      <c r="CU389" s="31"/>
      <c r="CV389" s="31"/>
      <c r="CW389" s="31"/>
      <c r="CX389" s="31"/>
      <c r="CY389" s="31"/>
      <c r="CZ389" s="31"/>
      <c r="DA389" s="31"/>
      <c r="DB389" s="31"/>
      <c r="DC389" s="31"/>
      <c r="DD389" s="31"/>
      <c r="DE389" s="31"/>
      <c r="DF389" s="31"/>
      <c r="DG389" s="31"/>
      <c r="DH389" s="31"/>
      <c r="DI389" s="31"/>
      <c r="DJ389" s="31"/>
      <c r="DK389" s="31"/>
      <c r="DL389" s="31"/>
      <c r="DM389" s="31"/>
      <c r="DN389" s="31"/>
      <c r="DO389" s="31"/>
      <c r="DP389" s="31"/>
      <c r="DQ389" s="31"/>
      <c r="DR389" s="31"/>
      <c r="DS389" s="31"/>
      <c r="DT389" s="31"/>
      <c r="DU389" s="31"/>
      <c r="DV389" s="31"/>
      <c r="DW389" s="76"/>
    </row>
    <row r="390" spans="3:127" s="24" customFormat="1">
      <c r="C390" s="31"/>
      <c r="Q390" s="345"/>
      <c r="R390" s="345"/>
      <c r="S390" s="345"/>
      <c r="T390" s="345"/>
      <c r="U390" s="345"/>
      <c r="V390" s="345"/>
      <c r="W390" s="345"/>
      <c r="X390" s="345"/>
      <c r="Y390" s="345"/>
      <c r="Z390" s="345"/>
      <c r="AA390" s="345"/>
      <c r="AB390" s="345"/>
      <c r="AC390" s="345"/>
      <c r="AD390" s="345"/>
      <c r="AE390" s="345"/>
      <c r="AF390" s="55"/>
      <c r="AG390" s="55"/>
      <c r="AH390" s="55"/>
      <c r="AI390" s="55"/>
      <c r="AJ390" s="55"/>
      <c r="AR390" s="345"/>
      <c r="AS390" s="345"/>
      <c r="AT390" s="345"/>
      <c r="AU390" s="56"/>
      <c r="AV390" s="56"/>
      <c r="AW390" s="56"/>
      <c r="AX390" s="56"/>
      <c r="AY390" s="56"/>
      <c r="AZ390" s="31"/>
      <c r="BA390" s="31"/>
      <c r="BB390" s="31"/>
      <c r="BC390" s="31"/>
      <c r="BD390" s="31"/>
      <c r="BE390" s="31"/>
      <c r="BF390" s="31"/>
      <c r="BG390" s="31"/>
      <c r="BH390" s="31"/>
      <c r="BI390" s="31"/>
      <c r="BJ390" s="31"/>
      <c r="BK390" s="31"/>
      <c r="BL390" s="31"/>
      <c r="BM390" s="31"/>
      <c r="BN390" s="31"/>
      <c r="BO390" s="31"/>
      <c r="BP390" s="31"/>
      <c r="BQ390" s="31"/>
      <c r="BR390" s="31"/>
      <c r="BS390" s="31"/>
      <c r="BT390" s="31"/>
      <c r="BU390" s="31"/>
      <c r="BV390" s="31"/>
      <c r="BW390" s="31"/>
      <c r="BX390" s="31"/>
      <c r="BY390" s="31"/>
      <c r="BZ390" s="31"/>
      <c r="CA390" s="31"/>
      <c r="CB390" s="31"/>
      <c r="CC390" s="31"/>
      <c r="CD390" s="31"/>
      <c r="CE390" s="31"/>
      <c r="CF390" s="31"/>
      <c r="CG390" s="31"/>
      <c r="CH390" s="31"/>
      <c r="CI390" s="31"/>
      <c r="CJ390" s="31"/>
      <c r="CK390" s="31"/>
      <c r="CL390" s="31"/>
      <c r="CM390" s="31"/>
      <c r="CN390" s="31"/>
      <c r="CO390" s="31"/>
      <c r="CP390" s="31"/>
      <c r="CQ390" s="31"/>
      <c r="CR390" s="31"/>
      <c r="CS390" s="31"/>
      <c r="CT390" s="31"/>
      <c r="CU390" s="31"/>
      <c r="CV390" s="31"/>
      <c r="CW390" s="31"/>
      <c r="CX390" s="31"/>
      <c r="CY390" s="31"/>
      <c r="CZ390" s="31"/>
      <c r="DA390" s="31"/>
      <c r="DB390" s="31"/>
      <c r="DC390" s="31"/>
      <c r="DD390" s="31"/>
      <c r="DE390" s="31"/>
      <c r="DF390" s="31"/>
      <c r="DG390" s="31"/>
      <c r="DH390" s="31"/>
      <c r="DI390" s="31"/>
      <c r="DJ390" s="31"/>
      <c r="DK390" s="31"/>
      <c r="DL390" s="31"/>
      <c r="DM390" s="31"/>
      <c r="DN390" s="31"/>
      <c r="DO390" s="31"/>
      <c r="DP390" s="31"/>
      <c r="DQ390" s="31"/>
      <c r="DR390" s="31"/>
      <c r="DS390" s="31"/>
      <c r="DT390" s="31"/>
      <c r="DU390" s="31"/>
      <c r="DV390" s="31"/>
      <c r="DW390" s="76"/>
    </row>
    <row r="391" spans="3:127" s="24" customFormat="1">
      <c r="C391" s="31"/>
      <c r="Q391" s="345"/>
      <c r="R391" s="345"/>
      <c r="S391" s="345"/>
      <c r="T391" s="345"/>
      <c r="U391" s="345"/>
      <c r="V391" s="345"/>
      <c r="W391" s="345"/>
      <c r="X391" s="345"/>
      <c r="Y391" s="345"/>
      <c r="Z391" s="345"/>
      <c r="AA391" s="345"/>
      <c r="AB391" s="345"/>
      <c r="AC391" s="345"/>
      <c r="AD391" s="345"/>
      <c r="AE391" s="345"/>
      <c r="AF391" s="55"/>
      <c r="AG391" s="55"/>
      <c r="AH391" s="55"/>
      <c r="AI391" s="55"/>
      <c r="AJ391" s="55"/>
      <c r="AR391" s="345"/>
      <c r="AS391" s="345"/>
      <c r="AT391" s="345"/>
      <c r="AU391" s="56"/>
      <c r="AV391" s="56"/>
      <c r="AW391" s="56"/>
      <c r="AX391" s="56"/>
      <c r="AY391" s="56"/>
      <c r="AZ391" s="31"/>
      <c r="BA391" s="31"/>
      <c r="BB391" s="31"/>
      <c r="BC391" s="31"/>
      <c r="BD391" s="31"/>
      <c r="BE391" s="31"/>
      <c r="BF391" s="31"/>
      <c r="BG391" s="31"/>
      <c r="BH391" s="31"/>
      <c r="BI391" s="31"/>
      <c r="BJ391" s="31"/>
      <c r="BK391" s="31"/>
      <c r="BL391" s="31"/>
      <c r="BM391" s="31"/>
      <c r="BN391" s="31"/>
      <c r="BO391" s="31"/>
      <c r="BP391" s="31"/>
      <c r="BQ391" s="31"/>
      <c r="BR391" s="31"/>
      <c r="BS391" s="31"/>
      <c r="BT391" s="31"/>
      <c r="BU391" s="31"/>
      <c r="BV391" s="31"/>
      <c r="BW391" s="31"/>
      <c r="BX391" s="31"/>
      <c r="BY391" s="31"/>
      <c r="BZ391" s="31"/>
      <c r="CA391" s="31"/>
      <c r="CB391" s="31"/>
      <c r="CC391" s="31"/>
      <c r="CD391" s="31"/>
      <c r="CE391" s="31"/>
      <c r="CF391" s="31"/>
      <c r="CG391" s="31"/>
      <c r="CH391" s="31"/>
      <c r="CI391" s="31"/>
      <c r="CJ391" s="31"/>
      <c r="CK391" s="31"/>
      <c r="CL391" s="31"/>
      <c r="CM391" s="31"/>
      <c r="CN391" s="31"/>
      <c r="CO391" s="31"/>
      <c r="CP391" s="31"/>
      <c r="CQ391" s="31"/>
      <c r="CR391" s="31"/>
      <c r="CS391" s="31"/>
      <c r="CT391" s="31"/>
      <c r="CU391" s="31"/>
      <c r="CV391" s="31"/>
      <c r="CW391" s="31"/>
      <c r="CX391" s="31"/>
      <c r="CY391" s="31"/>
      <c r="CZ391" s="31"/>
      <c r="DA391" s="31"/>
      <c r="DB391" s="31"/>
      <c r="DC391" s="31"/>
      <c r="DD391" s="31"/>
      <c r="DE391" s="31"/>
      <c r="DF391" s="31"/>
      <c r="DG391" s="31"/>
      <c r="DH391" s="31"/>
      <c r="DI391" s="31"/>
      <c r="DJ391" s="31"/>
      <c r="DK391" s="31"/>
      <c r="DL391" s="31"/>
      <c r="DM391" s="31"/>
      <c r="DN391" s="31"/>
      <c r="DO391" s="31"/>
      <c r="DP391" s="31"/>
      <c r="DQ391" s="31"/>
      <c r="DR391" s="31"/>
      <c r="DS391" s="31"/>
      <c r="DT391" s="31"/>
      <c r="DU391" s="31"/>
      <c r="DV391" s="31"/>
      <c r="DW391" s="76"/>
    </row>
    <row r="392" spans="3:127" s="24" customFormat="1">
      <c r="C392" s="31"/>
      <c r="Q392" s="345"/>
      <c r="R392" s="345"/>
      <c r="S392" s="345"/>
      <c r="T392" s="345"/>
      <c r="U392" s="345"/>
      <c r="V392" s="345"/>
      <c r="W392" s="345"/>
      <c r="X392" s="345"/>
      <c r="Y392" s="345"/>
      <c r="Z392" s="345"/>
      <c r="AA392" s="345"/>
      <c r="AB392" s="345"/>
      <c r="AC392" s="345"/>
      <c r="AD392" s="345"/>
      <c r="AE392" s="345"/>
      <c r="AF392" s="55"/>
      <c r="AG392" s="55"/>
      <c r="AH392" s="55"/>
      <c r="AI392" s="55"/>
      <c r="AJ392" s="55"/>
      <c r="AR392" s="345"/>
      <c r="AS392" s="345"/>
      <c r="AT392" s="345"/>
      <c r="AU392" s="56"/>
      <c r="AV392" s="56"/>
      <c r="AW392" s="56"/>
      <c r="AX392" s="56"/>
      <c r="AY392" s="56"/>
      <c r="AZ392" s="31"/>
      <c r="BA392" s="31"/>
      <c r="BB392" s="31"/>
      <c r="BC392" s="31"/>
      <c r="BD392" s="31"/>
      <c r="BE392" s="31"/>
      <c r="BF392" s="31"/>
      <c r="BG392" s="31"/>
      <c r="BH392" s="31"/>
      <c r="BI392" s="31"/>
      <c r="BJ392" s="31"/>
      <c r="BK392" s="31"/>
      <c r="BL392" s="31"/>
      <c r="BM392" s="31"/>
      <c r="BN392" s="31"/>
      <c r="BO392" s="31"/>
      <c r="BP392" s="31"/>
      <c r="BQ392" s="31"/>
      <c r="BR392" s="31"/>
      <c r="BS392" s="31"/>
      <c r="BT392" s="31"/>
      <c r="BU392" s="31"/>
      <c r="BV392" s="31"/>
      <c r="BW392" s="31"/>
      <c r="BX392" s="31"/>
      <c r="BY392" s="31"/>
      <c r="BZ392" s="31"/>
      <c r="CA392" s="31"/>
      <c r="CB392" s="31"/>
      <c r="CC392" s="31"/>
      <c r="CD392" s="31"/>
      <c r="CE392" s="31"/>
      <c r="CF392" s="31"/>
      <c r="CG392" s="31"/>
      <c r="CH392" s="31"/>
      <c r="CI392" s="31"/>
      <c r="CJ392" s="31"/>
      <c r="CK392" s="31"/>
      <c r="CL392" s="31"/>
      <c r="CM392" s="31"/>
      <c r="CN392" s="31"/>
      <c r="CO392" s="31"/>
      <c r="CP392" s="31"/>
      <c r="CQ392" s="31"/>
      <c r="CR392" s="31"/>
      <c r="CS392" s="31"/>
      <c r="CT392" s="31"/>
      <c r="CU392" s="31"/>
      <c r="CV392" s="31"/>
      <c r="CW392" s="31"/>
      <c r="CX392" s="31"/>
      <c r="CY392" s="31"/>
      <c r="CZ392" s="31"/>
      <c r="DA392" s="31"/>
      <c r="DB392" s="31"/>
      <c r="DC392" s="31"/>
      <c r="DD392" s="31"/>
      <c r="DE392" s="31"/>
      <c r="DF392" s="31"/>
      <c r="DG392" s="31"/>
      <c r="DH392" s="31"/>
      <c r="DI392" s="31"/>
      <c r="DJ392" s="31"/>
      <c r="DK392" s="31"/>
      <c r="DL392" s="31"/>
      <c r="DM392" s="31"/>
      <c r="DN392" s="31"/>
      <c r="DO392" s="31"/>
      <c r="DP392" s="31"/>
      <c r="DQ392" s="31"/>
      <c r="DR392" s="31"/>
      <c r="DS392" s="31"/>
      <c r="DT392" s="31"/>
      <c r="DU392" s="31"/>
      <c r="DV392" s="31"/>
      <c r="DW392" s="76"/>
    </row>
    <row r="393" spans="3:127" s="24" customFormat="1">
      <c r="C393" s="31"/>
      <c r="Q393" s="345"/>
      <c r="R393" s="345"/>
      <c r="S393" s="345"/>
      <c r="T393" s="345"/>
      <c r="U393" s="345"/>
      <c r="V393" s="345"/>
      <c r="W393" s="345"/>
      <c r="X393" s="345"/>
      <c r="Y393" s="345"/>
      <c r="Z393" s="345"/>
      <c r="AA393" s="345"/>
      <c r="AB393" s="345"/>
      <c r="AC393" s="345"/>
      <c r="AD393" s="345"/>
      <c r="AE393" s="345"/>
      <c r="AF393" s="55"/>
      <c r="AG393" s="55"/>
      <c r="AH393" s="55"/>
      <c r="AI393" s="55"/>
      <c r="AJ393" s="55"/>
      <c r="AR393" s="345"/>
      <c r="AS393" s="345"/>
      <c r="AT393" s="345"/>
      <c r="AU393" s="56"/>
      <c r="AV393" s="56"/>
      <c r="AW393" s="56"/>
      <c r="AX393" s="56"/>
      <c r="AY393" s="56"/>
      <c r="AZ393" s="31"/>
      <c r="BA393" s="31"/>
      <c r="BB393" s="31"/>
      <c r="BC393" s="31"/>
      <c r="BD393" s="31"/>
      <c r="BE393" s="31"/>
      <c r="BF393" s="31"/>
      <c r="BG393" s="31"/>
      <c r="BH393" s="31"/>
      <c r="BI393" s="31"/>
      <c r="BJ393" s="31"/>
      <c r="BK393" s="31"/>
      <c r="BL393" s="31"/>
      <c r="BM393" s="31"/>
      <c r="BN393" s="31"/>
      <c r="BO393" s="31"/>
      <c r="BP393" s="31"/>
      <c r="BQ393" s="31"/>
      <c r="BR393" s="31"/>
      <c r="BS393" s="31"/>
      <c r="BT393" s="31"/>
      <c r="BU393" s="31"/>
      <c r="BV393" s="31"/>
      <c r="BW393" s="31"/>
      <c r="BX393" s="31"/>
      <c r="BY393" s="31"/>
      <c r="BZ393" s="31"/>
      <c r="CA393" s="31"/>
      <c r="CB393" s="31"/>
      <c r="CC393" s="31"/>
      <c r="CD393" s="31"/>
      <c r="CE393" s="31"/>
      <c r="CF393" s="31"/>
      <c r="CG393" s="31"/>
      <c r="CH393" s="31"/>
      <c r="CI393" s="31"/>
      <c r="CJ393" s="31"/>
      <c r="CK393" s="31"/>
      <c r="CL393" s="31"/>
      <c r="CM393" s="31"/>
      <c r="CN393" s="31"/>
      <c r="CO393" s="31"/>
      <c r="CP393" s="31"/>
      <c r="CQ393" s="31"/>
      <c r="CR393" s="31"/>
      <c r="CS393" s="31"/>
      <c r="CT393" s="31"/>
      <c r="CU393" s="31"/>
      <c r="CV393" s="31"/>
      <c r="CW393" s="31"/>
      <c r="CX393" s="31"/>
      <c r="CY393" s="31"/>
      <c r="CZ393" s="31"/>
      <c r="DA393" s="31"/>
      <c r="DB393" s="31"/>
      <c r="DC393" s="31"/>
      <c r="DD393" s="31"/>
      <c r="DE393" s="31"/>
      <c r="DF393" s="31"/>
      <c r="DG393" s="31"/>
      <c r="DH393" s="31"/>
      <c r="DI393" s="31"/>
      <c r="DJ393" s="31"/>
      <c r="DK393" s="31"/>
      <c r="DL393" s="31"/>
      <c r="DM393" s="31"/>
      <c r="DN393" s="31"/>
      <c r="DO393" s="31"/>
      <c r="DP393" s="31"/>
      <c r="DQ393" s="31"/>
      <c r="DR393" s="31"/>
      <c r="DS393" s="31"/>
      <c r="DT393" s="31"/>
      <c r="DU393" s="31"/>
      <c r="DV393" s="31"/>
      <c r="DW393" s="76"/>
    </row>
    <row r="394" spans="3:127" s="24" customFormat="1">
      <c r="C394" s="31"/>
      <c r="Q394" s="345"/>
      <c r="R394" s="345"/>
      <c r="S394" s="345"/>
      <c r="T394" s="345"/>
      <c r="U394" s="345"/>
      <c r="V394" s="345"/>
      <c r="W394" s="345"/>
      <c r="X394" s="345"/>
      <c r="Y394" s="345"/>
      <c r="Z394" s="345"/>
      <c r="AA394" s="345"/>
      <c r="AB394" s="345"/>
      <c r="AC394" s="345"/>
      <c r="AD394" s="345"/>
      <c r="AE394" s="345"/>
      <c r="AF394" s="55"/>
      <c r="AG394" s="55"/>
      <c r="AH394" s="55"/>
      <c r="AI394" s="55"/>
      <c r="AJ394" s="55"/>
      <c r="AR394" s="345"/>
      <c r="AS394" s="345"/>
      <c r="AT394" s="345"/>
      <c r="AU394" s="56"/>
      <c r="AV394" s="56"/>
      <c r="AW394" s="56"/>
      <c r="AX394" s="56"/>
      <c r="AY394" s="56"/>
      <c r="AZ394" s="31"/>
      <c r="BA394" s="31"/>
      <c r="BB394" s="31"/>
      <c r="BC394" s="31"/>
      <c r="BD394" s="31"/>
      <c r="BE394" s="31"/>
      <c r="BF394" s="31"/>
      <c r="BG394" s="31"/>
      <c r="BH394" s="31"/>
      <c r="BI394" s="31"/>
      <c r="BJ394" s="31"/>
      <c r="BK394" s="31"/>
      <c r="BL394" s="31"/>
      <c r="BM394" s="31"/>
      <c r="BN394" s="31"/>
      <c r="BO394" s="31"/>
      <c r="BP394" s="31"/>
      <c r="BQ394" s="31"/>
      <c r="BR394" s="31"/>
      <c r="BS394" s="31"/>
      <c r="BT394" s="31"/>
      <c r="BU394" s="31"/>
      <c r="BV394" s="31"/>
      <c r="BW394" s="31"/>
      <c r="BX394" s="31"/>
      <c r="BY394" s="31"/>
      <c r="BZ394" s="31"/>
      <c r="CA394" s="31"/>
      <c r="CB394" s="31"/>
      <c r="CC394" s="31"/>
      <c r="CD394" s="31"/>
      <c r="CE394" s="31"/>
      <c r="CF394" s="31"/>
      <c r="CG394" s="31"/>
      <c r="CH394" s="31"/>
      <c r="CI394" s="31"/>
      <c r="CJ394" s="31"/>
      <c r="CK394" s="31"/>
      <c r="CL394" s="31"/>
      <c r="CM394" s="31"/>
      <c r="CN394" s="31"/>
      <c r="CO394" s="31"/>
      <c r="CP394" s="31"/>
      <c r="CQ394" s="31"/>
      <c r="CR394" s="31"/>
      <c r="CS394" s="31"/>
      <c r="CT394" s="31"/>
      <c r="CU394" s="31"/>
      <c r="CV394" s="31"/>
      <c r="CW394" s="31"/>
      <c r="CX394" s="31"/>
      <c r="CY394" s="31"/>
      <c r="CZ394" s="31"/>
      <c r="DA394" s="31"/>
      <c r="DB394" s="31"/>
      <c r="DC394" s="31"/>
      <c r="DD394" s="31"/>
      <c r="DE394" s="31"/>
      <c r="DF394" s="31"/>
      <c r="DG394" s="31"/>
      <c r="DH394" s="31"/>
      <c r="DI394" s="31"/>
      <c r="DJ394" s="31"/>
      <c r="DK394" s="31"/>
      <c r="DL394" s="31"/>
      <c r="DM394" s="31"/>
      <c r="DN394" s="31"/>
      <c r="DO394" s="31"/>
      <c r="DP394" s="31"/>
      <c r="DQ394" s="31"/>
      <c r="DR394" s="31"/>
      <c r="DS394" s="31"/>
      <c r="DT394" s="31"/>
      <c r="DU394" s="31"/>
      <c r="DV394" s="31"/>
      <c r="DW394" s="76"/>
    </row>
    <row r="395" spans="3:127" s="24" customFormat="1">
      <c r="C395" s="31"/>
      <c r="Q395" s="345"/>
      <c r="R395" s="345"/>
      <c r="S395" s="345"/>
      <c r="T395" s="345"/>
      <c r="U395" s="345"/>
      <c r="V395" s="345"/>
      <c r="W395" s="345"/>
      <c r="X395" s="345"/>
      <c r="Y395" s="345"/>
      <c r="Z395" s="345"/>
      <c r="AA395" s="345"/>
      <c r="AB395" s="345"/>
      <c r="AC395" s="345"/>
      <c r="AD395" s="345"/>
      <c r="AE395" s="345"/>
      <c r="AF395" s="55"/>
      <c r="AG395" s="55"/>
      <c r="AH395" s="55"/>
      <c r="AI395" s="55"/>
      <c r="AJ395" s="55"/>
      <c r="AR395" s="345"/>
      <c r="AS395" s="345"/>
      <c r="AT395" s="345"/>
      <c r="AU395" s="56"/>
      <c r="AV395" s="56"/>
      <c r="AW395" s="56"/>
      <c r="AX395" s="56"/>
      <c r="AY395" s="56"/>
      <c r="AZ395" s="31"/>
      <c r="BA395" s="31"/>
      <c r="BB395" s="31"/>
      <c r="BC395" s="31"/>
      <c r="BD395" s="31"/>
      <c r="BE395" s="31"/>
      <c r="BF395" s="31"/>
      <c r="BG395" s="31"/>
      <c r="BH395" s="31"/>
      <c r="BI395" s="31"/>
      <c r="BJ395" s="31"/>
      <c r="BK395" s="31"/>
      <c r="BL395" s="31"/>
      <c r="BM395" s="31"/>
      <c r="BN395" s="31"/>
      <c r="BO395" s="31"/>
      <c r="BP395" s="31"/>
      <c r="BQ395" s="31"/>
      <c r="BR395" s="31"/>
      <c r="BS395" s="31"/>
      <c r="BT395" s="31"/>
      <c r="BU395" s="31"/>
      <c r="BV395" s="31"/>
      <c r="BW395" s="31"/>
      <c r="BX395" s="31"/>
      <c r="BY395" s="31"/>
      <c r="BZ395" s="31"/>
      <c r="CA395" s="31"/>
      <c r="CB395" s="31"/>
      <c r="CC395" s="31"/>
      <c r="CD395" s="31"/>
      <c r="CE395" s="31"/>
      <c r="CF395" s="31"/>
      <c r="CG395" s="31"/>
      <c r="CH395" s="31"/>
      <c r="CI395" s="31"/>
      <c r="CJ395" s="31"/>
      <c r="CK395" s="31"/>
      <c r="CL395" s="31"/>
      <c r="CM395" s="31"/>
      <c r="CN395" s="31"/>
      <c r="CO395" s="31"/>
      <c r="CP395" s="31"/>
      <c r="CQ395" s="31"/>
      <c r="CR395" s="31"/>
      <c r="CS395" s="31"/>
      <c r="CT395" s="31"/>
      <c r="CU395" s="31"/>
      <c r="CV395" s="31"/>
      <c r="CW395" s="31"/>
      <c r="CX395" s="31"/>
      <c r="CY395" s="31"/>
      <c r="CZ395" s="31"/>
      <c r="DA395" s="31"/>
      <c r="DB395" s="31"/>
      <c r="DC395" s="31"/>
      <c r="DD395" s="31"/>
      <c r="DE395" s="31"/>
      <c r="DF395" s="31"/>
      <c r="DG395" s="31"/>
      <c r="DH395" s="31"/>
      <c r="DI395" s="31"/>
      <c r="DJ395" s="31"/>
      <c r="DK395" s="31"/>
      <c r="DL395" s="31"/>
      <c r="DM395" s="31"/>
      <c r="DN395" s="31"/>
      <c r="DO395" s="31"/>
      <c r="DP395" s="31"/>
      <c r="DQ395" s="31"/>
      <c r="DR395" s="31"/>
      <c r="DS395" s="31"/>
      <c r="DT395" s="31"/>
      <c r="DU395" s="31"/>
      <c r="DV395" s="31"/>
      <c r="DW395" s="76"/>
    </row>
    <row r="396" spans="3:127" s="24" customFormat="1">
      <c r="C396" s="31"/>
      <c r="Q396" s="345"/>
      <c r="R396" s="345"/>
      <c r="S396" s="345"/>
      <c r="T396" s="345"/>
      <c r="U396" s="345"/>
      <c r="V396" s="345"/>
      <c r="W396" s="345"/>
      <c r="X396" s="345"/>
      <c r="Y396" s="345"/>
      <c r="Z396" s="345"/>
      <c r="AA396" s="345"/>
      <c r="AB396" s="345"/>
      <c r="AC396" s="345"/>
      <c r="AD396" s="345"/>
      <c r="AE396" s="345"/>
      <c r="AF396" s="55"/>
      <c r="AG396" s="55"/>
      <c r="AH396" s="55"/>
      <c r="AI396" s="55"/>
      <c r="AJ396" s="55"/>
      <c r="AR396" s="345"/>
      <c r="AS396" s="345"/>
      <c r="AT396" s="345"/>
      <c r="AU396" s="56"/>
      <c r="AV396" s="56"/>
      <c r="AW396" s="56"/>
      <c r="AX396" s="56"/>
      <c r="AY396" s="56"/>
      <c r="AZ396" s="31"/>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c r="BY396" s="31"/>
      <c r="BZ396" s="31"/>
      <c r="CA396" s="31"/>
      <c r="CB396" s="31"/>
      <c r="CC396" s="31"/>
      <c r="CD396" s="31"/>
      <c r="CE396" s="31"/>
      <c r="CF396" s="31"/>
      <c r="CG396" s="31"/>
      <c r="CH396" s="31"/>
      <c r="CI396" s="31"/>
      <c r="CJ396" s="31"/>
      <c r="CK396" s="31"/>
      <c r="CL396" s="31"/>
      <c r="CM396" s="31"/>
      <c r="CN396" s="31"/>
      <c r="CO396" s="31"/>
      <c r="CP396" s="31"/>
      <c r="CQ396" s="31"/>
      <c r="CR396" s="31"/>
      <c r="CS396" s="31"/>
      <c r="CT396" s="31"/>
      <c r="CU396" s="31"/>
      <c r="CV396" s="31"/>
      <c r="CW396" s="31"/>
      <c r="CX396" s="31"/>
      <c r="CY396" s="31"/>
      <c r="CZ396" s="31"/>
      <c r="DA396" s="31"/>
      <c r="DB396" s="31"/>
      <c r="DC396" s="31"/>
      <c r="DD396" s="31"/>
      <c r="DE396" s="31"/>
      <c r="DF396" s="31"/>
      <c r="DG396" s="31"/>
      <c r="DH396" s="31"/>
      <c r="DI396" s="31"/>
      <c r="DJ396" s="31"/>
      <c r="DK396" s="31"/>
      <c r="DL396" s="31"/>
      <c r="DM396" s="31"/>
      <c r="DN396" s="31"/>
      <c r="DO396" s="31"/>
      <c r="DP396" s="31"/>
      <c r="DQ396" s="31"/>
      <c r="DR396" s="31"/>
      <c r="DS396" s="31"/>
      <c r="DT396" s="31"/>
      <c r="DU396" s="31"/>
      <c r="DV396" s="31"/>
      <c r="DW396" s="76"/>
    </row>
    <row r="397" spans="3:127" s="24" customFormat="1">
      <c r="C397" s="31"/>
      <c r="Q397" s="345"/>
      <c r="R397" s="345"/>
      <c r="S397" s="345"/>
      <c r="T397" s="345"/>
      <c r="U397" s="345"/>
      <c r="V397" s="345"/>
      <c r="W397" s="345"/>
      <c r="X397" s="345"/>
      <c r="Y397" s="345"/>
      <c r="Z397" s="345"/>
      <c r="AA397" s="345"/>
      <c r="AB397" s="345"/>
      <c r="AC397" s="345"/>
      <c r="AD397" s="345"/>
      <c r="AE397" s="345"/>
      <c r="AF397" s="55"/>
      <c r="AG397" s="55"/>
      <c r="AH397" s="55"/>
      <c r="AI397" s="55"/>
      <c r="AJ397" s="55"/>
      <c r="AR397" s="345"/>
      <c r="AS397" s="345"/>
      <c r="AT397" s="345"/>
      <c r="AU397" s="56"/>
      <c r="AV397" s="56"/>
      <c r="AW397" s="56"/>
      <c r="AX397" s="56"/>
      <c r="AY397" s="56"/>
      <c r="AZ397" s="31"/>
      <c r="BA397" s="31"/>
      <c r="BB397" s="31"/>
      <c r="BC397" s="31"/>
      <c r="BD397" s="31"/>
      <c r="BE397" s="31"/>
      <c r="BF397" s="31"/>
      <c r="BG397" s="31"/>
      <c r="BH397" s="31"/>
      <c r="BI397" s="31"/>
      <c r="BJ397" s="31"/>
      <c r="BK397" s="31"/>
      <c r="BL397" s="31"/>
      <c r="BM397" s="31"/>
      <c r="BN397" s="31"/>
      <c r="BO397" s="31"/>
      <c r="BP397" s="31"/>
      <c r="BQ397" s="31"/>
      <c r="BR397" s="31"/>
      <c r="BS397" s="31"/>
      <c r="BT397" s="31"/>
      <c r="BU397" s="31"/>
      <c r="BV397" s="31"/>
      <c r="BW397" s="31"/>
      <c r="BX397" s="31"/>
      <c r="BY397" s="31"/>
      <c r="BZ397" s="31"/>
      <c r="CA397" s="31"/>
      <c r="CB397" s="31"/>
      <c r="CC397" s="31"/>
      <c r="CD397" s="31"/>
      <c r="CE397" s="31"/>
      <c r="CF397" s="31"/>
      <c r="CG397" s="31"/>
      <c r="CH397" s="31"/>
      <c r="CI397" s="31"/>
      <c r="CJ397" s="31"/>
      <c r="CK397" s="31"/>
      <c r="CL397" s="31"/>
      <c r="CM397" s="31"/>
      <c r="CN397" s="31"/>
      <c r="CO397" s="31"/>
      <c r="CP397" s="31"/>
      <c r="CQ397" s="31"/>
      <c r="CR397" s="31"/>
      <c r="CS397" s="31"/>
      <c r="CT397" s="31"/>
      <c r="CU397" s="31"/>
      <c r="CV397" s="31"/>
      <c r="CW397" s="31"/>
      <c r="CX397" s="31"/>
      <c r="CY397" s="31"/>
      <c r="CZ397" s="31"/>
      <c r="DA397" s="31"/>
      <c r="DB397" s="31"/>
      <c r="DC397" s="31"/>
      <c r="DD397" s="31"/>
      <c r="DE397" s="31"/>
      <c r="DF397" s="31"/>
      <c r="DG397" s="31"/>
      <c r="DH397" s="31"/>
      <c r="DI397" s="31"/>
      <c r="DJ397" s="31"/>
      <c r="DK397" s="31"/>
      <c r="DL397" s="31"/>
      <c r="DM397" s="31"/>
      <c r="DN397" s="31"/>
      <c r="DO397" s="31"/>
      <c r="DP397" s="31"/>
      <c r="DQ397" s="31"/>
      <c r="DR397" s="31"/>
      <c r="DS397" s="31"/>
      <c r="DT397" s="31"/>
      <c r="DU397" s="31"/>
      <c r="DV397" s="31"/>
      <c r="DW397" s="76"/>
    </row>
    <row r="398" spans="3:127" s="24" customFormat="1">
      <c r="C398" s="31"/>
      <c r="Q398" s="345"/>
      <c r="R398" s="345"/>
      <c r="S398" s="345"/>
      <c r="T398" s="345"/>
      <c r="U398" s="345"/>
      <c r="V398" s="345"/>
      <c r="W398" s="345"/>
      <c r="X398" s="345"/>
      <c r="Y398" s="345"/>
      <c r="Z398" s="345"/>
      <c r="AA398" s="345"/>
      <c r="AB398" s="345"/>
      <c r="AC398" s="345"/>
      <c r="AD398" s="345"/>
      <c r="AE398" s="345"/>
      <c r="AF398" s="55"/>
      <c r="AG398" s="55"/>
      <c r="AH398" s="55"/>
      <c r="AI398" s="55"/>
      <c r="AJ398" s="55"/>
      <c r="AR398" s="345"/>
      <c r="AS398" s="345"/>
      <c r="AT398" s="345"/>
      <c r="AU398" s="56"/>
      <c r="AV398" s="56"/>
      <c r="AW398" s="56"/>
      <c r="AX398" s="56"/>
      <c r="AY398" s="56"/>
      <c r="AZ398" s="31"/>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c r="BY398" s="31"/>
      <c r="BZ398" s="31"/>
      <c r="CA398" s="31"/>
      <c r="CB398" s="31"/>
      <c r="CC398" s="31"/>
      <c r="CD398" s="31"/>
      <c r="CE398" s="31"/>
      <c r="CF398" s="31"/>
      <c r="CG398" s="31"/>
      <c r="CH398" s="31"/>
      <c r="CI398" s="31"/>
      <c r="CJ398" s="31"/>
      <c r="CK398" s="31"/>
      <c r="CL398" s="31"/>
      <c r="CM398" s="31"/>
      <c r="CN398" s="31"/>
      <c r="CO398" s="31"/>
      <c r="CP398" s="31"/>
      <c r="CQ398" s="31"/>
      <c r="CR398" s="31"/>
      <c r="CS398" s="31"/>
      <c r="CT398" s="31"/>
      <c r="CU398" s="31"/>
      <c r="CV398" s="31"/>
      <c r="CW398" s="31"/>
      <c r="CX398" s="31"/>
      <c r="CY398" s="31"/>
      <c r="CZ398" s="31"/>
      <c r="DA398" s="31"/>
      <c r="DB398" s="31"/>
      <c r="DC398" s="31"/>
      <c r="DD398" s="31"/>
      <c r="DE398" s="31"/>
      <c r="DF398" s="31"/>
      <c r="DG398" s="31"/>
      <c r="DH398" s="31"/>
      <c r="DI398" s="31"/>
      <c r="DJ398" s="31"/>
      <c r="DK398" s="31"/>
      <c r="DL398" s="31"/>
      <c r="DM398" s="31"/>
      <c r="DN398" s="31"/>
      <c r="DO398" s="31"/>
      <c r="DP398" s="31"/>
      <c r="DQ398" s="31"/>
      <c r="DR398" s="31"/>
      <c r="DS398" s="31"/>
      <c r="DT398" s="31"/>
      <c r="DU398" s="31"/>
      <c r="DV398" s="31"/>
      <c r="DW398" s="76"/>
    </row>
    <row r="399" spans="3:127" s="24" customFormat="1">
      <c r="C399" s="31"/>
      <c r="Q399" s="345"/>
      <c r="R399" s="345"/>
      <c r="S399" s="345"/>
      <c r="T399" s="345"/>
      <c r="U399" s="345"/>
      <c r="V399" s="345"/>
      <c r="W399" s="345"/>
      <c r="X399" s="345"/>
      <c r="Y399" s="345"/>
      <c r="Z399" s="345"/>
      <c r="AA399" s="345"/>
      <c r="AB399" s="345"/>
      <c r="AC399" s="345"/>
      <c r="AD399" s="345"/>
      <c r="AE399" s="345"/>
      <c r="AF399" s="55"/>
      <c r="AG399" s="55"/>
      <c r="AH399" s="55"/>
      <c r="AI399" s="55"/>
      <c r="AJ399" s="55"/>
      <c r="AR399" s="345"/>
      <c r="AS399" s="345"/>
      <c r="AT399" s="345"/>
      <c r="AU399" s="56"/>
      <c r="AV399" s="56"/>
      <c r="AW399" s="56"/>
      <c r="AX399" s="56"/>
      <c r="AY399" s="56"/>
      <c r="AZ399" s="31"/>
      <c r="BA399" s="31"/>
      <c r="BB399" s="31"/>
      <c r="BC399" s="31"/>
      <c r="BD399" s="31"/>
      <c r="BE399" s="31"/>
      <c r="BF399" s="31"/>
      <c r="BG399" s="31"/>
      <c r="BH399" s="31"/>
      <c r="BI399" s="31"/>
      <c r="BJ399" s="31"/>
      <c r="BK399" s="31"/>
      <c r="BL399" s="31"/>
      <c r="BM399" s="31"/>
      <c r="BN399" s="31"/>
      <c r="BO399" s="31"/>
      <c r="BP399" s="31"/>
      <c r="BQ399" s="31"/>
      <c r="BR399" s="31"/>
      <c r="BS399" s="31"/>
      <c r="BT399" s="31"/>
      <c r="BU399" s="31"/>
      <c r="BV399" s="31"/>
      <c r="BW399" s="31"/>
      <c r="BX399" s="31"/>
      <c r="BY399" s="31"/>
      <c r="BZ399" s="31"/>
      <c r="CA399" s="31"/>
      <c r="CB399" s="31"/>
      <c r="CC399" s="31"/>
      <c r="CD399" s="31"/>
      <c r="CE399" s="31"/>
      <c r="CF399" s="31"/>
      <c r="CG399" s="31"/>
      <c r="CH399" s="31"/>
      <c r="CI399" s="31"/>
      <c r="CJ399" s="31"/>
      <c r="CK399" s="31"/>
      <c r="CL399" s="31"/>
      <c r="CM399" s="31"/>
      <c r="CN399" s="31"/>
      <c r="CO399" s="31"/>
      <c r="CP399" s="31"/>
      <c r="CQ399" s="31"/>
      <c r="CR399" s="31"/>
      <c r="CS399" s="31"/>
      <c r="CT399" s="31"/>
      <c r="CU399" s="31"/>
      <c r="CV399" s="31"/>
      <c r="CW399" s="31"/>
      <c r="CX399" s="31"/>
      <c r="CY399" s="31"/>
      <c r="CZ399" s="31"/>
      <c r="DA399" s="31"/>
      <c r="DB399" s="31"/>
      <c r="DC399" s="31"/>
      <c r="DD399" s="31"/>
      <c r="DE399" s="31"/>
      <c r="DF399" s="31"/>
      <c r="DG399" s="31"/>
      <c r="DH399" s="31"/>
      <c r="DI399" s="31"/>
      <c r="DJ399" s="31"/>
      <c r="DK399" s="31"/>
      <c r="DL399" s="31"/>
      <c r="DM399" s="31"/>
      <c r="DN399" s="31"/>
      <c r="DO399" s="31"/>
      <c r="DP399" s="31"/>
      <c r="DQ399" s="31"/>
      <c r="DR399" s="31"/>
      <c r="DS399" s="31"/>
      <c r="DT399" s="31"/>
      <c r="DU399" s="31"/>
      <c r="DV399" s="31"/>
      <c r="DW399" s="76"/>
    </row>
    <row r="400" spans="3:127" s="24" customFormat="1">
      <c r="C400" s="31"/>
      <c r="Q400" s="345"/>
      <c r="R400" s="345"/>
      <c r="S400" s="345"/>
      <c r="T400" s="345"/>
      <c r="U400" s="345"/>
      <c r="V400" s="345"/>
      <c r="W400" s="345"/>
      <c r="X400" s="345"/>
      <c r="Y400" s="345"/>
      <c r="Z400" s="345"/>
      <c r="AA400" s="345"/>
      <c r="AB400" s="345"/>
      <c r="AC400" s="345"/>
      <c r="AD400" s="345"/>
      <c r="AE400" s="345"/>
      <c r="AF400" s="55"/>
      <c r="AG400" s="55"/>
      <c r="AH400" s="55"/>
      <c r="AI400" s="55"/>
      <c r="AJ400" s="55"/>
      <c r="AR400" s="345"/>
      <c r="AS400" s="345"/>
      <c r="AT400" s="345"/>
      <c r="AU400" s="56"/>
      <c r="AV400" s="56"/>
      <c r="AW400" s="56"/>
      <c r="AX400" s="56"/>
      <c r="AY400" s="56"/>
      <c r="AZ400" s="31"/>
      <c r="BA400" s="31"/>
      <c r="BB400" s="31"/>
      <c r="BC400" s="31"/>
      <c r="BD400" s="31"/>
      <c r="BE400" s="31"/>
      <c r="BF400" s="31"/>
      <c r="BG400" s="31"/>
      <c r="BH400" s="31"/>
      <c r="BI400" s="31"/>
      <c r="BJ400" s="31"/>
      <c r="BK400" s="31"/>
      <c r="BL400" s="31"/>
      <c r="BM400" s="31"/>
      <c r="BN400" s="31"/>
      <c r="BO400" s="31"/>
      <c r="BP400" s="31"/>
      <c r="BQ400" s="31"/>
      <c r="BR400" s="31"/>
      <c r="BS400" s="31"/>
      <c r="BT400" s="31"/>
      <c r="BU400" s="31"/>
      <c r="BV400" s="31"/>
      <c r="BW400" s="31"/>
      <c r="BX400" s="31"/>
      <c r="BY400" s="31"/>
      <c r="BZ400" s="31"/>
      <c r="CA400" s="31"/>
      <c r="CB400" s="31"/>
      <c r="CC400" s="31"/>
      <c r="CD400" s="31"/>
      <c r="CE400" s="31"/>
      <c r="CF400" s="31"/>
      <c r="CG400" s="31"/>
      <c r="CH400" s="31"/>
      <c r="CI400" s="31"/>
      <c r="CJ400" s="31"/>
      <c r="CK400" s="31"/>
      <c r="CL400" s="31"/>
      <c r="CM400" s="31"/>
      <c r="CN400" s="31"/>
      <c r="CO400" s="31"/>
      <c r="CP400" s="31"/>
      <c r="CQ400" s="31"/>
      <c r="CR400" s="31"/>
      <c r="CS400" s="31"/>
      <c r="CT400" s="31"/>
      <c r="CU400" s="31"/>
      <c r="CV400" s="31"/>
      <c r="CW400" s="31"/>
      <c r="CX400" s="31"/>
      <c r="CY400" s="31"/>
      <c r="CZ400" s="31"/>
      <c r="DA400" s="31"/>
      <c r="DB400" s="31"/>
      <c r="DC400" s="31"/>
      <c r="DD400" s="31"/>
      <c r="DE400" s="31"/>
      <c r="DF400" s="31"/>
      <c r="DG400" s="31"/>
      <c r="DH400" s="31"/>
      <c r="DI400" s="31"/>
      <c r="DJ400" s="31"/>
      <c r="DK400" s="31"/>
      <c r="DL400" s="31"/>
      <c r="DM400" s="31"/>
      <c r="DN400" s="31"/>
      <c r="DO400" s="31"/>
      <c r="DP400" s="31"/>
      <c r="DQ400" s="31"/>
      <c r="DR400" s="31"/>
      <c r="DS400" s="31"/>
      <c r="DT400" s="31"/>
      <c r="DU400" s="31"/>
      <c r="DV400" s="31"/>
      <c r="DW400" s="76"/>
    </row>
    <row r="401" spans="3:127" s="24" customFormat="1">
      <c r="C401" s="31"/>
      <c r="Q401" s="345"/>
      <c r="R401" s="345"/>
      <c r="S401" s="345"/>
      <c r="T401" s="345"/>
      <c r="U401" s="345"/>
      <c r="V401" s="345"/>
      <c r="W401" s="345"/>
      <c r="X401" s="345"/>
      <c r="Y401" s="345"/>
      <c r="Z401" s="345"/>
      <c r="AA401" s="345"/>
      <c r="AB401" s="345"/>
      <c r="AC401" s="345"/>
      <c r="AD401" s="345"/>
      <c r="AE401" s="345"/>
      <c r="AF401" s="55"/>
      <c r="AG401" s="55"/>
      <c r="AH401" s="55"/>
      <c r="AI401" s="55"/>
      <c r="AJ401" s="55"/>
      <c r="AR401" s="345"/>
      <c r="AS401" s="345"/>
      <c r="AT401" s="345"/>
      <c r="AU401" s="56"/>
      <c r="AV401" s="56"/>
      <c r="AW401" s="56"/>
      <c r="AX401" s="56"/>
      <c r="AY401" s="56"/>
      <c r="AZ401" s="31"/>
      <c r="BA401" s="31"/>
      <c r="BB401" s="31"/>
      <c r="BC401" s="31"/>
      <c r="BD401" s="31"/>
      <c r="BE401" s="31"/>
      <c r="BF401" s="31"/>
      <c r="BG401" s="31"/>
      <c r="BH401" s="31"/>
      <c r="BI401" s="31"/>
      <c r="BJ401" s="31"/>
      <c r="BK401" s="31"/>
      <c r="BL401" s="31"/>
      <c r="BM401" s="31"/>
      <c r="BN401" s="31"/>
      <c r="BO401" s="31"/>
      <c r="BP401" s="31"/>
      <c r="BQ401" s="31"/>
      <c r="BR401" s="31"/>
      <c r="BS401" s="31"/>
      <c r="BT401" s="31"/>
      <c r="BU401" s="31"/>
      <c r="BV401" s="31"/>
      <c r="BW401" s="31"/>
      <c r="BX401" s="31"/>
      <c r="BY401" s="31"/>
      <c r="BZ401" s="31"/>
      <c r="CA401" s="31"/>
      <c r="CB401" s="31"/>
      <c r="CC401" s="31"/>
      <c r="CD401" s="31"/>
      <c r="CE401" s="31"/>
      <c r="CF401" s="31"/>
      <c r="CG401" s="31"/>
      <c r="CH401" s="31"/>
      <c r="CI401" s="31"/>
      <c r="CJ401" s="31"/>
      <c r="CK401" s="31"/>
      <c r="CL401" s="31"/>
      <c r="CM401" s="31"/>
      <c r="CN401" s="31"/>
      <c r="CO401" s="31"/>
      <c r="CP401" s="31"/>
      <c r="CQ401" s="31"/>
      <c r="CR401" s="31"/>
      <c r="CS401" s="31"/>
      <c r="CT401" s="31"/>
      <c r="CU401" s="31"/>
      <c r="CV401" s="31"/>
      <c r="CW401" s="31"/>
      <c r="CX401" s="31"/>
      <c r="CY401" s="31"/>
      <c r="CZ401" s="31"/>
      <c r="DA401" s="31"/>
      <c r="DB401" s="31"/>
      <c r="DC401" s="31"/>
      <c r="DD401" s="31"/>
      <c r="DE401" s="31"/>
      <c r="DF401" s="31"/>
      <c r="DG401" s="31"/>
      <c r="DH401" s="31"/>
      <c r="DI401" s="31"/>
      <c r="DJ401" s="31"/>
      <c r="DK401" s="31"/>
      <c r="DL401" s="31"/>
      <c r="DM401" s="31"/>
      <c r="DN401" s="31"/>
      <c r="DO401" s="31"/>
      <c r="DP401" s="31"/>
      <c r="DQ401" s="31"/>
      <c r="DR401" s="31"/>
      <c r="DS401" s="31"/>
      <c r="DT401" s="31"/>
      <c r="DU401" s="31"/>
      <c r="DV401" s="31"/>
      <c r="DW401" s="76"/>
    </row>
    <row r="402" spans="3:127" s="24" customFormat="1">
      <c r="C402" s="31"/>
      <c r="Q402" s="345"/>
      <c r="R402" s="345"/>
      <c r="S402" s="345"/>
      <c r="T402" s="345"/>
      <c r="U402" s="345"/>
      <c r="V402" s="345"/>
      <c r="W402" s="345"/>
      <c r="X402" s="345"/>
      <c r="Y402" s="345"/>
      <c r="Z402" s="345"/>
      <c r="AA402" s="345"/>
      <c r="AB402" s="345"/>
      <c r="AC402" s="345"/>
      <c r="AD402" s="345"/>
      <c r="AE402" s="345"/>
      <c r="AF402" s="55"/>
      <c r="AG402" s="55"/>
      <c r="AH402" s="55"/>
      <c r="AI402" s="55"/>
      <c r="AJ402" s="55"/>
      <c r="AR402" s="345"/>
      <c r="AS402" s="345"/>
      <c r="AT402" s="345"/>
      <c r="AU402" s="56"/>
      <c r="AV402" s="56"/>
      <c r="AW402" s="56"/>
      <c r="AX402" s="56"/>
      <c r="AY402" s="56"/>
      <c r="AZ402" s="31"/>
      <c r="BA402" s="31"/>
      <c r="BB402" s="31"/>
      <c r="BC402" s="31"/>
      <c r="BD402" s="31"/>
      <c r="BE402" s="31"/>
      <c r="BF402" s="31"/>
      <c r="BG402" s="31"/>
      <c r="BH402" s="31"/>
      <c r="BI402" s="31"/>
      <c r="BJ402" s="31"/>
      <c r="BK402" s="31"/>
      <c r="BL402" s="31"/>
      <c r="BM402" s="31"/>
      <c r="BN402" s="31"/>
      <c r="BO402" s="31"/>
      <c r="BP402" s="31"/>
      <c r="BQ402" s="31"/>
      <c r="BR402" s="31"/>
      <c r="BS402" s="31"/>
      <c r="BT402" s="31"/>
      <c r="BU402" s="31"/>
      <c r="BV402" s="31"/>
      <c r="BW402" s="31"/>
      <c r="BX402" s="31"/>
      <c r="BY402" s="31"/>
      <c r="BZ402" s="31"/>
      <c r="CA402" s="31"/>
      <c r="CB402" s="31"/>
      <c r="CC402" s="31"/>
      <c r="CD402" s="31"/>
      <c r="CE402" s="31"/>
      <c r="CF402" s="31"/>
      <c r="CG402" s="31"/>
      <c r="CH402" s="31"/>
      <c r="CI402" s="31"/>
      <c r="CJ402" s="31"/>
      <c r="CK402" s="31"/>
      <c r="CL402" s="31"/>
      <c r="CM402" s="31"/>
      <c r="CN402" s="31"/>
      <c r="CO402" s="31"/>
      <c r="CP402" s="31"/>
      <c r="CQ402" s="31"/>
      <c r="CR402" s="31"/>
      <c r="CS402" s="31"/>
      <c r="CT402" s="31"/>
      <c r="CU402" s="31"/>
      <c r="CV402" s="31"/>
      <c r="CW402" s="31"/>
      <c r="CX402" s="31"/>
      <c r="CY402" s="31"/>
      <c r="CZ402" s="31"/>
      <c r="DA402" s="31"/>
      <c r="DB402" s="31"/>
      <c r="DC402" s="31"/>
      <c r="DD402" s="31"/>
      <c r="DE402" s="31"/>
      <c r="DF402" s="31"/>
      <c r="DG402" s="31"/>
      <c r="DH402" s="31"/>
      <c r="DI402" s="31"/>
      <c r="DJ402" s="31"/>
      <c r="DK402" s="31"/>
      <c r="DL402" s="31"/>
      <c r="DM402" s="31"/>
      <c r="DN402" s="31"/>
      <c r="DO402" s="31"/>
      <c r="DP402" s="31"/>
      <c r="DQ402" s="31"/>
      <c r="DR402" s="31"/>
      <c r="DS402" s="31"/>
      <c r="DT402" s="31"/>
      <c r="DU402" s="31"/>
      <c r="DV402" s="31"/>
      <c r="DW402" s="76"/>
    </row>
    <row r="403" spans="3:127" s="24" customFormat="1">
      <c r="C403" s="31"/>
      <c r="Q403" s="345"/>
      <c r="R403" s="345"/>
      <c r="S403" s="345"/>
      <c r="T403" s="345"/>
      <c r="U403" s="345"/>
      <c r="V403" s="345"/>
      <c r="W403" s="345"/>
      <c r="X403" s="345"/>
      <c r="Y403" s="345"/>
      <c r="Z403" s="345"/>
      <c r="AA403" s="345"/>
      <c r="AB403" s="345"/>
      <c r="AC403" s="345"/>
      <c r="AD403" s="345"/>
      <c r="AE403" s="345"/>
      <c r="AF403" s="55"/>
      <c r="AG403" s="55"/>
      <c r="AH403" s="55"/>
      <c r="AI403" s="55"/>
      <c r="AJ403" s="55"/>
      <c r="AR403" s="345"/>
      <c r="AS403" s="345"/>
      <c r="AT403" s="345"/>
      <c r="AU403" s="56"/>
      <c r="AV403" s="56"/>
      <c r="AW403" s="56"/>
      <c r="AX403" s="56"/>
      <c r="AY403" s="56"/>
      <c r="AZ403" s="31"/>
      <c r="BA403" s="31"/>
      <c r="BB403" s="31"/>
      <c r="BC403" s="31"/>
      <c r="BD403" s="31"/>
      <c r="BE403" s="31"/>
      <c r="BF403" s="31"/>
      <c r="BG403" s="31"/>
      <c r="BH403" s="31"/>
      <c r="BI403" s="31"/>
      <c r="BJ403" s="31"/>
      <c r="BK403" s="31"/>
      <c r="BL403" s="31"/>
      <c r="BM403" s="31"/>
      <c r="BN403" s="31"/>
      <c r="BO403" s="31"/>
      <c r="BP403" s="31"/>
      <c r="BQ403" s="31"/>
      <c r="BR403" s="31"/>
      <c r="BS403" s="31"/>
      <c r="BT403" s="31"/>
      <c r="BU403" s="31"/>
      <c r="BV403" s="31"/>
      <c r="BW403" s="31"/>
      <c r="BX403" s="31"/>
      <c r="BY403" s="31"/>
      <c r="BZ403" s="31"/>
      <c r="CA403" s="31"/>
      <c r="CB403" s="31"/>
      <c r="CC403" s="31"/>
      <c r="CD403" s="31"/>
      <c r="CE403" s="31"/>
      <c r="CF403" s="31"/>
      <c r="CG403" s="31"/>
      <c r="CH403" s="31"/>
      <c r="CI403" s="31"/>
      <c r="CJ403" s="31"/>
      <c r="CK403" s="31"/>
      <c r="CL403" s="31"/>
      <c r="CM403" s="31"/>
      <c r="CN403" s="31"/>
      <c r="CO403" s="31"/>
      <c r="CP403" s="31"/>
      <c r="CQ403" s="31"/>
      <c r="CR403" s="31"/>
      <c r="CS403" s="31"/>
      <c r="CT403" s="31"/>
      <c r="CU403" s="31"/>
      <c r="CV403" s="31"/>
      <c r="CW403" s="31"/>
      <c r="CX403" s="31"/>
      <c r="CY403" s="31"/>
      <c r="CZ403" s="31"/>
      <c r="DA403" s="31"/>
      <c r="DB403" s="31"/>
      <c r="DC403" s="31"/>
      <c r="DD403" s="31"/>
      <c r="DE403" s="31"/>
      <c r="DF403" s="31"/>
      <c r="DG403" s="31"/>
      <c r="DH403" s="31"/>
      <c r="DI403" s="31"/>
      <c r="DJ403" s="31"/>
      <c r="DK403" s="31"/>
      <c r="DL403" s="31"/>
      <c r="DM403" s="31"/>
      <c r="DN403" s="31"/>
      <c r="DO403" s="31"/>
      <c r="DP403" s="31"/>
      <c r="DQ403" s="31"/>
      <c r="DR403" s="31"/>
      <c r="DS403" s="31"/>
      <c r="DT403" s="31"/>
      <c r="DU403" s="31"/>
      <c r="DV403" s="31"/>
      <c r="DW403" s="76"/>
    </row>
    <row r="404" spans="3:127" s="24" customFormat="1">
      <c r="C404" s="31"/>
      <c r="Q404" s="345"/>
      <c r="R404" s="345"/>
      <c r="S404" s="345"/>
      <c r="T404" s="345"/>
      <c r="U404" s="345"/>
      <c r="V404" s="345"/>
      <c r="W404" s="345"/>
      <c r="X404" s="345"/>
      <c r="Y404" s="345"/>
      <c r="Z404" s="345"/>
      <c r="AA404" s="345"/>
      <c r="AB404" s="345"/>
      <c r="AC404" s="345"/>
      <c r="AD404" s="345"/>
      <c r="AE404" s="345"/>
      <c r="AF404" s="55"/>
      <c r="AG404" s="55"/>
      <c r="AH404" s="55"/>
      <c r="AI404" s="55"/>
      <c r="AJ404" s="55"/>
      <c r="AR404" s="345"/>
      <c r="AS404" s="345"/>
      <c r="AT404" s="345"/>
      <c r="AU404" s="56"/>
      <c r="AV404" s="56"/>
      <c r="AW404" s="56"/>
      <c r="AX404" s="56"/>
      <c r="AY404" s="56"/>
      <c r="AZ404" s="31"/>
      <c r="BA404" s="31"/>
      <c r="BB404" s="31"/>
      <c r="BC404" s="31"/>
      <c r="BD404" s="31"/>
      <c r="BE404" s="31"/>
      <c r="BF404" s="31"/>
      <c r="BG404" s="31"/>
      <c r="BH404" s="31"/>
      <c r="BI404" s="31"/>
      <c r="BJ404" s="31"/>
      <c r="BK404" s="31"/>
      <c r="BL404" s="31"/>
      <c r="BM404" s="31"/>
      <c r="BN404" s="31"/>
      <c r="BO404" s="31"/>
      <c r="BP404" s="31"/>
      <c r="BQ404" s="31"/>
      <c r="BR404" s="31"/>
      <c r="BS404" s="31"/>
      <c r="BT404" s="31"/>
      <c r="BU404" s="31"/>
      <c r="BV404" s="31"/>
      <c r="BW404" s="31"/>
      <c r="BX404" s="31"/>
      <c r="BY404" s="31"/>
      <c r="BZ404" s="31"/>
      <c r="CA404" s="31"/>
      <c r="CB404" s="31"/>
      <c r="CC404" s="31"/>
      <c r="CD404" s="31"/>
      <c r="CE404" s="31"/>
      <c r="CF404" s="31"/>
      <c r="CG404" s="31"/>
      <c r="CH404" s="31"/>
      <c r="CI404" s="31"/>
      <c r="CJ404" s="31"/>
      <c r="CK404" s="31"/>
      <c r="CL404" s="31"/>
      <c r="CM404" s="31"/>
      <c r="CN404" s="31"/>
      <c r="CO404" s="31"/>
      <c r="CP404" s="31"/>
      <c r="CQ404" s="31"/>
      <c r="CR404" s="31"/>
      <c r="CS404" s="31"/>
      <c r="CT404" s="31"/>
      <c r="CU404" s="31"/>
      <c r="CV404" s="31"/>
      <c r="CW404" s="31"/>
      <c r="CX404" s="31"/>
      <c r="CY404" s="31"/>
      <c r="CZ404" s="31"/>
      <c r="DA404" s="31"/>
      <c r="DB404" s="31"/>
      <c r="DC404" s="31"/>
      <c r="DD404" s="31"/>
      <c r="DE404" s="31"/>
      <c r="DF404" s="31"/>
      <c r="DG404" s="31"/>
      <c r="DH404" s="31"/>
      <c r="DI404" s="31"/>
      <c r="DJ404" s="31"/>
      <c r="DK404" s="31"/>
      <c r="DL404" s="31"/>
      <c r="DM404" s="31"/>
      <c r="DN404" s="31"/>
      <c r="DO404" s="31"/>
      <c r="DP404" s="31"/>
      <c r="DQ404" s="31"/>
      <c r="DR404" s="31"/>
      <c r="DS404" s="31"/>
      <c r="DT404" s="31"/>
      <c r="DU404" s="31"/>
      <c r="DV404" s="31"/>
      <c r="DW404" s="76"/>
    </row>
    <row r="405" spans="3:127" s="24" customFormat="1">
      <c r="C405" s="31"/>
      <c r="Q405" s="345"/>
      <c r="R405" s="345"/>
      <c r="S405" s="345"/>
      <c r="T405" s="345"/>
      <c r="U405" s="345"/>
      <c r="V405" s="345"/>
      <c r="W405" s="345"/>
      <c r="X405" s="345"/>
      <c r="Y405" s="345"/>
      <c r="Z405" s="345"/>
      <c r="AA405" s="345"/>
      <c r="AB405" s="345"/>
      <c r="AC405" s="345"/>
      <c r="AD405" s="345"/>
      <c r="AE405" s="345"/>
      <c r="AF405" s="55"/>
      <c r="AG405" s="55"/>
      <c r="AH405" s="55"/>
      <c r="AI405" s="55"/>
      <c r="AJ405" s="55"/>
      <c r="AR405" s="345"/>
      <c r="AS405" s="345"/>
      <c r="AT405" s="345"/>
      <c r="AU405" s="56"/>
      <c r="AV405" s="56"/>
      <c r="AW405" s="56"/>
      <c r="AX405" s="56"/>
      <c r="AY405" s="56"/>
      <c r="AZ405" s="31"/>
      <c r="BA405" s="31"/>
      <c r="BB405" s="31"/>
      <c r="BC405" s="31"/>
      <c r="BD405" s="31"/>
      <c r="BE405" s="31"/>
      <c r="BF405" s="31"/>
      <c r="BG405" s="31"/>
      <c r="BH405" s="31"/>
      <c r="BI405" s="31"/>
      <c r="BJ405" s="31"/>
      <c r="BK405" s="31"/>
      <c r="BL405" s="31"/>
      <c r="BM405" s="31"/>
      <c r="BN405" s="31"/>
      <c r="BO405" s="31"/>
      <c r="BP405" s="31"/>
      <c r="BQ405" s="31"/>
      <c r="BR405" s="31"/>
      <c r="BS405" s="31"/>
      <c r="BT405" s="31"/>
      <c r="BU405" s="31"/>
      <c r="BV405" s="31"/>
      <c r="BW405" s="31"/>
      <c r="BX405" s="31"/>
      <c r="BY405" s="31"/>
      <c r="BZ405" s="31"/>
      <c r="CA405" s="31"/>
      <c r="CB405" s="31"/>
      <c r="CC405" s="31"/>
      <c r="CD405" s="31"/>
      <c r="CE405" s="31"/>
      <c r="CF405" s="31"/>
      <c r="CG405" s="31"/>
      <c r="CH405" s="31"/>
      <c r="CI405" s="31"/>
      <c r="CJ405" s="31"/>
      <c r="CK405" s="31"/>
      <c r="CL405" s="31"/>
      <c r="CM405" s="31"/>
      <c r="CN405" s="31"/>
      <c r="CO405" s="31"/>
      <c r="CP405" s="31"/>
      <c r="CQ405" s="31"/>
      <c r="CR405" s="31"/>
      <c r="CS405" s="31"/>
      <c r="CT405" s="31"/>
      <c r="CU405" s="31"/>
      <c r="CV405" s="31"/>
      <c r="CW405" s="31"/>
      <c r="CX405" s="31"/>
      <c r="CY405" s="31"/>
      <c r="CZ405" s="31"/>
      <c r="DA405" s="31"/>
      <c r="DB405" s="31"/>
      <c r="DC405" s="31"/>
      <c r="DD405" s="31"/>
      <c r="DE405" s="31"/>
      <c r="DF405" s="31"/>
      <c r="DG405" s="31"/>
      <c r="DH405" s="31"/>
      <c r="DI405" s="31"/>
      <c r="DJ405" s="31"/>
      <c r="DK405" s="31"/>
      <c r="DL405" s="31"/>
      <c r="DM405" s="31"/>
      <c r="DN405" s="31"/>
      <c r="DO405" s="31"/>
      <c r="DP405" s="31"/>
      <c r="DQ405" s="31"/>
      <c r="DR405" s="31"/>
      <c r="DS405" s="31"/>
      <c r="DT405" s="31"/>
      <c r="DU405" s="31"/>
      <c r="DV405" s="31"/>
      <c r="DW405" s="76"/>
    </row>
    <row r="406" spans="3:127" s="24" customFormat="1">
      <c r="C406" s="31"/>
      <c r="Q406" s="345"/>
      <c r="R406" s="345"/>
      <c r="S406" s="345"/>
      <c r="T406" s="345"/>
      <c r="U406" s="345"/>
      <c r="V406" s="345"/>
      <c r="W406" s="345"/>
      <c r="X406" s="345"/>
      <c r="Y406" s="345"/>
      <c r="Z406" s="345"/>
      <c r="AA406" s="345"/>
      <c r="AB406" s="345"/>
      <c r="AC406" s="345"/>
      <c r="AD406" s="345"/>
      <c r="AE406" s="345"/>
      <c r="AF406" s="55"/>
      <c r="AG406" s="55"/>
      <c r="AH406" s="55"/>
      <c r="AI406" s="55"/>
      <c r="AJ406" s="55"/>
      <c r="AR406" s="345"/>
      <c r="AS406" s="345"/>
      <c r="AT406" s="345"/>
      <c r="AU406" s="56"/>
      <c r="AV406" s="56"/>
      <c r="AW406" s="56"/>
      <c r="AX406" s="56"/>
      <c r="AY406" s="56"/>
      <c r="AZ406" s="31"/>
      <c r="BA406" s="31"/>
      <c r="BB406" s="31"/>
      <c r="BC406" s="31"/>
      <c r="BD406" s="31"/>
      <c r="BE406" s="31"/>
      <c r="BF406" s="31"/>
      <c r="BG406" s="31"/>
      <c r="BH406" s="31"/>
      <c r="BI406" s="31"/>
      <c r="BJ406" s="31"/>
      <c r="BK406" s="31"/>
      <c r="BL406" s="31"/>
      <c r="BM406" s="31"/>
      <c r="BN406" s="31"/>
      <c r="BO406" s="31"/>
      <c r="BP406" s="31"/>
      <c r="BQ406" s="31"/>
      <c r="BR406" s="31"/>
      <c r="BS406" s="31"/>
      <c r="BT406" s="31"/>
      <c r="BU406" s="31"/>
      <c r="BV406" s="31"/>
      <c r="BW406" s="31"/>
      <c r="BX406" s="31"/>
      <c r="BY406" s="31"/>
      <c r="BZ406" s="31"/>
      <c r="CA406" s="31"/>
      <c r="CB406" s="31"/>
      <c r="CC406" s="31"/>
      <c r="CD406" s="31"/>
      <c r="CE406" s="31"/>
      <c r="CF406" s="31"/>
      <c r="CG406" s="31"/>
      <c r="CH406" s="31"/>
      <c r="CI406" s="31"/>
      <c r="CJ406" s="31"/>
      <c r="CK406" s="31"/>
      <c r="CL406" s="31"/>
      <c r="CM406" s="31"/>
      <c r="CN406" s="31"/>
      <c r="CO406" s="31"/>
      <c r="CP406" s="31"/>
      <c r="CQ406" s="31"/>
      <c r="CR406" s="31"/>
      <c r="CS406" s="31"/>
      <c r="CT406" s="31"/>
      <c r="CU406" s="31"/>
      <c r="CV406" s="31"/>
      <c r="CW406" s="31"/>
      <c r="CX406" s="31"/>
      <c r="CY406" s="31"/>
      <c r="CZ406" s="31"/>
      <c r="DA406" s="31"/>
      <c r="DB406" s="31"/>
      <c r="DC406" s="31"/>
      <c r="DD406" s="31"/>
      <c r="DE406" s="31"/>
      <c r="DF406" s="31"/>
      <c r="DG406" s="31"/>
      <c r="DH406" s="31"/>
      <c r="DI406" s="31"/>
      <c r="DJ406" s="31"/>
      <c r="DK406" s="31"/>
      <c r="DL406" s="31"/>
      <c r="DM406" s="31"/>
      <c r="DN406" s="31"/>
      <c r="DO406" s="31"/>
      <c r="DP406" s="31"/>
      <c r="DQ406" s="31"/>
      <c r="DR406" s="31"/>
      <c r="DS406" s="31"/>
      <c r="DT406" s="31"/>
      <c r="DU406" s="31"/>
      <c r="DV406" s="31"/>
      <c r="DW406" s="76"/>
    </row>
    <row r="407" spans="3:127" s="24" customFormat="1">
      <c r="C407" s="31"/>
      <c r="Q407" s="345"/>
      <c r="R407" s="345"/>
      <c r="S407" s="345"/>
      <c r="T407" s="345"/>
      <c r="U407" s="345"/>
      <c r="V407" s="345"/>
      <c r="W407" s="345"/>
      <c r="X407" s="345"/>
      <c r="Y407" s="345"/>
      <c r="Z407" s="345"/>
      <c r="AA407" s="345"/>
      <c r="AB407" s="345"/>
      <c r="AC407" s="345"/>
      <c r="AD407" s="345"/>
      <c r="AE407" s="345"/>
      <c r="AF407" s="55"/>
      <c r="AG407" s="55"/>
      <c r="AH407" s="55"/>
      <c r="AI407" s="55"/>
      <c r="AJ407" s="55"/>
      <c r="AR407" s="345"/>
      <c r="AS407" s="345"/>
      <c r="AT407" s="345"/>
      <c r="AU407" s="56"/>
      <c r="AV407" s="56"/>
      <c r="AW407" s="56"/>
      <c r="AX407" s="56"/>
      <c r="AY407" s="56"/>
      <c r="AZ407" s="31"/>
      <c r="BA407" s="31"/>
      <c r="BB407" s="31"/>
      <c r="BC407" s="31"/>
      <c r="BD407" s="31"/>
      <c r="BE407" s="31"/>
      <c r="BF407" s="31"/>
      <c r="BG407" s="31"/>
      <c r="BH407" s="31"/>
      <c r="BI407" s="31"/>
      <c r="BJ407" s="31"/>
      <c r="BK407" s="31"/>
      <c r="BL407" s="31"/>
      <c r="BM407" s="31"/>
      <c r="BN407" s="31"/>
      <c r="BO407" s="31"/>
      <c r="BP407" s="31"/>
      <c r="BQ407" s="31"/>
      <c r="BR407" s="31"/>
      <c r="BS407" s="31"/>
      <c r="BT407" s="31"/>
      <c r="BU407" s="31"/>
      <c r="BV407" s="31"/>
      <c r="BW407" s="31"/>
      <c r="BX407" s="31"/>
      <c r="BY407" s="31"/>
      <c r="BZ407" s="31"/>
      <c r="CA407" s="31"/>
      <c r="CB407" s="31"/>
      <c r="CC407" s="31"/>
      <c r="CD407" s="31"/>
      <c r="CE407" s="31"/>
      <c r="CF407" s="31"/>
      <c r="CG407" s="31"/>
      <c r="CH407" s="31"/>
      <c r="CI407" s="31"/>
      <c r="CJ407" s="31"/>
      <c r="CK407" s="31"/>
      <c r="CL407" s="31"/>
      <c r="CM407" s="31"/>
      <c r="CN407" s="31"/>
      <c r="CO407" s="31"/>
      <c r="CP407" s="31"/>
      <c r="CQ407" s="31"/>
      <c r="CR407" s="31"/>
      <c r="CS407" s="31"/>
      <c r="CT407" s="31"/>
      <c r="CU407" s="31"/>
      <c r="CV407" s="31"/>
      <c r="CW407" s="31"/>
      <c r="CX407" s="31"/>
      <c r="CY407" s="31"/>
      <c r="CZ407" s="31"/>
      <c r="DA407" s="31"/>
      <c r="DB407" s="31"/>
      <c r="DC407" s="31"/>
      <c r="DD407" s="31"/>
      <c r="DE407" s="31"/>
      <c r="DF407" s="31"/>
      <c r="DG407" s="31"/>
      <c r="DH407" s="31"/>
      <c r="DI407" s="31"/>
      <c r="DJ407" s="31"/>
      <c r="DK407" s="31"/>
      <c r="DL407" s="31"/>
      <c r="DM407" s="31"/>
      <c r="DN407" s="31"/>
      <c r="DO407" s="31"/>
      <c r="DP407" s="31"/>
      <c r="DQ407" s="31"/>
      <c r="DR407" s="31"/>
      <c r="DS407" s="31"/>
      <c r="DT407" s="31"/>
      <c r="DU407" s="31"/>
      <c r="DV407" s="31"/>
      <c r="DW407" s="76"/>
    </row>
    <row r="408" spans="3:127" s="24" customFormat="1">
      <c r="C408" s="31"/>
      <c r="Q408" s="345"/>
      <c r="R408" s="345"/>
      <c r="S408" s="345"/>
      <c r="T408" s="345"/>
      <c r="U408" s="345"/>
      <c r="V408" s="345"/>
      <c r="W408" s="345"/>
      <c r="X408" s="345"/>
      <c r="Y408" s="345"/>
      <c r="Z408" s="345"/>
      <c r="AA408" s="345"/>
      <c r="AB408" s="345"/>
      <c r="AC408" s="345"/>
      <c r="AD408" s="345"/>
      <c r="AE408" s="345"/>
      <c r="AF408" s="55"/>
      <c r="AG408" s="55"/>
      <c r="AH408" s="55"/>
      <c r="AI408" s="55"/>
      <c r="AJ408" s="55"/>
      <c r="AR408" s="345"/>
      <c r="AS408" s="345"/>
      <c r="AT408" s="345"/>
      <c r="AU408" s="56"/>
      <c r="AV408" s="56"/>
      <c r="AW408" s="56"/>
      <c r="AX408" s="56"/>
      <c r="AY408" s="56"/>
      <c r="AZ408" s="31"/>
      <c r="BA408" s="31"/>
      <c r="BB408" s="31"/>
      <c r="BC408" s="31"/>
      <c r="BD408" s="31"/>
      <c r="BE408" s="31"/>
      <c r="BF408" s="31"/>
      <c r="BG408" s="31"/>
      <c r="BH408" s="31"/>
      <c r="BI408" s="31"/>
      <c r="BJ408" s="31"/>
      <c r="BK408" s="31"/>
      <c r="BL408" s="31"/>
      <c r="BM408" s="31"/>
      <c r="BN408" s="31"/>
      <c r="BO408" s="31"/>
      <c r="BP408" s="31"/>
      <c r="BQ408" s="31"/>
      <c r="BR408" s="31"/>
      <c r="BS408" s="31"/>
      <c r="BT408" s="31"/>
      <c r="BU408" s="31"/>
      <c r="BV408" s="31"/>
      <c r="BW408" s="31"/>
      <c r="BX408" s="31"/>
      <c r="BY408" s="31"/>
      <c r="BZ408" s="31"/>
      <c r="CA408" s="31"/>
      <c r="CB408" s="31"/>
      <c r="CC408" s="31"/>
      <c r="CD408" s="31"/>
      <c r="CE408" s="31"/>
      <c r="CF408" s="31"/>
      <c r="CG408" s="31"/>
      <c r="CH408" s="31"/>
      <c r="CI408" s="31"/>
      <c r="CJ408" s="31"/>
      <c r="CK408" s="31"/>
      <c r="CL408" s="31"/>
      <c r="CM408" s="31"/>
      <c r="CN408" s="31"/>
      <c r="CO408" s="31"/>
      <c r="CP408" s="31"/>
      <c r="CQ408" s="31"/>
      <c r="CR408" s="31"/>
      <c r="CS408" s="31"/>
      <c r="CT408" s="31"/>
      <c r="CU408" s="31"/>
      <c r="CV408" s="31"/>
      <c r="CW408" s="31"/>
      <c r="CX408" s="31"/>
      <c r="CY408" s="31"/>
      <c r="CZ408" s="31"/>
      <c r="DA408" s="31"/>
      <c r="DB408" s="31"/>
      <c r="DC408" s="31"/>
      <c r="DD408" s="31"/>
      <c r="DE408" s="31"/>
      <c r="DF408" s="31"/>
      <c r="DG408" s="31"/>
      <c r="DH408" s="31"/>
      <c r="DI408" s="31"/>
      <c r="DJ408" s="31"/>
      <c r="DK408" s="31"/>
      <c r="DL408" s="31"/>
      <c r="DM408" s="31"/>
      <c r="DN408" s="31"/>
      <c r="DO408" s="31"/>
      <c r="DP408" s="31"/>
      <c r="DQ408" s="31"/>
      <c r="DR408" s="31"/>
      <c r="DS408" s="31"/>
      <c r="DT408" s="31"/>
      <c r="DU408" s="31"/>
      <c r="DV408" s="31"/>
      <c r="DW408" s="76"/>
    </row>
    <row r="409" spans="3:127" s="24" customFormat="1">
      <c r="C409" s="31"/>
      <c r="Q409" s="345"/>
      <c r="R409" s="345"/>
      <c r="S409" s="345"/>
      <c r="T409" s="345"/>
      <c r="U409" s="345"/>
      <c r="V409" s="345"/>
      <c r="W409" s="345"/>
      <c r="X409" s="345"/>
      <c r="Y409" s="345"/>
      <c r="Z409" s="345"/>
      <c r="AA409" s="345"/>
      <c r="AB409" s="345"/>
      <c r="AC409" s="345"/>
      <c r="AD409" s="345"/>
      <c r="AE409" s="345"/>
      <c r="AF409" s="55"/>
      <c r="AG409" s="55"/>
      <c r="AH409" s="55"/>
      <c r="AI409" s="55"/>
      <c r="AJ409" s="55"/>
      <c r="AR409" s="345"/>
      <c r="AS409" s="345"/>
      <c r="AT409" s="345"/>
      <c r="AU409" s="56"/>
      <c r="AV409" s="56"/>
      <c r="AW409" s="56"/>
      <c r="AX409" s="56"/>
      <c r="AY409" s="56"/>
      <c r="AZ409" s="31"/>
      <c r="BA409" s="31"/>
      <c r="BB409" s="31"/>
      <c r="BC409" s="31"/>
      <c r="BD409" s="31"/>
      <c r="BE409" s="31"/>
      <c r="BF409" s="31"/>
      <c r="BG409" s="31"/>
      <c r="BH409" s="31"/>
      <c r="BI409" s="31"/>
      <c r="BJ409" s="31"/>
      <c r="BK409" s="31"/>
      <c r="BL409" s="31"/>
      <c r="BM409" s="31"/>
      <c r="BN409" s="31"/>
      <c r="BO409" s="31"/>
      <c r="BP409" s="31"/>
      <c r="BQ409" s="31"/>
      <c r="BR409" s="31"/>
      <c r="BS409" s="31"/>
      <c r="BT409" s="31"/>
      <c r="BU409" s="31"/>
      <c r="BV409" s="31"/>
      <c r="BW409" s="31"/>
      <c r="BX409" s="31"/>
      <c r="BY409" s="31"/>
      <c r="BZ409" s="31"/>
      <c r="CA409" s="31"/>
      <c r="CB409" s="31"/>
      <c r="CC409" s="31"/>
      <c r="CD409" s="31"/>
      <c r="CE409" s="31"/>
      <c r="CF409" s="31"/>
      <c r="CG409" s="31"/>
      <c r="CH409" s="31"/>
      <c r="CI409" s="31"/>
      <c r="CJ409" s="31"/>
      <c r="CK409" s="31"/>
      <c r="CL409" s="31"/>
      <c r="CM409" s="31"/>
      <c r="CN409" s="31"/>
      <c r="CO409" s="31"/>
      <c r="CP409" s="31"/>
      <c r="CQ409" s="31"/>
      <c r="CR409" s="31"/>
      <c r="CS409" s="31"/>
      <c r="CT409" s="31"/>
      <c r="CU409" s="31"/>
      <c r="CV409" s="31"/>
      <c r="CW409" s="31"/>
      <c r="CX409" s="31"/>
      <c r="CY409" s="31"/>
      <c r="CZ409" s="31"/>
      <c r="DA409" s="31"/>
      <c r="DB409" s="31"/>
      <c r="DC409" s="31"/>
      <c r="DD409" s="31"/>
      <c r="DE409" s="31"/>
      <c r="DF409" s="31"/>
      <c r="DG409" s="31"/>
      <c r="DH409" s="31"/>
      <c r="DI409" s="31"/>
      <c r="DJ409" s="31"/>
      <c r="DK409" s="31"/>
      <c r="DL409" s="31"/>
      <c r="DM409" s="31"/>
      <c r="DN409" s="31"/>
      <c r="DO409" s="31"/>
      <c r="DP409" s="31"/>
      <c r="DQ409" s="31"/>
      <c r="DR409" s="31"/>
      <c r="DS409" s="31"/>
      <c r="DT409" s="31"/>
      <c r="DU409" s="31"/>
      <c r="DV409" s="31"/>
      <c r="DW409" s="76"/>
    </row>
    <row r="410" spans="3:127" s="24" customFormat="1">
      <c r="C410" s="31"/>
      <c r="Q410" s="345"/>
      <c r="R410" s="345"/>
      <c r="S410" s="345"/>
      <c r="T410" s="345"/>
      <c r="U410" s="345"/>
      <c r="V410" s="345"/>
      <c r="W410" s="345"/>
      <c r="X410" s="345"/>
      <c r="Y410" s="345"/>
      <c r="Z410" s="345"/>
      <c r="AA410" s="345"/>
      <c r="AB410" s="345"/>
      <c r="AC410" s="345"/>
      <c r="AD410" s="345"/>
      <c r="AE410" s="345"/>
      <c r="AF410" s="55"/>
      <c r="AG410" s="55"/>
      <c r="AH410" s="55"/>
      <c r="AI410" s="55"/>
      <c r="AJ410" s="55"/>
      <c r="AR410" s="345"/>
      <c r="AS410" s="345"/>
      <c r="AT410" s="345"/>
      <c r="AU410" s="56"/>
      <c r="AV410" s="56"/>
      <c r="AW410" s="56"/>
      <c r="AX410" s="56"/>
      <c r="AY410" s="56"/>
      <c r="AZ410" s="31"/>
      <c r="BA410" s="31"/>
      <c r="BB410" s="31"/>
      <c r="BC410" s="31"/>
      <c r="BD410" s="31"/>
      <c r="BE410" s="31"/>
      <c r="BF410" s="31"/>
      <c r="BG410" s="31"/>
      <c r="BH410" s="31"/>
      <c r="BI410" s="31"/>
      <c r="BJ410" s="31"/>
      <c r="BK410" s="31"/>
      <c r="BL410" s="31"/>
      <c r="BM410" s="31"/>
      <c r="BN410" s="31"/>
      <c r="BO410" s="31"/>
      <c r="BP410" s="31"/>
      <c r="BQ410" s="31"/>
      <c r="BR410" s="31"/>
      <c r="BS410" s="31"/>
      <c r="BT410" s="31"/>
      <c r="BU410" s="31"/>
      <c r="BV410" s="31"/>
      <c r="BW410" s="31"/>
      <c r="BX410" s="31"/>
      <c r="BY410" s="31"/>
      <c r="BZ410" s="31"/>
      <c r="CA410" s="31"/>
      <c r="CB410" s="31"/>
      <c r="CC410" s="31"/>
      <c r="CD410" s="31"/>
      <c r="CE410" s="31"/>
      <c r="CF410" s="31"/>
      <c r="CG410" s="31"/>
      <c r="CH410" s="31"/>
      <c r="CI410" s="31"/>
      <c r="CJ410" s="31"/>
      <c r="CK410" s="31"/>
      <c r="CL410" s="31"/>
      <c r="CM410" s="31"/>
      <c r="CN410" s="31"/>
      <c r="CO410" s="31"/>
      <c r="CP410" s="31"/>
      <c r="CQ410" s="31"/>
      <c r="CR410" s="31"/>
      <c r="CS410" s="31"/>
      <c r="CT410" s="31"/>
      <c r="CU410" s="31"/>
      <c r="CV410" s="31"/>
      <c r="CW410" s="31"/>
      <c r="CX410" s="31"/>
      <c r="CY410" s="31"/>
      <c r="CZ410" s="31"/>
      <c r="DA410" s="31"/>
      <c r="DB410" s="31"/>
      <c r="DC410" s="31"/>
      <c r="DD410" s="31"/>
      <c r="DE410" s="31"/>
      <c r="DF410" s="31"/>
      <c r="DG410" s="31"/>
      <c r="DH410" s="31"/>
      <c r="DI410" s="31"/>
      <c r="DJ410" s="31"/>
      <c r="DK410" s="31"/>
      <c r="DL410" s="31"/>
      <c r="DM410" s="31"/>
      <c r="DN410" s="31"/>
      <c r="DO410" s="31"/>
      <c r="DP410" s="31"/>
      <c r="DQ410" s="31"/>
      <c r="DR410" s="31"/>
      <c r="DS410" s="31"/>
      <c r="DT410" s="31"/>
      <c r="DU410" s="31"/>
      <c r="DV410" s="31"/>
      <c r="DW410" s="76"/>
    </row>
    <row r="411" spans="3:127" s="24" customFormat="1">
      <c r="C411" s="31"/>
      <c r="Q411" s="345"/>
      <c r="R411" s="345"/>
      <c r="S411" s="345"/>
      <c r="T411" s="345"/>
      <c r="U411" s="345"/>
      <c r="V411" s="345"/>
      <c r="W411" s="345"/>
      <c r="X411" s="345"/>
      <c r="Y411" s="345"/>
      <c r="Z411" s="345"/>
      <c r="AA411" s="345"/>
      <c r="AB411" s="345"/>
      <c r="AC411" s="345"/>
      <c r="AD411" s="345"/>
      <c r="AE411" s="345"/>
      <c r="AF411" s="55"/>
      <c r="AG411" s="55"/>
      <c r="AH411" s="55"/>
      <c r="AI411" s="55"/>
      <c r="AJ411" s="55"/>
      <c r="AR411" s="345"/>
      <c r="AS411" s="345"/>
      <c r="AT411" s="345"/>
      <c r="AU411" s="56"/>
      <c r="AV411" s="56"/>
      <c r="AW411" s="56"/>
      <c r="AX411" s="56"/>
      <c r="AY411" s="56"/>
      <c r="AZ411" s="31"/>
      <c r="BA411" s="31"/>
      <c r="BB411" s="31"/>
      <c r="BC411" s="31"/>
      <c r="BD411" s="31"/>
      <c r="BE411" s="31"/>
      <c r="BF411" s="31"/>
      <c r="BG411" s="31"/>
      <c r="BH411" s="31"/>
      <c r="BI411" s="31"/>
      <c r="BJ411" s="31"/>
      <c r="BK411" s="31"/>
      <c r="BL411" s="31"/>
      <c r="BM411" s="31"/>
      <c r="BN411" s="31"/>
      <c r="BO411" s="31"/>
      <c r="BP411" s="31"/>
      <c r="BQ411" s="31"/>
      <c r="BR411" s="31"/>
      <c r="BS411" s="31"/>
      <c r="BT411" s="31"/>
      <c r="BU411" s="31"/>
      <c r="BV411" s="31"/>
      <c r="BW411" s="31"/>
      <c r="BX411" s="31"/>
      <c r="BY411" s="31"/>
      <c r="BZ411" s="31"/>
      <c r="CA411" s="31"/>
      <c r="CB411" s="31"/>
      <c r="CC411" s="31"/>
      <c r="CD411" s="31"/>
      <c r="CE411" s="31"/>
      <c r="CF411" s="31"/>
      <c r="CG411" s="31"/>
      <c r="CH411" s="31"/>
      <c r="CI411" s="31"/>
      <c r="CJ411" s="31"/>
      <c r="CK411" s="31"/>
      <c r="CL411" s="31"/>
      <c r="CM411" s="31"/>
      <c r="CN411" s="31"/>
      <c r="CO411" s="31"/>
      <c r="CP411" s="31"/>
      <c r="CQ411" s="31"/>
      <c r="CR411" s="31"/>
      <c r="CS411" s="31"/>
      <c r="CT411" s="31"/>
      <c r="CU411" s="31"/>
      <c r="CV411" s="31"/>
      <c r="CW411" s="31"/>
      <c r="CX411" s="31"/>
      <c r="CY411" s="31"/>
      <c r="CZ411" s="31"/>
      <c r="DA411" s="31"/>
      <c r="DB411" s="31"/>
      <c r="DC411" s="31"/>
      <c r="DD411" s="31"/>
      <c r="DE411" s="31"/>
      <c r="DF411" s="31"/>
      <c r="DG411" s="31"/>
      <c r="DH411" s="31"/>
      <c r="DI411" s="31"/>
      <c r="DJ411" s="31"/>
      <c r="DK411" s="31"/>
      <c r="DL411" s="31"/>
      <c r="DM411" s="31"/>
      <c r="DN411" s="31"/>
      <c r="DO411" s="31"/>
      <c r="DP411" s="31"/>
      <c r="DQ411" s="31"/>
      <c r="DR411" s="31"/>
      <c r="DS411" s="31"/>
      <c r="DT411" s="31"/>
      <c r="DU411" s="31"/>
      <c r="DV411" s="31"/>
      <c r="DW411" s="76"/>
    </row>
    <row r="412" spans="3:127" s="24" customFormat="1">
      <c r="C412" s="31"/>
      <c r="Q412" s="345"/>
      <c r="R412" s="345"/>
      <c r="S412" s="345"/>
      <c r="T412" s="345"/>
      <c r="U412" s="345"/>
      <c r="V412" s="345"/>
      <c r="W412" s="345"/>
      <c r="X412" s="345"/>
      <c r="Y412" s="345"/>
      <c r="Z412" s="345"/>
      <c r="AA412" s="345"/>
      <c r="AB412" s="345"/>
      <c r="AC412" s="345"/>
      <c r="AD412" s="345"/>
      <c r="AE412" s="345"/>
      <c r="AF412" s="55"/>
      <c r="AG412" s="55"/>
      <c r="AH412" s="55"/>
      <c r="AI412" s="55"/>
      <c r="AJ412" s="55"/>
      <c r="AR412" s="345"/>
      <c r="AS412" s="345"/>
      <c r="AT412" s="345"/>
      <c r="AU412" s="56"/>
      <c r="AV412" s="56"/>
      <c r="AW412" s="56"/>
      <c r="AX412" s="56"/>
      <c r="AY412" s="56"/>
      <c r="AZ412" s="31"/>
      <c r="BA412" s="31"/>
      <c r="BB412" s="31"/>
      <c r="BC412" s="31"/>
      <c r="BD412" s="31"/>
      <c r="BE412" s="31"/>
      <c r="BF412" s="31"/>
      <c r="BG412" s="31"/>
      <c r="BH412" s="31"/>
      <c r="BI412" s="31"/>
      <c r="BJ412" s="31"/>
      <c r="BK412" s="31"/>
      <c r="BL412" s="31"/>
      <c r="BM412" s="31"/>
      <c r="BN412" s="31"/>
      <c r="BO412" s="31"/>
      <c r="BP412" s="31"/>
      <c r="BQ412" s="31"/>
      <c r="BR412" s="31"/>
      <c r="BS412" s="31"/>
      <c r="BT412" s="31"/>
      <c r="BU412" s="31"/>
      <c r="BV412" s="31"/>
      <c r="BW412" s="31"/>
      <c r="BX412" s="31"/>
      <c r="BY412" s="31"/>
      <c r="BZ412" s="31"/>
      <c r="CA412" s="31"/>
      <c r="CB412" s="31"/>
      <c r="CC412" s="31"/>
      <c r="CD412" s="31"/>
      <c r="CE412" s="31"/>
      <c r="CF412" s="31"/>
      <c r="CG412" s="31"/>
      <c r="CH412" s="31"/>
      <c r="CI412" s="31"/>
      <c r="CJ412" s="31"/>
      <c r="CK412" s="31"/>
      <c r="CL412" s="31"/>
      <c r="CM412" s="31"/>
      <c r="CN412" s="31"/>
      <c r="CO412" s="31"/>
      <c r="CP412" s="31"/>
      <c r="CQ412" s="31"/>
      <c r="CR412" s="31"/>
      <c r="CS412" s="31"/>
      <c r="CT412" s="31"/>
      <c r="CU412" s="31"/>
      <c r="CV412" s="31"/>
      <c r="CW412" s="31"/>
      <c r="CX412" s="31"/>
      <c r="CY412" s="31"/>
      <c r="CZ412" s="31"/>
      <c r="DA412" s="31"/>
      <c r="DB412" s="31"/>
      <c r="DC412" s="31"/>
      <c r="DD412" s="31"/>
      <c r="DE412" s="31"/>
      <c r="DF412" s="31"/>
      <c r="DG412" s="31"/>
      <c r="DH412" s="31"/>
      <c r="DI412" s="31"/>
      <c r="DJ412" s="31"/>
      <c r="DK412" s="31"/>
      <c r="DL412" s="31"/>
      <c r="DM412" s="31"/>
      <c r="DN412" s="31"/>
      <c r="DO412" s="31"/>
      <c r="DP412" s="31"/>
      <c r="DQ412" s="31"/>
      <c r="DR412" s="31"/>
      <c r="DS412" s="31"/>
      <c r="DT412" s="31"/>
      <c r="DU412" s="31"/>
      <c r="DV412" s="31"/>
      <c r="DW412" s="76"/>
    </row>
    <row r="413" spans="3:127" s="24" customFormat="1">
      <c r="C413" s="31"/>
      <c r="Q413" s="345"/>
      <c r="R413" s="345"/>
      <c r="S413" s="345"/>
      <c r="T413" s="345"/>
      <c r="U413" s="345"/>
      <c r="V413" s="345"/>
      <c r="W413" s="345"/>
      <c r="X413" s="345"/>
      <c r="Y413" s="345"/>
      <c r="Z413" s="345"/>
      <c r="AA413" s="345"/>
      <c r="AB413" s="345"/>
      <c r="AC413" s="345"/>
      <c r="AD413" s="345"/>
      <c r="AE413" s="345"/>
      <c r="AF413" s="55"/>
      <c r="AG413" s="55"/>
      <c r="AH413" s="55"/>
      <c r="AI413" s="55"/>
      <c r="AJ413" s="55"/>
      <c r="AR413" s="345"/>
      <c r="AS413" s="345"/>
      <c r="AT413" s="345"/>
      <c r="AU413" s="56"/>
      <c r="AV413" s="56"/>
      <c r="AW413" s="56"/>
      <c r="AX413" s="56"/>
      <c r="AY413" s="56"/>
      <c r="AZ413" s="31"/>
      <c r="BA413" s="31"/>
      <c r="BB413" s="31"/>
      <c r="BC413" s="31"/>
      <c r="BD413" s="31"/>
      <c r="BE413" s="31"/>
      <c r="BF413" s="31"/>
      <c r="BG413" s="31"/>
      <c r="BH413" s="31"/>
      <c r="BI413" s="31"/>
      <c r="BJ413" s="31"/>
      <c r="BK413" s="31"/>
      <c r="BL413" s="31"/>
      <c r="BM413" s="31"/>
      <c r="BN413" s="31"/>
      <c r="BO413" s="31"/>
      <c r="BP413" s="31"/>
      <c r="BQ413" s="31"/>
      <c r="BR413" s="31"/>
      <c r="BS413" s="31"/>
      <c r="BT413" s="31"/>
      <c r="BU413" s="31"/>
      <c r="BV413" s="31"/>
      <c r="BW413" s="31"/>
      <c r="BX413" s="31"/>
      <c r="BY413" s="31"/>
      <c r="BZ413" s="31"/>
      <c r="CA413" s="31"/>
      <c r="CB413" s="31"/>
      <c r="CC413" s="31"/>
      <c r="CD413" s="31"/>
      <c r="CE413" s="31"/>
      <c r="CF413" s="31"/>
      <c r="CG413" s="31"/>
      <c r="CH413" s="31"/>
      <c r="CI413" s="31"/>
      <c r="CJ413" s="31"/>
      <c r="CK413" s="31"/>
      <c r="CL413" s="31"/>
      <c r="CM413" s="31"/>
      <c r="CN413" s="31"/>
      <c r="CO413" s="31"/>
      <c r="CP413" s="31"/>
      <c r="CQ413" s="31"/>
      <c r="CR413" s="31"/>
      <c r="CS413" s="31"/>
      <c r="CT413" s="31"/>
      <c r="CU413" s="31"/>
      <c r="CV413" s="31"/>
      <c r="CW413" s="31"/>
      <c r="CX413" s="31"/>
      <c r="CY413" s="31"/>
      <c r="CZ413" s="31"/>
      <c r="DA413" s="31"/>
      <c r="DB413" s="31"/>
      <c r="DC413" s="31"/>
      <c r="DD413" s="31"/>
      <c r="DE413" s="31"/>
      <c r="DF413" s="31"/>
      <c r="DG413" s="31"/>
      <c r="DH413" s="31"/>
      <c r="DI413" s="31"/>
      <c r="DJ413" s="31"/>
      <c r="DK413" s="31"/>
      <c r="DL413" s="31"/>
      <c r="DM413" s="31"/>
      <c r="DN413" s="31"/>
      <c r="DO413" s="31"/>
      <c r="DP413" s="31"/>
      <c r="DQ413" s="31"/>
      <c r="DR413" s="31"/>
      <c r="DS413" s="31"/>
      <c r="DT413" s="31"/>
      <c r="DU413" s="31"/>
      <c r="DV413" s="31"/>
      <c r="DW413" s="76"/>
    </row>
    <row r="414" spans="3:127" s="24" customFormat="1">
      <c r="C414" s="31"/>
      <c r="Q414" s="345"/>
      <c r="R414" s="345"/>
      <c r="S414" s="345"/>
      <c r="T414" s="345"/>
      <c r="U414" s="345"/>
      <c r="V414" s="345"/>
      <c r="W414" s="345"/>
      <c r="X414" s="345"/>
      <c r="Y414" s="345"/>
      <c r="Z414" s="345"/>
      <c r="AA414" s="345"/>
      <c r="AB414" s="345"/>
      <c r="AC414" s="345"/>
      <c r="AD414" s="345"/>
      <c r="AE414" s="345"/>
      <c r="AF414" s="55"/>
      <c r="AG414" s="55"/>
      <c r="AH414" s="55"/>
      <c r="AI414" s="55"/>
      <c r="AJ414" s="55"/>
      <c r="AR414" s="345"/>
      <c r="AS414" s="345"/>
      <c r="AT414" s="345"/>
      <c r="AU414" s="56"/>
      <c r="AV414" s="56"/>
      <c r="AW414" s="56"/>
      <c r="AX414" s="56"/>
      <c r="AY414" s="56"/>
      <c r="AZ414" s="31"/>
      <c r="BA414" s="31"/>
      <c r="BB414" s="31"/>
      <c r="BC414" s="31"/>
      <c r="BD414" s="31"/>
      <c r="BE414" s="31"/>
      <c r="BF414" s="31"/>
      <c r="BG414" s="31"/>
      <c r="BH414" s="31"/>
      <c r="BI414" s="31"/>
      <c r="BJ414" s="31"/>
      <c r="BK414" s="31"/>
      <c r="BL414" s="31"/>
      <c r="BM414" s="31"/>
      <c r="BN414" s="31"/>
      <c r="BO414" s="31"/>
      <c r="BP414" s="31"/>
      <c r="BQ414" s="31"/>
      <c r="BR414" s="31"/>
      <c r="BS414" s="31"/>
      <c r="BT414" s="31"/>
      <c r="BU414" s="31"/>
      <c r="BV414" s="31"/>
      <c r="BW414" s="31"/>
      <c r="BX414" s="31"/>
      <c r="BY414" s="31"/>
      <c r="BZ414" s="31"/>
      <c r="CA414" s="31"/>
      <c r="CB414" s="31"/>
      <c r="CC414" s="31"/>
      <c r="CD414" s="31"/>
      <c r="CE414" s="31"/>
      <c r="CF414" s="31"/>
      <c r="CG414" s="31"/>
      <c r="CH414" s="31"/>
      <c r="CI414" s="31"/>
      <c r="CJ414" s="31"/>
      <c r="CK414" s="31"/>
      <c r="CL414" s="31"/>
      <c r="CM414" s="31"/>
      <c r="CN414" s="31"/>
      <c r="CO414" s="31"/>
      <c r="CP414" s="31"/>
      <c r="CQ414" s="31"/>
      <c r="CR414" s="31"/>
      <c r="CS414" s="31"/>
      <c r="CT414" s="31"/>
      <c r="CU414" s="31"/>
      <c r="CV414" s="31"/>
      <c r="CW414" s="31"/>
      <c r="CX414" s="31"/>
      <c r="CY414" s="31"/>
      <c r="CZ414" s="31"/>
      <c r="DA414" s="31"/>
      <c r="DB414" s="31"/>
      <c r="DC414" s="31"/>
      <c r="DD414" s="31"/>
      <c r="DE414" s="31"/>
      <c r="DF414" s="31"/>
      <c r="DG414" s="31"/>
      <c r="DH414" s="31"/>
      <c r="DI414" s="31"/>
      <c r="DJ414" s="31"/>
      <c r="DK414" s="31"/>
      <c r="DL414" s="31"/>
      <c r="DM414" s="31"/>
      <c r="DN414" s="31"/>
      <c r="DO414" s="31"/>
      <c r="DP414" s="31"/>
      <c r="DQ414" s="31"/>
      <c r="DR414" s="31"/>
      <c r="DS414" s="31"/>
      <c r="DT414" s="31"/>
      <c r="DU414" s="31"/>
      <c r="DV414" s="31"/>
      <c r="DW414" s="76"/>
    </row>
    <row r="415" spans="3:127" s="24" customFormat="1">
      <c r="C415" s="31"/>
      <c r="Q415" s="345"/>
      <c r="R415" s="345"/>
      <c r="S415" s="345"/>
      <c r="T415" s="345"/>
      <c r="U415" s="345"/>
      <c r="V415" s="345"/>
      <c r="W415" s="345"/>
      <c r="X415" s="345"/>
      <c r="Y415" s="345"/>
      <c r="Z415" s="345"/>
      <c r="AA415" s="345"/>
      <c r="AB415" s="345"/>
      <c r="AC415" s="345"/>
      <c r="AD415" s="345"/>
      <c r="AE415" s="345"/>
      <c r="AF415" s="55"/>
      <c r="AG415" s="55"/>
      <c r="AH415" s="55"/>
      <c r="AI415" s="55"/>
      <c r="AJ415" s="55"/>
      <c r="AR415" s="345"/>
      <c r="AS415" s="345"/>
      <c r="AT415" s="345"/>
      <c r="AU415" s="56"/>
      <c r="AV415" s="56"/>
      <c r="AW415" s="56"/>
      <c r="AX415" s="56"/>
      <c r="AY415" s="56"/>
      <c r="AZ415" s="31"/>
      <c r="BA415" s="31"/>
      <c r="BB415" s="31"/>
      <c r="BC415" s="31"/>
      <c r="BD415" s="31"/>
      <c r="BE415" s="31"/>
      <c r="BF415" s="31"/>
      <c r="BG415" s="31"/>
      <c r="BH415" s="31"/>
      <c r="BI415" s="31"/>
      <c r="BJ415" s="31"/>
      <c r="BK415" s="31"/>
      <c r="BL415" s="31"/>
      <c r="BM415" s="31"/>
      <c r="BN415" s="31"/>
      <c r="BO415" s="31"/>
      <c r="BP415" s="31"/>
      <c r="BQ415" s="31"/>
      <c r="BR415" s="31"/>
      <c r="BS415" s="31"/>
      <c r="BT415" s="31"/>
      <c r="BU415" s="31"/>
      <c r="BV415" s="31"/>
      <c r="BW415" s="31"/>
      <c r="BX415" s="31"/>
      <c r="BY415" s="31"/>
      <c r="BZ415" s="31"/>
      <c r="CA415" s="31"/>
      <c r="CB415" s="31"/>
      <c r="CC415" s="31"/>
      <c r="CD415" s="31"/>
      <c r="CE415" s="31"/>
      <c r="CF415" s="31"/>
      <c r="CG415" s="31"/>
      <c r="CH415" s="31"/>
      <c r="CI415" s="31"/>
      <c r="CJ415" s="31"/>
      <c r="CK415" s="31"/>
      <c r="CL415" s="31"/>
      <c r="CM415" s="31"/>
      <c r="CN415" s="31"/>
      <c r="CO415" s="31"/>
      <c r="CP415" s="31"/>
      <c r="CQ415" s="31"/>
      <c r="CR415" s="31"/>
      <c r="CS415" s="31"/>
      <c r="CT415" s="31"/>
      <c r="CU415" s="31"/>
      <c r="CV415" s="31"/>
      <c r="CW415" s="31"/>
      <c r="CX415" s="31"/>
      <c r="CY415" s="31"/>
      <c r="CZ415" s="31"/>
      <c r="DA415" s="31"/>
      <c r="DB415" s="31"/>
      <c r="DC415" s="31"/>
      <c r="DD415" s="31"/>
      <c r="DE415" s="31"/>
      <c r="DF415" s="31"/>
      <c r="DG415" s="31"/>
      <c r="DH415" s="31"/>
      <c r="DI415" s="31"/>
      <c r="DJ415" s="31"/>
      <c r="DK415" s="31"/>
      <c r="DL415" s="31"/>
      <c r="DM415" s="31"/>
      <c r="DN415" s="31"/>
      <c r="DO415" s="31"/>
      <c r="DP415" s="31"/>
      <c r="DQ415" s="31"/>
      <c r="DR415" s="31"/>
      <c r="DS415" s="31"/>
      <c r="DT415" s="31"/>
      <c r="DU415" s="31"/>
      <c r="DV415" s="31"/>
      <c r="DW415" s="76"/>
    </row>
    <row r="416" spans="3:127" s="24" customFormat="1">
      <c r="C416" s="31"/>
      <c r="Q416" s="345"/>
      <c r="R416" s="345"/>
      <c r="S416" s="345"/>
      <c r="T416" s="345"/>
      <c r="U416" s="345"/>
      <c r="V416" s="345"/>
      <c r="W416" s="345"/>
      <c r="X416" s="345"/>
      <c r="Y416" s="345"/>
      <c r="Z416" s="345"/>
      <c r="AA416" s="345"/>
      <c r="AB416" s="345"/>
      <c r="AC416" s="345"/>
      <c r="AD416" s="345"/>
      <c r="AE416" s="345"/>
      <c r="AF416" s="55"/>
      <c r="AG416" s="55"/>
      <c r="AH416" s="55"/>
      <c r="AI416" s="55"/>
      <c r="AJ416" s="55"/>
      <c r="AR416" s="345"/>
      <c r="AS416" s="345"/>
      <c r="AT416" s="345"/>
      <c r="AU416" s="56"/>
      <c r="AV416" s="56"/>
      <c r="AW416" s="56"/>
      <c r="AX416" s="56"/>
      <c r="AY416" s="56"/>
      <c r="AZ416" s="31"/>
      <c r="BA416" s="31"/>
      <c r="BB416" s="31"/>
      <c r="BC416" s="31"/>
      <c r="BD416" s="31"/>
      <c r="BE416" s="31"/>
      <c r="BF416" s="31"/>
      <c r="BG416" s="31"/>
      <c r="BH416" s="31"/>
      <c r="BI416" s="31"/>
      <c r="BJ416" s="31"/>
      <c r="BK416" s="31"/>
      <c r="BL416" s="31"/>
      <c r="BM416" s="31"/>
      <c r="BN416" s="31"/>
      <c r="BO416" s="31"/>
      <c r="BP416" s="31"/>
      <c r="BQ416" s="31"/>
      <c r="BR416" s="31"/>
      <c r="BS416" s="31"/>
      <c r="BT416" s="31"/>
      <c r="BU416" s="31"/>
      <c r="BV416" s="31"/>
      <c r="BW416" s="31"/>
      <c r="BX416" s="31"/>
      <c r="BY416" s="31"/>
      <c r="BZ416" s="31"/>
      <c r="CA416" s="31"/>
      <c r="CB416" s="31"/>
      <c r="CC416" s="31"/>
      <c r="CD416" s="31"/>
      <c r="CE416" s="31"/>
      <c r="CF416" s="31"/>
      <c r="CG416" s="31"/>
      <c r="CH416" s="31"/>
      <c r="CI416" s="31"/>
      <c r="CJ416" s="31"/>
      <c r="CK416" s="31"/>
      <c r="CL416" s="31"/>
      <c r="CM416" s="31"/>
      <c r="CN416" s="31"/>
      <c r="CO416" s="31"/>
      <c r="CP416" s="31"/>
      <c r="CQ416" s="31"/>
      <c r="CR416" s="31"/>
      <c r="CS416" s="31"/>
      <c r="CT416" s="31"/>
      <c r="CU416" s="31"/>
      <c r="CV416" s="31"/>
      <c r="CW416" s="31"/>
      <c r="CX416" s="31"/>
      <c r="CY416" s="31"/>
      <c r="CZ416" s="31"/>
      <c r="DA416" s="31"/>
      <c r="DB416" s="31"/>
      <c r="DC416" s="31"/>
      <c r="DD416" s="31"/>
      <c r="DE416" s="31"/>
      <c r="DF416" s="31"/>
      <c r="DG416" s="31"/>
      <c r="DH416" s="31"/>
      <c r="DI416" s="31"/>
      <c r="DJ416" s="31"/>
      <c r="DK416" s="31"/>
      <c r="DL416" s="31"/>
      <c r="DM416" s="31"/>
      <c r="DN416" s="31"/>
      <c r="DO416" s="31"/>
      <c r="DP416" s="31"/>
      <c r="DQ416" s="31"/>
      <c r="DR416" s="31"/>
      <c r="DS416" s="31"/>
      <c r="DT416" s="31"/>
      <c r="DU416" s="31"/>
      <c r="DV416" s="31"/>
      <c r="DW416" s="76"/>
    </row>
    <row r="417" spans="3:127" s="24" customFormat="1">
      <c r="C417" s="31"/>
      <c r="Q417" s="345"/>
      <c r="R417" s="345"/>
      <c r="S417" s="345"/>
      <c r="T417" s="345"/>
      <c r="U417" s="345"/>
      <c r="V417" s="345"/>
      <c r="W417" s="345"/>
      <c r="X417" s="345"/>
      <c r="Y417" s="345"/>
      <c r="Z417" s="345"/>
      <c r="AA417" s="345"/>
      <c r="AB417" s="345"/>
      <c r="AC417" s="345"/>
      <c r="AD417" s="345"/>
      <c r="AE417" s="345"/>
      <c r="AF417" s="55"/>
      <c r="AG417" s="55"/>
      <c r="AH417" s="55"/>
      <c r="AI417" s="55"/>
      <c r="AJ417" s="55"/>
      <c r="AR417" s="345"/>
      <c r="AS417" s="345"/>
      <c r="AT417" s="345"/>
      <c r="AU417" s="56"/>
      <c r="AV417" s="56"/>
      <c r="AW417" s="56"/>
      <c r="AX417" s="56"/>
      <c r="AY417" s="56"/>
      <c r="AZ417" s="31"/>
      <c r="BA417" s="31"/>
      <c r="BB417" s="31"/>
      <c r="BC417" s="31"/>
      <c r="BD417" s="31"/>
      <c r="BE417" s="31"/>
      <c r="BF417" s="31"/>
      <c r="BG417" s="31"/>
      <c r="BH417" s="31"/>
      <c r="BI417" s="31"/>
      <c r="BJ417" s="31"/>
      <c r="BK417" s="31"/>
      <c r="BL417" s="31"/>
      <c r="BM417" s="31"/>
      <c r="BN417" s="31"/>
      <c r="BO417" s="31"/>
      <c r="BP417" s="31"/>
      <c r="BQ417" s="31"/>
      <c r="BR417" s="31"/>
      <c r="BS417" s="31"/>
      <c r="BT417" s="31"/>
      <c r="BU417" s="31"/>
      <c r="BV417" s="31"/>
      <c r="BW417" s="31"/>
      <c r="BX417" s="31"/>
      <c r="BY417" s="31"/>
      <c r="BZ417" s="31"/>
      <c r="CA417" s="31"/>
      <c r="CB417" s="31"/>
      <c r="CC417" s="31"/>
      <c r="CD417" s="31"/>
      <c r="CE417" s="31"/>
      <c r="CF417" s="31"/>
      <c r="CG417" s="31"/>
      <c r="CH417" s="31"/>
      <c r="CI417" s="31"/>
      <c r="CJ417" s="31"/>
      <c r="CK417" s="31"/>
      <c r="CL417" s="31"/>
      <c r="CM417" s="31"/>
      <c r="CN417" s="31"/>
      <c r="CO417" s="31"/>
      <c r="CP417" s="31"/>
      <c r="CQ417" s="31"/>
      <c r="CR417" s="31"/>
      <c r="CS417" s="31"/>
      <c r="CT417" s="31"/>
      <c r="CU417" s="31"/>
      <c r="CV417" s="31"/>
      <c r="CW417" s="31"/>
      <c r="CX417" s="31"/>
      <c r="CY417" s="31"/>
      <c r="CZ417" s="31"/>
      <c r="DA417" s="31"/>
      <c r="DB417" s="31"/>
      <c r="DC417" s="31"/>
      <c r="DD417" s="31"/>
      <c r="DE417" s="31"/>
      <c r="DF417" s="31"/>
      <c r="DG417" s="31"/>
      <c r="DH417" s="31"/>
      <c r="DI417" s="31"/>
      <c r="DJ417" s="31"/>
      <c r="DK417" s="31"/>
      <c r="DL417" s="31"/>
      <c r="DM417" s="31"/>
      <c r="DN417" s="31"/>
      <c r="DO417" s="31"/>
      <c r="DP417" s="31"/>
      <c r="DQ417" s="31"/>
      <c r="DR417" s="31"/>
      <c r="DS417" s="31"/>
      <c r="DT417" s="31"/>
      <c r="DU417" s="31"/>
      <c r="DV417" s="31"/>
      <c r="DW417" s="76"/>
    </row>
    <row r="418" spans="3:127" s="24" customFormat="1">
      <c r="C418" s="31"/>
      <c r="Q418" s="345"/>
      <c r="R418" s="345"/>
      <c r="S418" s="345"/>
      <c r="T418" s="345"/>
      <c r="U418" s="345"/>
      <c r="V418" s="345"/>
      <c r="W418" s="345"/>
      <c r="X418" s="345"/>
      <c r="Y418" s="345"/>
      <c r="Z418" s="345"/>
      <c r="AA418" s="345"/>
      <c r="AB418" s="345"/>
      <c r="AC418" s="345"/>
      <c r="AD418" s="345"/>
      <c r="AE418" s="345"/>
      <c r="AF418" s="55"/>
      <c r="AG418" s="55"/>
      <c r="AH418" s="55"/>
      <c r="AI418" s="55"/>
      <c r="AJ418" s="55"/>
      <c r="AR418" s="345"/>
      <c r="AS418" s="345"/>
      <c r="AT418" s="345"/>
      <c r="AU418" s="56"/>
      <c r="AV418" s="56"/>
      <c r="AW418" s="56"/>
      <c r="AX418" s="56"/>
      <c r="AY418" s="56"/>
      <c r="AZ418" s="31"/>
      <c r="BA418" s="31"/>
      <c r="BB418" s="31"/>
      <c r="BC418" s="31"/>
      <c r="BD418" s="31"/>
      <c r="BE418" s="31"/>
      <c r="BF418" s="31"/>
      <c r="BG418" s="31"/>
      <c r="BH418" s="31"/>
      <c r="BI418" s="31"/>
      <c r="BJ418" s="31"/>
      <c r="BK418" s="31"/>
      <c r="BL418" s="31"/>
      <c r="BM418" s="31"/>
      <c r="BN418" s="31"/>
      <c r="BO418" s="31"/>
      <c r="BP418" s="31"/>
      <c r="BQ418" s="31"/>
      <c r="BR418" s="31"/>
      <c r="BS418" s="31"/>
      <c r="BT418" s="31"/>
      <c r="BU418" s="31"/>
      <c r="BV418" s="31"/>
      <c r="BW418" s="31"/>
      <c r="BX418" s="31"/>
      <c r="BY418" s="31"/>
      <c r="BZ418" s="31"/>
      <c r="CA418" s="31"/>
      <c r="CB418" s="31"/>
      <c r="CC418" s="31"/>
      <c r="CD418" s="31"/>
      <c r="CE418" s="31"/>
      <c r="CF418" s="31"/>
      <c r="CG418" s="31"/>
      <c r="CH418" s="31"/>
      <c r="CI418" s="31"/>
      <c r="CJ418" s="31"/>
      <c r="CK418" s="31"/>
      <c r="CL418" s="31"/>
      <c r="CM418" s="31"/>
      <c r="CN418" s="31"/>
      <c r="CO418" s="31"/>
      <c r="CP418" s="31"/>
      <c r="CQ418" s="31"/>
      <c r="CR418" s="31"/>
      <c r="CS418" s="31"/>
      <c r="CT418" s="31"/>
      <c r="CU418" s="31"/>
      <c r="CV418" s="31"/>
      <c r="CW418" s="31"/>
      <c r="CX418" s="31"/>
      <c r="CY418" s="31"/>
      <c r="CZ418" s="31"/>
      <c r="DA418" s="31"/>
      <c r="DB418" s="31"/>
      <c r="DC418" s="31"/>
      <c r="DD418" s="31"/>
      <c r="DE418" s="31"/>
      <c r="DF418" s="31"/>
      <c r="DG418" s="31"/>
      <c r="DH418" s="31"/>
      <c r="DI418" s="31"/>
      <c r="DJ418" s="31"/>
      <c r="DK418" s="31"/>
      <c r="DL418" s="31"/>
      <c r="DM418" s="31"/>
      <c r="DN418" s="31"/>
      <c r="DO418" s="31"/>
      <c r="DP418" s="31"/>
      <c r="DQ418" s="31"/>
      <c r="DR418" s="31"/>
      <c r="DS418" s="31"/>
      <c r="DT418" s="31"/>
      <c r="DU418" s="31"/>
      <c r="DV418" s="31"/>
      <c r="DW418" s="76"/>
    </row>
    <row r="419" spans="3:127" s="24" customFormat="1">
      <c r="C419" s="31"/>
      <c r="Q419" s="345"/>
      <c r="R419" s="345"/>
      <c r="S419" s="345"/>
      <c r="T419" s="345"/>
      <c r="U419" s="345"/>
      <c r="V419" s="345"/>
      <c r="W419" s="345"/>
      <c r="X419" s="345"/>
      <c r="Y419" s="345"/>
      <c r="Z419" s="345"/>
      <c r="AA419" s="345"/>
      <c r="AB419" s="345"/>
      <c r="AC419" s="345"/>
      <c r="AD419" s="345"/>
      <c r="AE419" s="345"/>
      <c r="AF419" s="55"/>
      <c r="AG419" s="55"/>
      <c r="AH419" s="55"/>
      <c r="AI419" s="55"/>
      <c r="AJ419" s="55"/>
      <c r="AR419" s="345"/>
      <c r="AS419" s="345"/>
      <c r="AT419" s="345"/>
      <c r="AU419" s="56"/>
      <c r="AV419" s="56"/>
      <c r="AW419" s="56"/>
      <c r="AX419" s="56"/>
      <c r="AY419" s="56"/>
      <c r="AZ419" s="31"/>
      <c r="BA419" s="31"/>
      <c r="BB419" s="31"/>
      <c r="BC419" s="31"/>
      <c r="BD419" s="31"/>
      <c r="BE419" s="31"/>
      <c r="BF419" s="31"/>
      <c r="BG419" s="31"/>
      <c r="BH419" s="31"/>
      <c r="BI419" s="31"/>
      <c r="BJ419" s="31"/>
      <c r="BK419" s="31"/>
      <c r="BL419" s="31"/>
      <c r="BM419" s="31"/>
      <c r="BN419" s="31"/>
      <c r="BO419" s="31"/>
      <c r="BP419" s="31"/>
      <c r="BQ419" s="31"/>
      <c r="BR419" s="31"/>
      <c r="BS419" s="31"/>
      <c r="BT419" s="31"/>
      <c r="BU419" s="31"/>
      <c r="BV419" s="31"/>
      <c r="BW419" s="31"/>
      <c r="BX419" s="31"/>
      <c r="BY419" s="31"/>
      <c r="BZ419" s="31"/>
      <c r="CA419" s="31"/>
      <c r="CB419" s="31"/>
      <c r="CC419" s="31"/>
      <c r="CD419" s="31"/>
      <c r="CE419" s="31"/>
      <c r="CF419" s="31"/>
      <c r="CG419" s="31"/>
      <c r="CH419" s="31"/>
      <c r="CI419" s="31"/>
      <c r="CJ419" s="31"/>
      <c r="CK419" s="31"/>
      <c r="CL419" s="31"/>
      <c r="CM419" s="31"/>
      <c r="CN419" s="31"/>
      <c r="CO419" s="31"/>
      <c r="CP419" s="31"/>
      <c r="CQ419" s="31"/>
      <c r="CR419" s="31"/>
      <c r="CS419" s="31"/>
      <c r="CT419" s="31"/>
      <c r="CU419" s="31"/>
      <c r="CV419" s="31"/>
      <c r="CW419" s="31"/>
      <c r="CX419" s="31"/>
      <c r="CY419" s="31"/>
      <c r="CZ419" s="31"/>
      <c r="DA419" s="31"/>
      <c r="DB419" s="31"/>
      <c r="DC419" s="31"/>
      <c r="DD419" s="31"/>
      <c r="DE419" s="31"/>
      <c r="DF419" s="31"/>
      <c r="DG419" s="31"/>
      <c r="DH419" s="31"/>
      <c r="DI419" s="31"/>
      <c r="DJ419" s="31"/>
      <c r="DK419" s="31"/>
      <c r="DL419" s="31"/>
      <c r="DM419" s="31"/>
      <c r="DN419" s="31"/>
      <c r="DO419" s="31"/>
      <c r="DP419" s="31"/>
      <c r="DQ419" s="31"/>
      <c r="DR419" s="31"/>
      <c r="DS419" s="31"/>
      <c r="DT419" s="31"/>
      <c r="DU419" s="31"/>
      <c r="DV419" s="31"/>
      <c r="DW419" s="76"/>
    </row>
    <row r="420" spans="3:127" s="24" customFormat="1">
      <c r="C420" s="31"/>
      <c r="Q420" s="345"/>
      <c r="R420" s="345"/>
      <c r="S420" s="345"/>
      <c r="T420" s="345"/>
      <c r="U420" s="345"/>
      <c r="V420" s="345"/>
      <c r="W420" s="345"/>
      <c r="X420" s="345"/>
      <c r="Y420" s="345"/>
      <c r="Z420" s="345"/>
      <c r="AA420" s="345"/>
      <c r="AB420" s="345"/>
      <c r="AC420" s="345"/>
      <c r="AD420" s="345"/>
      <c r="AE420" s="345"/>
      <c r="AF420" s="55"/>
      <c r="AG420" s="55"/>
      <c r="AH420" s="55"/>
      <c r="AI420" s="55"/>
      <c r="AJ420" s="55"/>
      <c r="AR420" s="345"/>
      <c r="AS420" s="345"/>
      <c r="AT420" s="345"/>
      <c r="AU420" s="56"/>
      <c r="AV420" s="56"/>
      <c r="AW420" s="56"/>
      <c r="AX420" s="56"/>
      <c r="AY420" s="56"/>
      <c r="AZ420" s="31"/>
      <c r="BA420" s="31"/>
      <c r="BB420" s="31"/>
      <c r="BC420" s="31"/>
      <c r="BD420" s="31"/>
      <c r="BE420" s="31"/>
      <c r="BF420" s="31"/>
      <c r="BG420" s="31"/>
      <c r="BH420" s="31"/>
      <c r="BI420" s="31"/>
      <c r="BJ420" s="31"/>
      <c r="BK420" s="31"/>
      <c r="BL420" s="31"/>
      <c r="BM420" s="31"/>
      <c r="BN420" s="31"/>
      <c r="BO420" s="31"/>
      <c r="BP420" s="31"/>
      <c r="BQ420" s="31"/>
      <c r="BR420" s="31"/>
      <c r="BS420" s="31"/>
      <c r="BT420" s="31"/>
      <c r="BU420" s="31"/>
      <c r="BV420" s="31"/>
      <c r="BW420" s="31"/>
      <c r="BX420" s="31"/>
      <c r="BY420" s="31"/>
      <c r="BZ420" s="31"/>
      <c r="CA420" s="31"/>
      <c r="CB420" s="31"/>
      <c r="CC420" s="31"/>
      <c r="CD420" s="31"/>
      <c r="CE420" s="31"/>
      <c r="CF420" s="31"/>
      <c r="CG420" s="31"/>
      <c r="CH420" s="31"/>
      <c r="CI420" s="31"/>
      <c r="CJ420" s="31"/>
      <c r="CK420" s="31"/>
      <c r="CL420" s="31"/>
      <c r="CM420" s="31"/>
      <c r="CN420" s="31"/>
      <c r="CO420" s="31"/>
      <c r="CP420" s="31"/>
      <c r="CQ420" s="31"/>
      <c r="CR420" s="31"/>
      <c r="CS420" s="31"/>
      <c r="CT420" s="31"/>
      <c r="CU420" s="31"/>
      <c r="CV420" s="31"/>
      <c r="CW420" s="31"/>
      <c r="CX420" s="31"/>
      <c r="CY420" s="31"/>
      <c r="CZ420" s="31"/>
      <c r="DA420" s="31"/>
      <c r="DB420" s="31"/>
      <c r="DC420" s="31"/>
      <c r="DD420" s="31"/>
      <c r="DE420" s="31"/>
      <c r="DF420" s="31"/>
      <c r="DG420" s="31"/>
      <c r="DH420" s="31"/>
      <c r="DI420" s="31"/>
      <c r="DJ420" s="31"/>
      <c r="DK420" s="31"/>
      <c r="DL420" s="31"/>
      <c r="DM420" s="31"/>
      <c r="DN420" s="31"/>
      <c r="DO420" s="31"/>
      <c r="DP420" s="31"/>
      <c r="DQ420" s="31"/>
      <c r="DR420" s="31"/>
      <c r="DS420" s="31"/>
      <c r="DT420" s="31"/>
      <c r="DU420" s="31"/>
      <c r="DV420" s="31"/>
      <c r="DW420" s="76"/>
    </row>
    <row r="421" spans="3:127" s="24" customFormat="1">
      <c r="C421" s="31"/>
      <c r="Q421" s="345"/>
      <c r="R421" s="345"/>
      <c r="S421" s="345"/>
      <c r="T421" s="345"/>
      <c r="U421" s="345"/>
      <c r="V421" s="345"/>
      <c r="W421" s="345"/>
      <c r="X421" s="345"/>
      <c r="Y421" s="345"/>
      <c r="Z421" s="345"/>
      <c r="AA421" s="345"/>
      <c r="AB421" s="345"/>
      <c r="AC421" s="345"/>
      <c r="AD421" s="345"/>
      <c r="AE421" s="345"/>
      <c r="AF421" s="55"/>
      <c r="AG421" s="55"/>
      <c r="AH421" s="55"/>
      <c r="AI421" s="55"/>
      <c r="AJ421" s="55"/>
      <c r="AR421" s="345"/>
      <c r="AS421" s="345"/>
      <c r="AT421" s="345"/>
      <c r="AU421" s="56"/>
      <c r="AV421" s="56"/>
      <c r="AW421" s="56"/>
      <c r="AX421" s="56"/>
      <c r="AY421" s="56"/>
      <c r="AZ421" s="31"/>
      <c r="BA421" s="31"/>
      <c r="BB421" s="31"/>
      <c r="BC421" s="31"/>
      <c r="BD421" s="31"/>
      <c r="BE421" s="31"/>
      <c r="BF421" s="31"/>
      <c r="BG421" s="31"/>
      <c r="BH421" s="31"/>
      <c r="BI421" s="31"/>
      <c r="BJ421" s="31"/>
      <c r="BK421" s="31"/>
      <c r="BL421" s="31"/>
      <c r="BM421" s="31"/>
      <c r="BN421" s="31"/>
      <c r="BO421" s="31"/>
      <c r="BP421" s="31"/>
      <c r="BQ421" s="31"/>
      <c r="BR421" s="31"/>
      <c r="BS421" s="31"/>
      <c r="BT421" s="31"/>
      <c r="BU421" s="31"/>
      <c r="BV421" s="31"/>
      <c r="BW421" s="31"/>
      <c r="BX421" s="31"/>
      <c r="BY421" s="31"/>
      <c r="BZ421" s="31"/>
      <c r="CA421" s="31"/>
      <c r="CB421" s="31"/>
      <c r="CC421" s="31"/>
      <c r="CD421" s="31"/>
      <c r="CE421" s="31"/>
      <c r="CF421" s="31"/>
      <c r="CG421" s="31"/>
      <c r="CH421" s="31"/>
      <c r="CI421" s="31"/>
      <c r="CJ421" s="31"/>
      <c r="CK421" s="31"/>
      <c r="CL421" s="31"/>
      <c r="CM421" s="31"/>
      <c r="CN421" s="31"/>
      <c r="CO421" s="31"/>
      <c r="CP421" s="31"/>
      <c r="CQ421" s="31"/>
      <c r="CR421" s="31"/>
      <c r="CS421" s="31"/>
      <c r="CT421" s="31"/>
      <c r="CU421" s="31"/>
      <c r="CV421" s="31"/>
      <c r="CW421" s="31"/>
      <c r="CX421" s="31"/>
      <c r="CY421" s="31"/>
      <c r="CZ421" s="31"/>
      <c r="DA421" s="31"/>
      <c r="DB421" s="31"/>
      <c r="DC421" s="31"/>
      <c r="DD421" s="31"/>
      <c r="DE421" s="31"/>
      <c r="DF421" s="31"/>
      <c r="DG421" s="31"/>
      <c r="DH421" s="31"/>
      <c r="DI421" s="31"/>
      <c r="DJ421" s="31"/>
      <c r="DK421" s="31"/>
      <c r="DL421" s="31"/>
      <c r="DM421" s="31"/>
      <c r="DN421" s="31"/>
      <c r="DO421" s="31"/>
      <c r="DP421" s="31"/>
      <c r="DQ421" s="31"/>
      <c r="DR421" s="31"/>
      <c r="DS421" s="31"/>
      <c r="DT421" s="31"/>
      <c r="DU421" s="31"/>
      <c r="DV421" s="31"/>
      <c r="DW421" s="76"/>
    </row>
    <row r="422" spans="3:127" s="24" customFormat="1">
      <c r="C422" s="31"/>
      <c r="Q422" s="345"/>
      <c r="R422" s="345"/>
      <c r="S422" s="345"/>
      <c r="T422" s="345"/>
      <c r="U422" s="345"/>
      <c r="V422" s="345"/>
      <c r="W422" s="345"/>
      <c r="X422" s="345"/>
      <c r="Y422" s="345"/>
      <c r="Z422" s="345"/>
      <c r="AA422" s="345"/>
      <c r="AB422" s="345"/>
      <c r="AC422" s="345"/>
      <c r="AD422" s="345"/>
      <c r="AE422" s="345"/>
      <c r="AF422" s="55"/>
      <c r="AG422" s="55"/>
      <c r="AH422" s="55"/>
      <c r="AI422" s="55"/>
      <c r="AJ422" s="55"/>
      <c r="AR422" s="345"/>
      <c r="AS422" s="345"/>
      <c r="AT422" s="345"/>
      <c r="AU422" s="56"/>
      <c r="AV422" s="56"/>
      <c r="AW422" s="56"/>
      <c r="AX422" s="56"/>
      <c r="AY422" s="56"/>
      <c r="AZ422" s="31"/>
      <c r="BA422" s="31"/>
      <c r="BB422" s="31"/>
      <c r="BC422" s="31"/>
      <c r="BD422" s="31"/>
      <c r="BE422" s="31"/>
      <c r="BF422" s="31"/>
      <c r="BG422" s="31"/>
      <c r="BH422" s="31"/>
      <c r="BI422" s="31"/>
      <c r="BJ422" s="31"/>
      <c r="BK422" s="31"/>
      <c r="BL422" s="31"/>
      <c r="BM422" s="31"/>
      <c r="BN422" s="31"/>
      <c r="BO422" s="31"/>
      <c r="BP422" s="31"/>
      <c r="BQ422" s="31"/>
      <c r="BR422" s="31"/>
      <c r="BS422" s="31"/>
      <c r="BT422" s="31"/>
      <c r="BU422" s="31"/>
      <c r="BV422" s="31"/>
      <c r="BW422" s="31"/>
      <c r="BX422" s="31"/>
      <c r="BY422" s="31"/>
      <c r="BZ422" s="31"/>
      <c r="CA422" s="31"/>
      <c r="CB422" s="31"/>
      <c r="CC422" s="31"/>
      <c r="CD422" s="31"/>
      <c r="CE422" s="31"/>
      <c r="CF422" s="31"/>
      <c r="CG422" s="31"/>
      <c r="CH422" s="31"/>
      <c r="CI422" s="31"/>
      <c r="CJ422" s="31"/>
      <c r="CK422" s="31"/>
      <c r="CL422" s="31"/>
      <c r="CM422" s="31"/>
      <c r="CN422" s="31"/>
      <c r="CO422" s="31"/>
      <c r="CP422" s="31"/>
      <c r="CQ422" s="31"/>
      <c r="CR422" s="31"/>
      <c r="CS422" s="31"/>
      <c r="CT422" s="31"/>
      <c r="CU422" s="31"/>
      <c r="CV422" s="31"/>
      <c r="CW422" s="31"/>
      <c r="CX422" s="31"/>
      <c r="CY422" s="31"/>
      <c r="CZ422" s="31"/>
      <c r="DA422" s="31"/>
      <c r="DB422" s="31"/>
      <c r="DC422" s="31"/>
      <c r="DD422" s="31"/>
      <c r="DE422" s="31"/>
      <c r="DF422" s="31"/>
      <c r="DG422" s="31"/>
      <c r="DH422" s="31"/>
      <c r="DI422" s="31"/>
      <c r="DJ422" s="31"/>
      <c r="DK422" s="31"/>
      <c r="DL422" s="31"/>
      <c r="DM422" s="31"/>
      <c r="DN422" s="31"/>
      <c r="DO422" s="31"/>
      <c r="DP422" s="31"/>
      <c r="DQ422" s="31"/>
      <c r="DR422" s="31"/>
      <c r="DS422" s="31"/>
      <c r="DT422" s="31"/>
      <c r="DU422" s="31"/>
      <c r="DV422" s="31"/>
      <c r="DW422" s="76"/>
    </row>
    <row r="423" spans="3:127" s="24" customFormat="1">
      <c r="C423" s="31"/>
      <c r="Q423" s="345"/>
      <c r="R423" s="345"/>
      <c r="S423" s="345"/>
      <c r="T423" s="345"/>
      <c r="U423" s="345"/>
      <c r="V423" s="345"/>
      <c r="W423" s="345"/>
      <c r="X423" s="345"/>
      <c r="Y423" s="345"/>
      <c r="Z423" s="345"/>
      <c r="AA423" s="345"/>
      <c r="AB423" s="345"/>
      <c r="AC423" s="345"/>
      <c r="AD423" s="345"/>
      <c r="AE423" s="345"/>
      <c r="AF423" s="55"/>
      <c r="AG423" s="55"/>
      <c r="AH423" s="55"/>
      <c r="AI423" s="55"/>
      <c r="AJ423" s="55"/>
      <c r="AR423" s="345"/>
      <c r="AS423" s="345"/>
      <c r="AT423" s="345"/>
      <c r="AU423" s="56"/>
      <c r="AV423" s="56"/>
      <c r="AW423" s="56"/>
      <c r="AX423" s="56"/>
      <c r="AY423" s="56"/>
      <c r="AZ423" s="31"/>
      <c r="BA423" s="31"/>
      <c r="BB423" s="31"/>
      <c r="BC423" s="31"/>
      <c r="BD423" s="31"/>
      <c r="BE423" s="31"/>
      <c r="BF423" s="31"/>
      <c r="BG423" s="31"/>
      <c r="BH423" s="31"/>
      <c r="BI423" s="31"/>
      <c r="BJ423" s="31"/>
      <c r="BK423" s="31"/>
      <c r="BL423" s="31"/>
      <c r="BM423" s="31"/>
      <c r="BN423" s="31"/>
      <c r="BO423" s="31"/>
      <c r="BP423" s="31"/>
      <c r="BQ423" s="31"/>
      <c r="BR423" s="31"/>
      <c r="BS423" s="31"/>
      <c r="BT423" s="31"/>
      <c r="BU423" s="31"/>
      <c r="BV423" s="31"/>
      <c r="BW423" s="31"/>
      <c r="BX423" s="31"/>
      <c r="BY423" s="31"/>
      <c r="BZ423" s="31"/>
      <c r="CA423" s="31"/>
      <c r="CB423" s="31"/>
      <c r="CC423" s="31"/>
      <c r="CD423" s="31"/>
      <c r="CE423" s="31"/>
      <c r="CF423" s="31"/>
      <c r="CG423" s="31"/>
      <c r="CH423" s="31"/>
      <c r="CI423" s="31"/>
      <c r="CJ423" s="31"/>
      <c r="CK423" s="31"/>
      <c r="CL423" s="31"/>
      <c r="CM423" s="31"/>
      <c r="CN423" s="31"/>
      <c r="CO423" s="31"/>
      <c r="CP423" s="31"/>
      <c r="CQ423" s="31"/>
      <c r="CR423" s="31"/>
      <c r="CS423" s="31"/>
      <c r="CT423" s="31"/>
      <c r="CU423" s="31"/>
      <c r="CV423" s="31"/>
      <c r="CW423" s="31"/>
      <c r="CX423" s="31"/>
      <c r="CY423" s="31"/>
      <c r="CZ423" s="31"/>
      <c r="DA423" s="31"/>
      <c r="DB423" s="31"/>
      <c r="DC423" s="31"/>
      <c r="DD423" s="31"/>
      <c r="DE423" s="31"/>
      <c r="DF423" s="31"/>
      <c r="DG423" s="31"/>
      <c r="DH423" s="31"/>
      <c r="DI423" s="31"/>
      <c r="DJ423" s="31"/>
      <c r="DK423" s="31"/>
      <c r="DL423" s="31"/>
      <c r="DM423" s="31"/>
      <c r="DN423" s="31"/>
      <c r="DO423" s="31"/>
      <c r="DP423" s="31"/>
      <c r="DQ423" s="31"/>
      <c r="DR423" s="31"/>
      <c r="DS423" s="31"/>
      <c r="DT423" s="31"/>
      <c r="DU423" s="31"/>
      <c r="DV423" s="31"/>
      <c r="DW423" s="76"/>
    </row>
    <row r="424" spans="3:127" s="24" customFormat="1">
      <c r="C424" s="31"/>
      <c r="Q424" s="345"/>
      <c r="R424" s="345"/>
      <c r="S424" s="345"/>
      <c r="T424" s="345"/>
      <c r="U424" s="345"/>
      <c r="V424" s="345"/>
      <c r="W424" s="345"/>
      <c r="X424" s="345"/>
      <c r="Y424" s="345"/>
      <c r="Z424" s="345"/>
      <c r="AA424" s="345"/>
      <c r="AB424" s="345"/>
      <c r="AC424" s="345"/>
      <c r="AD424" s="345"/>
      <c r="AE424" s="345"/>
      <c r="AF424" s="55"/>
      <c r="AG424" s="55"/>
      <c r="AH424" s="55"/>
      <c r="AI424" s="55"/>
      <c r="AJ424" s="55"/>
      <c r="AR424" s="345"/>
      <c r="AS424" s="345"/>
      <c r="AT424" s="345"/>
      <c r="AU424" s="56"/>
      <c r="AV424" s="56"/>
      <c r="AW424" s="56"/>
      <c r="AX424" s="56"/>
      <c r="AY424" s="56"/>
      <c r="AZ424" s="31"/>
      <c r="BA424" s="31"/>
      <c r="BB424" s="31"/>
      <c r="BC424" s="31"/>
      <c r="BD424" s="31"/>
      <c r="BE424" s="31"/>
      <c r="BF424" s="31"/>
      <c r="BG424" s="31"/>
      <c r="BH424" s="31"/>
      <c r="BI424" s="31"/>
      <c r="BJ424" s="31"/>
      <c r="BK424" s="31"/>
      <c r="BL424" s="31"/>
      <c r="BM424" s="31"/>
      <c r="BN424" s="31"/>
      <c r="BO424" s="31"/>
      <c r="BP424" s="31"/>
      <c r="BQ424" s="31"/>
      <c r="BR424" s="31"/>
      <c r="BS424" s="31"/>
      <c r="BT424" s="31"/>
      <c r="BU424" s="31"/>
      <c r="BV424" s="31"/>
      <c r="BW424" s="31"/>
      <c r="BX424" s="31"/>
      <c r="BY424" s="31"/>
      <c r="BZ424" s="31"/>
      <c r="CA424" s="31"/>
      <c r="CB424" s="31"/>
      <c r="CC424" s="31"/>
      <c r="CD424" s="31"/>
      <c r="CE424" s="31"/>
      <c r="CF424" s="31"/>
      <c r="CG424" s="31"/>
      <c r="CH424" s="31"/>
      <c r="CI424" s="31"/>
      <c r="CJ424" s="31"/>
      <c r="CK424" s="31"/>
      <c r="CL424" s="31"/>
      <c r="CM424" s="31"/>
      <c r="CN424" s="31"/>
      <c r="CO424" s="31"/>
      <c r="CP424" s="31"/>
      <c r="CQ424" s="31"/>
      <c r="CR424" s="31"/>
      <c r="CS424" s="31"/>
      <c r="CT424" s="31"/>
      <c r="CU424" s="31"/>
      <c r="CV424" s="31"/>
      <c r="CW424" s="31"/>
      <c r="CX424" s="31"/>
      <c r="CY424" s="31"/>
      <c r="CZ424" s="31"/>
      <c r="DA424" s="31"/>
      <c r="DB424" s="31"/>
      <c r="DC424" s="31"/>
      <c r="DD424" s="31"/>
      <c r="DE424" s="31"/>
      <c r="DF424" s="31"/>
      <c r="DG424" s="31"/>
      <c r="DH424" s="31"/>
      <c r="DI424" s="31"/>
      <c r="DJ424" s="31"/>
      <c r="DK424" s="31"/>
      <c r="DL424" s="31"/>
      <c r="DM424" s="31"/>
      <c r="DN424" s="31"/>
      <c r="DO424" s="31"/>
      <c r="DP424" s="31"/>
      <c r="DQ424" s="31"/>
      <c r="DR424" s="31"/>
      <c r="DS424" s="31"/>
      <c r="DT424" s="31"/>
      <c r="DU424" s="31"/>
      <c r="DV424" s="31"/>
      <c r="DW424" s="76"/>
    </row>
    <row r="425" spans="3:127" s="24" customFormat="1">
      <c r="C425" s="31"/>
      <c r="Q425" s="345"/>
      <c r="R425" s="345"/>
      <c r="S425" s="345"/>
      <c r="T425" s="345"/>
      <c r="U425" s="345"/>
      <c r="V425" s="345"/>
      <c r="W425" s="345"/>
      <c r="X425" s="345"/>
      <c r="Y425" s="345"/>
      <c r="Z425" s="345"/>
      <c r="AA425" s="345"/>
      <c r="AB425" s="345"/>
      <c r="AC425" s="345"/>
      <c r="AD425" s="345"/>
      <c r="AE425" s="345"/>
      <c r="AF425" s="55"/>
      <c r="AG425" s="55"/>
      <c r="AH425" s="55"/>
      <c r="AI425" s="55"/>
      <c r="AJ425" s="55"/>
      <c r="AR425" s="345"/>
      <c r="AS425" s="345"/>
      <c r="AT425" s="345"/>
      <c r="AU425" s="56"/>
      <c r="AV425" s="56"/>
      <c r="AW425" s="56"/>
      <c r="AX425" s="56"/>
      <c r="AY425" s="56"/>
      <c r="AZ425" s="31"/>
      <c r="BA425" s="31"/>
      <c r="BB425" s="31"/>
      <c r="BC425" s="31"/>
      <c r="BD425" s="31"/>
      <c r="BE425" s="31"/>
      <c r="BF425" s="31"/>
      <c r="BG425" s="31"/>
      <c r="BH425" s="31"/>
      <c r="BI425" s="31"/>
      <c r="BJ425" s="31"/>
      <c r="BK425" s="31"/>
      <c r="BL425" s="31"/>
      <c r="BM425" s="31"/>
      <c r="BN425" s="31"/>
      <c r="BO425" s="31"/>
      <c r="BP425" s="31"/>
      <c r="BQ425" s="31"/>
      <c r="BR425" s="31"/>
      <c r="BS425" s="31"/>
      <c r="BT425" s="31"/>
      <c r="BU425" s="31"/>
      <c r="BV425" s="31"/>
      <c r="BW425" s="31"/>
      <c r="BX425" s="31"/>
      <c r="BY425" s="31"/>
      <c r="BZ425" s="31"/>
      <c r="CA425" s="31"/>
      <c r="CB425" s="31"/>
      <c r="CC425" s="31"/>
      <c r="CD425" s="31"/>
      <c r="CE425" s="31"/>
      <c r="CF425" s="31"/>
      <c r="CG425" s="31"/>
      <c r="CH425" s="31"/>
      <c r="CI425" s="31"/>
      <c r="CJ425" s="31"/>
      <c r="CK425" s="31"/>
      <c r="CL425" s="31"/>
      <c r="CM425" s="31"/>
      <c r="CN425" s="31"/>
      <c r="CO425" s="31"/>
      <c r="CP425" s="31"/>
      <c r="CQ425" s="31"/>
      <c r="CR425" s="31"/>
      <c r="CS425" s="31"/>
      <c r="CT425" s="31"/>
      <c r="CU425" s="31"/>
      <c r="CV425" s="31"/>
      <c r="CW425" s="31"/>
      <c r="CX425" s="31"/>
      <c r="CY425" s="31"/>
      <c r="CZ425" s="31"/>
      <c r="DA425" s="31"/>
      <c r="DB425" s="31"/>
      <c r="DC425" s="31"/>
      <c r="DD425" s="31"/>
      <c r="DE425" s="31"/>
      <c r="DF425" s="31"/>
      <c r="DG425" s="31"/>
      <c r="DH425" s="31"/>
      <c r="DI425" s="31"/>
      <c r="DJ425" s="31"/>
      <c r="DK425" s="31"/>
      <c r="DL425" s="31"/>
      <c r="DM425" s="31"/>
      <c r="DN425" s="31"/>
      <c r="DO425" s="31"/>
      <c r="DP425" s="31"/>
      <c r="DQ425" s="31"/>
      <c r="DR425" s="31"/>
      <c r="DS425" s="31"/>
      <c r="DT425" s="31"/>
      <c r="DU425" s="31"/>
      <c r="DV425" s="31"/>
      <c r="DW425" s="76"/>
    </row>
    <row r="426" spans="3:127" s="24" customFormat="1">
      <c r="C426" s="31"/>
      <c r="Q426" s="345"/>
      <c r="R426" s="345"/>
      <c r="S426" s="345"/>
      <c r="T426" s="345"/>
      <c r="U426" s="345"/>
      <c r="V426" s="345"/>
      <c r="W426" s="345"/>
      <c r="X426" s="345"/>
      <c r="Y426" s="345"/>
      <c r="Z426" s="345"/>
      <c r="AA426" s="345"/>
      <c r="AB426" s="345"/>
      <c r="AC426" s="345"/>
      <c r="AD426" s="345"/>
      <c r="AE426" s="345"/>
      <c r="AF426" s="55"/>
      <c r="AG426" s="55"/>
      <c r="AH426" s="55"/>
      <c r="AI426" s="55"/>
      <c r="AJ426" s="55"/>
      <c r="AR426" s="345"/>
      <c r="AS426" s="345"/>
      <c r="AT426" s="345"/>
      <c r="AU426" s="56"/>
      <c r="AV426" s="56"/>
      <c r="AW426" s="56"/>
      <c r="AX426" s="56"/>
      <c r="AY426" s="56"/>
      <c r="AZ426" s="31"/>
      <c r="BA426" s="31"/>
      <c r="BB426" s="31"/>
      <c r="BC426" s="31"/>
      <c r="BD426" s="31"/>
      <c r="BE426" s="31"/>
      <c r="BF426" s="31"/>
      <c r="BG426" s="31"/>
      <c r="BH426" s="31"/>
      <c r="BI426" s="31"/>
      <c r="BJ426" s="31"/>
      <c r="BK426" s="31"/>
      <c r="BL426" s="31"/>
      <c r="BM426" s="31"/>
      <c r="BN426" s="31"/>
      <c r="BO426" s="31"/>
      <c r="BP426" s="31"/>
      <c r="BQ426" s="31"/>
      <c r="BR426" s="31"/>
      <c r="BS426" s="31"/>
      <c r="BT426" s="31"/>
      <c r="BU426" s="31"/>
      <c r="BV426" s="31"/>
      <c r="BW426" s="31"/>
      <c r="BX426" s="31"/>
      <c r="BY426" s="31"/>
      <c r="BZ426" s="31"/>
      <c r="CA426" s="31"/>
      <c r="CB426" s="31"/>
      <c r="CC426" s="31"/>
      <c r="CD426" s="31"/>
      <c r="CE426" s="31"/>
      <c r="CF426" s="31"/>
      <c r="CG426" s="31"/>
      <c r="CH426" s="31"/>
      <c r="CI426" s="31"/>
      <c r="CJ426" s="31"/>
      <c r="CK426" s="31"/>
      <c r="CL426" s="31"/>
      <c r="CM426" s="31"/>
      <c r="CN426" s="31"/>
      <c r="CO426" s="31"/>
      <c r="CP426" s="31"/>
      <c r="CQ426" s="31"/>
      <c r="CR426" s="31"/>
      <c r="CS426" s="31"/>
      <c r="CT426" s="31"/>
      <c r="CU426" s="31"/>
      <c r="CV426" s="31"/>
      <c r="CW426" s="31"/>
      <c r="CX426" s="31"/>
      <c r="CY426" s="31"/>
      <c r="CZ426" s="31"/>
      <c r="DA426" s="31"/>
      <c r="DB426" s="31"/>
      <c r="DC426" s="31"/>
      <c r="DD426" s="31"/>
      <c r="DE426" s="31"/>
      <c r="DF426" s="31"/>
      <c r="DG426" s="31"/>
      <c r="DH426" s="31"/>
      <c r="DI426" s="31"/>
      <c r="DJ426" s="31"/>
      <c r="DK426" s="31"/>
      <c r="DL426" s="31"/>
      <c r="DM426" s="31"/>
      <c r="DN426" s="31"/>
      <c r="DO426" s="31"/>
      <c r="DP426" s="31"/>
      <c r="DQ426" s="31"/>
      <c r="DR426" s="31"/>
      <c r="DS426" s="31"/>
      <c r="DT426" s="31"/>
      <c r="DU426" s="31"/>
      <c r="DV426" s="31"/>
      <c r="DW426" s="76"/>
    </row>
    <row r="427" spans="3:127" s="24" customFormat="1">
      <c r="C427" s="31"/>
      <c r="Q427" s="345"/>
      <c r="R427" s="345"/>
      <c r="S427" s="345"/>
      <c r="T427" s="345"/>
      <c r="U427" s="345"/>
      <c r="V427" s="345"/>
      <c r="W427" s="345"/>
      <c r="X427" s="345"/>
      <c r="Y427" s="345"/>
      <c r="Z427" s="345"/>
      <c r="AA427" s="345"/>
      <c r="AB427" s="345"/>
      <c r="AC427" s="345"/>
      <c r="AD427" s="345"/>
      <c r="AE427" s="345"/>
      <c r="AF427" s="55"/>
      <c r="AG427" s="55"/>
      <c r="AH427" s="55"/>
      <c r="AI427" s="55"/>
      <c r="AJ427" s="55"/>
      <c r="AR427" s="345"/>
      <c r="AS427" s="345"/>
      <c r="AT427" s="345"/>
      <c r="AU427" s="56"/>
      <c r="AV427" s="56"/>
      <c r="AW427" s="56"/>
      <c r="AX427" s="56"/>
      <c r="AY427" s="56"/>
      <c r="AZ427" s="31"/>
      <c r="BA427" s="31"/>
      <c r="BB427" s="31"/>
      <c r="BC427" s="31"/>
      <c r="BD427" s="31"/>
      <c r="BE427" s="31"/>
      <c r="BF427" s="31"/>
      <c r="BG427" s="31"/>
      <c r="BH427" s="31"/>
      <c r="BI427" s="31"/>
      <c r="BJ427" s="31"/>
      <c r="BK427" s="31"/>
      <c r="BL427" s="31"/>
      <c r="BM427" s="31"/>
      <c r="BN427" s="31"/>
      <c r="BO427" s="31"/>
      <c r="BP427" s="31"/>
      <c r="BQ427" s="31"/>
      <c r="BR427" s="31"/>
      <c r="BS427" s="31"/>
      <c r="BT427" s="31"/>
      <c r="BU427" s="31"/>
      <c r="BV427" s="31"/>
      <c r="BW427" s="31"/>
      <c r="BX427" s="31"/>
      <c r="BY427" s="31"/>
      <c r="BZ427" s="31"/>
      <c r="CA427" s="31"/>
      <c r="CB427" s="31"/>
      <c r="CC427" s="31"/>
      <c r="CD427" s="31"/>
      <c r="CE427" s="31"/>
      <c r="CF427" s="31"/>
      <c r="CG427" s="31"/>
      <c r="CH427" s="31"/>
      <c r="CI427" s="31"/>
      <c r="CJ427" s="31"/>
      <c r="CK427" s="31"/>
      <c r="CL427" s="31"/>
      <c r="CM427" s="31"/>
      <c r="CN427" s="31"/>
      <c r="CO427" s="31"/>
      <c r="CP427" s="31"/>
      <c r="CQ427" s="31"/>
      <c r="CR427" s="31"/>
      <c r="CS427" s="31"/>
      <c r="CT427" s="31"/>
      <c r="CU427" s="31"/>
      <c r="CV427" s="31"/>
      <c r="CW427" s="31"/>
      <c r="CX427" s="31"/>
      <c r="CY427" s="31"/>
      <c r="CZ427" s="31"/>
      <c r="DA427" s="31"/>
      <c r="DB427" s="31"/>
      <c r="DC427" s="31"/>
      <c r="DD427" s="31"/>
      <c r="DE427" s="31"/>
      <c r="DF427" s="31"/>
      <c r="DG427" s="31"/>
      <c r="DH427" s="31"/>
      <c r="DI427" s="31"/>
      <c r="DJ427" s="31"/>
      <c r="DK427" s="31"/>
      <c r="DL427" s="31"/>
      <c r="DM427" s="31"/>
      <c r="DN427" s="31"/>
      <c r="DO427" s="31"/>
      <c r="DP427" s="31"/>
      <c r="DQ427" s="31"/>
      <c r="DR427" s="31"/>
      <c r="DS427" s="31"/>
      <c r="DT427" s="31"/>
      <c r="DU427" s="31"/>
      <c r="DV427" s="31"/>
      <c r="DW427" s="76"/>
    </row>
    <row r="428" spans="3:127" s="24" customFormat="1">
      <c r="C428" s="31"/>
      <c r="Q428" s="345"/>
      <c r="R428" s="345"/>
      <c r="S428" s="345"/>
      <c r="T428" s="345"/>
      <c r="U428" s="345"/>
      <c r="V428" s="345"/>
      <c r="W428" s="345"/>
      <c r="X428" s="345"/>
      <c r="Y428" s="345"/>
      <c r="Z428" s="345"/>
      <c r="AA428" s="345"/>
      <c r="AB428" s="345"/>
      <c r="AC428" s="345"/>
      <c r="AD428" s="345"/>
      <c r="AE428" s="345"/>
      <c r="AF428" s="55"/>
      <c r="AG428" s="55"/>
      <c r="AH428" s="55"/>
      <c r="AI428" s="55"/>
      <c r="AJ428" s="55"/>
      <c r="AR428" s="345"/>
      <c r="AS428" s="345"/>
      <c r="AT428" s="345"/>
      <c r="AU428" s="56"/>
      <c r="AV428" s="56"/>
      <c r="AW428" s="56"/>
      <c r="AX428" s="56"/>
      <c r="AY428" s="56"/>
      <c r="AZ428" s="31"/>
      <c r="BA428" s="31"/>
      <c r="BB428" s="31"/>
      <c r="BC428" s="31"/>
      <c r="BD428" s="31"/>
      <c r="BE428" s="31"/>
      <c r="BF428" s="31"/>
      <c r="BG428" s="31"/>
      <c r="BH428" s="31"/>
      <c r="BI428" s="31"/>
      <c r="BJ428" s="31"/>
      <c r="BK428" s="31"/>
      <c r="BL428" s="31"/>
      <c r="BM428" s="31"/>
      <c r="BN428" s="31"/>
      <c r="BO428" s="31"/>
      <c r="BP428" s="31"/>
      <c r="BQ428" s="31"/>
      <c r="BR428" s="31"/>
      <c r="BS428" s="31"/>
      <c r="BT428" s="31"/>
      <c r="BU428" s="31"/>
      <c r="BV428" s="31"/>
      <c r="BW428" s="31"/>
      <c r="BX428" s="31"/>
      <c r="BY428" s="31"/>
      <c r="BZ428" s="31"/>
      <c r="CA428" s="31"/>
      <c r="CB428" s="31"/>
      <c r="CC428" s="31"/>
      <c r="CD428" s="31"/>
      <c r="CE428" s="31"/>
      <c r="CF428" s="31"/>
      <c r="CG428" s="31"/>
      <c r="CH428" s="31"/>
      <c r="CI428" s="31"/>
      <c r="CJ428" s="31"/>
      <c r="CK428" s="31"/>
      <c r="CL428" s="31"/>
      <c r="CM428" s="31"/>
      <c r="CN428" s="31"/>
      <c r="CO428" s="31"/>
      <c r="CP428" s="31"/>
      <c r="CQ428" s="31"/>
      <c r="CR428" s="31"/>
      <c r="CS428" s="31"/>
      <c r="CT428" s="31"/>
      <c r="CU428" s="31"/>
      <c r="CV428" s="31"/>
      <c r="CW428" s="31"/>
      <c r="CX428" s="31"/>
      <c r="CY428" s="31"/>
      <c r="CZ428" s="31"/>
      <c r="DA428" s="31"/>
      <c r="DB428" s="31"/>
      <c r="DC428" s="31"/>
      <c r="DD428" s="31"/>
      <c r="DE428" s="31"/>
      <c r="DF428" s="31"/>
      <c r="DG428" s="31"/>
      <c r="DH428" s="31"/>
      <c r="DI428" s="31"/>
      <c r="DJ428" s="31"/>
      <c r="DK428" s="31"/>
      <c r="DL428" s="31"/>
      <c r="DM428" s="31"/>
      <c r="DN428" s="31"/>
      <c r="DO428" s="31"/>
      <c r="DP428" s="31"/>
      <c r="DQ428" s="31"/>
      <c r="DR428" s="31"/>
      <c r="DS428" s="31"/>
      <c r="DT428" s="31"/>
      <c r="DU428" s="31"/>
      <c r="DV428" s="31"/>
      <c r="DW428" s="76"/>
    </row>
    <row r="429" spans="3:127" s="24" customFormat="1">
      <c r="C429" s="31"/>
      <c r="Q429" s="345"/>
      <c r="R429" s="345"/>
      <c r="S429" s="345"/>
      <c r="T429" s="345"/>
      <c r="U429" s="345"/>
      <c r="V429" s="345"/>
      <c r="W429" s="345"/>
      <c r="X429" s="345"/>
      <c r="Y429" s="345"/>
      <c r="Z429" s="345"/>
      <c r="AA429" s="345"/>
      <c r="AB429" s="345"/>
      <c r="AC429" s="345"/>
      <c r="AD429" s="345"/>
      <c r="AE429" s="345"/>
      <c r="AF429" s="55"/>
      <c r="AG429" s="55"/>
      <c r="AH429" s="55"/>
      <c r="AI429" s="55"/>
      <c r="AJ429" s="55"/>
      <c r="AR429" s="345"/>
      <c r="AS429" s="345"/>
      <c r="AT429" s="345"/>
      <c r="AU429" s="56"/>
      <c r="AV429" s="56"/>
      <c r="AW429" s="56"/>
      <c r="AX429" s="56"/>
      <c r="AY429" s="56"/>
      <c r="AZ429" s="31"/>
      <c r="BA429" s="31"/>
      <c r="BB429" s="31"/>
      <c r="BC429" s="31"/>
      <c r="BD429" s="31"/>
      <c r="BE429" s="31"/>
      <c r="BF429" s="31"/>
      <c r="BG429" s="31"/>
      <c r="BH429" s="31"/>
      <c r="BI429" s="31"/>
      <c r="BJ429" s="31"/>
      <c r="BK429" s="31"/>
      <c r="BL429" s="31"/>
      <c r="BM429" s="31"/>
      <c r="BN429" s="31"/>
      <c r="BO429" s="31"/>
      <c r="BP429" s="31"/>
      <c r="BQ429" s="31"/>
      <c r="BR429" s="31"/>
      <c r="BS429" s="31"/>
      <c r="BT429" s="31"/>
      <c r="BU429" s="31"/>
      <c r="BV429" s="31"/>
      <c r="BW429" s="31"/>
      <c r="BX429" s="31"/>
      <c r="BY429" s="31"/>
      <c r="BZ429" s="31"/>
      <c r="CA429" s="31"/>
      <c r="CB429" s="31"/>
      <c r="CC429" s="31"/>
      <c r="CD429" s="31"/>
      <c r="CE429" s="31"/>
      <c r="CF429" s="31"/>
      <c r="CG429" s="31"/>
      <c r="CH429" s="31"/>
      <c r="CI429" s="31"/>
      <c r="CJ429" s="31"/>
      <c r="CK429" s="31"/>
      <c r="CL429" s="31"/>
      <c r="CM429" s="31"/>
      <c r="CN429" s="31"/>
      <c r="CO429" s="31"/>
      <c r="CP429" s="31"/>
      <c r="CQ429" s="31"/>
      <c r="CR429" s="31"/>
      <c r="CS429" s="31"/>
      <c r="CT429" s="31"/>
      <c r="CU429" s="31"/>
      <c r="CV429" s="31"/>
      <c r="CW429" s="31"/>
      <c r="CX429" s="31"/>
      <c r="CY429" s="31"/>
      <c r="CZ429" s="31"/>
      <c r="DA429" s="31"/>
      <c r="DB429" s="31"/>
      <c r="DC429" s="31"/>
      <c r="DD429" s="31"/>
      <c r="DE429" s="31"/>
      <c r="DF429" s="31"/>
      <c r="DG429" s="31"/>
      <c r="DH429" s="31"/>
      <c r="DI429" s="31"/>
      <c r="DJ429" s="31"/>
      <c r="DK429" s="31"/>
      <c r="DL429" s="31"/>
      <c r="DM429" s="31"/>
      <c r="DN429" s="31"/>
      <c r="DO429" s="31"/>
      <c r="DP429" s="31"/>
      <c r="DQ429" s="31"/>
      <c r="DR429" s="31"/>
      <c r="DS429" s="31"/>
      <c r="DT429" s="31"/>
      <c r="DU429" s="31"/>
      <c r="DV429" s="31"/>
      <c r="DW429" s="76"/>
    </row>
    <row r="430" spans="3:127" s="24" customFormat="1">
      <c r="C430" s="31"/>
      <c r="Q430" s="345"/>
      <c r="R430" s="345"/>
      <c r="S430" s="345"/>
      <c r="T430" s="345"/>
      <c r="U430" s="345"/>
      <c r="V430" s="345"/>
      <c r="W430" s="345"/>
      <c r="X430" s="345"/>
      <c r="Y430" s="345"/>
      <c r="Z430" s="345"/>
      <c r="AA430" s="345"/>
      <c r="AB430" s="345"/>
      <c r="AC430" s="345"/>
      <c r="AD430" s="345"/>
      <c r="AE430" s="345"/>
      <c r="AF430" s="55"/>
      <c r="AG430" s="55"/>
      <c r="AH430" s="55"/>
      <c r="AI430" s="55"/>
      <c r="AJ430" s="55"/>
      <c r="AR430" s="345"/>
      <c r="AS430" s="345"/>
      <c r="AT430" s="345"/>
      <c r="AU430" s="56"/>
      <c r="AV430" s="56"/>
      <c r="AW430" s="56"/>
      <c r="AX430" s="56"/>
      <c r="AY430" s="56"/>
      <c r="AZ430" s="31"/>
      <c r="BA430" s="31"/>
      <c r="BB430" s="31"/>
      <c r="BC430" s="31"/>
      <c r="BD430" s="31"/>
      <c r="BE430" s="31"/>
      <c r="BF430" s="31"/>
      <c r="BG430" s="31"/>
      <c r="BH430" s="31"/>
      <c r="BI430" s="31"/>
      <c r="BJ430" s="31"/>
      <c r="BK430" s="31"/>
      <c r="BL430" s="31"/>
      <c r="BM430" s="31"/>
      <c r="BN430" s="31"/>
      <c r="BO430" s="31"/>
      <c r="BP430" s="31"/>
      <c r="BQ430" s="31"/>
      <c r="BR430" s="31"/>
      <c r="BS430" s="31"/>
      <c r="BT430" s="31"/>
      <c r="BU430" s="31"/>
      <c r="BV430" s="31"/>
      <c r="BW430" s="31"/>
      <c r="BX430" s="31"/>
      <c r="BY430" s="31"/>
      <c r="BZ430" s="31"/>
      <c r="CA430" s="31"/>
      <c r="CB430" s="31"/>
      <c r="CC430" s="31"/>
      <c r="CD430" s="31"/>
      <c r="CE430" s="31"/>
      <c r="CF430" s="31"/>
      <c r="CG430" s="31"/>
      <c r="CH430" s="31"/>
      <c r="CI430" s="31"/>
      <c r="CJ430" s="31"/>
      <c r="CK430" s="31"/>
      <c r="CL430" s="31"/>
      <c r="CM430" s="31"/>
      <c r="CN430" s="31"/>
      <c r="CO430" s="31"/>
      <c r="CP430" s="31"/>
      <c r="CQ430" s="31"/>
      <c r="CR430" s="31"/>
      <c r="CS430" s="31"/>
      <c r="CT430" s="31"/>
      <c r="CU430" s="31"/>
      <c r="CV430" s="31"/>
      <c r="CW430" s="31"/>
      <c r="CX430" s="31"/>
      <c r="CY430" s="31"/>
      <c r="CZ430" s="31"/>
      <c r="DA430" s="31"/>
      <c r="DB430" s="31"/>
      <c r="DC430" s="31"/>
      <c r="DD430" s="31"/>
      <c r="DE430" s="31"/>
      <c r="DF430" s="31"/>
      <c r="DG430" s="31"/>
      <c r="DH430" s="31"/>
      <c r="DI430" s="31"/>
      <c r="DJ430" s="31"/>
      <c r="DK430" s="31"/>
      <c r="DL430" s="31"/>
      <c r="DM430" s="31"/>
      <c r="DN430" s="31"/>
      <c r="DO430" s="31"/>
      <c r="DP430" s="31"/>
      <c r="DQ430" s="31"/>
      <c r="DR430" s="31"/>
      <c r="DS430" s="31"/>
      <c r="DT430" s="31"/>
      <c r="DU430" s="31"/>
      <c r="DV430" s="31"/>
      <c r="DW430" s="76"/>
    </row>
    <row r="431" spans="3:127" s="24" customFormat="1">
      <c r="C431" s="31"/>
      <c r="Q431" s="345"/>
      <c r="R431" s="345"/>
      <c r="S431" s="345"/>
      <c r="T431" s="345"/>
      <c r="U431" s="345"/>
      <c r="V431" s="345"/>
      <c r="W431" s="345"/>
      <c r="X431" s="345"/>
      <c r="Y431" s="345"/>
      <c r="Z431" s="345"/>
      <c r="AA431" s="345"/>
      <c r="AB431" s="345"/>
      <c r="AC431" s="345"/>
      <c r="AD431" s="345"/>
      <c r="AE431" s="345"/>
      <c r="AF431" s="55"/>
      <c r="AG431" s="55"/>
      <c r="AH431" s="55"/>
      <c r="AI431" s="55"/>
      <c r="AJ431" s="55"/>
      <c r="AR431" s="345"/>
      <c r="AS431" s="345"/>
      <c r="AT431" s="345"/>
      <c r="AU431" s="56"/>
      <c r="AV431" s="56"/>
      <c r="AW431" s="56"/>
      <c r="AX431" s="56"/>
      <c r="AY431" s="56"/>
      <c r="AZ431" s="31"/>
      <c r="BA431" s="31"/>
      <c r="BB431" s="31"/>
      <c r="BC431" s="31"/>
      <c r="BD431" s="31"/>
      <c r="BE431" s="31"/>
      <c r="BF431" s="31"/>
      <c r="BG431" s="31"/>
      <c r="BH431" s="31"/>
      <c r="BI431" s="31"/>
      <c r="BJ431" s="31"/>
      <c r="BK431" s="31"/>
      <c r="BL431" s="31"/>
      <c r="BM431" s="31"/>
      <c r="BN431" s="31"/>
      <c r="BO431" s="31"/>
      <c r="BP431" s="31"/>
      <c r="BQ431" s="31"/>
      <c r="BR431" s="31"/>
      <c r="BS431" s="31"/>
      <c r="BT431" s="31"/>
      <c r="BU431" s="31"/>
      <c r="BV431" s="31"/>
      <c r="BW431" s="31"/>
      <c r="BX431" s="31"/>
      <c r="BY431" s="31"/>
      <c r="BZ431" s="31"/>
      <c r="CA431" s="31"/>
      <c r="CB431" s="31"/>
      <c r="CC431" s="31"/>
      <c r="CD431" s="31"/>
      <c r="CE431" s="31"/>
      <c r="CF431" s="31"/>
      <c r="CG431" s="31"/>
      <c r="CH431" s="31"/>
      <c r="CI431" s="31"/>
      <c r="CJ431" s="31"/>
      <c r="CK431" s="31"/>
      <c r="CL431" s="31"/>
      <c r="CM431" s="31"/>
      <c r="CN431" s="31"/>
      <c r="CO431" s="31"/>
      <c r="CP431" s="31"/>
      <c r="CQ431" s="31"/>
      <c r="CR431" s="31"/>
      <c r="CS431" s="31"/>
      <c r="CT431" s="31"/>
      <c r="CU431" s="31"/>
      <c r="CV431" s="31"/>
      <c r="CW431" s="31"/>
      <c r="CX431" s="31"/>
      <c r="CY431" s="31"/>
      <c r="CZ431" s="31"/>
      <c r="DA431" s="31"/>
      <c r="DB431" s="31"/>
      <c r="DC431" s="31"/>
      <c r="DD431" s="31"/>
      <c r="DE431" s="31"/>
      <c r="DF431" s="31"/>
      <c r="DG431" s="31"/>
      <c r="DH431" s="31"/>
      <c r="DI431" s="31"/>
      <c r="DJ431" s="31"/>
      <c r="DK431" s="31"/>
      <c r="DL431" s="31"/>
      <c r="DM431" s="31"/>
      <c r="DN431" s="31"/>
      <c r="DO431" s="31"/>
      <c r="DP431" s="31"/>
      <c r="DQ431" s="31"/>
      <c r="DR431" s="31"/>
      <c r="DS431" s="31"/>
      <c r="DT431" s="31"/>
      <c r="DU431" s="31"/>
      <c r="DV431" s="31"/>
      <c r="DW431" s="76"/>
    </row>
    <row r="432" spans="3:127" s="24" customFormat="1">
      <c r="C432" s="31"/>
      <c r="Q432" s="345"/>
      <c r="R432" s="345"/>
      <c r="S432" s="345"/>
      <c r="T432" s="345"/>
      <c r="U432" s="345"/>
      <c r="V432" s="345"/>
      <c r="W432" s="345"/>
      <c r="X432" s="345"/>
      <c r="Y432" s="345"/>
      <c r="Z432" s="345"/>
      <c r="AA432" s="345"/>
      <c r="AB432" s="345"/>
      <c r="AC432" s="345"/>
      <c r="AD432" s="345"/>
      <c r="AE432" s="345"/>
      <c r="AF432" s="55"/>
      <c r="AG432" s="55"/>
      <c r="AH432" s="55"/>
      <c r="AI432" s="55"/>
      <c r="AJ432" s="55"/>
      <c r="AR432" s="345"/>
      <c r="AS432" s="345"/>
      <c r="AT432" s="345"/>
      <c r="AU432" s="56"/>
      <c r="AV432" s="56"/>
      <c r="AW432" s="56"/>
      <c r="AX432" s="56"/>
      <c r="AY432" s="56"/>
      <c r="AZ432" s="31"/>
      <c r="BA432" s="31"/>
      <c r="BB432" s="31"/>
      <c r="BC432" s="31"/>
      <c r="BD432" s="31"/>
      <c r="BE432" s="31"/>
      <c r="BF432" s="31"/>
      <c r="BG432" s="31"/>
      <c r="BH432" s="31"/>
      <c r="BI432" s="31"/>
      <c r="BJ432" s="31"/>
      <c r="BK432" s="31"/>
      <c r="BL432" s="31"/>
      <c r="BM432" s="31"/>
      <c r="BN432" s="31"/>
      <c r="BO432" s="31"/>
      <c r="BP432" s="31"/>
      <c r="BQ432" s="31"/>
      <c r="BR432" s="31"/>
      <c r="BS432" s="31"/>
      <c r="BT432" s="31"/>
      <c r="BU432" s="31"/>
      <c r="BV432" s="31"/>
      <c r="BW432" s="31"/>
      <c r="BX432" s="31"/>
      <c r="BY432" s="31"/>
      <c r="BZ432" s="31"/>
      <c r="CA432" s="31"/>
      <c r="CB432" s="31"/>
      <c r="CC432" s="31"/>
      <c r="CD432" s="31"/>
      <c r="CE432" s="31"/>
      <c r="CF432" s="31"/>
      <c r="CG432" s="31"/>
      <c r="CH432" s="31"/>
      <c r="CI432" s="31"/>
      <c r="CJ432" s="31"/>
      <c r="CK432" s="31"/>
      <c r="CL432" s="31"/>
      <c r="CM432" s="31"/>
      <c r="CN432" s="31"/>
      <c r="CO432" s="31"/>
      <c r="CP432" s="31"/>
      <c r="CQ432" s="31"/>
      <c r="CR432" s="31"/>
      <c r="CS432" s="31"/>
      <c r="CT432" s="31"/>
      <c r="CU432" s="31"/>
      <c r="CV432" s="31"/>
      <c r="CW432" s="31"/>
      <c r="CX432" s="31"/>
      <c r="CY432" s="31"/>
      <c r="CZ432" s="31"/>
      <c r="DA432" s="31"/>
      <c r="DB432" s="31"/>
      <c r="DC432" s="31"/>
      <c r="DD432" s="31"/>
      <c r="DE432" s="31"/>
      <c r="DF432" s="31"/>
      <c r="DG432" s="31"/>
      <c r="DH432" s="31"/>
      <c r="DI432" s="31"/>
      <c r="DJ432" s="31"/>
      <c r="DK432" s="31"/>
      <c r="DL432" s="31"/>
      <c r="DM432" s="31"/>
      <c r="DN432" s="31"/>
      <c r="DO432" s="31"/>
      <c r="DP432" s="31"/>
      <c r="DQ432" s="31"/>
      <c r="DR432" s="31"/>
      <c r="DS432" s="31"/>
      <c r="DT432" s="31"/>
      <c r="DU432" s="31"/>
      <c r="DV432" s="31"/>
      <c r="DW432" s="76"/>
    </row>
    <row r="433" spans="3:127" s="24" customFormat="1">
      <c r="C433" s="31"/>
      <c r="Q433" s="345"/>
      <c r="R433" s="345"/>
      <c r="S433" s="345"/>
      <c r="T433" s="345"/>
      <c r="U433" s="345"/>
      <c r="V433" s="345"/>
      <c r="W433" s="345"/>
      <c r="X433" s="345"/>
      <c r="Y433" s="345"/>
      <c r="Z433" s="345"/>
      <c r="AA433" s="345"/>
      <c r="AB433" s="345"/>
      <c r="AC433" s="345"/>
      <c r="AD433" s="345"/>
      <c r="AE433" s="345"/>
      <c r="AF433" s="55"/>
      <c r="AG433" s="55"/>
      <c r="AH433" s="55"/>
      <c r="AI433" s="55"/>
      <c r="AJ433" s="55"/>
      <c r="AR433" s="345"/>
      <c r="AS433" s="345"/>
      <c r="AT433" s="345"/>
      <c r="AU433" s="56"/>
      <c r="AV433" s="56"/>
      <c r="AW433" s="56"/>
      <c r="AX433" s="56"/>
      <c r="AY433" s="56"/>
      <c r="AZ433" s="31"/>
      <c r="BA433" s="31"/>
      <c r="BB433" s="31"/>
      <c r="BC433" s="31"/>
      <c r="BD433" s="31"/>
      <c r="BE433" s="31"/>
      <c r="BF433" s="31"/>
      <c r="BG433" s="31"/>
      <c r="BH433" s="31"/>
      <c r="BI433" s="31"/>
      <c r="BJ433" s="31"/>
      <c r="BK433" s="31"/>
      <c r="BL433" s="31"/>
      <c r="BM433" s="31"/>
      <c r="BN433" s="31"/>
      <c r="BO433" s="31"/>
      <c r="BP433" s="31"/>
      <c r="BQ433" s="31"/>
      <c r="BR433" s="31"/>
      <c r="BS433" s="31"/>
      <c r="BT433" s="31"/>
      <c r="BU433" s="31"/>
      <c r="BV433" s="31"/>
      <c r="BW433" s="31"/>
      <c r="BX433" s="31"/>
      <c r="BY433" s="31"/>
      <c r="BZ433" s="31"/>
      <c r="CA433" s="31"/>
      <c r="CB433" s="31"/>
      <c r="CC433" s="31"/>
      <c r="CD433" s="31"/>
      <c r="CE433" s="31"/>
      <c r="CF433" s="31"/>
      <c r="CG433" s="31"/>
      <c r="CH433" s="31"/>
      <c r="CI433" s="31"/>
      <c r="CJ433" s="31"/>
      <c r="CK433" s="31"/>
      <c r="CL433" s="31"/>
      <c r="CM433" s="31"/>
      <c r="CN433" s="31"/>
      <c r="CO433" s="31"/>
      <c r="CP433" s="31"/>
      <c r="CQ433" s="31"/>
      <c r="CR433" s="31"/>
      <c r="CS433" s="31"/>
      <c r="CT433" s="31"/>
      <c r="CU433" s="31"/>
      <c r="CV433" s="31"/>
      <c r="CW433" s="31"/>
      <c r="CX433" s="31"/>
      <c r="CY433" s="31"/>
      <c r="CZ433" s="31"/>
      <c r="DA433" s="31"/>
      <c r="DB433" s="31"/>
      <c r="DC433" s="31"/>
      <c r="DD433" s="31"/>
      <c r="DE433" s="31"/>
      <c r="DF433" s="31"/>
      <c r="DG433" s="31"/>
      <c r="DH433" s="31"/>
      <c r="DI433" s="31"/>
      <c r="DJ433" s="31"/>
      <c r="DK433" s="31"/>
      <c r="DL433" s="31"/>
      <c r="DM433" s="31"/>
      <c r="DN433" s="31"/>
      <c r="DO433" s="31"/>
      <c r="DP433" s="31"/>
      <c r="DQ433" s="31"/>
      <c r="DR433" s="31"/>
      <c r="DS433" s="31"/>
      <c r="DT433" s="31"/>
      <c r="DU433" s="31"/>
      <c r="DV433" s="31"/>
      <c r="DW433" s="76"/>
    </row>
    <row r="434" spans="3:127" s="24" customFormat="1">
      <c r="C434" s="31"/>
      <c r="Q434" s="345"/>
      <c r="R434" s="345"/>
      <c r="S434" s="345"/>
      <c r="T434" s="345"/>
      <c r="U434" s="345"/>
      <c r="V434" s="345"/>
      <c r="W434" s="345"/>
      <c r="X434" s="345"/>
      <c r="Y434" s="345"/>
      <c r="Z434" s="345"/>
      <c r="AA434" s="345"/>
      <c r="AB434" s="345"/>
      <c r="AC434" s="345"/>
      <c r="AD434" s="345"/>
      <c r="AE434" s="345"/>
      <c r="AF434" s="55"/>
      <c r="AG434" s="55"/>
      <c r="AH434" s="55"/>
      <c r="AI434" s="55"/>
      <c r="AJ434" s="55"/>
      <c r="AR434" s="345"/>
      <c r="AS434" s="345"/>
      <c r="AT434" s="345"/>
      <c r="AU434" s="56"/>
      <c r="AV434" s="56"/>
      <c r="AW434" s="56"/>
      <c r="AX434" s="56"/>
      <c r="AY434" s="56"/>
      <c r="AZ434" s="31"/>
      <c r="BA434" s="31"/>
      <c r="BB434" s="31"/>
      <c r="BC434" s="31"/>
      <c r="BD434" s="31"/>
      <c r="BE434" s="31"/>
      <c r="BF434" s="31"/>
      <c r="BG434" s="31"/>
      <c r="BH434" s="31"/>
      <c r="BI434" s="31"/>
      <c r="BJ434" s="31"/>
      <c r="BK434" s="31"/>
      <c r="BL434" s="31"/>
      <c r="BM434" s="31"/>
      <c r="BN434" s="31"/>
      <c r="BO434" s="31"/>
      <c r="BP434" s="31"/>
      <c r="BQ434" s="31"/>
      <c r="BR434" s="31"/>
      <c r="BS434" s="31"/>
      <c r="BT434" s="31"/>
      <c r="BU434" s="31"/>
      <c r="BV434" s="31"/>
      <c r="BW434" s="31"/>
      <c r="BX434" s="31"/>
      <c r="BY434" s="31"/>
      <c r="BZ434" s="31"/>
      <c r="CA434" s="31"/>
      <c r="CB434" s="31"/>
      <c r="CC434" s="31"/>
      <c r="CD434" s="31"/>
      <c r="CE434" s="31"/>
      <c r="CF434" s="31"/>
      <c r="CG434" s="31"/>
      <c r="CH434" s="31"/>
      <c r="CI434" s="31"/>
      <c r="CJ434" s="31"/>
      <c r="CK434" s="31"/>
      <c r="CL434" s="31"/>
      <c r="CM434" s="31"/>
      <c r="CN434" s="31"/>
      <c r="CO434" s="31"/>
      <c r="CP434" s="31"/>
      <c r="CQ434" s="31"/>
      <c r="CR434" s="31"/>
      <c r="CS434" s="31"/>
      <c r="CT434" s="31"/>
      <c r="CU434" s="31"/>
      <c r="CV434" s="31"/>
      <c r="CW434" s="31"/>
      <c r="CX434" s="31"/>
      <c r="CY434" s="31"/>
      <c r="CZ434" s="31"/>
      <c r="DA434" s="31"/>
      <c r="DB434" s="31"/>
      <c r="DC434" s="31"/>
      <c r="DD434" s="31"/>
      <c r="DE434" s="31"/>
      <c r="DF434" s="31"/>
      <c r="DG434" s="31"/>
      <c r="DH434" s="31"/>
      <c r="DI434" s="31"/>
      <c r="DJ434" s="31"/>
      <c r="DK434" s="31"/>
      <c r="DL434" s="31"/>
      <c r="DM434" s="31"/>
      <c r="DN434" s="31"/>
      <c r="DO434" s="31"/>
      <c r="DP434" s="31"/>
      <c r="DQ434" s="31"/>
      <c r="DR434" s="31"/>
      <c r="DS434" s="31"/>
      <c r="DT434" s="31"/>
      <c r="DU434" s="31"/>
      <c r="DV434" s="31"/>
      <c r="DW434" s="76"/>
    </row>
    <row r="435" spans="3:127" s="24" customFormat="1">
      <c r="C435" s="31"/>
      <c r="Q435" s="345"/>
      <c r="R435" s="345"/>
      <c r="S435" s="345"/>
      <c r="T435" s="345"/>
      <c r="U435" s="345"/>
      <c r="V435" s="345"/>
      <c r="W435" s="345"/>
      <c r="X435" s="345"/>
      <c r="Y435" s="345"/>
      <c r="Z435" s="345"/>
      <c r="AA435" s="345"/>
      <c r="AB435" s="345"/>
      <c r="AC435" s="345"/>
      <c r="AD435" s="345"/>
      <c r="AE435" s="345"/>
      <c r="AF435" s="55"/>
      <c r="AG435" s="55"/>
      <c r="AH435" s="55"/>
      <c r="AI435" s="55"/>
      <c r="AJ435" s="55"/>
      <c r="AR435" s="345"/>
      <c r="AS435" s="345"/>
      <c r="AT435" s="345"/>
      <c r="AU435" s="56"/>
      <c r="AV435" s="56"/>
      <c r="AW435" s="56"/>
      <c r="AX435" s="56"/>
      <c r="AY435" s="56"/>
      <c r="AZ435" s="31"/>
      <c r="BA435" s="31"/>
      <c r="BB435" s="31"/>
      <c r="BC435" s="31"/>
      <c r="BD435" s="31"/>
      <c r="BE435" s="31"/>
      <c r="BF435" s="31"/>
      <c r="BG435" s="31"/>
      <c r="BH435" s="31"/>
      <c r="BI435" s="31"/>
      <c r="BJ435" s="31"/>
      <c r="BK435" s="31"/>
      <c r="BL435" s="31"/>
      <c r="BM435" s="31"/>
      <c r="BN435" s="31"/>
      <c r="BO435" s="31"/>
      <c r="BP435" s="31"/>
      <c r="BQ435" s="31"/>
      <c r="BR435" s="31"/>
      <c r="BS435" s="31"/>
      <c r="BT435" s="31"/>
      <c r="BU435" s="31"/>
      <c r="BV435" s="31"/>
      <c r="BW435" s="31"/>
      <c r="BX435" s="31"/>
      <c r="BY435" s="31"/>
      <c r="BZ435" s="31"/>
      <c r="CA435" s="31"/>
      <c r="CB435" s="31"/>
      <c r="CC435" s="31"/>
      <c r="CD435" s="31"/>
      <c r="CE435" s="31"/>
      <c r="CF435" s="31"/>
      <c r="CG435" s="31"/>
      <c r="CH435" s="31"/>
      <c r="CI435" s="31"/>
      <c r="CJ435" s="31"/>
      <c r="CK435" s="31"/>
      <c r="CL435" s="31"/>
      <c r="CM435" s="31"/>
      <c r="CN435" s="31"/>
      <c r="CO435" s="31"/>
      <c r="CP435" s="31"/>
      <c r="CQ435" s="31"/>
      <c r="CR435" s="31"/>
      <c r="CS435" s="31"/>
      <c r="CT435" s="31"/>
      <c r="CU435" s="31"/>
      <c r="CV435" s="31"/>
      <c r="CW435" s="31"/>
      <c r="CX435" s="31"/>
      <c r="CY435" s="31"/>
      <c r="CZ435" s="31"/>
      <c r="DA435" s="31"/>
      <c r="DB435" s="31"/>
      <c r="DC435" s="31"/>
      <c r="DD435" s="31"/>
      <c r="DE435" s="31"/>
      <c r="DF435" s="31"/>
      <c r="DG435" s="31"/>
      <c r="DH435" s="31"/>
      <c r="DI435" s="31"/>
      <c r="DJ435" s="31"/>
      <c r="DK435" s="31"/>
      <c r="DL435" s="31"/>
      <c r="DM435" s="31"/>
      <c r="DN435" s="31"/>
      <c r="DO435" s="31"/>
      <c r="DP435" s="31"/>
      <c r="DQ435" s="31"/>
      <c r="DR435" s="31"/>
      <c r="DS435" s="31"/>
      <c r="DT435" s="31"/>
      <c r="DU435" s="31"/>
      <c r="DV435" s="31"/>
      <c r="DW435" s="76"/>
    </row>
    <row r="436" spans="3:127" s="24" customFormat="1">
      <c r="C436" s="31"/>
      <c r="Q436" s="345"/>
      <c r="R436" s="345"/>
      <c r="S436" s="345"/>
      <c r="T436" s="345"/>
      <c r="U436" s="345"/>
      <c r="V436" s="345"/>
      <c r="W436" s="345"/>
      <c r="X436" s="345"/>
      <c r="Y436" s="345"/>
      <c r="Z436" s="345"/>
      <c r="AA436" s="345"/>
      <c r="AB436" s="345"/>
      <c r="AC436" s="345"/>
      <c r="AD436" s="345"/>
      <c r="AE436" s="345"/>
      <c r="AF436" s="55"/>
      <c r="AG436" s="55"/>
      <c r="AH436" s="55"/>
      <c r="AI436" s="55"/>
      <c r="AJ436" s="55"/>
      <c r="AR436" s="345"/>
      <c r="AS436" s="345"/>
      <c r="AT436" s="345"/>
      <c r="AU436" s="56"/>
      <c r="AV436" s="56"/>
      <c r="AW436" s="56"/>
      <c r="AX436" s="56"/>
      <c r="AY436" s="56"/>
      <c r="AZ436" s="31"/>
      <c r="BA436" s="31"/>
      <c r="BB436" s="31"/>
      <c r="BC436" s="31"/>
      <c r="BD436" s="31"/>
      <c r="BE436" s="31"/>
      <c r="BF436" s="31"/>
      <c r="BG436" s="31"/>
      <c r="BH436" s="31"/>
      <c r="BI436" s="31"/>
      <c r="BJ436" s="31"/>
      <c r="BK436" s="31"/>
      <c r="BL436" s="31"/>
      <c r="BM436" s="31"/>
      <c r="BN436" s="31"/>
      <c r="BO436" s="31"/>
      <c r="BP436" s="31"/>
      <c r="BQ436" s="31"/>
      <c r="BR436" s="31"/>
      <c r="BS436" s="31"/>
      <c r="BT436" s="31"/>
      <c r="BU436" s="31"/>
      <c r="BV436" s="31"/>
      <c r="BW436" s="31"/>
      <c r="BX436" s="31"/>
      <c r="BY436" s="31"/>
      <c r="BZ436" s="31"/>
      <c r="CA436" s="31"/>
      <c r="CB436" s="31"/>
      <c r="CC436" s="31"/>
      <c r="CD436" s="31"/>
      <c r="CE436" s="31"/>
      <c r="CF436" s="31"/>
      <c r="CG436" s="31"/>
      <c r="CH436" s="31"/>
      <c r="CI436" s="31"/>
      <c r="CJ436" s="31"/>
      <c r="CK436" s="31"/>
      <c r="CL436" s="31"/>
      <c r="CM436" s="31"/>
      <c r="CN436" s="31"/>
      <c r="CO436" s="31"/>
      <c r="CP436" s="31"/>
      <c r="CQ436" s="31"/>
      <c r="CR436" s="31"/>
      <c r="CS436" s="31"/>
      <c r="CT436" s="31"/>
      <c r="CU436" s="31"/>
      <c r="CV436" s="31"/>
      <c r="CW436" s="31"/>
      <c r="CX436" s="31"/>
      <c r="CY436" s="31"/>
      <c r="CZ436" s="31"/>
      <c r="DA436" s="31"/>
      <c r="DB436" s="31"/>
      <c r="DC436" s="31"/>
      <c r="DD436" s="31"/>
      <c r="DE436" s="31"/>
      <c r="DF436" s="31"/>
      <c r="DG436" s="31"/>
      <c r="DH436" s="31"/>
      <c r="DI436" s="31"/>
      <c r="DJ436" s="31"/>
      <c r="DK436" s="31"/>
      <c r="DL436" s="31"/>
      <c r="DM436" s="31"/>
      <c r="DN436" s="31"/>
      <c r="DO436" s="31"/>
      <c r="DP436" s="31"/>
      <c r="DQ436" s="31"/>
      <c r="DR436" s="31"/>
      <c r="DS436" s="31"/>
      <c r="DT436" s="31"/>
      <c r="DU436" s="31"/>
      <c r="DV436" s="31"/>
      <c r="DW436" s="76"/>
    </row>
    <row r="437" spans="3:127" s="24" customFormat="1">
      <c r="C437" s="31"/>
      <c r="Q437" s="345"/>
      <c r="R437" s="345"/>
      <c r="S437" s="345"/>
      <c r="T437" s="345"/>
      <c r="U437" s="345"/>
      <c r="V437" s="345"/>
      <c r="W437" s="345"/>
      <c r="X437" s="345"/>
      <c r="Y437" s="345"/>
      <c r="Z437" s="345"/>
      <c r="AA437" s="345"/>
      <c r="AB437" s="345"/>
      <c r="AC437" s="345"/>
      <c r="AD437" s="345"/>
      <c r="AE437" s="345"/>
      <c r="AF437" s="55"/>
      <c r="AG437" s="55"/>
      <c r="AH437" s="55"/>
      <c r="AI437" s="55"/>
      <c r="AJ437" s="55"/>
      <c r="AR437" s="345"/>
      <c r="AS437" s="345"/>
      <c r="AT437" s="345"/>
      <c r="AU437" s="56"/>
      <c r="AV437" s="56"/>
      <c r="AW437" s="56"/>
      <c r="AX437" s="56"/>
      <c r="AY437" s="56"/>
      <c r="AZ437" s="31"/>
      <c r="BA437" s="31"/>
      <c r="BB437" s="31"/>
      <c r="BC437" s="31"/>
      <c r="BD437" s="31"/>
      <c r="BE437" s="31"/>
      <c r="BF437" s="31"/>
      <c r="BG437" s="31"/>
      <c r="BH437" s="31"/>
      <c r="BI437" s="31"/>
      <c r="BJ437" s="31"/>
      <c r="BK437" s="31"/>
      <c r="BL437" s="31"/>
      <c r="BM437" s="31"/>
      <c r="BN437" s="31"/>
      <c r="BO437" s="31"/>
      <c r="BP437" s="31"/>
      <c r="BQ437" s="31"/>
      <c r="BR437" s="31"/>
      <c r="BS437" s="31"/>
      <c r="BT437" s="31"/>
      <c r="BU437" s="31"/>
      <c r="BV437" s="31"/>
      <c r="BW437" s="31"/>
      <c r="BX437" s="31"/>
      <c r="BY437" s="31"/>
      <c r="BZ437" s="31"/>
      <c r="CA437" s="31"/>
      <c r="CB437" s="31"/>
      <c r="CC437" s="31"/>
      <c r="CD437" s="31"/>
      <c r="CE437" s="31"/>
      <c r="CF437" s="31"/>
      <c r="CG437" s="31"/>
      <c r="CH437" s="31"/>
      <c r="CI437" s="31"/>
      <c r="CJ437" s="31"/>
      <c r="CK437" s="31"/>
      <c r="CL437" s="31"/>
      <c r="CM437" s="31"/>
      <c r="CN437" s="31"/>
      <c r="CO437" s="31"/>
      <c r="CP437" s="31"/>
      <c r="CQ437" s="31"/>
      <c r="CR437" s="31"/>
      <c r="CS437" s="31"/>
      <c r="CT437" s="31"/>
      <c r="CU437" s="31"/>
      <c r="CV437" s="31"/>
      <c r="CW437" s="31"/>
      <c r="CX437" s="31"/>
      <c r="CY437" s="31"/>
      <c r="CZ437" s="31"/>
      <c r="DA437" s="31"/>
      <c r="DB437" s="31"/>
      <c r="DC437" s="31"/>
      <c r="DD437" s="31"/>
      <c r="DE437" s="31"/>
      <c r="DF437" s="31"/>
      <c r="DG437" s="31"/>
      <c r="DH437" s="31"/>
      <c r="DI437" s="31"/>
      <c r="DJ437" s="31"/>
      <c r="DK437" s="31"/>
      <c r="DL437" s="31"/>
      <c r="DM437" s="31"/>
      <c r="DN437" s="31"/>
      <c r="DO437" s="31"/>
      <c r="DP437" s="31"/>
      <c r="DQ437" s="31"/>
      <c r="DR437" s="31"/>
      <c r="DS437" s="31"/>
      <c r="DT437" s="31"/>
      <c r="DU437" s="31"/>
      <c r="DV437" s="31"/>
      <c r="DW437" s="76"/>
    </row>
    <row r="438" spans="3:127" s="24" customFormat="1">
      <c r="C438" s="31"/>
      <c r="Q438" s="345"/>
      <c r="R438" s="345"/>
      <c r="S438" s="345"/>
      <c r="T438" s="345"/>
      <c r="U438" s="345"/>
      <c r="V438" s="345"/>
      <c r="W438" s="345"/>
      <c r="X438" s="345"/>
      <c r="Y438" s="345"/>
      <c r="Z438" s="345"/>
      <c r="AA438" s="345"/>
      <c r="AB438" s="345"/>
      <c r="AC438" s="345"/>
      <c r="AD438" s="345"/>
      <c r="AE438" s="345"/>
      <c r="AF438" s="55"/>
      <c r="AG438" s="55"/>
      <c r="AH438" s="55"/>
      <c r="AI438" s="55"/>
      <c r="AJ438" s="55"/>
      <c r="AR438" s="345"/>
      <c r="AS438" s="345"/>
      <c r="AT438" s="345"/>
      <c r="AU438" s="56"/>
      <c r="AV438" s="56"/>
      <c r="AW438" s="56"/>
      <c r="AX438" s="56"/>
      <c r="AY438" s="56"/>
      <c r="AZ438" s="31"/>
      <c r="BA438" s="31"/>
      <c r="BB438" s="31"/>
      <c r="BC438" s="31"/>
      <c r="BD438" s="31"/>
      <c r="BE438" s="31"/>
      <c r="BF438" s="31"/>
      <c r="BG438" s="31"/>
      <c r="BH438" s="31"/>
      <c r="BI438" s="31"/>
      <c r="BJ438" s="31"/>
      <c r="BK438" s="31"/>
      <c r="BL438" s="31"/>
      <c r="BM438" s="31"/>
      <c r="BN438" s="31"/>
      <c r="BO438" s="31"/>
      <c r="BP438" s="31"/>
      <c r="BQ438" s="31"/>
      <c r="BR438" s="31"/>
      <c r="BS438" s="31"/>
      <c r="BT438" s="31"/>
      <c r="BU438" s="31"/>
      <c r="BV438" s="31"/>
      <c r="BW438" s="31"/>
      <c r="BX438" s="31"/>
      <c r="BY438" s="31"/>
      <c r="BZ438" s="31"/>
      <c r="CA438" s="31"/>
      <c r="CB438" s="31"/>
      <c r="CC438" s="31"/>
      <c r="CD438" s="31"/>
      <c r="CE438" s="31"/>
      <c r="CF438" s="31"/>
      <c r="CG438" s="31"/>
      <c r="CH438" s="31"/>
      <c r="CI438" s="31"/>
      <c r="CJ438" s="31"/>
      <c r="CK438" s="31"/>
      <c r="CL438" s="31"/>
      <c r="CM438" s="31"/>
      <c r="CN438" s="31"/>
      <c r="CO438" s="31"/>
      <c r="CP438" s="31"/>
      <c r="CQ438" s="31"/>
      <c r="CR438" s="31"/>
      <c r="CS438" s="31"/>
      <c r="CT438" s="31"/>
      <c r="CU438" s="31"/>
      <c r="CV438" s="31"/>
      <c r="CW438" s="31"/>
      <c r="CX438" s="31"/>
      <c r="CY438" s="31"/>
      <c r="CZ438" s="31"/>
      <c r="DA438" s="31"/>
      <c r="DB438" s="31"/>
      <c r="DC438" s="31"/>
      <c r="DD438" s="31"/>
      <c r="DE438" s="31"/>
      <c r="DF438" s="31"/>
      <c r="DG438" s="31"/>
      <c r="DH438" s="31"/>
      <c r="DI438" s="31"/>
      <c r="DJ438" s="31"/>
      <c r="DK438" s="31"/>
      <c r="DL438" s="31"/>
      <c r="DM438" s="31"/>
      <c r="DN438" s="31"/>
      <c r="DO438" s="31"/>
      <c r="DP438" s="31"/>
      <c r="DQ438" s="31"/>
      <c r="DR438" s="31"/>
      <c r="DS438" s="31"/>
      <c r="DT438" s="31"/>
      <c r="DU438" s="31"/>
      <c r="DV438" s="31"/>
      <c r="DW438" s="76"/>
    </row>
    <row r="439" spans="3:127" s="24" customFormat="1">
      <c r="C439" s="31"/>
      <c r="Q439" s="345"/>
      <c r="R439" s="345"/>
      <c r="S439" s="345"/>
      <c r="T439" s="345"/>
      <c r="U439" s="345"/>
      <c r="V439" s="345"/>
      <c r="W439" s="345"/>
      <c r="X439" s="345"/>
      <c r="Y439" s="345"/>
      <c r="Z439" s="345"/>
      <c r="AA439" s="345"/>
      <c r="AB439" s="345"/>
      <c r="AC439" s="345"/>
      <c r="AD439" s="345"/>
      <c r="AE439" s="345"/>
      <c r="AF439" s="55"/>
      <c r="AG439" s="55"/>
      <c r="AH439" s="55"/>
      <c r="AI439" s="55"/>
      <c r="AJ439" s="55"/>
      <c r="AR439" s="345"/>
      <c r="AS439" s="345"/>
      <c r="AT439" s="345"/>
      <c r="AU439" s="56"/>
      <c r="AV439" s="56"/>
      <c r="AW439" s="56"/>
      <c r="AX439" s="56"/>
      <c r="AY439" s="56"/>
      <c r="AZ439" s="31"/>
      <c r="BA439" s="31"/>
      <c r="BB439" s="31"/>
      <c r="BC439" s="31"/>
      <c r="BD439" s="31"/>
      <c r="BE439" s="31"/>
      <c r="BF439" s="31"/>
      <c r="BG439" s="31"/>
      <c r="BH439" s="31"/>
      <c r="BI439" s="31"/>
      <c r="BJ439" s="31"/>
      <c r="BK439" s="31"/>
      <c r="BL439" s="31"/>
      <c r="BM439" s="31"/>
      <c r="BN439" s="31"/>
      <c r="BO439" s="31"/>
      <c r="BP439" s="31"/>
      <c r="BQ439" s="31"/>
      <c r="BR439" s="31"/>
      <c r="BS439" s="31"/>
      <c r="BT439" s="31"/>
      <c r="BU439" s="31"/>
      <c r="BV439" s="31"/>
      <c r="BW439" s="31"/>
      <c r="BX439" s="31"/>
      <c r="BY439" s="31"/>
      <c r="BZ439" s="31"/>
      <c r="CA439" s="31"/>
      <c r="CB439" s="31"/>
      <c r="CC439" s="31"/>
      <c r="CD439" s="31"/>
      <c r="CE439" s="31"/>
      <c r="CF439" s="31"/>
      <c r="CG439" s="31"/>
      <c r="CH439" s="31"/>
      <c r="CI439" s="31"/>
      <c r="CJ439" s="31"/>
      <c r="CK439" s="31"/>
      <c r="CL439" s="31"/>
      <c r="CM439" s="31"/>
      <c r="CN439" s="31"/>
      <c r="CO439" s="31"/>
      <c r="CP439" s="31"/>
      <c r="CQ439" s="31"/>
      <c r="CR439" s="31"/>
      <c r="CS439" s="31"/>
      <c r="CT439" s="31"/>
      <c r="CU439" s="31"/>
      <c r="CV439" s="31"/>
      <c r="CW439" s="31"/>
      <c r="CX439" s="31"/>
      <c r="CY439" s="31"/>
      <c r="CZ439" s="31"/>
      <c r="DA439" s="31"/>
      <c r="DB439" s="31"/>
      <c r="DC439" s="31"/>
      <c r="DD439" s="31"/>
      <c r="DE439" s="31"/>
      <c r="DF439" s="31"/>
      <c r="DG439" s="31"/>
      <c r="DH439" s="31"/>
      <c r="DI439" s="31"/>
      <c r="DJ439" s="31"/>
      <c r="DK439" s="31"/>
      <c r="DL439" s="31"/>
      <c r="DM439" s="31"/>
      <c r="DN439" s="31"/>
      <c r="DO439" s="31"/>
      <c r="DP439" s="31"/>
      <c r="DQ439" s="31"/>
      <c r="DR439" s="31"/>
      <c r="DS439" s="31"/>
      <c r="DT439" s="31"/>
      <c r="DU439" s="31"/>
      <c r="DV439" s="31"/>
      <c r="DW439" s="76"/>
    </row>
    <row r="440" spans="3:127" s="24" customFormat="1">
      <c r="C440" s="31"/>
      <c r="Q440" s="345"/>
      <c r="R440" s="345"/>
      <c r="S440" s="345"/>
      <c r="T440" s="345"/>
      <c r="U440" s="345"/>
      <c r="V440" s="345"/>
      <c r="W440" s="345"/>
      <c r="X440" s="345"/>
      <c r="Y440" s="345"/>
      <c r="Z440" s="345"/>
      <c r="AA440" s="345"/>
      <c r="AB440" s="345"/>
      <c r="AC440" s="345"/>
      <c r="AD440" s="345"/>
      <c r="AE440" s="345"/>
      <c r="AF440" s="55"/>
      <c r="AG440" s="55"/>
      <c r="AH440" s="55"/>
      <c r="AI440" s="55"/>
      <c r="AJ440" s="55"/>
      <c r="AR440" s="345"/>
      <c r="AS440" s="345"/>
      <c r="AT440" s="345"/>
      <c r="AU440" s="56"/>
      <c r="AV440" s="56"/>
      <c r="AW440" s="56"/>
      <c r="AX440" s="56"/>
      <c r="AY440" s="56"/>
      <c r="AZ440" s="31"/>
      <c r="BA440" s="31"/>
      <c r="BB440" s="31"/>
      <c r="BC440" s="31"/>
      <c r="BD440" s="31"/>
      <c r="BE440" s="31"/>
      <c r="BF440" s="31"/>
      <c r="BG440" s="31"/>
      <c r="BH440" s="31"/>
      <c r="BI440" s="31"/>
      <c r="BJ440" s="31"/>
      <c r="BK440" s="31"/>
      <c r="BL440" s="31"/>
      <c r="BM440" s="31"/>
      <c r="BN440" s="31"/>
      <c r="BO440" s="31"/>
      <c r="BP440" s="31"/>
      <c r="BQ440" s="31"/>
      <c r="BR440" s="31"/>
      <c r="BS440" s="31"/>
      <c r="BT440" s="31"/>
      <c r="BU440" s="31"/>
      <c r="BV440" s="31"/>
      <c r="BW440" s="31"/>
      <c r="BX440" s="31"/>
      <c r="BY440" s="31"/>
      <c r="BZ440" s="31"/>
      <c r="CA440" s="31"/>
      <c r="CB440" s="31"/>
      <c r="CC440" s="31"/>
      <c r="CD440" s="31"/>
      <c r="CE440" s="31"/>
      <c r="CF440" s="31"/>
      <c r="CG440" s="31"/>
      <c r="CH440" s="31"/>
      <c r="CI440" s="31"/>
      <c r="CJ440" s="31"/>
      <c r="CK440" s="31"/>
      <c r="CL440" s="31"/>
      <c r="CM440" s="31"/>
      <c r="CN440" s="31"/>
      <c r="CO440" s="31"/>
      <c r="CP440" s="31"/>
      <c r="CQ440" s="31"/>
      <c r="CR440" s="31"/>
      <c r="CS440" s="31"/>
      <c r="CT440" s="31"/>
      <c r="CU440" s="31"/>
      <c r="CV440" s="31"/>
      <c r="CW440" s="31"/>
      <c r="CX440" s="31"/>
      <c r="CY440" s="31"/>
      <c r="CZ440" s="31"/>
      <c r="DA440" s="31"/>
      <c r="DB440" s="31"/>
      <c r="DC440" s="31"/>
      <c r="DD440" s="31"/>
      <c r="DE440" s="31"/>
      <c r="DF440" s="31"/>
      <c r="DG440" s="31"/>
      <c r="DH440" s="31"/>
      <c r="DI440" s="31"/>
      <c r="DJ440" s="31"/>
      <c r="DK440" s="31"/>
      <c r="DL440" s="31"/>
      <c r="DM440" s="31"/>
      <c r="DN440" s="31"/>
      <c r="DO440" s="31"/>
      <c r="DP440" s="31"/>
      <c r="DQ440" s="31"/>
      <c r="DR440" s="31"/>
      <c r="DS440" s="31"/>
      <c r="DT440" s="31"/>
      <c r="DU440" s="31"/>
      <c r="DV440" s="31"/>
      <c r="DW440" s="76"/>
    </row>
    <row r="441" spans="3:127" s="24" customFormat="1">
      <c r="C441" s="31"/>
      <c r="Q441" s="345"/>
      <c r="R441" s="345"/>
      <c r="S441" s="345"/>
      <c r="T441" s="345"/>
      <c r="U441" s="345"/>
      <c r="V441" s="345"/>
      <c r="W441" s="345"/>
      <c r="X441" s="345"/>
      <c r="Y441" s="345"/>
      <c r="Z441" s="345"/>
      <c r="AA441" s="345"/>
      <c r="AB441" s="345"/>
      <c r="AC441" s="345"/>
      <c r="AD441" s="345"/>
      <c r="AE441" s="345"/>
      <c r="AF441" s="55"/>
      <c r="AG441" s="55"/>
      <c r="AH441" s="55"/>
      <c r="AI441" s="55"/>
      <c r="AJ441" s="55"/>
      <c r="AR441" s="345"/>
      <c r="AS441" s="345"/>
      <c r="AT441" s="345"/>
      <c r="AU441" s="56"/>
      <c r="AV441" s="56"/>
      <c r="AW441" s="56"/>
      <c r="AX441" s="56"/>
      <c r="AY441" s="56"/>
      <c r="AZ441" s="31"/>
      <c r="BA441" s="31"/>
      <c r="BB441" s="31"/>
      <c r="BC441" s="31"/>
      <c r="BD441" s="31"/>
      <c r="BE441" s="31"/>
      <c r="BF441" s="31"/>
      <c r="BG441" s="31"/>
      <c r="BH441" s="31"/>
      <c r="BI441" s="31"/>
      <c r="BJ441" s="31"/>
      <c r="BK441" s="31"/>
      <c r="BL441" s="31"/>
      <c r="BM441" s="31"/>
      <c r="BN441" s="31"/>
      <c r="BO441" s="31"/>
      <c r="BP441" s="31"/>
      <c r="BQ441" s="31"/>
      <c r="BR441" s="31"/>
      <c r="BS441" s="31"/>
      <c r="BT441" s="31"/>
      <c r="BU441" s="31"/>
      <c r="BV441" s="31"/>
      <c r="BW441" s="31"/>
      <c r="BX441" s="31"/>
      <c r="BY441" s="31"/>
      <c r="BZ441" s="31"/>
      <c r="CA441" s="31"/>
      <c r="CB441" s="31"/>
      <c r="CC441" s="31"/>
      <c r="CD441" s="31"/>
      <c r="CE441" s="31"/>
      <c r="CF441" s="31"/>
      <c r="CG441" s="31"/>
      <c r="CH441" s="31"/>
      <c r="CI441" s="31"/>
      <c r="CJ441" s="31"/>
      <c r="CK441" s="31"/>
      <c r="CL441" s="31"/>
      <c r="CM441" s="31"/>
      <c r="CN441" s="31"/>
      <c r="CO441" s="31"/>
      <c r="CP441" s="31"/>
      <c r="CQ441" s="31"/>
      <c r="CR441" s="31"/>
      <c r="CS441" s="31"/>
      <c r="CT441" s="31"/>
      <c r="CU441" s="31"/>
      <c r="CV441" s="31"/>
      <c r="CW441" s="31"/>
      <c r="CX441" s="31"/>
      <c r="CY441" s="31"/>
      <c r="CZ441" s="31"/>
      <c r="DA441" s="31"/>
      <c r="DB441" s="31"/>
      <c r="DC441" s="31"/>
      <c r="DD441" s="31"/>
      <c r="DE441" s="31"/>
      <c r="DF441" s="31"/>
      <c r="DG441" s="31"/>
      <c r="DH441" s="31"/>
      <c r="DI441" s="31"/>
      <c r="DJ441" s="31"/>
      <c r="DK441" s="31"/>
      <c r="DL441" s="31"/>
      <c r="DM441" s="31"/>
      <c r="DN441" s="31"/>
      <c r="DO441" s="31"/>
      <c r="DP441" s="31"/>
      <c r="DQ441" s="31"/>
      <c r="DR441" s="31"/>
      <c r="DS441" s="31"/>
      <c r="DT441" s="31"/>
      <c r="DU441" s="31"/>
      <c r="DV441" s="31"/>
      <c r="DW441" s="76"/>
    </row>
    <row r="442" spans="3:127" s="24" customFormat="1">
      <c r="C442" s="31"/>
      <c r="Q442" s="345"/>
      <c r="R442" s="345"/>
      <c r="S442" s="345"/>
      <c r="T442" s="345"/>
      <c r="U442" s="345"/>
      <c r="V442" s="345"/>
      <c r="W442" s="345"/>
      <c r="X442" s="345"/>
      <c r="Y442" s="345"/>
      <c r="Z442" s="345"/>
      <c r="AA442" s="345"/>
      <c r="AB442" s="345"/>
      <c r="AC442" s="345"/>
      <c r="AD442" s="345"/>
      <c r="AE442" s="345"/>
      <c r="AF442" s="55"/>
      <c r="AG442" s="55"/>
      <c r="AH442" s="55"/>
      <c r="AI442" s="55"/>
      <c r="AJ442" s="55"/>
      <c r="AR442" s="345"/>
      <c r="AS442" s="345"/>
      <c r="AT442" s="345"/>
      <c r="AU442" s="56"/>
      <c r="AV442" s="56"/>
      <c r="AW442" s="56"/>
      <c r="AX442" s="56"/>
      <c r="AY442" s="56"/>
      <c r="AZ442" s="31"/>
      <c r="BA442" s="31"/>
      <c r="BB442" s="31"/>
      <c r="BC442" s="31"/>
      <c r="BD442" s="31"/>
      <c r="BE442" s="31"/>
      <c r="BF442" s="31"/>
      <c r="BG442" s="31"/>
      <c r="BH442" s="31"/>
      <c r="BI442" s="31"/>
      <c r="BJ442" s="31"/>
      <c r="BK442" s="31"/>
      <c r="BL442" s="31"/>
      <c r="BM442" s="31"/>
      <c r="BN442" s="31"/>
      <c r="BO442" s="31"/>
      <c r="BP442" s="31"/>
      <c r="BQ442" s="31"/>
      <c r="BR442" s="31"/>
      <c r="BS442" s="31"/>
      <c r="BT442" s="31"/>
      <c r="BU442" s="31"/>
      <c r="BV442" s="31"/>
      <c r="BW442" s="31"/>
      <c r="BX442" s="31"/>
      <c r="BY442" s="31"/>
      <c r="BZ442" s="31"/>
      <c r="CA442" s="31"/>
      <c r="CB442" s="31"/>
      <c r="CC442" s="31"/>
      <c r="CD442" s="31"/>
      <c r="CE442" s="31"/>
      <c r="CF442" s="31"/>
      <c r="CG442" s="31"/>
      <c r="CH442" s="31"/>
      <c r="CI442" s="31"/>
      <c r="CJ442" s="31"/>
      <c r="CK442" s="31"/>
      <c r="CL442" s="31"/>
      <c r="CM442" s="31"/>
      <c r="CN442" s="31"/>
      <c r="CO442" s="31"/>
      <c r="CP442" s="31"/>
      <c r="CQ442" s="31"/>
      <c r="CR442" s="31"/>
      <c r="CS442" s="31"/>
      <c r="CT442" s="31"/>
      <c r="CU442" s="31"/>
      <c r="CV442" s="31"/>
      <c r="CW442" s="31"/>
      <c r="CX442" s="31"/>
      <c r="CY442" s="31"/>
      <c r="CZ442" s="31"/>
      <c r="DA442" s="31"/>
      <c r="DB442" s="31"/>
      <c r="DC442" s="31"/>
      <c r="DD442" s="31"/>
      <c r="DE442" s="31"/>
      <c r="DF442" s="31"/>
      <c r="DG442" s="31"/>
      <c r="DH442" s="31"/>
      <c r="DI442" s="31"/>
      <c r="DJ442" s="31"/>
      <c r="DK442" s="31"/>
      <c r="DL442" s="31"/>
      <c r="DM442" s="31"/>
      <c r="DN442" s="31"/>
      <c r="DO442" s="31"/>
      <c r="DP442" s="31"/>
      <c r="DQ442" s="31"/>
      <c r="DR442" s="31"/>
      <c r="DS442" s="31"/>
      <c r="DT442" s="31"/>
      <c r="DU442" s="31"/>
      <c r="DV442" s="31"/>
      <c r="DW442" s="76"/>
    </row>
    <row r="443" spans="3:127" s="24" customFormat="1">
      <c r="C443" s="31"/>
      <c r="Q443" s="345"/>
      <c r="R443" s="345"/>
      <c r="S443" s="345"/>
      <c r="T443" s="345"/>
      <c r="U443" s="345"/>
      <c r="V443" s="345"/>
      <c r="W443" s="345"/>
      <c r="X443" s="345"/>
      <c r="Y443" s="345"/>
      <c r="Z443" s="345"/>
      <c r="AA443" s="345"/>
      <c r="AB443" s="345"/>
      <c r="AC443" s="345"/>
      <c r="AD443" s="345"/>
      <c r="AE443" s="345"/>
      <c r="AF443" s="55"/>
      <c r="AG443" s="55"/>
      <c r="AH443" s="55"/>
      <c r="AI443" s="55"/>
      <c r="AJ443" s="55"/>
      <c r="AR443" s="345"/>
      <c r="AS443" s="345"/>
      <c r="AT443" s="345"/>
      <c r="AU443" s="56"/>
      <c r="AV443" s="56"/>
      <c r="AW443" s="56"/>
      <c r="AX443" s="56"/>
      <c r="AY443" s="56"/>
      <c r="AZ443" s="31"/>
      <c r="BA443" s="31"/>
      <c r="BB443" s="31"/>
      <c r="BC443" s="31"/>
      <c r="BD443" s="31"/>
      <c r="BE443" s="31"/>
      <c r="BF443" s="31"/>
      <c r="BG443" s="31"/>
      <c r="BH443" s="31"/>
      <c r="BI443" s="31"/>
      <c r="BJ443" s="31"/>
      <c r="BK443" s="31"/>
      <c r="BL443" s="31"/>
      <c r="BM443" s="31"/>
      <c r="BN443" s="31"/>
      <c r="BO443" s="31"/>
      <c r="BP443" s="31"/>
      <c r="BQ443" s="31"/>
      <c r="BR443" s="31"/>
      <c r="BS443" s="31"/>
      <c r="BT443" s="31"/>
      <c r="BU443" s="31"/>
      <c r="BV443" s="31"/>
      <c r="BW443" s="31"/>
      <c r="BX443" s="31"/>
      <c r="BY443" s="31"/>
      <c r="BZ443" s="31"/>
      <c r="CA443" s="31"/>
      <c r="CB443" s="31"/>
      <c r="CC443" s="31"/>
      <c r="CD443" s="31"/>
      <c r="CE443" s="31"/>
      <c r="CF443" s="31"/>
      <c r="CG443" s="31"/>
      <c r="CH443" s="31"/>
      <c r="CI443" s="31"/>
      <c r="CJ443" s="31"/>
      <c r="CK443" s="31"/>
      <c r="CL443" s="31"/>
      <c r="CM443" s="31"/>
      <c r="CN443" s="31"/>
      <c r="CO443" s="31"/>
      <c r="CP443" s="31"/>
      <c r="CQ443" s="31"/>
      <c r="CR443" s="31"/>
      <c r="CS443" s="31"/>
      <c r="CT443" s="31"/>
      <c r="CU443" s="31"/>
      <c r="CV443" s="31"/>
      <c r="CW443" s="31"/>
      <c r="CX443" s="31"/>
      <c r="CY443" s="31"/>
      <c r="CZ443" s="31"/>
      <c r="DA443" s="31"/>
      <c r="DB443" s="31"/>
      <c r="DC443" s="31"/>
      <c r="DD443" s="31"/>
      <c r="DE443" s="31"/>
      <c r="DF443" s="31"/>
      <c r="DG443" s="31"/>
      <c r="DH443" s="31"/>
      <c r="DI443" s="31"/>
      <c r="DJ443" s="31"/>
      <c r="DK443" s="31"/>
      <c r="DL443" s="31"/>
      <c r="DM443" s="31"/>
      <c r="DN443" s="31"/>
      <c r="DO443" s="31"/>
      <c r="DP443" s="31"/>
      <c r="DQ443" s="31"/>
      <c r="DR443" s="31"/>
      <c r="DS443" s="31"/>
      <c r="DT443" s="31"/>
      <c r="DU443" s="31"/>
      <c r="DV443" s="31"/>
      <c r="DW443" s="76"/>
    </row>
    <row r="444" spans="3:127" s="24" customFormat="1">
      <c r="C444" s="31"/>
      <c r="Q444" s="345"/>
      <c r="R444" s="345"/>
      <c r="S444" s="345"/>
      <c r="T444" s="345"/>
      <c r="U444" s="345"/>
      <c r="V444" s="345"/>
      <c r="W444" s="345"/>
      <c r="X444" s="345"/>
      <c r="Y444" s="345"/>
      <c r="Z444" s="345"/>
      <c r="AA444" s="345"/>
      <c r="AB444" s="345"/>
      <c r="AC444" s="345"/>
      <c r="AD444" s="345"/>
      <c r="AE444" s="345"/>
      <c r="AF444" s="55"/>
      <c r="AG444" s="55"/>
      <c r="AH444" s="55"/>
      <c r="AI444" s="55"/>
      <c r="AJ444" s="55"/>
      <c r="AR444" s="345"/>
      <c r="AS444" s="345"/>
      <c r="AT444" s="345"/>
      <c r="AU444" s="56"/>
      <c r="AV444" s="56"/>
      <c r="AW444" s="56"/>
      <c r="AX444" s="56"/>
      <c r="AY444" s="56"/>
      <c r="AZ444" s="31"/>
      <c r="BA444" s="31"/>
      <c r="BB444" s="31"/>
      <c r="BC444" s="31"/>
      <c r="BD444" s="31"/>
      <c r="BE444" s="31"/>
      <c r="BF444" s="31"/>
      <c r="BG444" s="31"/>
      <c r="BH444" s="31"/>
      <c r="BI444" s="31"/>
      <c r="BJ444" s="31"/>
      <c r="BK444" s="31"/>
      <c r="BL444" s="31"/>
      <c r="BM444" s="31"/>
      <c r="BN444" s="31"/>
      <c r="BO444" s="31"/>
      <c r="BP444" s="31"/>
      <c r="BQ444" s="31"/>
      <c r="BR444" s="31"/>
      <c r="BS444" s="31"/>
      <c r="BT444" s="31"/>
      <c r="BU444" s="31"/>
      <c r="BV444" s="31"/>
      <c r="BW444" s="31"/>
      <c r="BX444" s="31"/>
      <c r="BY444" s="31"/>
      <c r="BZ444" s="31"/>
      <c r="CA444" s="31"/>
      <c r="CB444" s="31"/>
      <c r="CC444" s="31"/>
      <c r="CD444" s="31"/>
      <c r="CE444" s="31"/>
      <c r="CF444" s="31"/>
      <c r="CG444" s="31"/>
      <c r="CH444" s="31"/>
      <c r="CI444" s="31"/>
      <c r="CJ444" s="31"/>
      <c r="CK444" s="31"/>
      <c r="CL444" s="31"/>
      <c r="CM444" s="31"/>
      <c r="CN444" s="31"/>
      <c r="CO444" s="31"/>
      <c r="CP444" s="31"/>
      <c r="CQ444" s="31"/>
      <c r="CR444" s="31"/>
      <c r="CS444" s="31"/>
      <c r="CT444" s="31"/>
      <c r="CU444" s="31"/>
      <c r="CV444" s="31"/>
      <c r="CW444" s="31"/>
      <c r="CX444" s="31"/>
      <c r="CY444" s="31"/>
      <c r="CZ444" s="31"/>
      <c r="DA444" s="31"/>
      <c r="DB444" s="31"/>
      <c r="DC444" s="31"/>
      <c r="DD444" s="31"/>
      <c r="DE444" s="31"/>
      <c r="DF444" s="31"/>
      <c r="DG444" s="31"/>
      <c r="DH444" s="31"/>
      <c r="DI444" s="31"/>
      <c r="DJ444" s="31"/>
      <c r="DK444" s="31"/>
      <c r="DL444" s="31"/>
      <c r="DM444" s="31"/>
      <c r="DN444" s="31"/>
      <c r="DO444" s="31"/>
      <c r="DP444" s="31"/>
      <c r="DQ444" s="31"/>
      <c r="DR444" s="31"/>
      <c r="DS444" s="31"/>
      <c r="DT444" s="31"/>
      <c r="DU444" s="31"/>
      <c r="DV444" s="31"/>
      <c r="DW444" s="76"/>
    </row>
    <row r="445" spans="3:127" s="24" customFormat="1">
      <c r="C445" s="31"/>
      <c r="Q445" s="345"/>
      <c r="R445" s="345"/>
      <c r="S445" s="345"/>
      <c r="T445" s="345"/>
      <c r="U445" s="345"/>
      <c r="V445" s="345"/>
      <c r="W445" s="345"/>
      <c r="X445" s="345"/>
      <c r="Y445" s="345"/>
      <c r="Z445" s="345"/>
      <c r="AA445" s="345"/>
      <c r="AB445" s="345"/>
      <c r="AC445" s="345"/>
      <c r="AD445" s="345"/>
      <c r="AE445" s="345"/>
      <c r="AF445" s="55"/>
      <c r="AG445" s="55"/>
      <c r="AH445" s="55"/>
      <c r="AI445" s="55"/>
      <c r="AJ445" s="55"/>
      <c r="AR445" s="345"/>
      <c r="AS445" s="345"/>
      <c r="AT445" s="345"/>
      <c r="AU445" s="56"/>
      <c r="AV445" s="56"/>
      <c r="AW445" s="56"/>
      <c r="AX445" s="56"/>
      <c r="AY445" s="56"/>
      <c r="AZ445" s="31"/>
      <c r="BA445" s="31"/>
      <c r="BB445" s="31"/>
      <c r="BC445" s="31"/>
      <c r="BD445" s="31"/>
      <c r="BE445" s="31"/>
      <c r="BF445" s="31"/>
      <c r="BG445" s="31"/>
      <c r="BH445" s="31"/>
      <c r="BI445" s="31"/>
      <c r="BJ445" s="31"/>
      <c r="BK445" s="31"/>
      <c r="BL445" s="31"/>
      <c r="BM445" s="31"/>
      <c r="BN445" s="31"/>
      <c r="BO445" s="31"/>
      <c r="BP445" s="31"/>
      <c r="BQ445" s="31"/>
      <c r="BR445" s="31"/>
      <c r="BS445" s="31"/>
      <c r="BT445" s="31"/>
      <c r="BU445" s="31"/>
      <c r="BV445" s="31"/>
      <c r="BW445" s="31"/>
      <c r="BX445" s="31"/>
      <c r="BY445" s="31"/>
      <c r="BZ445" s="31"/>
      <c r="CA445" s="31"/>
      <c r="CB445" s="31"/>
      <c r="CC445" s="31"/>
      <c r="CD445" s="31"/>
      <c r="CE445" s="31"/>
      <c r="CF445" s="31"/>
      <c r="CG445" s="31"/>
      <c r="CH445" s="31"/>
      <c r="CI445" s="31"/>
      <c r="CJ445" s="31"/>
      <c r="CK445" s="31"/>
      <c r="CL445" s="31"/>
      <c r="CM445" s="31"/>
      <c r="CN445" s="31"/>
      <c r="CO445" s="31"/>
      <c r="CP445" s="31"/>
      <c r="CQ445" s="31"/>
      <c r="CR445" s="31"/>
      <c r="CS445" s="31"/>
      <c r="CT445" s="31"/>
      <c r="CU445" s="31"/>
      <c r="CV445" s="31"/>
      <c r="CW445" s="31"/>
      <c r="CX445" s="31"/>
      <c r="CY445" s="31"/>
      <c r="CZ445" s="31"/>
      <c r="DA445" s="31"/>
      <c r="DB445" s="31"/>
      <c r="DC445" s="31"/>
      <c r="DD445" s="31"/>
      <c r="DE445" s="31"/>
      <c r="DF445" s="31"/>
      <c r="DG445" s="31"/>
      <c r="DH445" s="31"/>
      <c r="DI445" s="31"/>
      <c r="DJ445" s="31"/>
      <c r="DK445" s="31"/>
      <c r="DL445" s="31"/>
      <c r="DM445" s="31"/>
      <c r="DN445" s="31"/>
      <c r="DO445" s="31"/>
      <c r="DP445" s="31"/>
      <c r="DQ445" s="31"/>
      <c r="DR445" s="31"/>
      <c r="DS445" s="31"/>
      <c r="DT445" s="31"/>
      <c r="DU445" s="31"/>
      <c r="DV445" s="31"/>
      <c r="DW445" s="76"/>
    </row>
    <row r="446" spans="3:127" s="24" customFormat="1">
      <c r="C446" s="31"/>
      <c r="Q446" s="345"/>
      <c r="R446" s="345"/>
      <c r="S446" s="345"/>
      <c r="T446" s="345"/>
      <c r="U446" s="345"/>
      <c r="V446" s="345"/>
      <c r="W446" s="345"/>
      <c r="X446" s="345"/>
      <c r="Y446" s="345"/>
      <c r="Z446" s="345"/>
      <c r="AA446" s="345"/>
      <c r="AB446" s="345"/>
      <c r="AC446" s="345"/>
      <c r="AD446" s="345"/>
      <c r="AE446" s="345"/>
      <c r="AF446" s="55"/>
      <c r="AG446" s="55"/>
      <c r="AH446" s="55"/>
      <c r="AI446" s="55"/>
      <c r="AJ446" s="55"/>
      <c r="AR446" s="345"/>
      <c r="AS446" s="345"/>
      <c r="AT446" s="345"/>
      <c r="AU446" s="56"/>
      <c r="AV446" s="56"/>
      <c r="AW446" s="56"/>
      <c r="AX446" s="56"/>
      <c r="AY446" s="56"/>
      <c r="AZ446" s="31"/>
      <c r="BA446" s="31"/>
      <c r="BB446" s="31"/>
      <c r="BC446" s="31"/>
      <c r="BD446" s="31"/>
      <c r="BE446" s="31"/>
      <c r="BF446" s="31"/>
      <c r="BG446" s="31"/>
      <c r="BH446" s="31"/>
      <c r="BI446" s="31"/>
      <c r="BJ446" s="31"/>
      <c r="BK446" s="31"/>
      <c r="BL446" s="31"/>
      <c r="BM446" s="31"/>
      <c r="BN446" s="31"/>
      <c r="BO446" s="31"/>
      <c r="BP446" s="31"/>
      <c r="BQ446" s="31"/>
      <c r="BR446" s="31"/>
      <c r="BS446" s="31"/>
      <c r="BT446" s="31"/>
      <c r="BU446" s="31"/>
      <c r="BV446" s="31"/>
      <c r="BW446" s="31"/>
      <c r="BX446" s="31"/>
      <c r="BY446" s="31"/>
      <c r="BZ446" s="31"/>
      <c r="CA446" s="31"/>
      <c r="CB446" s="31"/>
      <c r="CC446" s="31"/>
      <c r="CD446" s="31"/>
      <c r="CE446" s="31"/>
      <c r="CF446" s="31"/>
      <c r="CG446" s="31"/>
      <c r="CH446" s="31"/>
      <c r="CI446" s="31"/>
      <c r="CJ446" s="31"/>
      <c r="CK446" s="31"/>
      <c r="CL446" s="31"/>
      <c r="CM446" s="31"/>
      <c r="CN446" s="31"/>
      <c r="CO446" s="31"/>
      <c r="CP446" s="31"/>
      <c r="CQ446" s="31"/>
      <c r="CR446" s="31"/>
      <c r="CS446" s="31"/>
      <c r="CT446" s="31"/>
      <c r="CU446" s="31"/>
      <c r="CV446" s="31"/>
      <c r="CW446" s="31"/>
      <c r="CX446" s="31"/>
      <c r="CY446" s="31"/>
      <c r="CZ446" s="31"/>
      <c r="DA446" s="31"/>
      <c r="DB446" s="31"/>
      <c r="DC446" s="31"/>
      <c r="DD446" s="31"/>
      <c r="DE446" s="31"/>
      <c r="DF446" s="31"/>
      <c r="DG446" s="31"/>
      <c r="DH446" s="31"/>
      <c r="DI446" s="31"/>
      <c r="DJ446" s="31"/>
      <c r="DK446" s="31"/>
      <c r="DL446" s="31"/>
      <c r="DM446" s="31"/>
      <c r="DN446" s="31"/>
      <c r="DO446" s="31"/>
      <c r="DP446" s="31"/>
      <c r="DQ446" s="31"/>
      <c r="DR446" s="31"/>
      <c r="DS446" s="31"/>
      <c r="DT446" s="31"/>
      <c r="DU446" s="31"/>
      <c r="DV446" s="31"/>
      <c r="DW446" s="76"/>
    </row>
    <row r="447" spans="3:127" s="24" customFormat="1">
      <c r="C447" s="31"/>
      <c r="Q447" s="345"/>
      <c r="R447" s="345"/>
      <c r="S447" s="345"/>
      <c r="T447" s="345"/>
      <c r="U447" s="345"/>
      <c r="V447" s="345"/>
      <c r="W447" s="345"/>
      <c r="X447" s="345"/>
      <c r="Y447" s="345"/>
      <c r="Z447" s="345"/>
      <c r="AA447" s="345"/>
      <c r="AB447" s="345"/>
      <c r="AC447" s="345"/>
      <c r="AD447" s="345"/>
      <c r="AE447" s="345"/>
      <c r="AF447" s="55"/>
      <c r="AG447" s="55"/>
      <c r="AH447" s="55"/>
      <c r="AI447" s="55"/>
      <c r="AJ447" s="55"/>
      <c r="AR447" s="345"/>
      <c r="AS447" s="345"/>
      <c r="AT447" s="345"/>
      <c r="AU447" s="56"/>
      <c r="AV447" s="56"/>
      <c r="AW447" s="56"/>
      <c r="AX447" s="56"/>
      <c r="AY447" s="56"/>
      <c r="AZ447" s="31"/>
      <c r="BA447" s="31"/>
      <c r="BB447" s="31"/>
      <c r="BC447" s="31"/>
      <c r="BD447" s="31"/>
      <c r="BE447" s="31"/>
      <c r="BF447" s="31"/>
      <c r="BG447" s="31"/>
      <c r="BH447" s="31"/>
      <c r="BI447" s="31"/>
      <c r="BJ447" s="31"/>
      <c r="BK447" s="31"/>
      <c r="BL447" s="31"/>
      <c r="BM447" s="31"/>
      <c r="BN447" s="31"/>
      <c r="BO447" s="31"/>
      <c r="BP447" s="31"/>
      <c r="BQ447" s="31"/>
      <c r="BR447" s="31"/>
      <c r="BS447" s="31"/>
      <c r="BT447" s="31"/>
      <c r="BU447" s="31"/>
      <c r="BV447" s="31"/>
      <c r="BW447" s="31"/>
      <c r="BX447" s="31"/>
      <c r="BY447" s="31"/>
      <c r="BZ447" s="31"/>
      <c r="CA447" s="31"/>
      <c r="CB447" s="31"/>
      <c r="CC447" s="31"/>
      <c r="CD447" s="31"/>
      <c r="CE447" s="31"/>
      <c r="CF447" s="31"/>
      <c r="CG447" s="31"/>
      <c r="CH447" s="31"/>
      <c r="CI447" s="31"/>
      <c r="CJ447" s="31"/>
      <c r="CK447" s="31"/>
      <c r="CL447" s="31"/>
      <c r="CM447" s="31"/>
      <c r="CN447" s="31"/>
      <c r="CO447" s="31"/>
      <c r="CP447" s="31"/>
      <c r="CQ447" s="31"/>
      <c r="CR447" s="31"/>
      <c r="CS447" s="31"/>
      <c r="CT447" s="31"/>
      <c r="CU447" s="31"/>
      <c r="CV447" s="31"/>
      <c r="CW447" s="31"/>
      <c r="CX447" s="31"/>
      <c r="CY447" s="31"/>
      <c r="CZ447" s="31"/>
      <c r="DA447" s="31"/>
      <c r="DB447" s="31"/>
      <c r="DC447" s="31"/>
      <c r="DD447" s="31"/>
      <c r="DE447" s="31"/>
      <c r="DF447" s="31"/>
      <c r="DG447" s="31"/>
      <c r="DH447" s="31"/>
      <c r="DI447" s="31"/>
      <c r="DJ447" s="31"/>
      <c r="DK447" s="31"/>
      <c r="DL447" s="31"/>
      <c r="DM447" s="31"/>
      <c r="DN447" s="31"/>
      <c r="DO447" s="31"/>
      <c r="DP447" s="31"/>
      <c r="DQ447" s="31"/>
      <c r="DR447" s="31"/>
      <c r="DS447" s="31"/>
      <c r="DT447" s="31"/>
      <c r="DU447" s="31"/>
      <c r="DV447" s="31"/>
      <c r="DW447" s="76"/>
    </row>
    <row r="448" spans="3:127" s="24" customFormat="1">
      <c r="C448" s="31"/>
      <c r="Q448" s="345"/>
      <c r="R448" s="345"/>
      <c r="S448" s="345"/>
      <c r="T448" s="345"/>
      <c r="U448" s="345"/>
      <c r="V448" s="345"/>
      <c r="W448" s="345"/>
      <c r="X448" s="345"/>
      <c r="Y448" s="345"/>
      <c r="Z448" s="345"/>
      <c r="AA448" s="345"/>
      <c r="AB448" s="345"/>
      <c r="AC448" s="345"/>
      <c r="AD448" s="345"/>
      <c r="AE448" s="345"/>
      <c r="AF448" s="55"/>
      <c r="AG448" s="55"/>
      <c r="AH448" s="55"/>
      <c r="AI448" s="55"/>
      <c r="AJ448" s="55"/>
      <c r="AR448" s="345"/>
      <c r="AS448" s="345"/>
      <c r="AT448" s="345"/>
      <c r="AU448" s="56"/>
      <c r="AV448" s="56"/>
      <c r="AW448" s="56"/>
      <c r="AX448" s="56"/>
      <c r="AY448" s="56"/>
      <c r="AZ448" s="31"/>
      <c r="BA448" s="31"/>
      <c r="BB448" s="31"/>
      <c r="BC448" s="31"/>
      <c r="BD448" s="31"/>
      <c r="BE448" s="31"/>
      <c r="BF448" s="31"/>
      <c r="BG448" s="31"/>
      <c r="BH448" s="31"/>
      <c r="BI448" s="31"/>
      <c r="BJ448" s="31"/>
      <c r="BK448" s="31"/>
      <c r="BL448" s="31"/>
      <c r="BM448" s="31"/>
      <c r="BN448" s="31"/>
      <c r="BO448" s="31"/>
      <c r="BP448" s="31"/>
      <c r="BQ448" s="31"/>
      <c r="BR448" s="31"/>
      <c r="BS448" s="31"/>
      <c r="BT448" s="31"/>
      <c r="BU448" s="31"/>
      <c r="BV448" s="31"/>
      <c r="BW448" s="31"/>
      <c r="BX448" s="31"/>
      <c r="BY448" s="31"/>
      <c r="BZ448" s="31"/>
      <c r="CA448" s="31"/>
      <c r="CB448" s="31"/>
      <c r="CC448" s="31"/>
      <c r="CD448" s="31"/>
      <c r="CE448" s="31"/>
      <c r="CF448" s="31"/>
      <c r="CG448" s="31"/>
      <c r="CH448" s="31"/>
      <c r="CI448" s="31"/>
      <c r="CJ448" s="31"/>
      <c r="CK448" s="31"/>
      <c r="CL448" s="31"/>
      <c r="CM448" s="31"/>
      <c r="CN448" s="31"/>
      <c r="CO448" s="31"/>
      <c r="CP448" s="31"/>
      <c r="CQ448" s="31"/>
      <c r="CR448" s="31"/>
      <c r="CS448" s="31"/>
      <c r="CT448" s="31"/>
      <c r="CU448" s="31"/>
      <c r="CV448" s="31"/>
      <c r="CW448" s="31"/>
      <c r="CX448" s="31"/>
      <c r="CY448" s="31"/>
      <c r="CZ448" s="31"/>
      <c r="DA448" s="31"/>
      <c r="DB448" s="31"/>
      <c r="DC448" s="31"/>
      <c r="DD448" s="31"/>
      <c r="DE448" s="31"/>
      <c r="DF448" s="31"/>
      <c r="DG448" s="31"/>
      <c r="DH448" s="31"/>
      <c r="DI448" s="31"/>
      <c r="DJ448" s="31"/>
      <c r="DK448" s="31"/>
      <c r="DL448" s="31"/>
      <c r="DM448" s="31"/>
      <c r="DN448" s="31"/>
      <c r="DO448" s="31"/>
      <c r="DP448" s="31"/>
      <c r="DQ448" s="31"/>
      <c r="DR448" s="31"/>
      <c r="DS448" s="31"/>
      <c r="DT448" s="31"/>
      <c r="DU448" s="31"/>
      <c r="DV448" s="31"/>
      <c r="DW448" s="76"/>
    </row>
    <row r="449" spans="3:127" s="24" customFormat="1">
      <c r="C449" s="31"/>
      <c r="Q449" s="345"/>
      <c r="R449" s="345"/>
      <c r="S449" s="345"/>
      <c r="T449" s="345"/>
      <c r="U449" s="345"/>
      <c r="V449" s="345"/>
      <c r="W449" s="345"/>
      <c r="X449" s="345"/>
      <c r="Y449" s="345"/>
      <c r="Z449" s="345"/>
      <c r="AA449" s="345"/>
      <c r="AB449" s="345"/>
      <c r="AC449" s="345"/>
      <c r="AD449" s="345"/>
      <c r="AE449" s="345"/>
      <c r="AF449" s="55"/>
      <c r="AG449" s="55"/>
      <c r="AH449" s="55"/>
      <c r="AI449" s="55"/>
      <c r="AJ449" s="55"/>
      <c r="AR449" s="345"/>
      <c r="AS449" s="345"/>
      <c r="AT449" s="345"/>
      <c r="AU449" s="56"/>
      <c r="AV449" s="56"/>
      <c r="AW449" s="56"/>
      <c r="AX449" s="56"/>
      <c r="AY449" s="56"/>
      <c r="AZ449" s="31"/>
      <c r="BA449" s="31"/>
      <c r="BB449" s="31"/>
      <c r="BC449" s="31"/>
      <c r="BD449" s="31"/>
      <c r="BE449" s="31"/>
      <c r="BF449" s="31"/>
      <c r="BG449" s="31"/>
      <c r="BH449" s="31"/>
      <c r="BI449" s="31"/>
      <c r="BJ449" s="31"/>
      <c r="BK449" s="31"/>
      <c r="BL449" s="31"/>
      <c r="BM449" s="31"/>
      <c r="BN449" s="31"/>
      <c r="BO449" s="31"/>
      <c r="BP449" s="31"/>
      <c r="BQ449" s="31"/>
      <c r="BR449" s="31"/>
      <c r="BS449" s="31"/>
      <c r="BT449" s="31"/>
      <c r="BU449" s="31"/>
      <c r="BV449" s="31"/>
      <c r="BW449" s="31"/>
      <c r="BX449" s="31"/>
      <c r="BY449" s="31"/>
      <c r="BZ449" s="31"/>
      <c r="CA449" s="31"/>
      <c r="CB449" s="31"/>
      <c r="CC449" s="31"/>
      <c r="CD449" s="31"/>
      <c r="CE449" s="31"/>
      <c r="CF449" s="31"/>
      <c r="CG449" s="31"/>
      <c r="CH449" s="31"/>
      <c r="CI449" s="31"/>
      <c r="CJ449" s="31"/>
      <c r="CK449" s="31"/>
      <c r="CL449" s="31"/>
      <c r="CM449" s="31"/>
      <c r="CN449" s="31"/>
      <c r="CO449" s="31"/>
      <c r="CP449" s="31"/>
      <c r="CQ449" s="31"/>
      <c r="CR449" s="31"/>
      <c r="CS449" s="31"/>
      <c r="CT449" s="31"/>
      <c r="CU449" s="31"/>
      <c r="CV449" s="31"/>
      <c r="CW449" s="31"/>
      <c r="CX449" s="31"/>
      <c r="CY449" s="31"/>
      <c r="CZ449" s="31"/>
      <c r="DA449" s="31"/>
      <c r="DB449" s="31"/>
      <c r="DC449" s="31"/>
      <c r="DD449" s="31"/>
      <c r="DE449" s="31"/>
      <c r="DF449" s="31"/>
      <c r="DG449" s="31"/>
      <c r="DH449" s="31"/>
      <c r="DI449" s="31"/>
      <c r="DJ449" s="31"/>
      <c r="DK449" s="31"/>
      <c r="DL449" s="31"/>
      <c r="DM449" s="31"/>
      <c r="DN449" s="31"/>
      <c r="DO449" s="31"/>
      <c r="DP449" s="31"/>
      <c r="DQ449" s="31"/>
      <c r="DR449" s="31"/>
      <c r="DS449" s="31"/>
      <c r="DT449" s="31"/>
      <c r="DU449" s="31"/>
      <c r="DV449" s="31"/>
      <c r="DW449" s="76"/>
    </row>
    <row r="450" spans="3:127" s="24" customFormat="1">
      <c r="C450" s="31"/>
      <c r="Q450" s="345"/>
      <c r="R450" s="345"/>
      <c r="S450" s="345"/>
      <c r="T450" s="345"/>
      <c r="U450" s="345"/>
      <c r="V450" s="345"/>
      <c r="W450" s="345"/>
      <c r="X450" s="345"/>
      <c r="Y450" s="345"/>
      <c r="Z450" s="345"/>
      <c r="AA450" s="345"/>
      <c r="AB450" s="345"/>
      <c r="AC450" s="345"/>
      <c r="AD450" s="345"/>
      <c r="AE450" s="345"/>
      <c r="AF450" s="55"/>
      <c r="AG450" s="55"/>
      <c r="AH450" s="55"/>
      <c r="AI450" s="55"/>
      <c r="AJ450" s="55"/>
      <c r="AR450" s="345"/>
      <c r="AS450" s="345"/>
      <c r="AT450" s="345"/>
      <c r="AU450" s="56"/>
      <c r="AV450" s="56"/>
      <c r="AW450" s="56"/>
      <c r="AX450" s="56"/>
      <c r="AY450" s="56"/>
      <c r="AZ450" s="31"/>
      <c r="BA450" s="31"/>
      <c r="BB450" s="31"/>
      <c r="BC450" s="31"/>
      <c r="BD450" s="31"/>
      <c r="BE450" s="31"/>
      <c r="BF450" s="31"/>
      <c r="BG450" s="31"/>
      <c r="BH450" s="31"/>
      <c r="BI450" s="31"/>
      <c r="BJ450" s="31"/>
      <c r="BK450" s="31"/>
      <c r="BL450" s="31"/>
      <c r="BM450" s="31"/>
      <c r="BN450" s="31"/>
      <c r="BO450" s="31"/>
      <c r="BP450" s="31"/>
      <c r="BQ450" s="31"/>
      <c r="BR450" s="31"/>
      <c r="BS450" s="31"/>
      <c r="BT450" s="31"/>
      <c r="BU450" s="31"/>
      <c r="BV450" s="31"/>
      <c r="BW450" s="31"/>
      <c r="BX450" s="31"/>
      <c r="BY450" s="31"/>
      <c r="BZ450" s="31"/>
      <c r="CA450" s="31"/>
      <c r="CB450" s="31"/>
      <c r="CC450" s="31"/>
      <c r="CD450" s="31"/>
      <c r="CE450" s="31"/>
      <c r="CF450" s="31"/>
      <c r="CG450" s="31"/>
      <c r="CH450" s="31"/>
      <c r="CI450" s="31"/>
      <c r="CJ450" s="31"/>
      <c r="CK450" s="31"/>
      <c r="CL450" s="31"/>
      <c r="CM450" s="31"/>
      <c r="CN450" s="31"/>
      <c r="CO450" s="31"/>
      <c r="CP450" s="31"/>
      <c r="CQ450" s="31"/>
      <c r="CR450" s="31"/>
      <c r="CS450" s="31"/>
      <c r="CT450" s="31"/>
      <c r="CU450" s="31"/>
      <c r="CV450" s="31"/>
      <c r="CW450" s="31"/>
      <c r="CX450" s="31"/>
      <c r="CY450" s="31"/>
      <c r="CZ450" s="31"/>
      <c r="DA450" s="31"/>
      <c r="DB450" s="31"/>
      <c r="DC450" s="31"/>
      <c r="DD450" s="31"/>
      <c r="DE450" s="31"/>
      <c r="DF450" s="31"/>
      <c r="DG450" s="31"/>
      <c r="DH450" s="31"/>
      <c r="DI450" s="31"/>
      <c r="DJ450" s="31"/>
      <c r="DK450" s="31"/>
      <c r="DL450" s="31"/>
      <c r="DM450" s="31"/>
      <c r="DN450" s="31"/>
      <c r="DO450" s="31"/>
      <c r="DP450" s="31"/>
      <c r="DQ450" s="31"/>
      <c r="DR450" s="31"/>
      <c r="DS450" s="31"/>
      <c r="DT450" s="31"/>
      <c r="DU450" s="31"/>
      <c r="DV450" s="31"/>
      <c r="DW450" s="76"/>
    </row>
    <row r="451" spans="3:127" s="24" customFormat="1">
      <c r="C451" s="31"/>
      <c r="Q451" s="345"/>
      <c r="R451" s="345"/>
      <c r="S451" s="345"/>
      <c r="T451" s="345"/>
      <c r="U451" s="345"/>
      <c r="V451" s="345"/>
      <c r="W451" s="345"/>
      <c r="X451" s="345"/>
      <c r="Y451" s="345"/>
      <c r="Z451" s="345"/>
      <c r="AA451" s="345"/>
      <c r="AB451" s="345"/>
      <c r="AC451" s="345"/>
      <c r="AD451" s="345"/>
      <c r="AE451" s="345"/>
      <c r="AF451" s="55"/>
      <c r="AG451" s="55"/>
      <c r="AH451" s="55"/>
      <c r="AI451" s="55"/>
      <c r="AJ451" s="55"/>
      <c r="AR451" s="345"/>
      <c r="AS451" s="345"/>
      <c r="AT451" s="345"/>
      <c r="AU451" s="56"/>
      <c r="AV451" s="56"/>
      <c r="AW451" s="56"/>
      <c r="AX451" s="56"/>
      <c r="AY451" s="56"/>
      <c r="AZ451" s="31"/>
      <c r="BA451" s="31"/>
      <c r="BB451" s="31"/>
      <c r="BC451" s="31"/>
      <c r="BD451" s="31"/>
      <c r="BE451" s="31"/>
      <c r="BF451" s="31"/>
      <c r="BG451" s="31"/>
      <c r="BH451" s="31"/>
      <c r="BI451" s="31"/>
      <c r="BJ451" s="31"/>
      <c r="BK451" s="31"/>
      <c r="BL451" s="31"/>
      <c r="BM451" s="31"/>
      <c r="BN451" s="31"/>
      <c r="BO451" s="31"/>
      <c r="BP451" s="31"/>
      <c r="BQ451" s="31"/>
      <c r="BR451" s="31"/>
      <c r="BS451" s="31"/>
      <c r="BT451" s="31"/>
      <c r="BU451" s="31"/>
      <c r="BV451" s="31"/>
      <c r="BW451" s="31"/>
      <c r="BX451" s="31"/>
      <c r="BY451" s="31"/>
      <c r="BZ451" s="31"/>
      <c r="CA451" s="31"/>
      <c r="CB451" s="31"/>
      <c r="CC451" s="31"/>
      <c r="CD451" s="31"/>
      <c r="CE451" s="31"/>
      <c r="CF451" s="31"/>
      <c r="CG451" s="31"/>
      <c r="CH451" s="31"/>
      <c r="CI451" s="31"/>
      <c r="CJ451" s="31"/>
      <c r="CK451" s="31"/>
      <c r="CL451" s="31"/>
      <c r="CM451" s="31"/>
      <c r="CN451" s="31"/>
      <c r="CO451" s="31"/>
      <c r="CP451" s="31"/>
      <c r="CQ451" s="31"/>
      <c r="CR451" s="31"/>
      <c r="CS451" s="31"/>
      <c r="CT451" s="31"/>
      <c r="CU451" s="31"/>
      <c r="CV451" s="31"/>
      <c r="CW451" s="31"/>
      <c r="CX451" s="31"/>
      <c r="CY451" s="31"/>
      <c r="CZ451" s="31"/>
      <c r="DA451" s="31"/>
      <c r="DB451" s="31"/>
      <c r="DC451" s="31"/>
      <c r="DD451" s="31"/>
      <c r="DE451" s="31"/>
      <c r="DF451" s="31"/>
      <c r="DG451" s="31"/>
      <c r="DH451" s="31"/>
      <c r="DI451" s="31"/>
      <c r="DJ451" s="31"/>
      <c r="DK451" s="31"/>
      <c r="DL451" s="31"/>
      <c r="DM451" s="31"/>
      <c r="DN451" s="31"/>
      <c r="DO451" s="31"/>
      <c r="DP451" s="31"/>
      <c r="DQ451" s="31"/>
      <c r="DR451" s="31"/>
      <c r="DS451" s="31"/>
      <c r="DT451" s="31"/>
      <c r="DU451" s="31"/>
      <c r="DV451" s="31"/>
      <c r="DW451" s="76"/>
    </row>
    <row r="452" spans="3:127" s="24" customFormat="1">
      <c r="C452" s="31"/>
      <c r="Q452" s="345"/>
      <c r="R452" s="345"/>
      <c r="S452" s="345"/>
      <c r="T452" s="345"/>
      <c r="U452" s="345"/>
      <c r="V452" s="345"/>
      <c r="W452" s="345"/>
      <c r="X452" s="345"/>
      <c r="Y452" s="345"/>
      <c r="Z452" s="345"/>
      <c r="AA452" s="345"/>
      <c r="AB452" s="345"/>
      <c r="AC452" s="345"/>
      <c r="AD452" s="345"/>
      <c r="AE452" s="345"/>
      <c r="AF452" s="55"/>
      <c r="AG452" s="55"/>
      <c r="AH452" s="55"/>
      <c r="AI452" s="55"/>
      <c r="AJ452" s="55"/>
      <c r="AR452" s="345"/>
      <c r="AS452" s="345"/>
      <c r="AT452" s="345"/>
      <c r="AU452" s="56"/>
      <c r="AV452" s="56"/>
      <c r="AW452" s="56"/>
      <c r="AX452" s="56"/>
      <c r="AY452" s="56"/>
      <c r="AZ452" s="31"/>
      <c r="BA452" s="31"/>
      <c r="BB452" s="31"/>
      <c r="BC452" s="31"/>
      <c r="BD452" s="31"/>
      <c r="BE452" s="31"/>
      <c r="BF452" s="31"/>
      <c r="BG452" s="31"/>
      <c r="BH452" s="31"/>
      <c r="BI452" s="31"/>
      <c r="BJ452" s="31"/>
      <c r="BK452" s="31"/>
      <c r="BL452" s="31"/>
      <c r="BM452" s="31"/>
      <c r="BN452" s="31"/>
      <c r="BO452" s="31"/>
      <c r="BP452" s="31"/>
      <c r="BQ452" s="31"/>
      <c r="BR452" s="31"/>
      <c r="BS452" s="31"/>
      <c r="BT452" s="31"/>
      <c r="BU452" s="31"/>
      <c r="BV452" s="31"/>
      <c r="BW452" s="31"/>
      <c r="BX452" s="31"/>
      <c r="BY452" s="31"/>
      <c r="BZ452" s="31"/>
      <c r="CA452" s="31"/>
      <c r="CB452" s="31"/>
      <c r="CC452" s="31"/>
      <c r="CD452" s="31"/>
      <c r="CE452" s="31"/>
      <c r="CF452" s="31"/>
      <c r="CG452" s="31"/>
      <c r="CH452" s="31"/>
      <c r="CI452" s="31"/>
      <c r="CJ452" s="31"/>
      <c r="CK452" s="31"/>
      <c r="CL452" s="31"/>
      <c r="CM452" s="31"/>
      <c r="CN452" s="31"/>
      <c r="CO452" s="31"/>
      <c r="CP452" s="31"/>
      <c r="CQ452" s="31"/>
      <c r="CR452" s="31"/>
      <c r="CS452" s="31"/>
      <c r="CT452" s="31"/>
      <c r="CU452" s="31"/>
      <c r="CV452" s="31"/>
      <c r="CW452" s="31"/>
      <c r="CX452" s="31"/>
      <c r="CY452" s="31"/>
      <c r="CZ452" s="31"/>
      <c r="DA452" s="31"/>
      <c r="DB452" s="31"/>
      <c r="DC452" s="31"/>
      <c r="DD452" s="31"/>
      <c r="DE452" s="31"/>
      <c r="DF452" s="31"/>
      <c r="DG452" s="31"/>
      <c r="DH452" s="31"/>
      <c r="DI452" s="31"/>
      <c r="DJ452" s="31"/>
      <c r="DK452" s="31"/>
      <c r="DL452" s="31"/>
      <c r="DM452" s="31"/>
      <c r="DN452" s="31"/>
      <c r="DO452" s="31"/>
      <c r="DP452" s="31"/>
      <c r="DQ452" s="31"/>
      <c r="DR452" s="31"/>
      <c r="DS452" s="31"/>
      <c r="DT452" s="31"/>
      <c r="DU452" s="31"/>
      <c r="DV452" s="31"/>
      <c r="DW452" s="76"/>
    </row>
    <row r="453" spans="3:127" s="24" customFormat="1">
      <c r="C453" s="31"/>
      <c r="Q453" s="345"/>
      <c r="R453" s="345"/>
      <c r="S453" s="345"/>
      <c r="T453" s="345"/>
      <c r="U453" s="345"/>
      <c r="V453" s="345"/>
      <c r="W453" s="345"/>
      <c r="X453" s="345"/>
      <c r="Y453" s="345"/>
      <c r="Z453" s="345"/>
      <c r="AA453" s="345"/>
      <c r="AB453" s="345"/>
      <c r="AC453" s="345"/>
      <c r="AD453" s="345"/>
      <c r="AE453" s="345"/>
      <c r="AF453" s="55"/>
      <c r="AG453" s="55"/>
      <c r="AH453" s="55"/>
      <c r="AI453" s="55"/>
      <c r="AJ453" s="55"/>
      <c r="AR453" s="345"/>
      <c r="AS453" s="345"/>
      <c r="AT453" s="345"/>
      <c r="AU453" s="56"/>
      <c r="AV453" s="56"/>
      <c r="AW453" s="56"/>
      <c r="AX453" s="56"/>
      <c r="AY453" s="56"/>
      <c r="AZ453" s="31"/>
      <c r="BA453" s="31"/>
      <c r="BB453" s="31"/>
      <c r="BC453" s="31"/>
      <c r="BD453" s="31"/>
      <c r="BE453" s="31"/>
      <c r="BF453" s="31"/>
      <c r="BG453" s="31"/>
      <c r="BH453" s="31"/>
      <c r="BI453" s="31"/>
      <c r="BJ453" s="31"/>
      <c r="BK453" s="31"/>
      <c r="BL453" s="31"/>
      <c r="BM453" s="31"/>
      <c r="BN453" s="31"/>
      <c r="BO453" s="31"/>
      <c r="BP453" s="31"/>
      <c r="BQ453" s="31"/>
      <c r="BR453" s="31"/>
      <c r="BS453" s="31"/>
      <c r="BT453" s="31"/>
      <c r="BU453" s="31"/>
      <c r="BV453" s="31"/>
      <c r="BW453" s="31"/>
      <c r="BX453" s="31"/>
      <c r="BY453" s="31"/>
      <c r="BZ453" s="31"/>
      <c r="CA453" s="31"/>
      <c r="CB453" s="31"/>
      <c r="CC453" s="31"/>
      <c r="CD453" s="31"/>
      <c r="CE453" s="31"/>
      <c r="CF453" s="31"/>
      <c r="CG453" s="31"/>
      <c r="CH453" s="31"/>
      <c r="CI453" s="31"/>
      <c r="CJ453" s="31"/>
      <c r="CK453" s="31"/>
      <c r="CL453" s="31"/>
      <c r="CM453" s="31"/>
      <c r="CN453" s="31"/>
      <c r="CO453" s="31"/>
      <c r="CP453" s="31"/>
      <c r="CQ453" s="31"/>
      <c r="CR453" s="31"/>
      <c r="CS453" s="31"/>
      <c r="CT453" s="31"/>
      <c r="CU453" s="31"/>
      <c r="CV453" s="31"/>
      <c r="CW453" s="31"/>
      <c r="CX453" s="31"/>
      <c r="CY453" s="31"/>
      <c r="CZ453" s="31"/>
      <c r="DA453" s="31"/>
      <c r="DB453" s="31"/>
      <c r="DC453" s="31"/>
      <c r="DD453" s="31"/>
      <c r="DE453" s="31"/>
      <c r="DF453" s="31"/>
      <c r="DG453" s="31"/>
      <c r="DH453" s="31"/>
      <c r="DI453" s="31"/>
      <c r="DJ453" s="31"/>
      <c r="DK453" s="31"/>
      <c r="DL453" s="31"/>
      <c r="DM453" s="31"/>
      <c r="DN453" s="31"/>
      <c r="DO453" s="31"/>
      <c r="DP453" s="31"/>
      <c r="DQ453" s="31"/>
      <c r="DR453" s="31"/>
      <c r="DS453" s="31"/>
      <c r="DT453" s="31"/>
      <c r="DU453" s="31"/>
      <c r="DV453" s="31"/>
      <c r="DW453" s="76"/>
    </row>
    <row r="454" spans="3:127" s="24" customFormat="1">
      <c r="C454" s="31"/>
      <c r="Q454" s="345"/>
      <c r="R454" s="345"/>
      <c r="S454" s="345"/>
      <c r="T454" s="345"/>
      <c r="U454" s="345"/>
      <c r="V454" s="345"/>
      <c r="W454" s="345"/>
      <c r="X454" s="345"/>
      <c r="Y454" s="345"/>
      <c r="Z454" s="345"/>
      <c r="AA454" s="345"/>
      <c r="AB454" s="345"/>
      <c r="AC454" s="345"/>
      <c r="AD454" s="345"/>
      <c r="AE454" s="345"/>
      <c r="AF454" s="55"/>
      <c r="AG454" s="55"/>
      <c r="AH454" s="55"/>
      <c r="AI454" s="55"/>
      <c r="AJ454" s="55"/>
      <c r="AR454" s="345"/>
      <c r="AS454" s="345"/>
      <c r="AT454" s="345"/>
      <c r="AU454" s="56"/>
      <c r="AV454" s="56"/>
      <c r="AW454" s="56"/>
      <c r="AX454" s="56"/>
      <c r="AY454" s="56"/>
      <c r="AZ454" s="31"/>
      <c r="BA454" s="31"/>
      <c r="BB454" s="31"/>
      <c r="BC454" s="31"/>
      <c r="BD454" s="31"/>
      <c r="BE454" s="31"/>
      <c r="BF454" s="31"/>
      <c r="BG454" s="31"/>
      <c r="BH454" s="31"/>
      <c r="BI454" s="31"/>
      <c r="BJ454" s="31"/>
      <c r="BK454" s="31"/>
      <c r="BL454" s="31"/>
      <c r="BM454" s="31"/>
      <c r="BN454" s="31"/>
      <c r="BO454" s="31"/>
      <c r="BP454" s="31"/>
      <c r="BQ454" s="31"/>
      <c r="BR454" s="31"/>
      <c r="BS454" s="31"/>
      <c r="BT454" s="31"/>
      <c r="BU454" s="31"/>
      <c r="BV454" s="31"/>
      <c r="BW454" s="31"/>
      <c r="BX454" s="31"/>
      <c r="BY454" s="31"/>
      <c r="BZ454" s="31"/>
      <c r="CA454" s="31"/>
      <c r="CB454" s="31"/>
      <c r="CC454" s="31"/>
      <c r="CD454" s="31"/>
      <c r="CE454" s="31"/>
      <c r="CF454" s="31"/>
      <c r="CG454" s="31"/>
      <c r="CH454" s="31"/>
      <c r="CI454" s="31"/>
      <c r="CJ454" s="31"/>
      <c r="CK454" s="31"/>
      <c r="CL454" s="31"/>
      <c r="CM454" s="31"/>
      <c r="CN454" s="31"/>
      <c r="CO454" s="31"/>
      <c r="CP454" s="31"/>
      <c r="CQ454" s="31"/>
      <c r="CR454" s="31"/>
      <c r="CS454" s="31"/>
      <c r="CT454" s="31"/>
      <c r="CU454" s="31"/>
      <c r="CV454" s="31"/>
      <c r="CW454" s="31"/>
      <c r="CX454" s="31"/>
      <c r="CY454" s="31"/>
      <c r="CZ454" s="31"/>
      <c r="DA454" s="31"/>
      <c r="DB454" s="31"/>
      <c r="DC454" s="31"/>
      <c r="DD454" s="31"/>
      <c r="DE454" s="31"/>
      <c r="DF454" s="31"/>
      <c r="DG454" s="31"/>
      <c r="DH454" s="31"/>
      <c r="DI454" s="31"/>
      <c r="DJ454" s="31"/>
      <c r="DK454" s="31"/>
      <c r="DL454" s="31"/>
      <c r="DM454" s="31"/>
      <c r="DN454" s="31"/>
      <c r="DO454" s="31"/>
      <c r="DP454" s="31"/>
      <c r="DQ454" s="31"/>
      <c r="DR454" s="31"/>
      <c r="DS454" s="31"/>
      <c r="DT454" s="31"/>
      <c r="DU454" s="31"/>
      <c r="DV454" s="31"/>
      <c r="DW454" s="76"/>
    </row>
    <row r="455" spans="3:127" s="24" customFormat="1">
      <c r="C455" s="31"/>
      <c r="Q455" s="345"/>
      <c r="R455" s="345"/>
      <c r="S455" s="345"/>
      <c r="T455" s="345"/>
      <c r="U455" s="345"/>
      <c r="V455" s="345"/>
      <c r="W455" s="345"/>
      <c r="X455" s="345"/>
      <c r="Y455" s="345"/>
      <c r="Z455" s="345"/>
      <c r="AA455" s="345"/>
      <c r="AB455" s="345"/>
      <c r="AC455" s="345"/>
      <c r="AD455" s="345"/>
      <c r="AE455" s="345"/>
      <c r="AF455" s="55"/>
      <c r="AG455" s="55"/>
      <c r="AH455" s="55"/>
      <c r="AI455" s="55"/>
      <c r="AJ455" s="55"/>
      <c r="AR455" s="345"/>
      <c r="AS455" s="345"/>
      <c r="AT455" s="345"/>
      <c r="AU455" s="56"/>
      <c r="AV455" s="56"/>
      <c r="AW455" s="56"/>
      <c r="AX455" s="56"/>
      <c r="AY455" s="56"/>
      <c r="AZ455" s="31"/>
      <c r="BA455" s="31"/>
      <c r="BB455" s="31"/>
      <c r="BC455" s="31"/>
      <c r="BD455" s="31"/>
      <c r="BE455" s="31"/>
      <c r="BF455" s="31"/>
      <c r="BG455" s="31"/>
      <c r="BH455" s="31"/>
      <c r="BI455" s="31"/>
      <c r="BJ455" s="31"/>
      <c r="BK455" s="31"/>
      <c r="BL455" s="31"/>
      <c r="BM455" s="31"/>
      <c r="BN455" s="31"/>
      <c r="BO455" s="31"/>
      <c r="BP455" s="31"/>
      <c r="BQ455" s="31"/>
      <c r="BR455" s="31"/>
      <c r="BS455" s="31"/>
      <c r="BT455" s="31"/>
      <c r="BU455" s="31"/>
      <c r="BV455" s="31"/>
      <c r="BW455" s="31"/>
      <c r="BX455" s="31"/>
      <c r="BY455" s="31"/>
      <c r="BZ455" s="31"/>
      <c r="CA455" s="31"/>
      <c r="CB455" s="31"/>
      <c r="CC455" s="31"/>
      <c r="CD455" s="31"/>
      <c r="CE455" s="31"/>
      <c r="CF455" s="31"/>
      <c r="CG455" s="31"/>
      <c r="CH455" s="31"/>
      <c r="CI455" s="31"/>
      <c r="CJ455" s="31"/>
      <c r="CK455" s="31"/>
      <c r="CL455" s="31"/>
      <c r="CM455" s="31"/>
      <c r="CN455" s="31"/>
      <c r="CO455" s="31"/>
      <c r="CP455" s="31"/>
      <c r="CQ455" s="31"/>
      <c r="CR455" s="31"/>
      <c r="CS455" s="31"/>
      <c r="CT455" s="31"/>
      <c r="CU455" s="31"/>
      <c r="CV455" s="31"/>
      <c r="CW455" s="31"/>
      <c r="CX455" s="31"/>
      <c r="CY455" s="31"/>
      <c r="CZ455" s="31"/>
      <c r="DA455" s="31"/>
      <c r="DB455" s="31"/>
      <c r="DC455" s="31"/>
      <c r="DD455" s="31"/>
      <c r="DE455" s="31"/>
      <c r="DF455" s="31"/>
      <c r="DG455" s="31"/>
      <c r="DH455" s="31"/>
      <c r="DI455" s="31"/>
      <c r="DJ455" s="31"/>
      <c r="DK455" s="31"/>
      <c r="DL455" s="31"/>
      <c r="DM455" s="31"/>
      <c r="DN455" s="31"/>
      <c r="DO455" s="31"/>
      <c r="DP455" s="31"/>
      <c r="DQ455" s="31"/>
      <c r="DR455" s="31"/>
      <c r="DS455" s="31"/>
      <c r="DT455" s="31"/>
      <c r="DU455" s="31"/>
      <c r="DV455" s="31"/>
      <c r="DW455" s="76"/>
    </row>
    <row r="456" spans="3:127" s="24" customFormat="1">
      <c r="C456" s="31"/>
      <c r="Q456" s="345"/>
      <c r="R456" s="345"/>
      <c r="S456" s="345"/>
      <c r="T456" s="345"/>
      <c r="U456" s="345"/>
      <c r="V456" s="345"/>
      <c r="W456" s="345"/>
      <c r="X456" s="345"/>
      <c r="Y456" s="345"/>
      <c r="Z456" s="345"/>
      <c r="AA456" s="345"/>
      <c r="AB456" s="345"/>
      <c r="AC456" s="345"/>
      <c r="AD456" s="345"/>
      <c r="AE456" s="345"/>
      <c r="AF456" s="55"/>
      <c r="AG456" s="55"/>
      <c r="AH456" s="55"/>
      <c r="AI456" s="55"/>
      <c r="AJ456" s="55"/>
      <c r="AR456" s="345"/>
      <c r="AS456" s="345"/>
      <c r="AT456" s="345"/>
      <c r="AU456" s="56"/>
      <c r="AV456" s="56"/>
      <c r="AW456" s="56"/>
      <c r="AX456" s="56"/>
      <c r="AY456" s="56"/>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c r="BZ456" s="31"/>
      <c r="CA456" s="31"/>
      <c r="CB456" s="31"/>
      <c r="CC456" s="31"/>
      <c r="CD456" s="31"/>
      <c r="CE456" s="31"/>
      <c r="CF456" s="31"/>
      <c r="CG456" s="31"/>
      <c r="CH456" s="31"/>
      <c r="CI456" s="31"/>
      <c r="CJ456" s="31"/>
      <c r="CK456" s="31"/>
      <c r="CL456" s="31"/>
      <c r="CM456" s="31"/>
      <c r="CN456" s="31"/>
      <c r="CO456" s="31"/>
      <c r="CP456" s="31"/>
      <c r="CQ456" s="31"/>
      <c r="CR456" s="31"/>
      <c r="CS456" s="31"/>
      <c r="CT456" s="31"/>
      <c r="CU456" s="31"/>
      <c r="CV456" s="31"/>
      <c r="CW456" s="31"/>
      <c r="CX456" s="31"/>
      <c r="CY456" s="31"/>
      <c r="CZ456" s="31"/>
      <c r="DA456" s="31"/>
      <c r="DB456" s="31"/>
      <c r="DC456" s="31"/>
      <c r="DD456" s="31"/>
      <c r="DE456" s="31"/>
      <c r="DF456" s="31"/>
      <c r="DG456" s="31"/>
      <c r="DH456" s="31"/>
      <c r="DI456" s="31"/>
      <c r="DJ456" s="31"/>
      <c r="DK456" s="31"/>
      <c r="DL456" s="31"/>
      <c r="DM456" s="31"/>
      <c r="DN456" s="31"/>
      <c r="DO456" s="31"/>
      <c r="DP456" s="31"/>
      <c r="DQ456" s="31"/>
      <c r="DR456" s="31"/>
      <c r="DS456" s="31"/>
      <c r="DT456" s="31"/>
      <c r="DU456" s="31"/>
      <c r="DV456" s="31"/>
      <c r="DW456" s="76"/>
    </row>
    <row r="457" spans="3:127" s="24" customFormat="1">
      <c r="C457" s="31"/>
      <c r="Q457" s="345"/>
      <c r="R457" s="345"/>
      <c r="S457" s="345"/>
      <c r="T457" s="345"/>
      <c r="U457" s="345"/>
      <c r="V457" s="345"/>
      <c r="W457" s="345"/>
      <c r="X457" s="345"/>
      <c r="Y457" s="345"/>
      <c r="Z457" s="345"/>
      <c r="AA457" s="345"/>
      <c r="AB457" s="345"/>
      <c r="AC457" s="345"/>
      <c r="AD457" s="345"/>
      <c r="AE457" s="345"/>
      <c r="AF457" s="55"/>
      <c r="AG457" s="55"/>
      <c r="AH457" s="55"/>
      <c r="AI457" s="55"/>
      <c r="AJ457" s="55"/>
      <c r="AR457" s="345"/>
      <c r="AS457" s="345"/>
      <c r="AT457" s="345"/>
      <c r="AU457" s="56"/>
      <c r="AV457" s="56"/>
      <c r="AW457" s="56"/>
      <c r="AX457" s="56"/>
      <c r="AY457" s="56"/>
      <c r="AZ457" s="31"/>
      <c r="BA457" s="31"/>
      <c r="BB457" s="31"/>
      <c r="BC457" s="31"/>
      <c r="BD457" s="31"/>
      <c r="BE457" s="31"/>
      <c r="BF457" s="31"/>
      <c r="BG457" s="31"/>
      <c r="BH457" s="31"/>
      <c r="BI457" s="31"/>
      <c r="BJ457" s="31"/>
      <c r="BK457" s="31"/>
      <c r="BL457" s="31"/>
      <c r="BM457" s="31"/>
      <c r="BN457" s="31"/>
      <c r="BO457" s="31"/>
      <c r="BP457" s="31"/>
      <c r="BQ457" s="31"/>
      <c r="BR457" s="31"/>
      <c r="BS457" s="31"/>
      <c r="BT457" s="31"/>
      <c r="BU457" s="31"/>
      <c r="BV457" s="31"/>
      <c r="BW457" s="31"/>
      <c r="BX457" s="31"/>
      <c r="BY457" s="31"/>
      <c r="BZ457" s="31"/>
      <c r="CA457" s="31"/>
      <c r="CB457" s="31"/>
      <c r="CC457" s="31"/>
      <c r="CD457" s="31"/>
      <c r="CE457" s="31"/>
      <c r="CF457" s="31"/>
      <c r="CG457" s="31"/>
      <c r="CH457" s="31"/>
      <c r="CI457" s="31"/>
      <c r="CJ457" s="31"/>
      <c r="CK457" s="31"/>
      <c r="CL457" s="31"/>
      <c r="CM457" s="31"/>
      <c r="CN457" s="31"/>
      <c r="CO457" s="31"/>
      <c r="CP457" s="31"/>
      <c r="CQ457" s="31"/>
      <c r="CR457" s="31"/>
      <c r="CS457" s="31"/>
      <c r="CT457" s="31"/>
      <c r="CU457" s="31"/>
      <c r="CV457" s="31"/>
      <c r="CW457" s="31"/>
      <c r="CX457" s="31"/>
      <c r="CY457" s="31"/>
      <c r="CZ457" s="31"/>
      <c r="DA457" s="31"/>
      <c r="DB457" s="31"/>
      <c r="DC457" s="31"/>
      <c r="DD457" s="31"/>
      <c r="DE457" s="31"/>
      <c r="DF457" s="31"/>
      <c r="DG457" s="31"/>
      <c r="DH457" s="31"/>
      <c r="DI457" s="31"/>
      <c r="DJ457" s="31"/>
      <c r="DK457" s="31"/>
      <c r="DL457" s="31"/>
      <c r="DM457" s="31"/>
      <c r="DN457" s="31"/>
      <c r="DO457" s="31"/>
      <c r="DP457" s="31"/>
      <c r="DQ457" s="31"/>
      <c r="DR457" s="31"/>
      <c r="DS457" s="31"/>
      <c r="DT457" s="31"/>
      <c r="DU457" s="31"/>
      <c r="DV457" s="31"/>
      <c r="DW457" s="76"/>
    </row>
    <row r="458" spans="3:127" s="24" customFormat="1">
      <c r="C458" s="31"/>
      <c r="Q458" s="345"/>
      <c r="R458" s="345"/>
      <c r="S458" s="345"/>
      <c r="T458" s="345"/>
      <c r="U458" s="345"/>
      <c r="V458" s="345"/>
      <c r="W458" s="345"/>
      <c r="X458" s="345"/>
      <c r="Y458" s="345"/>
      <c r="Z458" s="345"/>
      <c r="AA458" s="345"/>
      <c r="AB458" s="345"/>
      <c r="AC458" s="345"/>
      <c r="AD458" s="345"/>
      <c r="AE458" s="345"/>
      <c r="AF458" s="55"/>
      <c r="AG458" s="55"/>
      <c r="AH458" s="55"/>
      <c r="AI458" s="55"/>
      <c r="AJ458" s="55"/>
      <c r="AR458" s="345"/>
      <c r="AS458" s="345"/>
      <c r="AT458" s="345"/>
      <c r="AU458" s="56"/>
      <c r="AV458" s="56"/>
      <c r="AW458" s="56"/>
      <c r="AX458" s="56"/>
      <c r="AY458" s="56"/>
      <c r="AZ458" s="31"/>
      <c r="BA458" s="31"/>
      <c r="BB458" s="31"/>
      <c r="BC458" s="31"/>
      <c r="BD458" s="31"/>
      <c r="BE458" s="31"/>
      <c r="BF458" s="31"/>
      <c r="BG458" s="31"/>
      <c r="BH458" s="31"/>
      <c r="BI458" s="31"/>
      <c r="BJ458" s="31"/>
      <c r="BK458" s="31"/>
      <c r="BL458" s="31"/>
      <c r="BM458" s="31"/>
      <c r="BN458" s="31"/>
      <c r="BO458" s="31"/>
      <c r="BP458" s="31"/>
      <c r="BQ458" s="31"/>
      <c r="BR458" s="31"/>
      <c r="BS458" s="31"/>
      <c r="BT458" s="31"/>
      <c r="BU458" s="31"/>
      <c r="BV458" s="31"/>
      <c r="BW458" s="31"/>
      <c r="BX458" s="31"/>
      <c r="BY458" s="31"/>
      <c r="BZ458" s="31"/>
      <c r="CA458" s="31"/>
      <c r="CB458" s="31"/>
      <c r="CC458" s="31"/>
      <c r="CD458" s="31"/>
      <c r="CE458" s="31"/>
      <c r="CF458" s="31"/>
      <c r="CG458" s="31"/>
      <c r="CH458" s="31"/>
      <c r="CI458" s="31"/>
      <c r="CJ458" s="31"/>
      <c r="CK458" s="31"/>
      <c r="CL458" s="31"/>
      <c r="CM458" s="31"/>
      <c r="CN458" s="31"/>
      <c r="CO458" s="31"/>
      <c r="CP458" s="31"/>
      <c r="CQ458" s="31"/>
      <c r="CR458" s="31"/>
      <c r="CS458" s="31"/>
      <c r="CT458" s="31"/>
      <c r="CU458" s="31"/>
      <c r="CV458" s="31"/>
      <c r="CW458" s="31"/>
      <c r="CX458" s="31"/>
      <c r="CY458" s="31"/>
      <c r="CZ458" s="31"/>
      <c r="DA458" s="31"/>
      <c r="DB458" s="31"/>
      <c r="DC458" s="31"/>
      <c r="DD458" s="31"/>
      <c r="DE458" s="31"/>
      <c r="DF458" s="31"/>
      <c r="DG458" s="31"/>
      <c r="DH458" s="31"/>
      <c r="DI458" s="31"/>
      <c r="DJ458" s="31"/>
      <c r="DK458" s="31"/>
      <c r="DL458" s="31"/>
      <c r="DM458" s="31"/>
      <c r="DN458" s="31"/>
      <c r="DO458" s="31"/>
      <c r="DP458" s="31"/>
      <c r="DQ458" s="31"/>
      <c r="DR458" s="31"/>
      <c r="DS458" s="31"/>
      <c r="DT458" s="31"/>
      <c r="DU458" s="31"/>
      <c r="DV458" s="31"/>
      <c r="DW458" s="76"/>
    </row>
    <row r="459" spans="3:127" s="24" customFormat="1">
      <c r="C459" s="31"/>
      <c r="Q459" s="345"/>
      <c r="R459" s="345"/>
      <c r="S459" s="345"/>
      <c r="T459" s="345"/>
      <c r="U459" s="345"/>
      <c r="V459" s="345"/>
      <c r="W459" s="345"/>
      <c r="X459" s="345"/>
      <c r="Y459" s="345"/>
      <c r="Z459" s="345"/>
      <c r="AA459" s="345"/>
      <c r="AB459" s="345"/>
      <c r="AC459" s="345"/>
      <c r="AD459" s="345"/>
      <c r="AE459" s="345"/>
      <c r="AF459" s="55"/>
      <c r="AG459" s="55"/>
      <c r="AH459" s="55"/>
      <c r="AI459" s="55"/>
      <c r="AJ459" s="55"/>
      <c r="AR459" s="345"/>
      <c r="AS459" s="345"/>
      <c r="AT459" s="345"/>
      <c r="AU459" s="56"/>
      <c r="AV459" s="56"/>
      <c r="AW459" s="56"/>
      <c r="AX459" s="56"/>
      <c r="AY459" s="56"/>
      <c r="AZ459" s="31"/>
      <c r="BA459" s="31"/>
      <c r="BB459" s="31"/>
      <c r="BC459" s="31"/>
      <c r="BD459" s="31"/>
      <c r="BE459" s="31"/>
      <c r="BF459" s="31"/>
      <c r="BG459" s="31"/>
      <c r="BH459" s="31"/>
      <c r="BI459" s="31"/>
      <c r="BJ459" s="31"/>
      <c r="BK459" s="31"/>
      <c r="BL459" s="31"/>
      <c r="BM459" s="31"/>
      <c r="BN459" s="31"/>
      <c r="BO459" s="31"/>
      <c r="BP459" s="31"/>
      <c r="BQ459" s="31"/>
      <c r="BR459" s="31"/>
      <c r="BS459" s="31"/>
      <c r="BT459" s="31"/>
      <c r="BU459" s="31"/>
      <c r="BV459" s="31"/>
      <c r="BW459" s="31"/>
      <c r="BX459" s="31"/>
      <c r="BY459" s="31"/>
      <c r="BZ459" s="31"/>
      <c r="CA459" s="31"/>
      <c r="CB459" s="31"/>
      <c r="CC459" s="31"/>
      <c r="CD459" s="31"/>
      <c r="CE459" s="31"/>
      <c r="CF459" s="31"/>
      <c r="CG459" s="31"/>
      <c r="CH459" s="31"/>
      <c r="CI459" s="31"/>
      <c r="CJ459" s="31"/>
      <c r="CK459" s="31"/>
      <c r="CL459" s="31"/>
      <c r="CM459" s="31"/>
      <c r="CN459" s="31"/>
      <c r="CO459" s="31"/>
      <c r="CP459" s="31"/>
      <c r="CQ459" s="31"/>
      <c r="CR459" s="31"/>
      <c r="CS459" s="31"/>
      <c r="CT459" s="31"/>
      <c r="CU459" s="31"/>
      <c r="CV459" s="31"/>
      <c r="CW459" s="31"/>
      <c r="CX459" s="31"/>
      <c r="CY459" s="31"/>
      <c r="CZ459" s="31"/>
      <c r="DA459" s="31"/>
      <c r="DB459" s="31"/>
      <c r="DC459" s="31"/>
      <c r="DD459" s="31"/>
      <c r="DE459" s="31"/>
      <c r="DF459" s="31"/>
      <c r="DG459" s="31"/>
      <c r="DH459" s="31"/>
      <c r="DI459" s="31"/>
      <c r="DJ459" s="31"/>
      <c r="DK459" s="31"/>
      <c r="DL459" s="31"/>
      <c r="DM459" s="31"/>
      <c r="DN459" s="31"/>
      <c r="DO459" s="31"/>
      <c r="DP459" s="31"/>
      <c r="DQ459" s="31"/>
      <c r="DR459" s="31"/>
      <c r="DS459" s="31"/>
      <c r="DT459" s="31"/>
      <c r="DU459" s="31"/>
      <c r="DV459" s="31"/>
      <c r="DW459" s="76"/>
    </row>
    <row r="460" spans="3:127" s="24" customFormat="1">
      <c r="C460" s="31"/>
      <c r="Q460" s="345"/>
      <c r="R460" s="345"/>
      <c r="S460" s="345"/>
      <c r="T460" s="345"/>
      <c r="U460" s="345"/>
      <c r="V460" s="345"/>
      <c r="W460" s="345"/>
      <c r="X460" s="345"/>
      <c r="Y460" s="345"/>
      <c r="Z460" s="345"/>
      <c r="AA460" s="345"/>
      <c r="AB460" s="345"/>
      <c r="AC460" s="345"/>
      <c r="AD460" s="345"/>
      <c r="AE460" s="345"/>
      <c r="AF460" s="55"/>
      <c r="AG460" s="55"/>
      <c r="AH460" s="55"/>
      <c r="AI460" s="55"/>
      <c r="AJ460" s="55"/>
      <c r="AR460" s="345"/>
      <c r="AS460" s="345"/>
      <c r="AT460" s="345"/>
      <c r="AU460" s="56"/>
      <c r="AV460" s="56"/>
      <c r="AW460" s="56"/>
      <c r="AX460" s="56"/>
      <c r="AY460" s="56"/>
      <c r="AZ460" s="31"/>
      <c r="BA460" s="31"/>
      <c r="BB460" s="31"/>
      <c r="BC460" s="31"/>
      <c r="BD460" s="31"/>
      <c r="BE460" s="31"/>
      <c r="BF460" s="31"/>
      <c r="BG460" s="31"/>
      <c r="BH460" s="31"/>
      <c r="BI460" s="31"/>
      <c r="BJ460" s="31"/>
      <c r="BK460" s="31"/>
      <c r="BL460" s="31"/>
      <c r="BM460" s="31"/>
      <c r="BN460" s="31"/>
      <c r="BO460" s="31"/>
      <c r="BP460" s="31"/>
      <c r="BQ460" s="31"/>
      <c r="BR460" s="31"/>
      <c r="BS460" s="31"/>
      <c r="BT460" s="31"/>
      <c r="BU460" s="31"/>
      <c r="BV460" s="31"/>
      <c r="BW460" s="31"/>
      <c r="BX460" s="31"/>
      <c r="BY460" s="31"/>
      <c r="BZ460" s="31"/>
      <c r="CA460" s="31"/>
      <c r="CB460" s="31"/>
      <c r="CC460" s="31"/>
      <c r="CD460" s="31"/>
      <c r="CE460" s="31"/>
      <c r="CF460" s="31"/>
      <c r="CG460" s="31"/>
      <c r="CH460" s="31"/>
      <c r="CI460" s="31"/>
      <c r="CJ460" s="31"/>
      <c r="CK460" s="31"/>
      <c r="CL460" s="31"/>
      <c r="CM460" s="31"/>
      <c r="CN460" s="31"/>
      <c r="CO460" s="31"/>
      <c r="CP460" s="31"/>
      <c r="CQ460" s="31"/>
      <c r="CR460" s="31"/>
      <c r="CS460" s="31"/>
      <c r="CT460" s="31"/>
      <c r="CU460" s="31"/>
      <c r="CV460" s="31"/>
      <c r="CW460" s="31"/>
      <c r="CX460" s="31"/>
      <c r="CY460" s="31"/>
      <c r="CZ460" s="31"/>
      <c r="DA460" s="31"/>
      <c r="DB460" s="31"/>
      <c r="DC460" s="31"/>
      <c r="DD460" s="31"/>
      <c r="DE460" s="31"/>
      <c r="DF460" s="31"/>
      <c r="DG460" s="31"/>
      <c r="DH460" s="31"/>
      <c r="DI460" s="31"/>
      <c r="DJ460" s="31"/>
      <c r="DK460" s="31"/>
      <c r="DL460" s="31"/>
      <c r="DM460" s="31"/>
      <c r="DN460" s="31"/>
      <c r="DO460" s="31"/>
      <c r="DP460" s="31"/>
      <c r="DQ460" s="31"/>
      <c r="DR460" s="31"/>
      <c r="DS460" s="31"/>
      <c r="DT460" s="31"/>
      <c r="DU460" s="31"/>
      <c r="DV460" s="31"/>
      <c r="DW460" s="76"/>
    </row>
    <row r="461" spans="3:127" s="24" customFormat="1">
      <c r="C461" s="31"/>
      <c r="Q461" s="345"/>
      <c r="R461" s="345"/>
      <c r="S461" s="345"/>
      <c r="T461" s="345"/>
      <c r="U461" s="345"/>
      <c r="V461" s="345"/>
      <c r="W461" s="345"/>
      <c r="X461" s="345"/>
      <c r="Y461" s="345"/>
      <c r="Z461" s="345"/>
      <c r="AA461" s="345"/>
      <c r="AB461" s="345"/>
      <c r="AC461" s="345"/>
      <c r="AD461" s="345"/>
      <c r="AE461" s="345"/>
      <c r="AF461" s="55"/>
      <c r="AG461" s="55"/>
      <c r="AH461" s="55"/>
      <c r="AI461" s="55"/>
      <c r="AJ461" s="55"/>
      <c r="AR461" s="345"/>
      <c r="AS461" s="345"/>
      <c r="AT461" s="345"/>
      <c r="AU461" s="56"/>
      <c r="AV461" s="56"/>
      <c r="AW461" s="56"/>
      <c r="AX461" s="56"/>
      <c r="AY461" s="56"/>
      <c r="AZ461" s="31"/>
      <c r="BA461" s="31"/>
      <c r="BB461" s="31"/>
      <c r="BC461" s="31"/>
      <c r="BD461" s="31"/>
      <c r="BE461" s="31"/>
      <c r="BF461" s="31"/>
      <c r="BG461" s="31"/>
      <c r="BH461" s="31"/>
      <c r="BI461" s="31"/>
      <c r="BJ461" s="31"/>
      <c r="BK461" s="31"/>
      <c r="BL461" s="31"/>
      <c r="BM461" s="31"/>
      <c r="BN461" s="31"/>
      <c r="BO461" s="31"/>
      <c r="BP461" s="31"/>
      <c r="BQ461" s="31"/>
      <c r="BR461" s="31"/>
      <c r="BS461" s="31"/>
      <c r="BT461" s="31"/>
      <c r="BU461" s="31"/>
      <c r="BV461" s="31"/>
      <c r="BW461" s="31"/>
      <c r="BX461" s="31"/>
      <c r="BY461" s="31"/>
      <c r="BZ461" s="31"/>
      <c r="CA461" s="31"/>
      <c r="CB461" s="31"/>
      <c r="CC461" s="31"/>
      <c r="CD461" s="31"/>
      <c r="CE461" s="31"/>
      <c r="CF461" s="31"/>
      <c r="CG461" s="31"/>
      <c r="CH461" s="31"/>
      <c r="CI461" s="31"/>
      <c r="CJ461" s="31"/>
      <c r="CK461" s="31"/>
      <c r="CL461" s="31"/>
      <c r="CM461" s="31"/>
      <c r="CN461" s="31"/>
      <c r="CO461" s="31"/>
      <c r="CP461" s="31"/>
      <c r="CQ461" s="31"/>
      <c r="CR461" s="31"/>
      <c r="CS461" s="31"/>
      <c r="CT461" s="31"/>
      <c r="CU461" s="31"/>
      <c r="CV461" s="31"/>
      <c r="CW461" s="31"/>
      <c r="CX461" s="31"/>
      <c r="CY461" s="31"/>
      <c r="CZ461" s="31"/>
      <c r="DA461" s="31"/>
      <c r="DB461" s="31"/>
      <c r="DC461" s="31"/>
      <c r="DD461" s="31"/>
      <c r="DE461" s="31"/>
      <c r="DF461" s="31"/>
      <c r="DG461" s="31"/>
      <c r="DH461" s="31"/>
      <c r="DI461" s="31"/>
      <c r="DJ461" s="31"/>
      <c r="DK461" s="31"/>
      <c r="DL461" s="31"/>
      <c r="DM461" s="31"/>
      <c r="DN461" s="31"/>
      <c r="DO461" s="31"/>
      <c r="DP461" s="31"/>
      <c r="DQ461" s="31"/>
      <c r="DR461" s="31"/>
      <c r="DS461" s="31"/>
      <c r="DT461" s="31"/>
      <c r="DU461" s="31"/>
      <c r="DV461" s="31"/>
      <c r="DW461" s="76"/>
    </row>
    <row r="462" spans="3:127" s="24" customFormat="1">
      <c r="C462" s="31"/>
      <c r="Q462" s="345"/>
      <c r="R462" s="345"/>
      <c r="S462" s="345"/>
      <c r="T462" s="345"/>
      <c r="U462" s="345"/>
      <c r="V462" s="345"/>
      <c r="W462" s="345"/>
      <c r="X462" s="345"/>
      <c r="Y462" s="345"/>
      <c r="Z462" s="345"/>
      <c r="AA462" s="345"/>
      <c r="AB462" s="345"/>
      <c r="AC462" s="345"/>
      <c r="AD462" s="345"/>
      <c r="AE462" s="345"/>
      <c r="AF462" s="55"/>
      <c r="AG462" s="55"/>
      <c r="AH462" s="55"/>
      <c r="AI462" s="55"/>
      <c r="AJ462" s="55"/>
      <c r="AR462" s="345"/>
      <c r="AS462" s="345"/>
      <c r="AT462" s="345"/>
      <c r="AU462" s="56"/>
      <c r="AV462" s="56"/>
      <c r="AW462" s="56"/>
      <c r="AX462" s="56"/>
      <c r="AY462" s="56"/>
      <c r="AZ462" s="31"/>
      <c r="BA462" s="31"/>
      <c r="BB462" s="31"/>
      <c r="BC462" s="31"/>
      <c r="BD462" s="31"/>
      <c r="BE462" s="31"/>
      <c r="BF462" s="31"/>
      <c r="BG462" s="31"/>
      <c r="BH462" s="31"/>
      <c r="BI462" s="31"/>
      <c r="BJ462" s="31"/>
      <c r="BK462" s="31"/>
      <c r="BL462" s="31"/>
      <c r="BM462" s="31"/>
      <c r="BN462" s="31"/>
      <c r="BO462" s="31"/>
      <c r="BP462" s="31"/>
      <c r="BQ462" s="31"/>
      <c r="BR462" s="31"/>
      <c r="BS462" s="31"/>
      <c r="BT462" s="31"/>
      <c r="BU462" s="31"/>
      <c r="BV462" s="31"/>
      <c r="BW462" s="31"/>
      <c r="BX462" s="31"/>
      <c r="BY462" s="31"/>
      <c r="BZ462" s="31"/>
      <c r="CA462" s="31"/>
      <c r="CB462" s="31"/>
      <c r="CC462" s="31"/>
      <c r="CD462" s="31"/>
      <c r="CE462" s="31"/>
      <c r="CF462" s="31"/>
      <c r="CG462" s="31"/>
      <c r="CH462" s="31"/>
      <c r="CI462" s="31"/>
      <c r="CJ462" s="31"/>
      <c r="CK462" s="31"/>
      <c r="CL462" s="31"/>
      <c r="CM462" s="31"/>
      <c r="CN462" s="31"/>
      <c r="CO462" s="31"/>
      <c r="CP462" s="31"/>
      <c r="CQ462" s="31"/>
      <c r="CR462" s="31"/>
      <c r="CS462" s="31"/>
      <c r="CT462" s="31"/>
      <c r="CU462" s="31"/>
      <c r="CV462" s="31"/>
      <c r="CW462" s="31"/>
      <c r="CX462" s="31"/>
      <c r="CY462" s="31"/>
      <c r="CZ462" s="31"/>
      <c r="DA462" s="31"/>
      <c r="DB462" s="31"/>
      <c r="DC462" s="31"/>
      <c r="DD462" s="31"/>
      <c r="DE462" s="31"/>
      <c r="DF462" s="31"/>
      <c r="DG462" s="31"/>
      <c r="DH462" s="31"/>
      <c r="DI462" s="31"/>
      <c r="DJ462" s="31"/>
      <c r="DK462" s="31"/>
      <c r="DL462" s="31"/>
      <c r="DM462" s="31"/>
      <c r="DN462" s="31"/>
      <c r="DO462" s="31"/>
      <c r="DP462" s="31"/>
      <c r="DQ462" s="31"/>
      <c r="DR462" s="31"/>
      <c r="DS462" s="31"/>
      <c r="DT462" s="31"/>
      <c r="DU462" s="31"/>
      <c r="DV462" s="31"/>
      <c r="DW462" s="76"/>
    </row>
    <row r="463" spans="3:127" s="24" customFormat="1">
      <c r="C463" s="31"/>
      <c r="Q463" s="345"/>
      <c r="R463" s="345"/>
      <c r="S463" s="345"/>
      <c r="T463" s="345"/>
      <c r="U463" s="345"/>
      <c r="V463" s="345"/>
      <c r="W463" s="345"/>
      <c r="X463" s="345"/>
      <c r="Y463" s="345"/>
      <c r="Z463" s="345"/>
      <c r="AA463" s="345"/>
      <c r="AB463" s="345"/>
      <c r="AC463" s="345"/>
      <c r="AD463" s="345"/>
      <c r="AE463" s="345"/>
      <c r="AF463" s="55"/>
      <c r="AG463" s="55"/>
      <c r="AH463" s="55"/>
      <c r="AI463" s="55"/>
      <c r="AJ463" s="55"/>
      <c r="AR463" s="345"/>
      <c r="AS463" s="345"/>
      <c r="AT463" s="345"/>
      <c r="AU463" s="56"/>
      <c r="AV463" s="56"/>
      <c r="AW463" s="56"/>
      <c r="AX463" s="56"/>
      <c r="AY463" s="56"/>
      <c r="AZ463" s="31"/>
      <c r="BA463" s="31"/>
      <c r="BB463" s="31"/>
      <c r="BC463" s="31"/>
      <c r="BD463" s="31"/>
      <c r="BE463" s="31"/>
      <c r="BF463" s="31"/>
      <c r="BG463" s="31"/>
      <c r="BH463" s="31"/>
      <c r="BI463" s="31"/>
      <c r="BJ463" s="31"/>
      <c r="BK463" s="31"/>
      <c r="BL463" s="31"/>
      <c r="BM463" s="31"/>
      <c r="BN463" s="31"/>
      <c r="BO463" s="31"/>
      <c r="BP463" s="31"/>
      <c r="BQ463" s="31"/>
      <c r="BR463" s="31"/>
      <c r="BS463" s="31"/>
      <c r="BT463" s="31"/>
      <c r="BU463" s="31"/>
      <c r="BV463" s="31"/>
      <c r="BW463" s="31"/>
      <c r="BX463" s="31"/>
      <c r="BY463" s="31"/>
      <c r="BZ463" s="31"/>
      <c r="CA463" s="31"/>
      <c r="CB463" s="31"/>
      <c r="CC463" s="31"/>
      <c r="CD463" s="31"/>
      <c r="CE463" s="31"/>
      <c r="CF463" s="31"/>
      <c r="CG463" s="31"/>
      <c r="CH463" s="31"/>
      <c r="CI463" s="31"/>
      <c r="CJ463" s="31"/>
      <c r="CK463" s="31"/>
      <c r="CL463" s="31"/>
      <c r="CM463" s="31"/>
      <c r="CN463" s="31"/>
      <c r="CO463" s="31"/>
      <c r="CP463" s="31"/>
      <c r="CQ463" s="31"/>
      <c r="CR463" s="31"/>
      <c r="CS463" s="31"/>
      <c r="CT463" s="31"/>
      <c r="CU463" s="31"/>
      <c r="CV463" s="31"/>
      <c r="CW463" s="31"/>
      <c r="CX463" s="31"/>
      <c r="CY463" s="31"/>
      <c r="CZ463" s="31"/>
      <c r="DA463" s="31"/>
      <c r="DB463" s="31"/>
      <c r="DC463" s="31"/>
      <c r="DD463" s="31"/>
      <c r="DE463" s="31"/>
      <c r="DF463" s="31"/>
      <c r="DG463" s="31"/>
      <c r="DH463" s="31"/>
      <c r="DI463" s="31"/>
      <c r="DJ463" s="31"/>
      <c r="DK463" s="31"/>
      <c r="DL463" s="31"/>
      <c r="DM463" s="31"/>
      <c r="DN463" s="31"/>
      <c r="DO463" s="31"/>
      <c r="DP463" s="31"/>
      <c r="DQ463" s="31"/>
      <c r="DR463" s="31"/>
      <c r="DS463" s="31"/>
      <c r="DT463" s="31"/>
      <c r="DU463" s="31"/>
      <c r="DV463" s="31"/>
      <c r="DW463" s="76"/>
    </row>
    <row r="464" spans="3:127" s="24" customFormat="1">
      <c r="C464" s="31"/>
      <c r="Q464" s="345"/>
      <c r="R464" s="345"/>
      <c r="S464" s="345"/>
      <c r="T464" s="345"/>
      <c r="U464" s="345"/>
      <c r="V464" s="345"/>
      <c r="W464" s="345"/>
      <c r="X464" s="345"/>
      <c r="Y464" s="345"/>
      <c r="Z464" s="345"/>
      <c r="AA464" s="345"/>
      <c r="AB464" s="345"/>
      <c r="AC464" s="345"/>
      <c r="AD464" s="345"/>
      <c r="AE464" s="345"/>
      <c r="AF464" s="55"/>
      <c r="AG464" s="55"/>
      <c r="AH464" s="55"/>
      <c r="AI464" s="55"/>
      <c r="AJ464" s="55"/>
      <c r="AR464" s="345"/>
      <c r="AS464" s="345"/>
      <c r="AT464" s="345"/>
      <c r="AU464" s="56"/>
      <c r="AV464" s="56"/>
      <c r="AW464" s="56"/>
      <c r="AX464" s="56"/>
      <c r="AY464" s="56"/>
      <c r="AZ464" s="31"/>
      <c r="BA464" s="31"/>
      <c r="BB464" s="31"/>
      <c r="BC464" s="31"/>
      <c r="BD464" s="31"/>
      <c r="BE464" s="31"/>
      <c r="BF464" s="31"/>
      <c r="BG464" s="31"/>
      <c r="BH464" s="31"/>
      <c r="BI464" s="31"/>
      <c r="BJ464" s="31"/>
      <c r="BK464" s="31"/>
      <c r="BL464" s="31"/>
      <c r="BM464" s="31"/>
      <c r="BN464" s="31"/>
      <c r="BO464" s="31"/>
      <c r="BP464" s="31"/>
      <c r="BQ464" s="31"/>
      <c r="BR464" s="31"/>
      <c r="BS464" s="31"/>
      <c r="BT464" s="31"/>
      <c r="BU464" s="31"/>
      <c r="BV464" s="31"/>
      <c r="BW464" s="31"/>
      <c r="BX464" s="31"/>
      <c r="BY464" s="31"/>
      <c r="BZ464" s="31"/>
      <c r="CA464" s="31"/>
      <c r="CB464" s="31"/>
      <c r="CC464" s="31"/>
      <c r="CD464" s="31"/>
      <c r="CE464" s="31"/>
      <c r="CF464" s="31"/>
      <c r="CG464" s="31"/>
      <c r="CH464" s="31"/>
      <c r="CI464" s="31"/>
      <c r="CJ464" s="31"/>
      <c r="CK464" s="31"/>
      <c r="CL464" s="31"/>
      <c r="CM464" s="31"/>
      <c r="CN464" s="31"/>
      <c r="CO464" s="31"/>
      <c r="CP464" s="31"/>
      <c r="CQ464" s="31"/>
      <c r="CR464" s="31"/>
      <c r="CS464" s="31"/>
      <c r="CT464" s="31"/>
      <c r="CU464" s="31"/>
      <c r="CV464" s="31"/>
      <c r="CW464" s="31"/>
      <c r="CX464" s="31"/>
      <c r="CY464" s="31"/>
      <c r="CZ464" s="31"/>
      <c r="DA464" s="31"/>
      <c r="DB464" s="31"/>
      <c r="DC464" s="31"/>
      <c r="DD464" s="31"/>
      <c r="DE464" s="31"/>
      <c r="DF464" s="31"/>
      <c r="DG464" s="31"/>
      <c r="DH464" s="31"/>
      <c r="DI464" s="31"/>
      <c r="DJ464" s="31"/>
      <c r="DK464" s="31"/>
      <c r="DL464" s="31"/>
      <c r="DM464" s="31"/>
      <c r="DN464" s="31"/>
      <c r="DO464" s="31"/>
      <c r="DP464" s="31"/>
      <c r="DQ464" s="31"/>
      <c r="DR464" s="31"/>
      <c r="DS464" s="31"/>
      <c r="DT464" s="31"/>
      <c r="DU464" s="31"/>
      <c r="DV464" s="31"/>
      <c r="DW464" s="76"/>
    </row>
    <row r="465" spans="3:127" s="24" customFormat="1">
      <c r="C465" s="31"/>
      <c r="Q465" s="345"/>
      <c r="R465" s="345"/>
      <c r="S465" s="345"/>
      <c r="T465" s="345"/>
      <c r="U465" s="345"/>
      <c r="V465" s="345"/>
      <c r="W465" s="345"/>
      <c r="X465" s="345"/>
      <c r="Y465" s="345"/>
      <c r="Z465" s="345"/>
      <c r="AA465" s="345"/>
      <c r="AB465" s="345"/>
      <c r="AC465" s="345"/>
      <c r="AD465" s="345"/>
      <c r="AE465" s="345"/>
      <c r="AF465" s="55"/>
      <c r="AG465" s="55"/>
      <c r="AH465" s="55"/>
      <c r="AI465" s="55"/>
      <c r="AJ465" s="55"/>
      <c r="AR465" s="345"/>
      <c r="AS465" s="345"/>
      <c r="AT465" s="345"/>
      <c r="AU465" s="56"/>
      <c r="AV465" s="56"/>
      <c r="AW465" s="56"/>
      <c r="AX465" s="56"/>
      <c r="AY465" s="56"/>
      <c r="AZ465" s="31"/>
      <c r="BA465" s="31"/>
      <c r="BB465" s="31"/>
      <c r="BC465" s="31"/>
      <c r="BD465" s="31"/>
      <c r="BE465" s="31"/>
      <c r="BF465" s="31"/>
      <c r="BG465" s="31"/>
      <c r="BH465" s="31"/>
      <c r="BI465" s="31"/>
      <c r="BJ465" s="31"/>
      <c r="BK465" s="31"/>
      <c r="BL465" s="31"/>
      <c r="BM465" s="31"/>
      <c r="BN465" s="31"/>
      <c r="BO465" s="31"/>
      <c r="BP465" s="31"/>
      <c r="BQ465" s="31"/>
      <c r="BR465" s="31"/>
      <c r="BS465" s="31"/>
      <c r="BT465" s="31"/>
      <c r="BU465" s="31"/>
      <c r="BV465" s="31"/>
      <c r="BW465" s="31"/>
      <c r="BX465" s="31"/>
      <c r="BY465" s="31"/>
      <c r="BZ465" s="31"/>
      <c r="CA465" s="31"/>
      <c r="CB465" s="31"/>
      <c r="CC465" s="31"/>
      <c r="CD465" s="31"/>
      <c r="CE465" s="31"/>
      <c r="CF465" s="31"/>
      <c r="CG465" s="31"/>
      <c r="CH465" s="31"/>
      <c r="CI465" s="31"/>
      <c r="CJ465" s="31"/>
      <c r="CK465" s="31"/>
      <c r="CL465" s="31"/>
      <c r="CM465" s="31"/>
      <c r="CN465" s="31"/>
      <c r="CO465" s="31"/>
      <c r="CP465" s="31"/>
      <c r="CQ465" s="31"/>
      <c r="CR465" s="31"/>
      <c r="CS465" s="31"/>
      <c r="CT465" s="31"/>
      <c r="CU465" s="31"/>
      <c r="CV465" s="31"/>
      <c r="CW465" s="31"/>
      <c r="CX465" s="31"/>
      <c r="CY465" s="31"/>
      <c r="CZ465" s="31"/>
      <c r="DA465" s="31"/>
      <c r="DB465" s="31"/>
      <c r="DC465" s="31"/>
      <c r="DD465" s="31"/>
      <c r="DE465" s="31"/>
      <c r="DF465" s="31"/>
      <c r="DG465" s="31"/>
      <c r="DH465" s="31"/>
      <c r="DI465" s="31"/>
      <c r="DJ465" s="31"/>
      <c r="DK465" s="31"/>
      <c r="DL465" s="31"/>
      <c r="DM465" s="31"/>
      <c r="DN465" s="31"/>
      <c r="DO465" s="31"/>
      <c r="DP465" s="31"/>
      <c r="DQ465" s="31"/>
      <c r="DR465" s="31"/>
      <c r="DS465" s="31"/>
      <c r="DT465" s="31"/>
      <c r="DU465" s="31"/>
      <c r="DV465" s="31"/>
      <c r="DW465" s="76"/>
    </row>
    <row r="466" spans="3:127" s="24" customFormat="1">
      <c r="C466" s="31"/>
      <c r="Q466" s="345"/>
      <c r="R466" s="345"/>
      <c r="S466" s="345"/>
      <c r="T466" s="345"/>
      <c r="U466" s="345"/>
      <c r="V466" s="345"/>
      <c r="W466" s="345"/>
      <c r="X466" s="345"/>
      <c r="Y466" s="345"/>
      <c r="Z466" s="345"/>
      <c r="AA466" s="345"/>
      <c r="AB466" s="345"/>
      <c r="AC466" s="345"/>
      <c r="AD466" s="345"/>
      <c r="AE466" s="345"/>
      <c r="AF466" s="55"/>
      <c r="AG466" s="55"/>
      <c r="AH466" s="55"/>
      <c r="AI466" s="55"/>
      <c r="AJ466" s="55"/>
      <c r="AR466" s="345"/>
      <c r="AS466" s="345"/>
      <c r="AT466" s="345"/>
      <c r="AU466" s="56"/>
      <c r="AV466" s="56"/>
      <c r="AW466" s="56"/>
      <c r="AX466" s="56"/>
      <c r="AY466" s="56"/>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c r="CP466" s="31"/>
      <c r="CQ466" s="31"/>
      <c r="CR466" s="31"/>
      <c r="CS466" s="31"/>
      <c r="CT466" s="31"/>
      <c r="CU466" s="31"/>
      <c r="CV466" s="31"/>
      <c r="CW466" s="31"/>
      <c r="CX466" s="31"/>
      <c r="CY466" s="31"/>
      <c r="CZ466" s="31"/>
      <c r="DA466" s="31"/>
      <c r="DB466" s="31"/>
      <c r="DC466" s="31"/>
      <c r="DD466" s="31"/>
      <c r="DE466" s="31"/>
      <c r="DF466" s="31"/>
      <c r="DG466" s="31"/>
      <c r="DH466" s="31"/>
      <c r="DI466" s="31"/>
      <c r="DJ466" s="31"/>
      <c r="DK466" s="31"/>
      <c r="DL466" s="31"/>
      <c r="DM466" s="31"/>
      <c r="DN466" s="31"/>
      <c r="DO466" s="31"/>
      <c r="DP466" s="31"/>
      <c r="DQ466" s="31"/>
      <c r="DR466" s="31"/>
      <c r="DS466" s="31"/>
      <c r="DT466" s="31"/>
      <c r="DU466" s="31"/>
      <c r="DV466" s="31"/>
      <c r="DW466" s="76"/>
    </row>
    <row r="467" spans="3:127" s="24" customFormat="1">
      <c r="C467" s="31"/>
      <c r="Q467" s="345"/>
      <c r="R467" s="345"/>
      <c r="S467" s="345"/>
      <c r="T467" s="345"/>
      <c r="U467" s="345"/>
      <c r="V467" s="345"/>
      <c r="W467" s="345"/>
      <c r="X467" s="345"/>
      <c r="Y467" s="345"/>
      <c r="Z467" s="345"/>
      <c r="AA467" s="345"/>
      <c r="AB467" s="345"/>
      <c r="AC467" s="345"/>
      <c r="AD467" s="345"/>
      <c r="AE467" s="345"/>
      <c r="AF467" s="55"/>
      <c r="AG467" s="55"/>
      <c r="AH467" s="55"/>
      <c r="AI467" s="55"/>
      <c r="AJ467" s="55"/>
      <c r="AR467" s="345"/>
      <c r="AS467" s="345"/>
      <c r="AT467" s="345"/>
      <c r="AU467" s="56"/>
      <c r="AV467" s="56"/>
      <c r="AW467" s="56"/>
      <c r="AX467" s="56"/>
      <c r="AY467" s="56"/>
      <c r="AZ467" s="31"/>
      <c r="BA467" s="31"/>
      <c r="BB467" s="31"/>
      <c r="BC467" s="31"/>
      <c r="BD467" s="31"/>
      <c r="BE467" s="31"/>
      <c r="BF467" s="31"/>
      <c r="BG467" s="31"/>
      <c r="BH467" s="31"/>
      <c r="BI467" s="31"/>
      <c r="BJ467" s="31"/>
      <c r="BK467" s="31"/>
      <c r="BL467" s="31"/>
      <c r="BM467" s="31"/>
      <c r="BN467" s="31"/>
      <c r="BO467" s="31"/>
      <c r="BP467" s="31"/>
      <c r="BQ467" s="31"/>
      <c r="BR467" s="31"/>
      <c r="BS467" s="31"/>
      <c r="BT467" s="31"/>
      <c r="BU467" s="31"/>
      <c r="BV467" s="31"/>
      <c r="BW467" s="31"/>
      <c r="BX467" s="31"/>
      <c r="BY467" s="31"/>
      <c r="BZ467" s="31"/>
      <c r="CA467" s="31"/>
      <c r="CB467" s="31"/>
      <c r="CC467" s="31"/>
      <c r="CD467" s="31"/>
      <c r="CE467" s="31"/>
      <c r="CF467" s="31"/>
      <c r="CG467" s="31"/>
      <c r="CH467" s="31"/>
      <c r="CI467" s="31"/>
      <c r="CJ467" s="31"/>
      <c r="CK467" s="31"/>
      <c r="CL467" s="31"/>
      <c r="CM467" s="31"/>
      <c r="CN467" s="31"/>
      <c r="CO467" s="31"/>
      <c r="CP467" s="31"/>
      <c r="CQ467" s="31"/>
      <c r="CR467" s="31"/>
      <c r="CS467" s="31"/>
      <c r="CT467" s="31"/>
      <c r="CU467" s="31"/>
      <c r="CV467" s="31"/>
      <c r="CW467" s="31"/>
      <c r="CX467" s="31"/>
      <c r="CY467" s="31"/>
      <c r="CZ467" s="31"/>
      <c r="DA467" s="31"/>
      <c r="DB467" s="31"/>
      <c r="DC467" s="31"/>
      <c r="DD467" s="31"/>
      <c r="DE467" s="31"/>
      <c r="DF467" s="31"/>
      <c r="DG467" s="31"/>
      <c r="DH467" s="31"/>
      <c r="DI467" s="31"/>
      <c r="DJ467" s="31"/>
      <c r="DK467" s="31"/>
      <c r="DL467" s="31"/>
      <c r="DM467" s="31"/>
      <c r="DN467" s="31"/>
      <c r="DO467" s="31"/>
      <c r="DP467" s="31"/>
      <c r="DQ467" s="31"/>
      <c r="DR467" s="31"/>
      <c r="DS467" s="31"/>
      <c r="DT467" s="31"/>
      <c r="DU467" s="31"/>
      <c r="DV467" s="31"/>
      <c r="DW467" s="76"/>
    </row>
    <row r="468" spans="3:127" s="24" customFormat="1">
      <c r="C468" s="31"/>
      <c r="Q468" s="345"/>
      <c r="R468" s="345"/>
      <c r="S468" s="345"/>
      <c r="T468" s="345"/>
      <c r="U468" s="345"/>
      <c r="V468" s="345"/>
      <c r="W468" s="345"/>
      <c r="X468" s="345"/>
      <c r="Y468" s="345"/>
      <c r="Z468" s="345"/>
      <c r="AA468" s="345"/>
      <c r="AB468" s="345"/>
      <c r="AC468" s="345"/>
      <c r="AD468" s="345"/>
      <c r="AE468" s="345"/>
      <c r="AF468" s="55"/>
      <c r="AG468" s="55"/>
      <c r="AH468" s="55"/>
      <c r="AI468" s="55"/>
      <c r="AJ468" s="55"/>
      <c r="AR468" s="345"/>
      <c r="AS468" s="345"/>
      <c r="AT468" s="345"/>
      <c r="AU468" s="56"/>
      <c r="AV468" s="56"/>
      <c r="AW468" s="56"/>
      <c r="AX468" s="56"/>
      <c r="AY468" s="56"/>
      <c r="AZ468" s="31"/>
      <c r="BA468" s="31"/>
      <c r="BB468" s="31"/>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c r="BZ468" s="31"/>
      <c r="CA468" s="31"/>
      <c r="CB468" s="31"/>
      <c r="CC468" s="31"/>
      <c r="CD468" s="31"/>
      <c r="CE468" s="31"/>
      <c r="CF468" s="31"/>
      <c r="CG468" s="31"/>
      <c r="CH468" s="31"/>
      <c r="CI468" s="31"/>
      <c r="CJ468" s="31"/>
      <c r="CK468" s="31"/>
      <c r="CL468" s="31"/>
      <c r="CM468" s="31"/>
      <c r="CN468" s="31"/>
      <c r="CO468" s="31"/>
      <c r="CP468" s="31"/>
      <c r="CQ468" s="31"/>
      <c r="CR468" s="31"/>
      <c r="CS468" s="31"/>
      <c r="CT468" s="31"/>
      <c r="CU468" s="31"/>
      <c r="CV468" s="31"/>
      <c r="CW468" s="31"/>
      <c r="CX468" s="31"/>
      <c r="CY468" s="31"/>
      <c r="CZ468" s="31"/>
      <c r="DA468" s="31"/>
      <c r="DB468" s="31"/>
      <c r="DC468" s="31"/>
      <c r="DD468" s="31"/>
      <c r="DE468" s="31"/>
      <c r="DF468" s="31"/>
      <c r="DG468" s="31"/>
      <c r="DH468" s="31"/>
      <c r="DI468" s="31"/>
      <c r="DJ468" s="31"/>
      <c r="DK468" s="31"/>
      <c r="DL468" s="31"/>
      <c r="DM468" s="31"/>
      <c r="DN468" s="31"/>
      <c r="DO468" s="31"/>
      <c r="DP468" s="31"/>
      <c r="DQ468" s="31"/>
      <c r="DR468" s="31"/>
      <c r="DS468" s="31"/>
      <c r="DT468" s="31"/>
      <c r="DU468" s="31"/>
      <c r="DV468" s="31"/>
      <c r="DW468" s="76"/>
    </row>
    <row r="469" spans="3:127" s="24" customFormat="1">
      <c r="C469" s="31"/>
      <c r="Q469" s="345"/>
      <c r="R469" s="345"/>
      <c r="S469" s="345"/>
      <c r="T469" s="345"/>
      <c r="U469" s="345"/>
      <c r="V469" s="345"/>
      <c r="W469" s="345"/>
      <c r="X469" s="345"/>
      <c r="Y469" s="345"/>
      <c r="Z469" s="345"/>
      <c r="AA469" s="345"/>
      <c r="AB469" s="345"/>
      <c r="AC469" s="345"/>
      <c r="AD469" s="345"/>
      <c r="AE469" s="345"/>
      <c r="AF469" s="55"/>
      <c r="AG469" s="55"/>
      <c r="AH469" s="55"/>
      <c r="AI469" s="55"/>
      <c r="AJ469" s="55"/>
      <c r="AR469" s="345"/>
      <c r="AS469" s="345"/>
      <c r="AT469" s="345"/>
      <c r="AU469" s="56"/>
      <c r="AV469" s="56"/>
      <c r="AW469" s="56"/>
      <c r="AX469" s="56"/>
      <c r="AY469" s="56"/>
      <c r="AZ469" s="31"/>
      <c r="BA469" s="31"/>
      <c r="BB469" s="31"/>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c r="BZ469" s="31"/>
      <c r="CA469" s="31"/>
      <c r="CB469" s="31"/>
      <c r="CC469" s="31"/>
      <c r="CD469" s="31"/>
      <c r="CE469" s="31"/>
      <c r="CF469" s="31"/>
      <c r="CG469" s="31"/>
      <c r="CH469" s="31"/>
      <c r="CI469" s="31"/>
      <c r="CJ469" s="31"/>
      <c r="CK469" s="31"/>
      <c r="CL469" s="31"/>
      <c r="CM469" s="31"/>
      <c r="CN469" s="31"/>
      <c r="CO469" s="31"/>
      <c r="CP469" s="31"/>
      <c r="CQ469" s="31"/>
      <c r="CR469" s="31"/>
      <c r="CS469" s="31"/>
      <c r="CT469" s="31"/>
      <c r="CU469" s="31"/>
      <c r="CV469" s="31"/>
      <c r="CW469" s="31"/>
      <c r="CX469" s="31"/>
      <c r="CY469" s="31"/>
      <c r="CZ469" s="31"/>
      <c r="DA469" s="31"/>
      <c r="DB469" s="31"/>
      <c r="DC469" s="31"/>
      <c r="DD469" s="31"/>
      <c r="DE469" s="31"/>
      <c r="DF469" s="31"/>
      <c r="DG469" s="31"/>
      <c r="DH469" s="31"/>
      <c r="DI469" s="31"/>
      <c r="DJ469" s="31"/>
      <c r="DK469" s="31"/>
      <c r="DL469" s="31"/>
      <c r="DM469" s="31"/>
      <c r="DN469" s="31"/>
      <c r="DO469" s="31"/>
      <c r="DP469" s="31"/>
      <c r="DQ469" s="31"/>
      <c r="DR469" s="31"/>
      <c r="DS469" s="31"/>
      <c r="DT469" s="31"/>
      <c r="DU469" s="31"/>
      <c r="DV469" s="31"/>
      <c r="DW469" s="76"/>
    </row>
    <row r="470" spans="3:127" s="24" customFormat="1">
      <c r="C470" s="31"/>
      <c r="Q470" s="345"/>
      <c r="R470" s="345"/>
      <c r="S470" s="345"/>
      <c r="T470" s="345"/>
      <c r="U470" s="345"/>
      <c r="V470" s="345"/>
      <c r="W470" s="345"/>
      <c r="X470" s="345"/>
      <c r="Y470" s="345"/>
      <c r="Z470" s="345"/>
      <c r="AA470" s="345"/>
      <c r="AB470" s="345"/>
      <c r="AC470" s="345"/>
      <c r="AD470" s="345"/>
      <c r="AE470" s="345"/>
      <c r="AF470" s="55"/>
      <c r="AG470" s="55"/>
      <c r="AH470" s="55"/>
      <c r="AI470" s="55"/>
      <c r="AJ470" s="55"/>
      <c r="AR470" s="345"/>
      <c r="AS470" s="345"/>
      <c r="AT470" s="345"/>
      <c r="AU470" s="56"/>
      <c r="AV470" s="56"/>
      <c r="AW470" s="56"/>
      <c r="AX470" s="56"/>
      <c r="AY470" s="56"/>
      <c r="AZ470" s="31"/>
      <c r="BA470" s="31"/>
      <c r="BB470" s="31"/>
      <c r="BC470" s="31"/>
      <c r="BD470" s="31"/>
      <c r="BE470" s="31"/>
      <c r="BF470" s="31"/>
      <c r="BG470" s="31"/>
      <c r="BH470" s="31"/>
      <c r="BI470" s="31"/>
      <c r="BJ470" s="31"/>
      <c r="BK470" s="31"/>
      <c r="BL470" s="31"/>
      <c r="BM470" s="31"/>
      <c r="BN470" s="31"/>
      <c r="BO470" s="31"/>
      <c r="BP470" s="31"/>
      <c r="BQ470" s="31"/>
      <c r="BR470" s="31"/>
      <c r="BS470" s="31"/>
      <c r="BT470" s="31"/>
      <c r="BU470" s="31"/>
      <c r="BV470" s="31"/>
      <c r="BW470" s="31"/>
      <c r="BX470" s="31"/>
      <c r="BY470" s="31"/>
      <c r="BZ470" s="31"/>
      <c r="CA470" s="31"/>
      <c r="CB470" s="31"/>
      <c r="CC470" s="31"/>
      <c r="CD470" s="31"/>
      <c r="CE470" s="31"/>
      <c r="CF470" s="31"/>
      <c r="CG470" s="31"/>
      <c r="CH470" s="31"/>
      <c r="CI470" s="31"/>
      <c r="CJ470" s="31"/>
      <c r="CK470" s="31"/>
      <c r="CL470" s="31"/>
      <c r="CM470" s="31"/>
      <c r="CN470" s="31"/>
      <c r="CO470" s="31"/>
      <c r="CP470" s="31"/>
      <c r="CQ470" s="31"/>
      <c r="CR470" s="31"/>
      <c r="CS470" s="31"/>
      <c r="CT470" s="31"/>
      <c r="CU470" s="31"/>
      <c r="CV470" s="31"/>
      <c r="CW470" s="31"/>
      <c r="CX470" s="31"/>
      <c r="CY470" s="31"/>
      <c r="CZ470" s="31"/>
      <c r="DA470" s="31"/>
      <c r="DB470" s="31"/>
      <c r="DC470" s="31"/>
      <c r="DD470" s="31"/>
      <c r="DE470" s="31"/>
      <c r="DF470" s="31"/>
      <c r="DG470" s="31"/>
      <c r="DH470" s="31"/>
      <c r="DI470" s="31"/>
      <c r="DJ470" s="31"/>
      <c r="DK470" s="31"/>
      <c r="DL470" s="31"/>
      <c r="DM470" s="31"/>
      <c r="DN470" s="31"/>
      <c r="DO470" s="31"/>
      <c r="DP470" s="31"/>
      <c r="DQ470" s="31"/>
      <c r="DR470" s="31"/>
      <c r="DS470" s="31"/>
      <c r="DT470" s="31"/>
      <c r="DU470" s="31"/>
      <c r="DV470" s="31"/>
      <c r="DW470" s="76"/>
    </row>
    <row r="471" spans="3:127" s="24" customFormat="1">
      <c r="C471" s="31"/>
      <c r="Q471" s="345"/>
      <c r="R471" s="345"/>
      <c r="S471" s="345"/>
      <c r="T471" s="345"/>
      <c r="U471" s="345"/>
      <c r="V471" s="345"/>
      <c r="W471" s="345"/>
      <c r="X471" s="345"/>
      <c r="Y471" s="345"/>
      <c r="Z471" s="345"/>
      <c r="AA471" s="345"/>
      <c r="AB471" s="345"/>
      <c r="AC471" s="345"/>
      <c r="AD471" s="345"/>
      <c r="AE471" s="345"/>
      <c r="AF471" s="55"/>
      <c r="AG471" s="55"/>
      <c r="AH471" s="55"/>
      <c r="AI471" s="55"/>
      <c r="AJ471" s="55"/>
      <c r="AR471" s="345"/>
      <c r="AS471" s="345"/>
      <c r="AT471" s="345"/>
      <c r="AU471" s="56"/>
      <c r="AV471" s="56"/>
      <c r="AW471" s="56"/>
      <c r="AX471" s="56"/>
      <c r="AY471" s="56"/>
      <c r="AZ471" s="31"/>
      <c r="BA471" s="31"/>
      <c r="BB471" s="31"/>
      <c r="BC471" s="31"/>
      <c r="BD471" s="31"/>
      <c r="BE471" s="31"/>
      <c r="BF471" s="31"/>
      <c r="BG471" s="31"/>
      <c r="BH471" s="31"/>
      <c r="BI471" s="31"/>
      <c r="BJ471" s="31"/>
      <c r="BK471" s="31"/>
      <c r="BL471" s="31"/>
      <c r="BM471" s="31"/>
      <c r="BN471" s="31"/>
      <c r="BO471" s="31"/>
      <c r="BP471" s="31"/>
      <c r="BQ471" s="31"/>
      <c r="BR471" s="31"/>
      <c r="BS471" s="31"/>
      <c r="BT471" s="31"/>
      <c r="BU471" s="31"/>
      <c r="BV471" s="31"/>
      <c r="BW471" s="31"/>
      <c r="BX471" s="31"/>
      <c r="BY471" s="31"/>
      <c r="BZ471" s="31"/>
      <c r="CA471" s="31"/>
      <c r="CB471" s="31"/>
      <c r="CC471" s="31"/>
      <c r="CD471" s="31"/>
      <c r="CE471" s="31"/>
      <c r="CF471" s="31"/>
      <c r="CG471" s="31"/>
      <c r="CH471" s="31"/>
      <c r="CI471" s="31"/>
      <c r="CJ471" s="31"/>
      <c r="CK471" s="31"/>
      <c r="CL471" s="31"/>
      <c r="CM471" s="31"/>
      <c r="CN471" s="31"/>
      <c r="CO471" s="31"/>
      <c r="CP471" s="31"/>
      <c r="CQ471" s="31"/>
      <c r="CR471" s="31"/>
      <c r="CS471" s="31"/>
      <c r="CT471" s="31"/>
      <c r="CU471" s="31"/>
      <c r="CV471" s="31"/>
      <c r="CW471" s="31"/>
      <c r="CX471" s="31"/>
      <c r="CY471" s="31"/>
      <c r="CZ471" s="31"/>
      <c r="DA471" s="31"/>
      <c r="DB471" s="31"/>
      <c r="DC471" s="31"/>
      <c r="DD471" s="31"/>
      <c r="DE471" s="31"/>
      <c r="DF471" s="31"/>
      <c r="DG471" s="31"/>
      <c r="DH471" s="31"/>
      <c r="DI471" s="31"/>
      <c r="DJ471" s="31"/>
      <c r="DK471" s="31"/>
      <c r="DL471" s="31"/>
      <c r="DM471" s="31"/>
      <c r="DN471" s="31"/>
      <c r="DO471" s="31"/>
      <c r="DP471" s="31"/>
      <c r="DQ471" s="31"/>
      <c r="DR471" s="31"/>
      <c r="DS471" s="31"/>
      <c r="DT471" s="31"/>
      <c r="DU471" s="31"/>
      <c r="DV471" s="31"/>
      <c r="DW471" s="76"/>
    </row>
    <row r="472" spans="3:127" s="24" customFormat="1">
      <c r="C472" s="31"/>
      <c r="Q472" s="345"/>
      <c r="R472" s="345"/>
      <c r="S472" s="345"/>
      <c r="T472" s="345"/>
      <c r="U472" s="345"/>
      <c r="V472" s="345"/>
      <c r="W472" s="345"/>
      <c r="X472" s="345"/>
      <c r="Y472" s="345"/>
      <c r="Z472" s="345"/>
      <c r="AA472" s="345"/>
      <c r="AB472" s="345"/>
      <c r="AC472" s="345"/>
      <c r="AD472" s="345"/>
      <c r="AE472" s="345"/>
      <c r="AF472" s="55"/>
      <c r="AG472" s="55"/>
      <c r="AH472" s="55"/>
      <c r="AI472" s="55"/>
      <c r="AJ472" s="55"/>
      <c r="AR472" s="345"/>
      <c r="AS472" s="345"/>
      <c r="AT472" s="345"/>
      <c r="AU472" s="56"/>
      <c r="AV472" s="56"/>
      <c r="AW472" s="56"/>
      <c r="AX472" s="56"/>
      <c r="AY472" s="56"/>
      <c r="AZ472" s="31"/>
      <c r="BA472" s="31"/>
      <c r="BB472" s="31"/>
      <c r="BC472" s="31"/>
      <c r="BD472" s="31"/>
      <c r="BE472" s="31"/>
      <c r="BF472" s="31"/>
      <c r="BG472" s="31"/>
      <c r="BH472" s="31"/>
      <c r="BI472" s="31"/>
      <c r="BJ472" s="31"/>
      <c r="BK472" s="31"/>
      <c r="BL472" s="31"/>
      <c r="BM472" s="31"/>
      <c r="BN472" s="31"/>
      <c r="BO472" s="31"/>
      <c r="BP472" s="31"/>
      <c r="BQ472" s="31"/>
      <c r="BR472" s="31"/>
      <c r="BS472" s="31"/>
      <c r="BT472" s="31"/>
      <c r="BU472" s="31"/>
      <c r="BV472" s="31"/>
      <c r="BW472" s="31"/>
      <c r="BX472" s="31"/>
      <c r="BY472" s="31"/>
      <c r="BZ472" s="31"/>
      <c r="CA472" s="31"/>
      <c r="CB472" s="31"/>
      <c r="CC472" s="31"/>
      <c r="CD472" s="31"/>
      <c r="CE472" s="31"/>
      <c r="CF472" s="31"/>
      <c r="CG472" s="31"/>
      <c r="CH472" s="31"/>
      <c r="CI472" s="31"/>
      <c r="CJ472" s="31"/>
      <c r="CK472" s="31"/>
      <c r="CL472" s="31"/>
      <c r="CM472" s="31"/>
      <c r="CN472" s="31"/>
      <c r="CO472" s="31"/>
      <c r="CP472" s="31"/>
      <c r="CQ472" s="31"/>
      <c r="CR472" s="31"/>
      <c r="CS472" s="31"/>
      <c r="CT472" s="31"/>
      <c r="CU472" s="31"/>
      <c r="CV472" s="31"/>
      <c r="CW472" s="31"/>
      <c r="CX472" s="31"/>
      <c r="CY472" s="31"/>
      <c r="CZ472" s="31"/>
      <c r="DA472" s="31"/>
      <c r="DB472" s="31"/>
      <c r="DC472" s="31"/>
      <c r="DD472" s="31"/>
      <c r="DE472" s="31"/>
      <c r="DF472" s="31"/>
      <c r="DG472" s="31"/>
      <c r="DH472" s="31"/>
      <c r="DI472" s="31"/>
      <c r="DJ472" s="31"/>
      <c r="DK472" s="31"/>
      <c r="DL472" s="31"/>
      <c r="DM472" s="31"/>
      <c r="DN472" s="31"/>
      <c r="DO472" s="31"/>
      <c r="DP472" s="31"/>
      <c r="DQ472" s="31"/>
      <c r="DR472" s="31"/>
      <c r="DS472" s="31"/>
      <c r="DT472" s="31"/>
      <c r="DU472" s="31"/>
      <c r="DV472" s="31"/>
      <c r="DW472" s="76"/>
    </row>
    <row r="473" spans="3:127" s="24" customFormat="1">
      <c r="C473" s="31"/>
      <c r="Q473" s="345"/>
      <c r="R473" s="345"/>
      <c r="S473" s="345"/>
      <c r="T473" s="345"/>
      <c r="U473" s="345"/>
      <c r="V473" s="345"/>
      <c r="W473" s="345"/>
      <c r="X473" s="345"/>
      <c r="Y473" s="345"/>
      <c r="Z473" s="345"/>
      <c r="AA473" s="345"/>
      <c r="AB473" s="345"/>
      <c r="AC473" s="345"/>
      <c r="AD473" s="345"/>
      <c r="AE473" s="345"/>
      <c r="AF473" s="55"/>
      <c r="AG473" s="55"/>
      <c r="AH473" s="55"/>
      <c r="AI473" s="55"/>
      <c r="AJ473" s="55"/>
      <c r="AR473" s="345"/>
      <c r="AS473" s="345"/>
      <c r="AT473" s="345"/>
      <c r="AU473" s="56"/>
      <c r="AV473" s="56"/>
      <c r="AW473" s="56"/>
      <c r="AX473" s="56"/>
      <c r="AY473" s="56"/>
      <c r="AZ473" s="31"/>
      <c r="BA473" s="31"/>
      <c r="BB473" s="31"/>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c r="BZ473" s="31"/>
      <c r="CA473" s="31"/>
      <c r="CB473" s="31"/>
      <c r="CC473" s="31"/>
      <c r="CD473" s="31"/>
      <c r="CE473" s="31"/>
      <c r="CF473" s="31"/>
      <c r="CG473" s="31"/>
      <c r="CH473" s="31"/>
      <c r="CI473" s="31"/>
      <c r="CJ473" s="31"/>
      <c r="CK473" s="31"/>
      <c r="CL473" s="31"/>
      <c r="CM473" s="31"/>
      <c r="CN473" s="31"/>
      <c r="CO473" s="31"/>
      <c r="CP473" s="31"/>
      <c r="CQ473" s="31"/>
      <c r="CR473" s="31"/>
      <c r="CS473" s="31"/>
      <c r="CT473" s="31"/>
      <c r="CU473" s="31"/>
      <c r="CV473" s="31"/>
      <c r="CW473" s="31"/>
      <c r="CX473" s="31"/>
      <c r="CY473" s="31"/>
      <c r="CZ473" s="31"/>
      <c r="DA473" s="31"/>
      <c r="DB473" s="31"/>
      <c r="DC473" s="31"/>
      <c r="DD473" s="31"/>
      <c r="DE473" s="31"/>
      <c r="DF473" s="31"/>
      <c r="DG473" s="31"/>
      <c r="DH473" s="31"/>
      <c r="DI473" s="31"/>
      <c r="DJ473" s="31"/>
      <c r="DK473" s="31"/>
      <c r="DL473" s="31"/>
      <c r="DM473" s="31"/>
      <c r="DN473" s="31"/>
      <c r="DO473" s="31"/>
      <c r="DP473" s="31"/>
      <c r="DQ473" s="31"/>
      <c r="DR473" s="31"/>
      <c r="DS473" s="31"/>
      <c r="DT473" s="31"/>
      <c r="DU473" s="31"/>
      <c r="DV473" s="31"/>
      <c r="DW473" s="76"/>
    </row>
    <row r="474" spans="3:127" s="24" customFormat="1">
      <c r="C474" s="31"/>
      <c r="Q474" s="345"/>
      <c r="R474" s="345"/>
      <c r="S474" s="345"/>
      <c r="T474" s="345"/>
      <c r="U474" s="345"/>
      <c r="V474" s="345"/>
      <c r="W474" s="345"/>
      <c r="X474" s="345"/>
      <c r="Y474" s="345"/>
      <c r="Z474" s="345"/>
      <c r="AA474" s="345"/>
      <c r="AB474" s="345"/>
      <c r="AC474" s="345"/>
      <c r="AD474" s="345"/>
      <c r="AE474" s="345"/>
      <c r="AF474" s="55"/>
      <c r="AG474" s="55"/>
      <c r="AH474" s="55"/>
      <c r="AI474" s="55"/>
      <c r="AJ474" s="55"/>
      <c r="AR474" s="345"/>
      <c r="AS474" s="345"/>
      <c r="AT474" s="345"/>
      <c r="AU474" s="56"/>
      <c r="AV474" s="56"/>
      <c r="AW474" s="56"/>
      <c r="AX474" s="56"/>
      <c r="AY474" s="56"/>
      <c r="AZ474" s="31"/>
      <c r="BA474" s="31"/>
      <c r="BB474" s="31"/>
      <c r="BC474" s="31"/>
      <c r="BD474" s="31"/>
      <c r="BE474" s="31"/>
      <c r="BF474" s="31"/>
      <c r="BG474" s="31"/>
      <c r="BH474" s="31"/>
      <c r="BI474" s="31"/>
      <c r="BJ474" s="31"/>
      <c r="BK474" s="31"/>
      <c r="BL474" s="31"/>
      <c r="BM474" s="31"/>
      <c r="BN474" s="31"/>
      <c r="BO474" s="31"/>
      <c r="BP474" s="31"/>
      <c r="BQ474" s="31"/>
      <c r="BR474" s="31"/>
      <c r="BS474" s="31"/>
      <c r="BT474" s="31"/>
      <c r="BU474" s="31"/>
      <c r="BV474" s="31"/>
      <c r="BW474" s="31"/>
      <c r="BX474" s="31"/>
      <c r="BY474" s="31"/>
      <c r="BZ474" s="31"/>
      <c r="CA474" s="31"/>
      <c r="CB474" s="31"/>
      <c r="CC474" s="31"/>
      <c r="CD474" s="31"/>
      <c r="CE474" s="31"/>
      <c r="CF474" s="31"/>
      <c r="CG474" s="31"/>
      <c r="CH474" s="31"/>
      <c r="CI474" s="31"/>
      <c r="CJ474" s="31"/>
      <c r="CK474" s="31"/>
      <c r="CL474" s="31"/>
      <c r="CM474" s="31"/>
      <c r="CN474" s="31"/>
      <c r="CO474" s="31"/>
      <c r="CP474" s="31"/>
      <c r="CQ474" s="31"/>
      <c r="CR474" s="31"/>
      <c r="CS474" s="31"/>
      <c r="CT474" s="31"/>
      <c r="CU474" s="31"/>
      <c r="CV474" s="31"/>
      <c r="CW474" s="31"/>
      <c r="CX474" s="31"/>
      <c r="CY474" s="31"/>
      <c r="CZ474" s="31"/>
      <c r="DA474" s="31"/>
      <c r="DB474" s="31"/>
      <c r="DC474" s="31"/>
      <c r="DD474" s="31"/>
      <c r="DE474" s="31"/>
      <c r="DF474" s="31"/>
      <c r="DG474" s="31"/>
      <c r="DH474" s="31"/>
      <c r="DI474" s="31"/>
      <c r="DJ474" s="31"/>
      <c r="DK474" s="31"/>
      <c r="DL474" s="31"/>
      <c r="DM474" s="31"/>
      <c r="DN474" s="31"/>
      <c r="DO474" s="31"/>
      <c r="DP474" s="31"/>
      <c r="DQ474" s="31"/>
      <c r="DR474" s="31"/>
      <c r="DS474" s="31"/>
      <c r="DT474" s="31"/>
      <c r="DU474" s="31"/>
      <c r="DV474" s="31"/>
      <c r="DW474" s="76"/>
    </row>
    <row r="475" spans="3:127" s="24" customFormat="1">
      <c r="C475" s="31"/>
      <c r="Q475" s="345"/>
      <c r="R475" s="345"/>
      <c r="S475" s="345"/>
      <c r="T475" s="345"/>
      <c r="U475" s="345"/>
      <c r="V475" s="345"/>
      <c r="W475" s="345"/>
      <c r="X475" s="345"/>
      <c r="Y475" s="345"/>
      <c r="Z475" s="345"/>
      <c r="AA475" s="345"/>
      <c r="AB475" s="345"/>
      <c r="AC475" s="345"/>
      <c r="AD475" s="345"/>
      <c r="AE475" s="345"/>
      <c r="AF475" s="55"/>
      <c r="AG475" s="55"/>
      <c r="AH475" s="55"/>
      <c r="AI475" s="55"/>
      <c r="AJ475" s="55"/>
      <c r="AR475" s="345"/>
      <c r="AS475" s="345"/>
      <c r="AT475" s="345"/>
      <c r="AU475" s="56"/>
      <c r="AV475" s="56"/>
      <c r="AW475" s="56"/>
      <c r="AX475" s="56"/>
      <c r="AY475" s="56"/>
      <c r="AZ475" s="31"/>
      <c r="BA475" s="31"/>
      <c r="BB475" s="31"/>
      <c r="BC475" s="31"/>
      <c r="BD475" s="31"/>
      <c r="BE475" s="31"/>
      <c r="BF475" s="31"/>
      <c r="BG475" s="31"/>
      <c r="BH475" s="31"/>
      <c r="BI475" s="31"/>
      <c r="BJ475" s="31"/>
      <c r="BK475" s="31"/>
      <c r="BL475" s="31"/>
      <c r="BM475" s="31"/>
      <c r="BN475" s="31"/>
      <c r="BO475" s="31"/>
      <c r="BP475" s="31"/>
      <c r="BQ475" s="31"/>
      <c r="BR475" s="31"/>
      <c r="BS475" s="31"/>
      <c r="BT475" s="31"/>
      <c r="BU475" s="31"/>
      <c r="BV475" s="31"/>
      <c r="BW475" s="31"/>
      <c r="BX475" s="31"/>
      <c r="BY475" s="31"/>
      <c r="BZ475" s="31"/>
      <c r="CA475" s="31"/>
      <c r="CB475" s="31"/>
      <c r="CC475" s="31"/>
      <c r="CD475" s="31"/>
      <c r="CE475" s="31"/>
      <c r="CF475" s="31"/>
      <c r="CG475" s="31"/>
      <c r="CH475" s="31"/>
      <c r="CI475" s="31"/>
      <c r="CJ475" s="31"/>
      <c r="CK475" s="31"/>
      <c r="CL475" s="31"/>
      <c r="CM475" s="31"/>
      <c r="CN475" s="31"/>
      <c r="CO475" s="31"/>
      <c r="CP475" s="31"/>
      <c r="CQ475" s="31"/>
      <c r="CR475" s="31"/>
      <c r="CS475" s="31"/>
      <c r="CT475" s="31"/>
      <c r="CU475" s="31"/>
      <c r="CV475" s="31"/>
      <c r="CW475" s="31"/>
      <c r="CX475" s="31"/>
      <c r="CY475" s="31"/>
      <c r="CZ475" s="31"/>
      <c r="DA475" s="31"/>
      <c r="DB475" s="31"/>
      <c r="DC475" s="31"/>
      <c r="DD475" s="31"/>
      <c r="DE475" s="31"/>
      <c r="DF475" s="31"/>
      <c r="DG475" s="31"/>
      <c r="DH475" s="31"/>
      <c r="DI475" s="31"/>
      <c r="DJ475" s="31"/>
      <c r="DK475" s="31"/>
      <c r="DL475" s="31"/>
      <c r="DM475" s="31"/>
      <c r="DN475" s="31"/>
      <c r="DO475" s="31"/>
      <c r="DP475" s="31"/>
      <c r="DQ475" s="31"/>
      <c r="DR475" s="31"/>
      <c r="DS475" s="31"/>
      <c r="DT475" s="31"/>
      <c r="DU475" s="31"/>
      <c r="DV475" s="31"/>
      <c r="DW475" s="76"/>
    </row>
    <row r="476" spans="3:127" s="24" customFormat="1">
      <c r="C476" s="31"/>
      <c r="Q476" s="345"/>
      <c r="R476" s="345"/>
      <c r="S476" s="345"/>
      <c r="T476" s="345"/>
      <c r="U476" s="345"/>
      <c r="V476" s="345"/>
      <c r="W476" s="345"/>
      <c r="X476" s="345"/>
      <c r="Y476" s="345"/>
      <c r="Z476" s="345"/>
      <c r="AA476" s="345"/>
      <c r="AB476" s="345"/>
      <c r="AC476" s="345"/>
      <c r="AD476" s="345"/>
      <c r="AE476" s="345"/>
      <c r="AF476" s="55"/>
      <c r="AG476" s="55"/>
      <c r="AH476" s="55"/>
      <c r="AI476" s="55"/>
      <c r="AJ476" s="55"/>
      <c r="AR476" s="345"/>
      <c r="AS476" s="345"/>
      <c r="AT476" s="345"/>
      <c r="AU476" s="56"/>
      <c r="AV476" s="56"/>
      <c r="AW476" s="56"/>
      <c r="AX476" s="56"/>
      <c r="AY476" s="56"/>
      <c r="AZ476" s="31"/>
      <c r="BA476" s="31"/>
      <c r="BB476" s="31"/>
      <c r="BC476" s="31"/>
      <c r="BD476" s="31"/>
      <c r="BE476" s="31"/>
      <c r="BF476" s="31"/>
      <c r="BG476" s="31"/>
      <c r="BH476" s="31"/>
      <c r="BI476" s="31"/>
      <c r="BJ476" s="31"/>
      <c r="BK476" s="31"/>
      <c r="BL476" s="31"/>
      <c r="BM476" s="31"/>
      <c r="BN476" s="31"/>
      <c r="BO476" s="31"/>
      <c r="BP476" s="31"/>
      <c r="BQ476" s="31"/>
      <c r="BR476" s="31"/>
      <c r="BS476" s="31"/>
      <c r="BT476" s="31"/>
      <c r="BU476" s="31"/>
      <c r="BV476" s="31"/>
      <c r="BW476" s="31"/>
      <c r="BX476" s="31"/>
      <c r="BY476" s="31"/>
      <c r="BZ476" s="31"/>
      <c r="CA476" s="31"/>
      <c r="CB476" s="31"/>
      <c r="CC476" s="31"/>
      <c r="CD476" s="31"/>
      <c r="CE476" s="31"/>
      <c r="CF476" s="31"/>
      <c r="CG476" s="31"/>
      <c r="CH476" s="31"/>
      <c r="CI476" s="31"/>
      <c r="CJ476" s="31"/>
      <c r="CK476" s="31"/>
      <c r="CL476" s="31"/>
      <c r="CM476" s="31"/>
      <c r="CN476" s="31"/>
      <c r="CO476" s="31"/>
      <c r="CP476" s="31"/>
      <c r="CQ476" s="31"/>
      <c r="CR476" s="31"/>
      <c r="CS476" s="31"/>
      <c r="CT476" s="31"/>
      <c r="CU476" s="31"/>
      <c r="CV476" s="31"/>
      <c r="CW476" s="31"/>
      <c r="CX476" s="31"/>
      <c r="CY476" s="31"/>
      <c r="CZ476" s="31"/>
      <c r="DA476" s="31"/>
      <c r="DB476" s="31"/>
      <c r="DC476" s="31"/>
      <c r="DD476" s="31"/>
      <c r="DE476" s="31"/>
      <c r="DF476" s="31"/>
      <c r="DG476" s="31"/>
      <c r="DH476" s="31"/>
      <c r="DI476" s="31"/>
      <c r="DJ476" s="31"/>
      <c r="DK476" s="31"/>
      <c r="DL476" s="31"/>
      <c r="DM476" s="31"/>
      <c r="DN476" s="31"/>
      <c r="DO476" s="31"/>
      <c r="DP476" s="31"/>
      <c r="DQ476" s="31"/>
      <c r="DR476" s="31"/>
      <c r="DS476" s="31"/>
      <c r="DT476" s="31"/>
      <c r="DU476" s="31"/>
      <c r="DV476" s="31"/>
      <c r="DW476" s="76"/>
    </row>
    <row r="477" spans="3:127" s="24" customFormat="1">
      <c r="C477" s="31"/>
      <c r="Q477" s="345"/>
      <c r="R477" s="345"/>
      <c r="S477" s="345"/>
      <c r="T477" s="345"/>
      <c r="U477" s="345"/>
      <c r="V477" s="345"/>
      <c r="W477" s="345"/>
      <c r="X477" s="345"/>
      <c r="Y477" s="345"/>
      <c r="Z477" s="345"/>
      <c r="AA477" s="345"/>
      <c r="AB477" s="345"/>
      <c r="AC477" s="345"/>
      <c r="AD477" s="345"/>
      <c r="AE477" s="345"/>
      <c r="AF477" s="55"/>
      <c r="AG477" s="55"/>
      <c r="AH477" s="55"/>
      <c r="AI477" s="55"/>
      <c r="AJ477" s="55"/>
      <c r="AR477" s="345"/>
      <c r="AS477" s="345"/>
      <c r="AT477" s="345"/>
      <c r="AU477" s="56"/>
      <c r="AV477" s="56"/>
      <c r="AW477" s="56"/>
      <c r="AX477" s="56"/>
      <c r="AY477" s="56"/>
      <c r="AZ477" s="31"/>
      <c r="BA477" s="31"/>
      <c r="BB477" s="31"/>
      <c r="BC477" s="31"/>
      <c r="BD477" s="31"/>
      <c r="BE477" s="31"/>
      <c r="BF477" s="31"/>
      <c r="BG477" s="31"/>
      <c r="BH477" s="31"/>
      <c r="BI477" s="31"/>
      <c r="BJ477" s="31"/>
      <c r="BK477" s="31"/>
      <c r="BL477" s="31"/>
      <c r="BM477" s="31"/>
      <c r="BN477" s="31"/>
      <c r="BO477" s="31"/>
      <c r="BP477" s="31"/>
      <c r="BQ477" s="31"/>
      <c r="BR477" s="31"/>
      <c r="BS477" s="31"/>
      <c r="BT477" s="31"/>
      <c r="BU477" s="31"/>
      <c r="BV477" s="31"/>
      <c r="BW477" s="31"/>
      <c r="BX477" s="31"/>
      <c r="BY477" s="31"/>
      <c r="BZ477" s="31"/>
      <c r="CA477" s="31"/>
      <c r="CB477" s="31"/>
      <c r="CC477" s="31"/>
      <c r="CD477" s="31"/>
      <c r="CE477" s="31"/>
      <c r="CF477" s="31"/>
      <c r="CG477" s="31"/>
      <c r="CH477" s="31"/>
      <c r="CI477" s="31"/>
      <c r="CJ477" s="31"/>
      <c r="CK477" s="31"/>
      <c r="CL477" s="31"/>
      <c r="CM477" s="31"/>
      <c r="CN477" s="31"/>
      <c r="CO477" s="31"/>
      <c r="CP477" s="31"/>
      <c r="CQ477" s="31"/>
      <c r="CR477" s="31"/>
      <c r="CS477" s="31"/>
      <c r="CT477" s="31"/>
      <c r="CU477" s="31"/>
      <c r="CV477" s="31"/>
      <c r="CW477" s="31"/>
      <c r="CX477" s="31"/>
      <c r="CY477" s="31"/>
      <c r="CZ477" s="31"/>
      <c r="DA477" s="31"/>
      <c r="DB477" s="31"/>
      <c r="DC477" s="31"/>
      <c r="DD477" s="31"/>
      <c r="DE477" s="31"/>
      <c r="DF477" s="31"/>
      <c r="DG477" s="31"/>
      <c r="DH477" s="31"/>
      <c r="DI477" s="31"/>
      <c r="DJ477" s="31"/>
      <c r="DK477" s="31"/>
      <c r="DL477" s="31"/>
      <c r="DM477" s="31"/>
      <c r="DN477" s="31"/>
      <c r="DO477" s="31"/>
      <c r="DP477" s="31"/>
      <c r="DQ477" s="31"/>
      <c r="DR477" s="31"/>
      <c r="DS477" s="31"/>
      <c r="DT477" s="31"/>
      <c r="DU477" s="31"/>
      <c r="DV477" s="31"/>
      <c r="DW477" s="76"/>
    </row>
    <row r="478" spans="3:127" s="24" customFormat="1">
      <c r="C478" s="31"/>
      <c r="Q478" s="345"/>
      <c r="R478" s="345"/>
      <c r="S478" s="345"/>
      <c r="T478" s="345"/>
      <c r="U478" s="345"/>
      <c r="V478" s="345"/>
      <c r="W478" s="345"/>
      <c r="X478" s="345"/>
      <c r="Y478" s="345"/>
      <c r="Z478" s="345"/>
      <c r="AA478" s="345"/>
      <c r="AB478" s="345"/>
      <c r="AC478" s="345"/>
      <c r="AD478" s="345"/>
      <c r="AE478" s="345"/>
      <c r="AF478" s="55"/>
      <c r="AG478" s="55"/>
      <c r="AH478" s="55"/>
      <c r="AI478" s="55"/>
      <c r="AJ478" s="55"/>
      <c r="AR478" s="345"/>
      <c r="AS478" s="345"/>
      <c r="AT478" s="345"/>
      <c r="AU478" s="56"/>
      <c r="AV478" s="56"/>
      <c r="AW478" s="56"/>
      <c r="AX478" s="56"/>
      <c r="AY478" s="56"/>
      <c r="AZ478" s="31"/>
      <c r="BA478" s="31"/>
      <c r="BB478" s="31"/>
      <c r="BC478" s="31"/>
      <c r="BD478" s="31"/>
      <c r="BE478" s="31"/>
      <c r="BF478" s="31"/>
      <c r="BG478" s="31"/>
      <c r="BH478" s="31"/>
      <c r="BI478" s="31"/>
      <c r="BJ478" s="31"/>
      <c r="BK478" s="31"/>
      <c r="BL478" s="31"/>
      <c r="BM478" s="31"/>
      <c r="BN478" s="31"/>
      <c r="BO478" s="31"/>
      <c r="BP478" s="31"/>
      <c r="BQ478" s="31"/>
      <c r="BR478" s="31"/>
      <c r="BS478" s="31"/>
      <c r="BT478" s="31"/>
      <c r="BU478" s="31"/>
      <c r="BV478" s="31"/>
      <c r="BW478" s="31"/>
      <c r="BX478" s="31"/>
      <c r="BY478" s="31"/>
      <c r="BZ478" s="31"/>
      <c r="CA478" s="31"/>
      <c r="CB478" s="31"/>
      <c r="CC478" s="31"/>
      <c r="CD478" s="31"/>
      <c r="CE478" s="31"/>
      <c r="CF478" s="31"/>
      <c r="CG478" s="31"/>
      <c r="CH478" s="31"/>
      <c r="CI478" s="31"/>
      <c r="CJ478" s="31"/>
      <c r="CK478" s="31"/>
      <c r="CL478" s="31"/>
      <c r="CM478" s="31"/>
      <c r="CN478" s="31"/>
      <c r="CO478" s="31"/>
      <c r="CP478" s="31"/>
      <c r="CQ478" s="31"/>
      <c r="CR478" s="31"/>
      <c r="CS478" s="31"/>
      <c r="CT478" s="31"/>
      <c r="CU478" s="31"/>
      <c r="CV478" s="31"/>
      <c r="CW478" s="31"/>
      <c r="CX478" s="31"/>
      <c r="CY478" s="31"/>
      <c r="CZ478" s="31"/>
      <c r="DA478" s="31"/>
      <c r="DB478" s="31"/>
      <c r="DC478" s="31"/>
      <c r="DD478" s="31"/>
      <c r="DE478" s="31"/>
      <c r="DF478" s="31"/>
      <c r="DG478" s="31"/>
      <c r="DH478" s="31"/>
      <c r="DI478" s="31"/>
      <c r="DJ478" s="31"/>
      <c r="DK478" s="31"/>
      <c r="DL478" s="31"/>
      <c r="DM478" s="31"/>
      <c r="DN478" s="31"/>
      <c r="DO478" s="31"/>
      <c r="DP478" s="31"/>
      <c r="DQ478" s="31"/>
      <c r="DR478" s="31"/>
      <c r="DS478" s="31"/>
      <c r="DT478" s="31"/>
      <c r="DU478" s="31"/>
      <c r="DV478" s="31"/>
      <c r="DW478" s="76"/>
    </row>
    <row r="479" spans="3:127" s="24" customFormat="1">
      <c r="C479" s="31"/>
      <c r="Q479" s="345"/>
      <c r="R479" s="345"/>
      <c r="S479" s="345"/>
      <c r="T479" s="345"/>
      <c r="U479" s="345"/>
      <c r="V479" s="345"/>
      <c r="W479" s="345"/>
      <c r="X479" s="345"/>
      <c r="Y479" s="345"/>
      <c r="Z479" s="345"/>
      <c r="AA479" s="345"/>
      <c r="AB479" s="345"/>
      <c r="AC479" s="345"/>
      <c r="AD479" s="345"/>
      <c r="AE479" s="345"/>
      <c r="AF479" s="55"/>
      <c r="AG479" s="55"/>
      <c r="AH479" s="55"/>
      <c r="AI479" s="55"/>
      <c r="AJ479" s="55"/>
      <c r="AR479" s="345"/>
      <c r="AS479" s="345"/>
      <c r="AT479" s="345"/>
      <c r="AU479" s="56"/>
      <c r="AV479" s="56"/>
      <c r="AW479" s="56"/>
      <c r="AX479" s="56"/>
      <c r="AY479" s="56"/>
      <c r="AZ479" s="31"/>
      <c r="BA479" s="31"/>
      <c r="BB479" s="31"/>
      <c r="BC479" s="31"/>
      <c r="BD479" s="31"/>
      <c r="BE479" s="31"/>
      <c r="BF479" s="31"/>
      <c r="BG479" s="31"/>
      <c r="BH479" s="31"/>
      <c r="BI479" s="31"/>
      <c r="BJ479" s="31"/>
      <c r="BK479" s="31"/>
      <c r="BL479" s="31"/>
      <c r="BM479" s="31"/>
      <c r="BN479" s="31"/>
      <c r="BO479" s="31"/>
      <c r="BP479" s="31"/>
      <c r="BQ479" s="31"/>
      <c r="BR479" s="31"/>
      <c r="BS479" s="31"/>
      <c r="BT479" s="31"/>
      <c r="BU479" s="31"/>
      <c r="BV479" s="31"/>
      <c r="BW479" s="31"/>
      <c r="BX479" s="31"/>
      <c r="BY479" s="31"/>
      <c r="BZ479" s="31"/>
      <c r="CA479" s="31"/>
      <c r="CB479" s="31"/>
      <c r="CC479" s="31"/>
      <c r="CD479" s="31"/>
      <c r="CE479" s="31"/>
      <c r="CF479" s="31"/>
      <c r="CG479" s="31"/>
      <c r="CH479" s="31"/>
      <c r="CI479" s="31"/>
      <c r="CJ479" s="31"/>
      <c r="CK479" s="31"/>
      <c r="CL479" s="31"/>
      <c r="CM479" s="31"/>
      <c r="CN479" s="31"/>
      <c r="CO479" s="31"/>
      <c r="CP479" s="31"/>
      <c r="CQ479" s="31"/>
      <c r="CR479" s="31"/>
      <c r="CS479" s="31"/>
      <c r="CT479" s="31"/>
      <c r="CU479" s="31"/>
      <c r="CV479" s="31"/>
      <c r="CW479" s="31"/>
      <c r="CX479" s="31"/>
      <c r="CY479" s="31"/>
      <c r="CZ479" s="31"/>
      <c r="DA479" s="31"/>
      <c r="DB479" s="31"/>
      <c r="DC479" s="31"/>
      <c r="DD479" s="31"/>
      <c r="DE479" s="31"/>
      <c r="DF479" s="31"/>
      <c r="DG479" s="31"/>
      <c r="DH479" s="31"/>
      <c r="DI479" s="31"/>
      <c r="DJ479" s="31"/>
      <c r="DK479" s="31"/>
      <c r="DL479" s="31"/>
      <c r="DM479" s="31"/>
      <c r="DN479" s="31"/>
      <c r="DO479" s="31"/>
      <c r="DP479" s="31"/>
      <c r="DQ479" s="31"/>
      <c r="DR479" s="31"/>
      <c r="DS479" s="31"/>
      <c r="DT479" s="31"/>
      <c r="DU479" s="31"/>
      <c r="DV479" s="31"/>
      <c r="DW479" s="76"/>
    </row>
    <row r="480" spans="3:127" s="24" customFormat="1">
      <c r="C480" s="31"/>
      <c r="Q480" s="345"/>
      <c r="R480" s="345"/>
      <c r="S480" s="345"/>
      <c r="T480" s="345"/>
      <c r="U480" s="345"/>
      <c r="V480" s="345"/>
      <c r="W480" s="345"/>
      <c r="X480" s="345"/>
      <c r="Y480" s="345"/>
      <c r="Z480" s="345"/>
      <c r="AA480" s="345"/>
      <c r="AB480" s="345"/>
      <c r="AC480" s="345"/>
      <c r="AD480" s="345"/>
      <c r="AE480" s="345"/>
      <c r="AF480" s="55"/>
      <c r="AG480" s="55"/>
      <c r="AH480" s="55"/>
      <c r="AI480" s="55"/>
      <c r="AJ480" s="55"/>
      <c r="AR480" s="345"/>
      <c r="AS480" s="345"/>
      <c r="AT480" s="345"/>
      <c r="AU480" s="56"/>
      <c r="AV480" s="56"/>
      <c r="AW480" s="56"/>
      <c r="AX480" s="56"/>
      <c r="AY480" s="56"/>
      <c r="AZ480" s="31"/>
      <c r="BA480" s="31"/>
      <c r="BB480" s="31"/>
      <c r="BC480" s="31"/>
      <c r="BD480" s="31"/>
      <c r="BE480" s="31"/>
      <c r="BF480" s="31"/>
      <c r="BG480" s="31"/>
      <c r="BH480" s="31"/>
      <c r="BI480" s="31"/>
      <c r="BJ480" s="31"/>
      <c r="BK480" s="31"/>
      <c r="BL480" s="31"/>
      <c r="BM480" s="31"/>
      <c r="BN480" s="31"/>
      <c r="BO480" s="31"/>
      <c r="BP480" s="31"/>
      <c r="BQ480" s="31"/>
      <c r="BR480" s="31"/>
      <c r="BS480" s="31"/>
      <c r="BT480" s="31"/>
      <c r="BU480" s="31"/>
      <c r="BV480" s="31"/>
      <c r="BW480" s="31"/>
      <c r="BX480" s="31"/>
      <c r="BY480" s="31"/>
      <c r="BZ480" s="31"/>
      <c r="CA480" s="31"/>
      <c r="CB480" s="31"/>
      <c r="CC480" s="31"/>
      <c r="CD480" s="31"/>
      <c r="CE480" s="31"/>
      <c r="CF480" s="31"/>
      <c r="CG480" s="31"/>
      <c r="CH480" s="31"/>
      <c r="CI480" s="31"/>
      <c r="CJ480" s="31"/>
      <c r="CK480" s="31"/>
      <c r="CL480" s="31"/>
      <c r="CM480" s="31"/>
      <c r="CN480" s="31"/>
      <c r="CO480" s="31"/>
      <c r="CP480" s="31"/>
      <c r="CQ480" s="31"/>
      <c r="CR480" s="31"/>
      <c r="CS480" s="31"/>
      <c r="CT480" s="31"/>
      <c r="CU480" s="31"/>
      <c r="CV480" s="31"/>
      <c r="CW480" s="31"/>
      <c r="CX480" s="31"/>
      <c r="CY480" s="31"/>
      <c r="CZ480" s="31"/>
      <c r="DA480" s="31"/>
      <c r="DB480" s="31"/>
      <c r="DC480" s="31"/>
      <c r="DD480" s="31"/>
      <c r="DE480" s="31"/>
      <c r="DF480" s="31"/>
      <c r="DG480" s="31"/>
      <c r="DH480" s="31"/>
      <c r="DI480" s="31"/>
      <c r="DJ480" s="31"/>
      <c r="DK480" s="31"/>
      <c r="DL480" s="31"/>
      <c r="DM480" s="31"/>
      <c r="DN480" s="31"/>
      <c r="DO480" s="31"/>
      <c r="DP480" s="31"/>
      <c r="DQ480" s="31"/>
      <c r="DR480" s="31"/>
      <c r="DS480" s="31"/>
      <c r="DT480" s="31"/>
      <c r="DU480" s="31"/>
      <c r="DV480" s="31"/>
      <c r="DW480" s="76"/>
    </row>
    <row r="481" spans="3:127" s="24" customFormat="1">
      <c r="C481" s="31"/>
      <c r="Q481" s="345"/>
      <c r="R481" s="345"/>
      <c r="S481" s="345"/>
      <c r="T481" s="345"/>
      <c r="U481" s="345"/>
      <c r="V481" s="345"/>
      <c r="W481" s="345"/>
      <c r="X481" s="345"/>
      <c r="Y481" s="345"/>
      <c r="Z481" s="345"/>
      <c r="AA481" s="345"/>
      <c r="AB481" s="345"/>
      <c r="AC481" s="345"/>
      <c r="AD481" s="345"/>
      <c r="AE481" s="345"/>
      <c r="AF481" s="55"/>
      <c r="AG481" s="55"/>
      <c r="AH481" s="55"/>
      <c r="AI481" s="55"/>
      <c r="AJ481" s="55"/>
      <c r="AR481" s="345"/>
      <c r="AS481" s="345"/>
      <c r="AT481" s="345"/>
      <c r="AU481" s="56"/>
      <c r="AV481" s="56"/>
      <c r="AW481" s="56"/>
      <c r="AX481" s="56"/>
      <c r="AY481" s="56"/>
      <c r="AZ481" s="31"/>
      <c r="BA481" s="31"/>
      <c r="BB481" s="31"/>
      <c r="BC481" s="31"/>
      <c r="BD481" s="31"/>
      <c r="BE481" s="31"/>
      <c r="BF481" s="31"/>
      <c r="BG481" s="31"/>
      <c r="BH481" s="31"/>
      <c r="BI481" s="31"/>
      <c r="BJ481" s="31"/>
      <c r="BK481" s="31"/>
      <c r="BL481" s="31"/>
      <c r="BM481" s="31"/>
      <c r="BN481" s="31"/>
      <c r="BO481" s="31"/>
      <c r="BP481" s="31"/>
      <c r="BQ481" s="31"/>
      <c r="BR481" s="31"/>
      <c r="BS481" s="31"/>
      <c r="BT481" s="31"/>
      <c r="BU481" s="31"/>
      <c r="BV481" s="31"/>
      <c r="BW481" s="31"/>
      <c r="BX481" s="31"/>
      <c r="BY481" s="31"/>
      <c r="BZ481" s="31"/>
      <c r="CA481" s="31"/>
      <c r="CB481" s="31"/>
      <c r="CC481" s="31"/>
      <c r="CD481" s="31"/>
      <c r="CE481" s="31"/>
      <c r="CF481" s="31"/>
      <c r="CG481" s="31"/>
      <c r="CH481" s="31"/>
      <c r="CI481" s="31"/>
      <c r="CJ481" s="31"/>
      <c r="CK481" s="31"/>
      <c r="CL481" s="31"/>
      <c r="CM481" s="31"/>
      <c r="CN481" s="31"/>
      <c r="CO481" s="31"/>
      <c r="CP481" s="31"/>
      <c r="CQ481" s="31"/>
      <c r="CR481" s="31"/>
      <c r="CS481" s="31"/>
      <c r="CT481" s="31"/>
      <c r="CU481" s="31"/>
      <c r="CV481" s="31"/>
      <c r="CW481" s="31"/>
      <c r="CX481" s="31"/>
      <c r="CY481" s="31"/>
      <c r="CZ481" s="31"/>
      <c r="DA481" s="31"/>
      <c r="DB481" s="31"/>
      <c r="DC481" s="31"/>
      <c r="DD481" s="31"/>
      <c r="DE481" s="31"/>
      <c r="DF481" s="31"/>
      <c r="DG481" s="31"/>
      <c r="DH481" s="31"/>
      <c r="DI481" s="31"/>
      <c r="DJ481" s="31"/>
      <c r="DK481" s="31"/>
      <c r="DL481" s="31"/>
      <c r="DM481" s="31"/>
      <c r="DN481" s="31"/>
      <c r="DO481" s="31"/>
      <c r="DP481" s="31"/>
      <c r="DQ481" s="31"/>
      <c r="DR481" s="31"/>
      <c r="DS481" s="31"/>
      <c r="DT481" s="31"/>
      <c r="DU481" s="31"/>
      <c r="DV481" s="31"/>
      <c r="DW481" s="76"/>
    </row>
    <row r="482" spans="3:127" s="24" customFormat="1">
      <c r="C482" s="31"/>
      <c r="Q482" s="345"/>
      <c r="R482" s="345"/>
      <c r="S482" s="345"/>
      <c r="T482" s="345"/>
      <c r="U482" s="345"/>
      <c r="V482" s="345"/>
      <c r="W482" s="345"/>
      <c r="X482" s="345"/>
      <c r="Y482" s="345"/>
      <c r="Z482" s="345"/>
      <c r="AA482" s="345"/>
      <c r="AB482" s="345"/>
      <c r="AC482" s="345"/>
      <c r="AD482" s="345"/>
      <c r="AE482" s="345"/>
      <c r="AF482" s="55"/>
      <c r="AG482" s="55"/>
      <c r="AH482" s="55"/>
      <c r="AI482" s="55"/>
      <c r="AJ482" s="55"/>
      <c r="AR482" s="345"/>
      <c r="AS482" s="345"/>
      <c r="AT482" s="345"/>
      <c r="AU482" s="56"/>
      <c r="AV482" s="56"/>
      <c r="AW482" s="56"/>
      <c r="AX482" s="56"/>
      <c r="AY482" s="56"/>
      <c r="AZ482" s="31"/>
      <c r="BA482" s="31"/>
      <c r="BB482" s="31"/>
      <c r="BC482" s="31"/>
      <c r="BD482" s="31"/>
      <c r="BE482" s="31"/>
      <c r="BF482" s="31"/>
      <c r="BG482" s="31"/>
      <c r="BH482" s="31"/>
      <c r="BI482" s="31"/>
      <c r="BJ482" s="31"/>
      <c r="BK482" s="31"/>
      <c r="BL482" s="31"/>
      <c r="BM482" s="31"/>
      <c r="BN482" s="31"/>
      <c r="BO482" s="31"/>
      <c r="BP482" s="31"/>
      <c r="BQ482" s="31"/>
      <c r="BR482" s="31"/>
      <c r="BS482" s="31"/>
      <c r="BT482" s="31"/>
      <c r="BU482" s="31"/>
      <c r="BV482" s="31"/>
      <c r="BW482" s="31"/>
      <c r="BX482" s="31"/>
      <c r="BY482" s="31"/>
      <c r="BZ482" s="31"/>
      <c r="CA482" s="31"/>
      <c r="CB482" s="31"/>
      <c r="CC482" s="31"/>
      <c r="CD482" s="31"/>
      <c r="CE482" s="31"/>
      <c r="CF482" s="31"/>
      <c r="CG482" s="31"/>
      <c r="CH482" s="31"/>
      <c r="CI482" s="31"/>
      <c r="CJ482" s="31"/>
      <c r="CK482" s="31"/>
      <c r="CL482" s="31"/>
      <c r="CM482" s="31"/>
      <c r="CN482" s="31"/>
      <c r="CO482" s="31"/>
      <c r="CP482" s="31"/>
      <c r="CQ482" s="31"/>
      <c r="CR482" s="31"/>
      <c r="CS482" s="31"/>
      <c r="CT482" s="31"/>
      <c r="CU482" s="31"/>
      <c r="CV482" s="31"/>
      <c r="CW482" s="31"/>
      <c r="CX482" s="31"/>
      <c r="CY482" s="31"/>
      <c r="CZ482" s="31"/>
      <c r="DA482" s="31"/>
      <c r="DB482" s="31"/>
      <c r="DC482" s="31"/>
      <c r="DD482" s="31"/>
      <c r="DE482" s="31"/>
      <c r="DF482" s="31"/>
      <c r="DG482" s="31"/>
      <c r="DH482" s="31"/>
      <c r="DI482" s="31"/>
      <c r="DJ482" s="31"/>
      <c r="DK482" s="31"/>
      <c r="DL482" s="31"/>
      <c r="DM482" s="31"/>
      <c r="DN482" s="31"/>
      <c r="DO482" s="31"/>
      <c r="DP482" s="31"/>
      <c r="DQ482" s="31"/>
      <c r="DR482" s="31"/>
      <c r="DS482" s="31"/>
      <c r="DT482" s="31"/>
      <c r="DU482" s="31"/>
      <c r="DV482" s="31"/>
      <c r="DW482" s="76"/>
    </row>
    <row r="483" spans="3:127" s="24" customFormat="1">
      <c r="C483" s="31"/>
      <c r="Q483" s="345"/>
      <c r="R483" s="345"/>
      <c r="S483" s="345"/>
      <c r="T483" s="345"/>
      <c r="U483" s="345"/>
      <c r="V483" s="345"/>
      <c r="W483" s="345"/>
      <c r="X483" s="345"/>
      <c r="Y483" s="345"/>
      <c r="Z483" s="345"/>
      <c r="AA483" s="345"/>
      <c r="AB483" s="345"/>
      <c r="AC483" s="345"/>
      <c r="AD483" s="345"/>
      <c r="AE483" s="345"/>
      <c r="AF483" s="55"/>
      <c r="AG483" s="55"/>
      <c r="AH483" s="55"/>
      <c r="AI483" s="55"/>
      <c r="AJ483" s="55"/>
      <c r="AR483" s="345"/>
      <c r="AS483" s="345"/>
      <c r="AT483" s="345"/>
      <c r="AU483" s="56"/>
      <c r="AV483" s="56"/>
      <c r="AW483" s="56"/>
      <c r="AX483" s="56"/>
      <c r="AY483" s="56"/>
      <c r="AZ483" s="31"/>
      <c r="BA483" s="31"/>
      <c r="BB483" s="31"/>
      <c r="BC483" s="31"/>
      <c r="BD483" s="31"/>
      <c r="BE483" s="31"/>
      <c r="BF483" s="31"/>
      <c r="BG483" s="31"/>
      <c r="BH483" s="31"/>
      <c r="BI483" s="31"/>
      <c r="BJ483" s="31"/>
      <c r="BK483" s="31"/>
      <c r="BL483" s="31"/>
      <c r="BM483" s="31"/>
      <c r="BN483" s="31"/>
      <c r="BO483" s="31"/>
      <c r="BP483" s="31"/>
      <c r="BQ483" s="31"/>
      <c r="BR483" s="31"/>
      <c r="BS483" s="31"/>
      <c r="BT483" s="31"/>
      <c r="BU483" s="31"/>
      <c r="BV483" s="31"/>
      <c r="BW483" s="31"/>
      <c r="BX483" s="31"/>
      <c r="BY483" s="31"/>
      <c r="BZ483" s="31"/>
      <c r="CA483" s="31"/>
      <c r="CB483" s="31"/>
      <c r="CC483" s="31"/>
      <c r="CD483" s="31"/>
      <c r="CE483" s="31"/>
      <c r="CF483" s="31"/>
      <c r="CG483" s="31"/>
      <c r="CH483" s="31"/>
      <c r="CI483" s="31"/>
      <c r="CJ483" s="31"/>
      <c r="CK483" s="31"/>
      <c r="CL483" s="31"/>
      <c r="CM483" s="31"/>
      <c r="CN483" s="31"/>
      <c r="CO483" s="31"/>
      <c r="CP483" s="31"/>
      <c r="CQ483" s="31"/>
      <c r="CR483" s="31"/>
      <c r="CS483" s="31"/>
      <c r="CT483" s="31"/>
      <c r="CU483" s="31"/>
      <c r="CV483" s="31"/>
      <c r="CW483" s="31"/>
      <c r="CX483" s="31"/>
      <c r="CY483" s="31"/>
      <c r="CZ483" s="31"/>
      <c r="DA483" s="31"/>
      <c r="DB483" s="31"/>
      <c r="DC483" s="31"/>
      <c r="DD483" s="31"/>
      <c r="DE483" s="31"/>
      <c r="DF483" s="31"/>
      <c r="DG483" s="31"/>
      <c r="DH483" s="31"/>
      <c r="DI483" s="31"/>
      <c r="DJ483" s="31"/>
      <c r="DK483" s="31"/>
      <c r="DL483" s="31"/>
      <c r="DM483" s="31"/>
      <c r="DN483" s="31"/>
      <c r="DO483" s="31"/>
      <c r="DP483" s="31"/>
      <c r="DQ483" s="31"/>
      <c r="DR483" s="31"/>
      <c r="DS483" s="31"/>
      <c r="DT483" s="31"/>
      <c r="DU483" s="31"/>
      <c r="DV483" s="31"/>
      <c r="DW483" s="76"/>
    </row>
    <row r="484" spans="3:127" s="24" customFormat="1">
      <c r="C484" s="31"/>
      <c r="Q484" s="345"/>
      <c r="R484" s="345"/>
      <c r="S484" s="345"/>
      <c r="T484" s="345"/>
      <c r="U484" s="345"/>
      <c r="V484" s="345"/>
      <c r="W484" s="345"/>
      <c r="X484" s="345"/>
      <c r="Y484" s="345"/>
      <c r="Z484" s="345"/>
      <c r="AA484" s="345"/>
      <c r="AB484" s="345"/>
      <c r="AC484" s="345"/>
      <c r="AD484" s="345"/>
      <c r="AE484" s="345"/>
      <c r="AF484" s="55"/>
      <c r="AG484" s="55"/>
      <c r="AH484" s="55"/>
      <c r="AI484" s="55"/>
      <c r="AJ484" s="55"/>
      <c r="AR484" s="345"/>
      <c r="AS484" s="345"/>
      <c r="AT484" s="345"/>
      <c r="AU484" s="56"/>
      <c r="AV484" s="56"/>
      <c r="AW484" s="56"/>
      <c r="AX484" s="56"/>
      <c r="AY484" s="56"/>
      <c r="AZ484" s="31"/>
      <c r="BA484" s="31"/>
      <c r="BB484" s="31"/>
      <c r="BC484" s="31"/>
      <c r="BD484" s="31"/>
      <c r="BE484" s="31"/>
      <c r="BF484" s="31"/>
      <c r="BG484" s="31"/>
      <c r="BH484" s="31"/>
      <c r="BI484" s="31"/>
      <c r="BJ484" s="31"/>
      <c r="BK484" s="31"/>
      <c r="BL484" s="31"/>
      <c r="BM484" s="31"/>
      <c r="BN484" s="31"/>
      <c r="BO484" s="31"/>
      <c r="BP484" s="31"/>
      <c r="BQ484" s="31"/>
      <c r="BR484" s="31"/>
      <c r="BS484" s="31"/>
      <c r="BT484" s="31"/>
      <c r="BU484" s="31"/>
      <c r="BV484" s="31"/>
      <c r="BW484" s="31"/>
      <c r="BX484" s="31"/>
      <c r="BY484" s="31"/>
      <c r="BZ484" s="31"/>
      <c r="CA484" s="31"/>
      <c r="CB484" s="31"/>
      <c r="CC484" s="31"/>
      <c r="CD484" s="31"/>
      <c r="CE484" s="31"/>
      <c r="CF484" s="31"/>
      <c r="CG484" s="31"/>
      <c r="CH484" s="31"/>
      <c r="CI484" s="31"/>
      <c r="CJ484" s="31"/>
      <c r="CK484" s="31"/>
      <c r="CL484" s="31"/>
      <c r="CM484" s="31"/>
      <c r="CN484" s="31"/>
      <c r="CO484" s="31"/>
      <c r="CP484" s="31"/>
      <c r="CQ484" s="31"/>
      <c r="CR484" s="31"/>
      <c r="CS484" s="31"/>
      <c r="CT484" s="31"/>
      <c r="CU484" s="31"/>
      <c r="CV484" s="31"/>
      <c r="CW484" s="31"/>
      <c r="CX484" s="31"/>
      <c r="CY484" s="31"/>
      <c r="CZ484" s="31"/>
      <c r="DA484" s="31"/>
      <c r="DB484" s="31"/>
      <c r="DC484" s="31"/>
      <c r="DD484" s="31"/>
      <c r="DE484" s="31"/>
      <c r="DF484" s="31"/>
      <c r="DG484" s="31"/>
      <c r="DH484" s="31"/>
      <c r="DI484" s="31"/>
      <c r="DJ484" s="31"/>
      <c r="DK484" s="31"/>
      <c r="DL484" s="31"/>
      <c r="DM484" s="31"/>
      <c r="DN484" s="31"/>
      <c r="DO484" s="31"/>
      <c r="DP484" s="31"/>
      <c r="DQ484" s="31"/>
      <c r="DR484" s="31"/>
      <c r="DS484" s="31"/>
      <c r="DT484" s="31"/>
      <c r="DU484" s="31"/>
      <c r="DV484" s="31"/>
      <c r="DW484" s="76"/>
    </row>
    <row r="485" spans="3:127" s="24" customFormat="1">
      <c r="C485" s="31"/>
      <c r="Q485" s="345"/>
      <c r="R485" s="345"/>
      <c r="S485" s="345"/>
      <c r="T485" s="345"/>
      <c r="U485" s="345"/>
      <c r="V485" s="345"/>
      <c r="W485" s="345"/>
      <c r="X485" s="345"/>
      <c r="Y485" s="345"/>
      <c r="Z485" s="345"/>
      <c r="AA485" s="345"/>
      <c r="AB485" s="345"/>
      <c r="AC485" s="345"/>
      <c r="AD485" s="345"/>
      <c r="AE485" s="345"/>
      <c r="AF485" s="55"/>
      <c r="AG485" s="55"/>
      <c r="AH485" s="55"/>
      <c r="AI485" s="55"/>
      <c r="AJ485" s="55"/>
      <c r="AR485" s="345"/>
      <c r="AS485" s="345"/>
      <c r="AT485" s="345"/>
      <c r="AU485" s="56"/>
      <c r="AV485" s="56"/>
      <c r="AW485" s="56"/>
      <c r="AX485" s="56"/>
      <c r="AY485" s="56"/>
      <c r="AZ485" s="31"/>
      <c r="BA485" s="31"/>
      <c r="BB485" s="31"/>
      <c r="BC485" s="31"/>
      <c r="BD485" s="31"/>
      <c r="BE485" s="31"/>
      <c r="BF485" s="31"/>
      <c r="BG485" s="31"/>
      <c r="BH485" s="31"/>
      <c r="BI485" s="31"/>
      <c r="BJ485" s="31"/>
      <c r="BK485" s="31"/>
      <c r="BL485" s="31"/>
      <c r="BM485" s="31"/>
      <c r="BN485" s="31"/>
      <c r="BO485" s="31"/>
      <c r="BP485" s="31"/>
      <c r="BQ485" s="31"/>
      <c r="BR485" s="31"/>
      <c r="BS485" s="31"/>
      <c r="BT485" s="31"/>
      <c r="BU485" s="31"/>
      <c r="BV485" s="31"/>
      <c r="BW485" s="31"/>
      <c r="BX485" s="31"/>
      <c r="BY485" s="31"/>
      <c r="BZ485" s="31"/>
      <c r="CA485" s="31"/>
      <c r="CB485" s="31"/>
      <c r="CC485" s="31"/>
      <c r="CD485" s="31"/>
      <c r="CE485" s="31"/>
      <c r="CF485" s="31"/>
      <c r="CG485" s="31"/>
      <c r="CH485" s="31"/>
      <c r="CI485" s="31"/>
      <c r="CJ485" s="31"/>
      <c r="CK485" s="31"/>
      <c r="CL485" s="31"/>
      <c r="CM485" s="31"/>
      <c r="CN485" s="31"/>
      <c r="CO485" s="31"/>
      <c r="CP485" s="31"/>
      <c r="CQ485" s="31"/>
      <c r="CR485" s="31"/>
      <c r="CS485" s="31"/>
      <c r="CT485" s="31"/>
      <c r="CU485" s="31"/>
      <c r="CV485" s="31"/>
      <c r="CW485" s="31"/>
      <c r="CX485" s="31"/>
      <c r="CY485" s="31"/>
      <c r="CZ485" s="31"/>
      <c r="DA485" s="31"/>
      <c r="DB485" s="31"/>
      <c r="DC485" s="31"/>
      <c r="DD485" s="31"/>
      <c r="DE485" s="31"/>
      <c r="DF485" s="31"/>
      <c r="DG485" s="31"/>
      <c r="DH485" s="31"/>
      <c r="DI485" s="31"/>
      <c r="DJ485" s="31"/>
      <c r="DK485" s="31"/>
      <c r="DL485" s="31"/>
      <c r="DM485" s="31"/>
      <c r="DN485" s="31"/>
      <c r="DO485" s="31"/>
      <c r="DP485" s="31"/>
      <c r="DQ485" s="31"/>
      <c r="DR485" s="31"/>
      <c r="DS485" s="31"/>
      <c r="DT485" s="31"/>
      <c r="DU485" s="31"/>
      <c r="DV485" s="31"/>
      <c r="DW485" s="76"/>
    </row>
    <row r="486" spans="3:127" s="24" customFormat="1">
      <c r="C486" s="31"/>
      <c r="Q486" s="345"/>
      <c r="R486" s="345"/>
      <c r="S486" s="345"/>
      <c r="T486" s="345"/>
      <c r="U486" s="345"/>
      <c r="V486" s="345"/>
      <c r="W486" s="345"/>
      <c r="X486" s="345"/>
      <c r="Y486" s="345"/>
      <c r="Z486" s="345"/>
      <c r="AA486" s="345"/>
      <c r="AB486" s="345"/>
      <c r="AC486" s="345"/>
      <c r="AD486" s="345"/>
      <c r="AE486" s="345"/>
      <c r="AF486" s="55"/>
      <c r="AG486" s="55"/>
      <c r="AH486" s="55"/>
      <c r="AI486" s="55"/>
      <c r="AJ486" s="55"/>
      <c r="AR486" s="345"/>
      <c r="AS486" s="345"/>
      <c r="AT486" s="345"/>
      <c r="AU486" s="56"/>
      <c r="AV486" s="56"/>
      <c r="AW486" s="56"/>
      <c r="AX486" s="56"/>
      <c r="AY486" s="56"/>
      <c r="AZ486" s="31"/>
      <c r="BA486" s="31"/>
      <c r="BB486" s="31"/>
      <c r="BC486" s="31"/>
      <c r="BD486" s="31"/>
      <c r="BE486" s="31"/>
      <c r="BF486" s="31"/>
      <c r="BG486" s="31"/>
      <c r="BH486" s="31"/>
      <c r="BI486" s="31"/>
      <c r="BJ486" s="31"/>
      <c r="BK486" s="31"/>
      <c r="BL486" s="31"/>
      <c r="BM486" s="31"/>
      <c r="BN486" s="31"/>
      <c r="BO486" s="31"/>
      <c r="BP486" s="31"/>
      <c r="BQ486" s="31"/>
      <c r="BR486" s="31"/>
      <c r="BS486" s="31"/>
      <c r="BT486" s="31"/>
      <c r="BU486" s="31"/>
      <c r="BV486" s="31"/>
      <c r="BW486" s="31"/>
      <c r="BX486" s="31"/>
      <c r="BY486" s="31"/>
      <c r="BZ486" s="31"/>
      <c r="CA486" s="31"/>
      <c r="CB486" s="31"/>
      <c r="CC486" s="31"/>
      <c r="CD486" s="31"/>
      <c r="CE486" s="31"/>
      <c r="CF486" s="31"/>
      <c r="CG486" s="31"/>
      <c r="CH486" s="31"/>
      <c r="CI486" s="31"/>
      <c r="CJ486" s="31"/>
      <c r="CK486" s="31"/>
      <c r="CL486" s="31"/>
      <c r="CM486" s="31"/>
      <c r="CN486" s="31"/>
      <c r="CO486" s="31"/>
      <c r="CP486" s="31"/>
      <c r="CQ486" s="31"/>
      <c r="CR486" s="31"/>
      <c r="CS486" s="31"/>
      <c r="CT486" s="31"/>
      <c r="CU486" s="31"/>
      <c r="CV486" s="31"/>
      <c r="CW486" s="31"/>
      <c r="CX486" s="31"/>
      <c r="CY486" s="31"/>
      <c r="CZ486" s="31"/>
      <c r="DA486" s="31"/>
      <c r="DB486" s="31"/>
      <c r="DC486" s="31"/>
      <c r="DD486" s="31"/>
      <c r="DE486" s="31"/>
      <c r="DF486" s="31"/>
      <c r="DG486" s="31"/>
      <c r="DH486" s="31"/>
      <c r="DI486" s="31"/>
      <c r="DJ486" s="31"/>
      <c r="DK486" s="31"/>
      <c r="DL486" s="31"/>
      <c r="DM486" s="31"/>
      <c r="DN486" s="31"/>
      <c r="DO486" s="31"/>
      <c r="DP486" s="31"/>
      <c r="DQ486" s="31"/>
      <c r="DR486" s="31"/>
      <c r="DS486" s="31"/>
      <c r="DT486" s="31"/>
      <c r="DU486" s="31"/>
      <c r="DV486" s="31"/>
      <c r="DW486" s="76"/>
    </row>
    <row r="487" spans="3:127" s="24" customFormat="1">
      <c r="C487" s="31"/>
      <c r="Q487" s="345"/>
      <c r="R487" s="345"/>
      <c r="S487" s="345"/>
      <c r="T487" s="345"/>
      <c r="U487" s="345"/>
      <c r="V487" s="345"/>
      <c r="W487" s="345"/>
      <c r="X487" s="345"/>
      <c r="Y487" s="345"/>
      <c r="Z487" s="345"/>
      <c r="AA487" s="345"/>
      <c r="AB487" s="345"/>
      <c r="AC487" s="345"/>
      <c r="AD487" s="345"/>
      <c r="AE487" s="345"/>
      <c r="AF487" s="55"/>
      <c r="AG487" s="55"/>
      <c r="AH487" s="55"/>
      <c r="AI487" s="55"/>
      <c r="AJ487" s="55"/>
      <c r="AR487" s="345"/>
      <c r="AS487" s="345"/>
      <c r="AT487" s="345"/>
      <c r="AU487" s="56"/>
      <c r="AV487" s="56"/>
      <c r="AW487" s="56"/>
      <c r="AX487" s="56"/>
      <c r="AY487" s="56"/>
      <c r="AZ487" s="31"/>
      <c r="BA487" s="31"/>
      <c r="BB487" s="31"/>
      <c r="BC487" s="31"/>
      <c r="BD487" s="31"/>
      <c r="BE487" s="31"/>
      <c r="BF487" s="31"/>
      <c r="BG487" s="31"/>
      <c r="BH487" s="31"/>
      <c r="BI487" s="31"/>
      <c r="BJ487" s="31"/>
      <c r="BK487" s="31"/>
      <c r="BL487" s="31"/>
      <c r="BM487" s="31"/>
      <c r="BN487" s="31"/>
      <c r="BO487" s="31"/>
      <c r="BP487" s="31"/>
      <c r="BQ487" s="31"/>
      <c r="BR487" s="31"/>
      <c r="BS487" s="31"/>
      <c r="BT487" s="31"/>
      <c r="BU487" s="31"/>
      <c r="BV487" s="31"/>
      <c r="BW487" s="31"/>
      <c r="BX487" s="31"/>
      <c r="BY487" s="31"/>
      <c r="BZ487" s="31"/>
      <c r="CA487" s="31"/>
      <c r="CB487" s="31"/>
      <c r="CC487" s="31"/>
      <c r="CD487" s="31"/>
      <c r="CE487" s="31"/>
      <c r="CF487" s="31"/>
      <c r="CG487" s="31"/>
      <c r="CH487" s="31"/>
      <c r="CI487" s="31"/>
      <c r="CJ487" s="31"/>
      <c r="CK487" s="31"/>
      <c r="CL487" s="31"/>
      <c r="CM487" s="31"/>
      <c r="CN487" s="31"/>
      <c r="CO487" s="31"/>
      <c r="CP487" s="31"/>
      <c r="CQ487" s="31"/>
      <c r="CR487" s="31"/>
      <c r="CS487" s="31"/>
      <c r="CT487" s="31"/>
      <c r="CU487" s="31"/>
      <c r="CV487" s="31"/>
      <c r="CW487" s="31"/>
      <c r="CX487" s="31"/>
      <c r="CY487" s="31"/>
      <c r="CZ487" s="31"/>
      <c r="DA487" s="31"/>
      <c r="DB487" s="31"/>
      <c r="DC487" s="31"/>
      <c r="DD487" s="31"/>
      <c r="DE487" s="31"/>
      <c r="DF487" s="31"/>
      <c r="DG487" s="31"/>
      <c r="DH487" s="31"/>
      <c r="DI487" s="31"/>
      <c r="DJ487" s="31"/>
      <c r="DK487" s="31"/>
      <c r="DL487" s="31"/>
      <c r="DM487" s="31"/>
      <c r="DN487" s="31"/>
      <c r="DO487" s="31"/>
      <c r="DP487" s="31"/>
      <c r="DQ487" s="31"/>
      <c r="DR487" s="31"/>
      <c r="DS487" s="31"/>
      <c r="DT487" s="31"/>
      <c r="DU487" s="31"/>
      <c r="DV487" s="31"/>
      <c r="DW487" s="76"/>
    </row>
    <row r="488" spans="3:127" s="24" customFormat="1">
      <c r="C488" s="31"/>
      <c r="Q488" s="345"/>
      <c r="R488" s="345"/>
      <c r="S488" s="345"/>
      <c r="T488" s="345"/>
      <c r="U488" s="345"/>
      <c r="V488" s="345"/>
      <c r="W488" s="345"/>
      <c r="X488" s="345"/>
      <c r="Y488" s="345"/>
      <c r="Z488" s="345"/>
      <c r="AA488" s="345"/>
      <c r="AB488" s="345"/>
      <c r="AC488" s="345"/>
      <c r="AD488" s="345"/>
      <c r="AE488" s="345"/>
      <c r="AF488" s="55"/>
      <c r="AG488" s="55"/>
      <c r="AH488" s="55"/>
      <c r="AI488" s="55"/>
      <c r="AJ488" s="55"/>
      <c r="AR488" s="345"/>
      <c r="AS488" s="345"/>
      <c r="AT488" s="345"/>
      <c r="AU488" s="56"/>
      <c r="AV488" s="56"/>
      <c r="AW488" s="56"/>
      <c r="AX488" s="56"/>
      <c r="AY488" s="56"/>
      <c r="AZ488" s="31"/>
      <c r="BA488" s="31"/>
      <c r="BB488" s="31"/>
      <c r="BC488" s="31"/>
      <c r="BD488" s="31"/>
      <c r="BE488" s="31"/>
      <c r="BF488" s="31"/>
      <c r="BG488" s="31"/>
      <c r="BH488" s="31"/>
      <c r="BI488" s="31"/>
      <c r="BJ488" s="31"/>
      <c r="BK488" s="31"/>
      <c r="BL488" s="31"/>
      <c r="BM488" s="31"/>
      <c r="BN488" s="31"/>
      <c r="BO488" s="31"/>
      <c r="BP488" s="31"/>
      <c r="BQ488" s="31"/>
      <c r="BR488" s="31"/>
      <c r="BS488" s="31"/>
      <c r="BT488" s="31"/>
      <c r="BU488" s="31"/>
      <c r="BV488" s="31"/>
      <c r="BW488" s="31"/>
      <c r="BX488" s="31"/>
      <c r="BY488" s="31"/>
      <c r="BZ488" s="31"/>
      <c r="CA488" s="31"/>
      <c r="CB488" s="31"/>
      <c r="CC488" s="31"/>
      <c r="CD488" s="31"/>
      <c r="CE488" s="31"/>
      <c r="CF488" s="31"/>
      <c r="CG488" s="31"/>
      <c r="CH488" s="31"/>
      <c r="CI488" s="31"/>
      <c r="CJ488" s="31"/>
      <c r="CK488" s="31"/>
      <c r="CL488" s="31"/>
      <c r="CM488" s="31"/>
      <c r="CN488" s="31"/>
      <c r="CO488" s="31"/>
      <c r="CP488" s="31"/>
      <c r="CQ488" s="31"/>
      <c r="CR488" s="31"/>
      <c r="CS488" s="31"/>
      <c r="CT488" s="31"/>
      <c r="CU488" s="31"/>
      <c r="CV488" s="31"/>
      <c r="CW488" s="31"/>
      <c r="CX488" s="31"/>
      <c r="CY488" s="31"/>
      <c r="CZ488" s="31"/>
      <c r="DA488" s="31"/>
      <c r="DB488" s="31"/>
      <c r="DC488" s="31"/>
      <c r="DD488" s="31"/>
      <c r="DE488" s="31"/>
      <c r="DF488" s="31"/>
      <c r="DG488" s="31"/>
      <c r="DH488" s="31"/>
      <c r="DI488" s="31"/>
      <c r="DJ488" s="31"/>
      <c r="DK488" s="31"/>
      <c r="DL488" s="31"/>
      <c r="DM488" s="31"/>
      <c r="DN488" s="31"/>
      <c r="DO488" s="31"/>
      <c r="DP488" s="31"/>
      <c r="DQ488" s="31"/>
      <c r="DR488" s="31"/>
      <c r="DS488" s="31"/>
      <c r="DT488" s="31"/>
      <c r="DU488" s="31"/>
      <c r="DV488" s="31"/>
      <c r="DW488" s="76"/>
    </row>
    <row r="489" spans="3:127" s="24" customFormat="1">
      <c r="C489" s="31"/>
      <c r="Q489" s="345"/>
      <c r="R489" s="345"/>
      <c r="S489" s="345"/>
      <c r="T489" s="345"/>
      <c r="U489" s="345"/>
      <c r="V489" s="345"/>
      <c r="W489" s="345"/>
      <c r="X489" s="345"/>
      <c r="Y489" s="345"/>
      <c r="Z489" s="345"/>
      <c r="AA489" s="345"/>
      <c r="AB489" s="345"/>
      <c r="AC489" s="345"/>
      <c r="AD489" s="345"/>
      <c r="AE489" s="345"/>
      <c r="AF489" s="55"/>
      <c r="AG489" s="55"/>
      <c r="AH489" s="55"/>
      <c r="AI489" s="55"/>
      <c r="AJ489" s="55"/>
      <c r="AR489" s="345"/>
      <c r="AS489" s="345"/>
      <c r="AT489" s="345"/>
      <c r="AU489" s="56"/>
      <c r="AV489" s="56"/>
      <c r="AW489" s="56"/>
      <c r="AX489" s="56"/>
      <c r="AY489" s="56"/>
      <c r="AZ489" s="31"/>
      <c r="BA489" s="31"/>
      <c r="BB489" s="31"/>
      <c r="BC489" s="31"/>
      <c r="BD489" s="31"/>
      <c r="BE489" s="31"/>
      <c r="BF489" s="31"/>
      <c r="BG489" s="31"/>
      <c r="BH489" s="31"/>
      <c r="BI489" s="31"/>
      <c r="BJ489" s="31"/>
      <c r="BK489" s="31"/>
      <c r="BL489" s="31"/>
      <c r="BM489" s="31"/>
      <c r="BN489" s="31"/>
      <c r="BO489" s="31"/>
      <c r="BP489" s="31"/>
      <c r="BQ489" s="31"/>
      <c r="BR489" s="31"/>
      <c r="BS489" s="31"/>
      <c r="BT489" s="31"/>
      <c r="BU489" s="31"/>
      <c r="BV489" s="31"/>
      <c r="BW489" s="31"/>
      <c r="BX489" s="31"/>
      <c r="BY489" s="31"/>
      <c r="BZ489" s="31"/>
      <c r="CA489" s="31"/>
      <c r="CB489" s="31"/>
      <c r="CC489" s="31"/>
      <c r="CD489" s="31"/>
      <c r="CE489" s="31"/>
      <c r="CF489" s="31"/>
      <c r="CG489" s="31"/>
      <c r="CH489" s="31"/>
      <c r="CI489" s="31"/>
      <c r="CJ489" s="31"/>
      <c r="CK489" s="31"/>
      <c r="CL489" s="31"/>
      <c r="CM489" s="31"/>
      <c r="CN489" s="31"/>
      <c r="CO489" s="31"/>
      <c r="CP489" s="31"/>
      <c r="CQ489" s="31"/>
      <c r="CR489" s="31"/>
      <c r="CS489" s="31"/>
      <c r="CT489" s="31"/>
      <c r="CU489" s="31"/>
      <c r="CV489" s="31"/>
      <c r="CW489" s="31"/>
      <c r="CX489" s="31"/>
      <c r="CY489" s="31"/>
      <c r="CZ489" s="31"/>
      <c r="DA489" s="31"/>
      <c r="DB489" s="31"/>
      <c r="DC489" s="31"/>
      <c r="DD489" s="31"/>
      <c r="DE489" s="31"/>
      <c r="DF489" s="31"/>
      <c r="DG489" s="31"/>
      <c r="DH489" s="31"/>
      <c r="DI489" s="31"/>
      <c r="DJ489" s="31"/>
      <c r="DK489" s="31"/>
      <c r="DL489" s="31"/>
      <c r="DM489" s="31"/>
      <c r="DN489" s="31"/>
      <c r="DO489" s="31"/>
      <c r="DP489" s="31"/>
      <c r="DQ489" s="31"/>
      <c r="DR489" s="31"/>
      <c r="DS489" s="31"/>
      <c r="DT489" s="31"/>
      <c r="DU489" s="31"/>
      <c r="DV489" s="31"/>
      <c r="DW489" s="76"/>
    </row>
    <row r="490" spans="3:127" s="24" customFormat="1">
      <c r="C490" s="31"/>
      <c r="Q490" s="345"/>
      <c r="R490" s="345"/>
      <c r="S490" s="345"/>
      <c r="T490" s="345"/>
      <c r="U490" s="345"/>
      <c r="V490" s="345"/>
      <c r="W490" s="345"/>
      <c r="X490" s="345"/>
      <c r="Y490" s="345"/>
      <c r="Z490" s="345"/>
      <c r="AA490" s="345"/>
      <c r="AB490" s="345"/>
      <c r="AC490" s="345"/>
      <c r="AD490" s="345"/>
      <c r="AE490" s="345"/>
      <c r="AF490" s="55"/>
      <c r="AG490" s="55"/>
      <c r="AH490" s="55"/>
      <c r="AI490" s="55"/>
      <c r="AJ490" s="55"/>
      <c r="AR490" s="345"/>
      <c r="AS490" s="345"/>
      <c r="AT490" s="345"/>
      <c r="AU490" s="56"/>
      <c r="AV490" s="56"/>
      <c r="AW490" s="56"/>
      <c r="AX490" s="56"/>
      <c r="AY490" s="56"/>
      <c r="AZ490" s="31"/>
      <c r="BA490" s="31"/>
      <c r="BB490" s="31"/>
      <c r="BC490" s="31"/>
      <c r="BD490" s="31"/>
      <c r="BE490" s="31"/>
      <c r="BF490" s="31"/>
      <c r="BG490" s="31"/>
      <c r="BH490" s="31"/>
      <c r="BI490" s="31"/>
      <c r="BJ490" s="31"/>
      <c r="BK490" s="31"/>
      <c r="BL490" s="31"/>
      <c r="BM490" s="31"/>
      <c r="BN490" s="31"/>
      <c r="BO490" s="31"/>
      <c r="BP490" s="31"/>
      <c r="BQ490" s="31"/>
      <c r="BR490" s="31"/>
      <c r="BS490" s="31"/>
      <c r="BT490" s="31"/>
      <c r="BU490" s="31"/>
      <c r="BV490" s="31"/>
      <c r="BW490" s="31"/>
      <c r="BX490" s="31"/>
      <c r="BY490" s="31"/>
      <c r="BZ490" s="31"/>
      <c r="CA490" s="31"/>
      <c r="CB490" s="31"/>
      <c r="CC490" s="31"/>
      <c r="CD490" s="31"/>
      <c r="CE490" s="31"/>
      <c r="CF490" s="31"/>
      <c r="CG490" s="31"/>
      <c r="CH490" s="31"/>
      <c r="CI490" s="31"/>
      <c r="CJ490" s="31"/>
      <c r="CK490" s="31"/>
      <c r="CL490" s="31"/>
      <c r="CM490" s="31"/>
      <c r="CN490" s="31"/>
      <c r="CO490" s="31"/>
      <c r="CP490" s="31"/>
      <c r="CQ490" s="31"/>
      <c r="CR490" s="31"/>
      <c r="CS490" s="31"/>
      <c r="CT490" s="31"/>
      <c r="CU490" s="31"/>
      <c r="CV490" s="31"/>
      <c r="CW490" s="31"/>
      <c r="CX490" s="31"/>
      <c r="CY490" s="31"/>
      <c r="CZ490" s="31"/>
      <c r="DA490" s="31"/>
      <c r="DB490" s="31"/>
      <c r="DC490" s="31"/>
      <c r="DD490" s="31"/>
      <c r="DE490" s="31"/>
      <c r="DF490" s="31"/>
      <c r="DG490" s="31"/>
      <c r="DH490" s="31"/>
      <c r="DI490" s="31"/>
      <c r="DJ490" s="31"/>
      <c r="DK490" s="31"/>
      <c r="DL490" s="31"/>
      <c r="DM490" s="31"/>
      <c r="DN490" s="31"/>
      <c r="DO490" s="31"/>
      <c r="DP490" s="31"/>
      <c r="DQ490" s="31"/>
      <c r="DR490" s="31"/>
      <c r="DS490" s="31"/>
      <c r="DT490" s="31"/>
      <c r="DU490" s="31"/>
      <c r="DV490" s="31"/>
      <c r="DW490" s="76"/>
    </row>
    <row r="491" spans="3:127" s="24" customFormat="1">
      <c r="C491" s="31"/>
      <c r="Q491" s="345"/>
      <c r="R491" s="345"/>
      <c r="S491" s="345"/>
      <c r="T491" s="345"/>
      <c r="U491" s="345"/>
      <c r="V491" s="345"/>
      <c r="W491" s="345"/>
      <c r="X491" s="345"/>
      <c r="Y491" s="345"/>
      <c r="Z491" s="345"/>
      <c r="AA491" s="345"/>
      <c r="AB491" s="345"/>
      <c r="AC491" s="345"/>
      <c r="AD491" s="345"/>
      <c r="AE491" s="345"/>
      <c r="AF491" s="55"/>
      <c r="AG491" s="55"/>
      <c r="AH491" s="55"/>
      <c r="AI491" s="55"/>
      <c r="AJ491" s="55"/>
      <c r="AR491" s="345"/>
      <c r="AS491" s="345"/>
      <c r="AT491" s="345"/>
      <c r="AU491" s="56"/>
      <c r="AV491" s="56"/>
      <c r="AW491" s="56"/>
      <c r="AX491" s="56"/>
      <c r="AY491" s="56"/>
      <c r="AZ491" s="31"/>
      <c r="BA491" s="31"/>
      <c r="BB491" s="31"/>
      <c r="BC491" s="31"/>
      <c r="BD491" s="31"/>
      <c r="BE491" s="31"/>
      <c r="BF491" s="31"/>
      <c r="BG491" s="31"/>
      <c r="BH491" s="31"/>
      <c r="BI491" s="31"/>
      <c r="BJ491" s="31"/>
      <c r="BK491" s="31"/>
      <c r="BL491" s="31"/>
      <c r="BM491" s="31"/>
      <c r="BN491" s="31"/>
      <c r="BO491" s="31"/>
      <c r="BP491" s="31"/>
      <c r="BQ491" s="31"/>
      <c r="BR491" s="31"/>
      <c r="BS491" s="31"/>
      <c r="BT491" s="31"/>
      <c r="BU491" s="31"/>
      <c r="BV491" s="31"/>
      <c r="BW491" s="31"/>
      <c r="BX491" s="31"/>
      <c r="BY491" s="31"/>
      <c r="BZ491" s="31"/>
      <c r="CA491" s="31"/>
      <c r="CB491" s="31"/>
      <c r="CC491" s="31"/>
      <c r="CD491" s="31"/>
      <c r="CE491" s="31"/>
      <c r="CF491" s="31"/>
      <c r="CG491" s="31"/>
      <c r="CH491" s="31"/>
      <c r="CI491" s="31"/>
      <c r="CJ491" s="31"/>
      <c r="CK491" s="31"/>
      <c r="CL491" s="31"/>
      <c r="CM491" s="31"/>
      <c r="CN491" s="31"/>
      <c r="CO491" s="31"/>
      <c r="CP491" s="31"/>
      <c r="CQ491" s="31"/>
      <c r="CR491" s="31"/>
      <c r="CS491" s="31"/>
      <c r="CT491" s="31"/>
      <c r="CU491" s="31"/>
      <c r="CV491" s="31"/>
      <c r="CW491" s="31"/>
      <c r="CX491" s="31"/>
      <c r="CY491" s="31"/>
      <c r="CZ491" s="31"/>
      <c r="DA491" s="31"/>
      <c r="DB491" s="31"/>
      <c r="DC491" s="31"/>
      <c r="DD491" s="31"/>
      <c r="DE491" s="31"/>
      <c r="DF491" s="31"/>
      <c r="DG491" s="31"/>
      <c r="DH491" s="31"/>
      <c r="DI491" s="31"/>
      <c r="DJ491" s="31"/>
      <c r="DK491" s="31"/>
      <c r="DL491" s="31"/>
      <c r="DM491" s="31"/>
      <c r="DN491" s="31"/>
      <c r="DO491" s="31"/>
      <c r="DP491" s="31"/>
      <c r="DQ491" s="31"/>
      <c r="DR491" s="31"/>
      <c r="DS491" s="31"/>
      <c r="DT491" s="31"/>
      <c r="DU491" s="31"/>
      <c r="DV491" s="31"/>
      <c r="DW491" s="76"/>
    </row>
    <row r="492" spans="3:127" s="24" customFormat="1">
      <c r="C492" s="31"/>
      <c r="Q492" s="345"/>
      <c r="R492" s="345"/>
      <c r="S492" s="345"/>
      <c r="T492" s="345"/>
      <c r="U492" s="345"/>
      <c r="V492" s="345"/>
      <c r="W492" s="345"/>
      <c r="X492" s="345"/>
      <c r="Y492" s="345"/>
      <c r="Z492" s="345"/>
      <c r="AA492" s="345"/>
      <c r="AB492" s="345"/>
      <c r="AC492" s="345"/>
      <c r="AD492" s="345"/>
      <c r="AE492" s="345"/>
      <c r="AF492" s="55"/>
      <c r="AG492" s="55"/>
      <c r="AH492" s="55"/>
      <c r="AI492" s="55"/>
      <c r="AJ492" s="55"/>
      <c r="AR492" s="345"/>
      <c r="AS492" s="345"/>
      <c r="AT492" s="345"/>
      <c r="AU492" s="56"/>
      <c r="AV492" s="56"/>
      <c r="AW492" s="56"/>
      <c r="AX492" s="56"/>
      <c r="AY492" s="56"/>
      <c r="AZ492" s="31"/>
      <c r="BA492" s="31"/>
      <c r="BB492" s="31"/>
      <c r="BC492" s="31"/>
      <c r="BD492" s="31"/>
      <c r="BE492" s="31"/>
      <c r="BF492" s="31"/>
      <c r="BG492" s="31"/>
      <c r="BH492" s="31"/>
      <c r="BI492" s="31"/>
      <c r="BJ492" s="31"/>
      <c r="BK492" s="31"/>
      <c r="BL492" s="31"/>
      <c r="BM492" s="31"/>
      <c r="BN492" s="31"/>
      <c r="BO492" s="31"/>
      <c r="BP492" s="31"/>
      <c r="BQ492" s="31"/>
      <c r="BR492" s="31"/>
      <c r="BS492" s="31"/>
      <c r="BT492" s="31"/>
      <c r="BU492" s="31"/>
      <c r="BV492" s="31"/>
      <c r="BW492" s="31"/>
      <c r="BX492" s="31"/>
      <c r="BY492" s="31"/>
      <c r="BZ492" s="31"/>
      <c r="CA492" s="31"/>
      <c r="CB492" s="31"/>
      <c r="CC492" s="31"/>
      <c r="CD492" s="31"/>
      <c r="CE492" s="31"/>
      <c r="CF492" s="31"/>
      <c r="CG492" s="31"/>
      <c r="CH492" s="31"/>
      <c r="CI492" s="31"/>
      <c r="CJ492" s="31"/>
      <c r="CK492" s="31"/>
      <c r="CL492" s="31"/>
      <c r="CM492" s="31"/>
      <c r="CN492" s="31"/>
      <c r="CO492" s="31"/>
      <c r="CP492" s="31"/>
      <c r="CQ492" s="31"/>
      <c r="CR492" s="31"/>
      <c r="CS492" s="31"/>
      <c r="CT492" s="31"/>
      <c r="CU492" s="31"/>
      <c r="CV492" s="31"/>
      <c r="CW492" s="31"/>
      <c r="CX492" s="31"/>
      <c r="CY492" s="31"/>
      <c r="CZ492" s="31"/>
      <c r="DA492" s="31"/>
      <c r="DB492" s="31"/>
      <c r="DC492" s="31"/>
      <c r="DD492" s="31"/>
      <c r="DE492" s="31"/>
      <c r="DF492" s="31"/>
      <c r="DG492" s="31"/>
      <c r="DH492" s="31"/>
      <c r="DI492" s="31"/>
      <c r="DJ492" s="31"/>
      <c r="DK492" s="31"/>
      <c r="DL492" s="31"/>
      <c r="DM492" s="31"/>
      <c r="DN492" s="31"/>
      <c r="DO492" s="31"/>
      <c r="DP492" s="31"/>
      <c r="DQ492" s="31"/>
      <c r="DR492" s="31"/>
      <c r="DS492" s="31"/>
      <c r="DT492" s="31"/>
      <c r="DU492" s="31"/>
      <c r="DV492" s="31"/>
      <c r="DW492" s="76"/>
    </row>
    <row r="493" spans="3:127" s="24" customFormat="1">
      <c r="C493" s="31"/>
      <c r="Q493" s="345"/>
      <c r="R493" s="345"/>
      <c r="S493" s="345"/>
      <c r="T493" s="345"/>
      <c r="U493" s="345"/>
      <c r="V493" s="345"/>
      <c r="W493" s="345"/>
      <c r="X493" s="345"/>
      <c r="Y493" s="345"/>
      <c r="Z493" s="345"/>
      <c r="AA493" s="345"/>
      <c r="AB493" s="345"/>
      <c r="AC493" s="345"/>
      <c r="AD493" s="345"/>
      <c r="AE493" s="345"/>
      <c r="AF493" s="55"/>
      <c r="AG493" s="55"/>
      <c r="AH493" s="55"/>
      <c r="AI493" s="55"/>
      <c r="AJ493" s="55"/>
      <c r="AR493" s="345"/>
      <c r="AS493" s="345"/>
      <c r="AT493" s="345"/>
      <c r="AU493" s="56"/>
      <c r="AV493" s="56"/>
      <c r="AW493" s="56"/>
      <c r="AX493" s="56"/>
      <c r="AY493" s="56"/>
      <c r="AZ493" s="31"/>
      <c r="BA493" s="31"/>
      <c r="BB493" s="31"/>
      <c r="BC493" s="31"/>
      <c r="BD493" s="31"/>
      <c r="BE493" s="31"/>
      <c r="BF493" s="31"/>
      <c r="BG493" s="31"/>
      <c r="BH493" s="31"/>
      <c r="BI493" s="31"/>
      <c r="BJ493" s="31"/>
      <c r="BK493" s="31"/>
      <c r="BL493" s="31"/>
      <c r="BM493" s="31"/>
      <c r="BN493" s="31"/>
      <c r="BO493" s="31"/>
      <c r="BP493" s="31"/>
      <c r="BQ493" s="31"/>
      <c r="BR493" s="31"/>
      <c r="BS493" s="31"/>
      <c r="BT493" s="31"/>
      <c r="BU493" s="31"/>
      <c r="BV493" s="31"/>
      <c r="BW493" s="31"/>
      <c r="BX493" s="31"/>
      <c r="BY493" s="31"/>
      <c r="BZ493" s="31"/>
      <c r="CA493" s="31"/>
      <c r="CB493" s="31"/>
      <c r="CC493" s="31"/>
      <c r="CD493" s="31"/>
      <c r="CE493" s="31"/>
      <c r="CF493" s="31"/>
      <c r="CG493" s="31"/>
      <c r="CH493" s="31"/>
      <c r="CI493" s="31"/>
      <c r="CJ493" s="31"/>
      <c r="CK493" s="31"/>
      <c r="CL493" s="31"/>
      <c r="CM493" s="31"/>
      <c r="CN493" s="31"/>
      <c r="CO493" s="31"/>
      <c r="CP493" s="31"/>
      <c r="CQ493" s="31"/>
      <c r="CR493" s="31"/>
      <c r="CS493" s="31"/>
      <c r="CT493" s="31"/>
      <c r="CU493" s="31"/>
      <c r="CV493" s="31"/>
      <c r="CW493" s="31"/>
      <c r="CX493" s="31"/>
      <c r="CY493" s="31"/>
      <c r="CZ493" s="31"/>
      <c r="DA493" s="31"/>
      <c r="DB493" s="31"/>
      <c r="DC493" s="31"/>
      <c r="DD493" s="31"/>
      <c r="DE493" s="31"/>
      <c r="DF493" s="31"/>
      <c r="DG493" s="31"/>
      <c r="DH493" s="31"/>
      <c r="DI493" s="31"/>
      <c r="DJ493" s="31"/>
      <c r="DK493" s="31"/>
      <c r="DL493" s="31"/>
      <c r="DM493" s="31"/>
      <c r="DN493" s="31"/>
      <c r="DO493" s="31"/>
      <c r="DP493" s="31"/>
      <c r="DQ493" s="31"/>
      <c r="DR493" s="31"/>
      <c r="DS493" s="31"/>
      <c r="DT493" s="31"/>
      <c r="DU493" s="31"/>
      <c r="DV493" s="31"/>
      <c r="DW493" s="76"/>
    </row>
    <row r="494" spans="3:127" s="24" customFormat="1">
      <c r="C494" s="31"/>
      <c r="Q494" s="345"/>
      <c r="R494" s="345"/>
      <c r="S494" s="345"/>
      <c r="T494" s="345"/>
      <c r="U494" s="345"/>
      <c r="V494" s="345"/>
      <c r="W494" s="345"/>
      <c r="X494" s="345"/>
      <c r="Y494" s="345"/>
      <c r="Z494" s="345"/>
      <c r="AA494" s="345"/>
      <c r="AB494" s="345"/>
      <c r="AC494" s="345"/>
      <c r="AD494" s="345"/>
      <c r="AE494" s="345"/>
      <c r="AF494" s="55"/>
      <c r="AG494" s="55"/>
      <c r="AH494" s="55"/>
      <c r="AI494" s="55"/>
      <c r="AJ494" s="55"/>
      <c r="AR494" s="345"/>
      <c r="AS494" s="345"/>
      <c r="AT494" s="345"/>
      <c r="AU494" s="56"/>
      <c r="AV494" s="56"/>
      <c r="AW494" s="56"/>
      <c r="AX494" s="56"/>
      <c r="AY494" s="56"/>
      <c r="AZ494" s="31"/>
      <c r="BA494" s="31"/>
      <c r="BB494" s="31"/>
      <c r="BC494" s="31"/>
      <c r="BD494" s="31"/>
      <c r="BE494" s="31"/>
      <c r="BF494" s="31"/>
      <c r="BG494" s="31"/>
      <c r="BH494" s="31"/>
      <c r="BI494" s="31"/>
      <c r="BJ494" s="31"/>
      <c r="BK494" s="31"/>
      <c r="BL494" s="31"/>
      <c r="BM494" s="31"/>
      <c r="BN494" s="31"/>
      <c r="BO494" s="31"/>
      <c r="BP494" s="31"/>
      <c r="BQ494" s="31"/>
      <c r="BR494" s="31"/>
      <c r="BS494" s="31"/>
      <c r="BT494" s="31"/>
      <c r="BU494" s="31"/>
      <c r="BV494" s="31"/>
      <c r="BW494" s="31"/>
      <c r="BX494" s="31"/>
      <c r="BY494" s="31"/>
      <c r="BZ494" s="31"/>
      <c r="CA494" s="31"/>
      <c r="CB494" s="31"/>
      <c r="CC494" s="31"/>
      <c r="CD494" s="31"/>
      <c r="CE494" s="31"/>
      <c r="CF494" s="31"/>
      <c r="CG494" s="31"/>
      <c r="CH494" s="31"/>
      <c r="CI494" s="31"/>
      <c r="CJ494" s="31"/>
      <c r="CK494" s="31"/>
      <c r="CL494" s="31"/>
      <c r="CM494" s="31"/>
      <c r="CN494" s="31"/>
      <c r="CO494" s="31"/>
      <c r="CP494" s="31"/>
      <c r="CQ494" s="31"/>
      <c r="CR494" s="31"/>
      <c r="CS494" s="31"/>
      <c r="CT494" s="31"/>
      <c r="CU494" s="31"/>
      <c r="CV494" s="31"/>
      <c r="CW494" s="31"/>
      <c r="CX494" s="31"/>
      <c r="CY494" s="31"/>
      <c r="CZ494" s="31"/>
      <c r="DA494" s="31"/>
      <c r="DB494" s="31"/>
      <c r="DC494" s="31"/>
      <c r="DD494" s="31"/>
      <c r="DE494" s="31"/>
      <c r="DF494" s="31"/>
      <c r="DG494" s="31"/>
      <c r="DH494" s="31"/>
      <c r="DI494" s="31"/>
      <c r="DJ494" s="31"/>
      <c r="DK494" s="31"/>
      <c r="DL494" s="31"/>
      <c r="DM494" s="31"/>
      <c r="DN494" s="31"/>
      <c r="DO494" s="31"/>
      <c r="DP494" s="31"/>
      <c r="DQ494" s="31"/>
      <c r="DR494" s="31"/>
      <c r="DS494" s="31"/>
      <c r="DT494" s="31"/>
      <c r="DU494" s="31"/>
      <c r="DV494" s="31"/>
      <c r="DW494" s="76"/>
    </row>
    <row r="495" spans="3:127" s="24" customFormat="1">
      <c r="C495" s="31"/>
      <c r="Q495" s="345"/>
      <c r="R495" s="345"/>
      <c r="S495" s="345"/>
      <c r="T495" s="345"/>
      <c r="U495" s="345"/>
      <c r="V495" s="345"/>
      <c r="W495" s="345"/>
      <c r="X495" s="345"/>
      <c r="Y495" s="345"/>
      <c r="Z495" s="345"/>
      <c r="AA495" s="345"/>
      <c r="AB495" s="345"/>
      <c r="AC495" s="345"/>
      <c r="AD495" s="345"/>
      <c r="AE495" s="345"/>
      <c r="AF495" s="55"/>
      <c r="AG495" s="55"/>
      <c r="AH495" s="55"/>
      <c r="AI495" s="55"/>
      <c r="AJ495" s="55"/>
      <c r="AR495" s="345"/>
      <c r="AS495" s="345"/>
      <c r="AT495" s="345"/>
      <c r="AU495" s="56"/>
      <c r="AV495" s="56"/>
      <c r="AW495" s="56"/>
      <c r="AX495" s="56"/>
      <c r="AY495" s="56"/>
      <c r="AZ495" s="31"/>
      <c r="BA495" s="31"/>
      <c r="BB495" s="31"/>
      <c r="BC495" s="31"/>
      <c r="BD495" s="31"/>
      <c r="BE495" s="31"/>
      <c r="BF495" s="31"/>
      <c r="BG495" s="31"/>
      <c r="BH495" s="31"/>
      <c r="BI495" s="31"/>
      <c r="BJ495" s="31"/>
      <c r="BK495" s="31"/>
      <c r="BL495" s="31"/>
      <c r="BM495" s="31"/>
      <c r="BN495" s="31"/>
      <c r="BO495" s="31"/>
      <c r="BP495" s="31"/>
      <c r="BQ495" s="31"/>
      <c r="BR495" s="31"/>
      <c r="BS495" s="31"/>
      <c r="BT495" s="31"/>
      <c r="BU495" s="31"/>
      <c r="BV495" s="31"/>
      <c r="BW495" s="31"/>
      <c r="BX495" s="31"/>
      <c r="BY495" s="31"/>
      <c r="BZ495" s="31"/>
      <c r="CA495" s="31"/>
      <c r="CB495" s="31"/>
      <c r="CC495" s="31"/>
      <c r="CD495" s="31"/>
      <c r="CE495" s="31"/>
      <c r="CF495" s="31"/>
      <c r="CG495" s="31"/>
      <c r="CH495" s="31"/>
      <c r="CI495" s="31"/>
      <c r="CJ495" s="31"/>
      <c r="CK495" s="31"/>
      <c r="CL495" s="31"/>
      <c r="CM495" s="31"/>
      <c r="CN495" s="31"/>
      <c r="CO495" s="31"/>
      <c r="CP495" s="31"/>
      <c r="CQ495" s="31"/>
      <c r="CR495" s="31"/>
      <c r="CS495" s="31"/>
      <c r="CT495" s="31"/>
      <c r="CU495" s="31"/>
      <c r="CV495" s="31"/>
      <c r="CW495" s="31"/>
      <c r="CX495" s="31"/>
      <c r="CY495" s="31"/>
      <c r="CZ495" s="31"/>
      <c r="DA495" s="31"/>
      <c r="DB495" s="31"/>
      <c r="DC495" s="31"/>
      <c r="DD495" s="31"/>
      <c r="DE495" s="31"/>
      <c r="DF495" s="31"/>
      <c r="DG495" s="31"/>
      <c r="DH495" s="31"/>
      <c r="DI495" s="31"/>
      <c r="DJ495" s="31"/>
      <c r="DK495" s="31"/>
      <c r="DL495" s="31"/>
      <c r="DM495" s="31"/>
      <c r="DN495" s="31"/>
      <c r="DO495" s="31"/>
      <c r="DP495" s="31"/>
      <c r="DQ495" s="31"/>
      <c r="DR495" s="31"/>
      <c r="DS495" s="31"/>
      <c r="DT495" s="31"/>
      <c r="DU495" s="31"/>
      <c r="DV495" s="31"/>
      <c r="DW495" s="76"/>
    </row>
    <row r="496" spans="3:127" s="24" customFormat="1">
      <c r="C496" s="31"/>
      <c r="Q496" s="345"/>
      <c r="R496" s="345"/>
      <c r="S496" s="345"/>
      <c r="T496" s="345"/>
      <c r="U496" s="345"/>
      <c r="V496" s="345"/>
      <c r="W496" s="345"/>
      <c r="X496" s="345"/>
      <c r="Y496" s="345"/>
      <c r="Z496" s="345"/>
      <c r="AA496" s="345"/>
      <c r="AB496" s="345"/>
      <c r="AC496" s="345"/>
      <c r="AD496" s="345"/>
      <c r="AE496" s="345"/>
      <c r="AF496" s="55"/>
      <c r="AG496" s="55"/>
      <c r="AH496" s="55"/>
      <c r="AI496" s="55"/>
      <c r="AJ496" s="55"/>
      <c r="AR496" s="345"/>
      <c r="AS496" s="345"/>
      <c r="AT496" s="345"/>
      <c r="AU496" s="56"/>
      <c r="AV496" s="56"/>
      <c r="AW496" s="56"/>
      <c r="AX496" s="56"/>
      <c r="AY496" s="56"/>
      <c r="AZ496" s="31"/>
      <c r="BA496" s="31"/>
      <c r="BB496" s="31"/>
      <c r="BC496" s="31"/>
      <c r="BD496" s="31"/>
      <c r="BE496" s="31"/>
      <c r="BF496" s="31"/>
      <c r="BG496" s="31"/>
      <c r="BH496" s="31"/>
      <c r="BI496" s="31"/>
      <c r="BJ496" s="31"/>
      <c r="BK496" s="31"/>
      <c r="BL496" s="31"/>
      <c r="BM496" s="31"/>
      <c r="BN496" s="31"/>
      <c r="BO496" s="31"/>
      <c r="BP496" s="31"/>
      <c r="BQ496" s="31"/>
      <c r="BR496" s="31"/>
      <c r="BS496" s="31"/>
      <c r="BT496" s="31"/>
      <c r="BU496" s="31"/>
      <c r="BV496" s="31"/>
      <c r="BW496" s="31"/>
      <c r="BX496" s="31"/>
      <c r="BY496" s="31"/>
      <c r="BZ496" s="31"/>
      <c r="CA496" s="31"/>
      <c r="CB496" s="31"/>
      <c r="CC496" s="31"/>
      <c r="CD496" s="31"/>
      <c r="CE496" s="31"/>
      <c r="CF496" s="31"/>
      <c r="CG496" s="31"/>
      <c r="CH496" s="31"/>
      <c r="CI496" s="31"/>
      <c r="CJ496" s="31"/>
      <c r="CK496" s="31"/>
      <c r="CL496" s="31"/>
      <c r="CM496" s="31"/>
      <c r="CN496" s="31"/>
      <c r="CO496" s="31"/>
      <c r="CP496" s="31"/>
      <c r="CQ496" s="31"/>
      <c r="CR496" s="31"/>
      <c r="CS496" s="31"/>
      <c r="CT496" s="31"/>
      <c r="CU496" s="31"/>
      <c r="CV496" s="31"/>
      <c r="CW496" s="31"/>
      <c r="CX496" s="31"/>
      <c r="CY496" s="31"/>
      <c r="CZ496" s="31"/>
      <c r="DA496" s="31"/>
      <c r="DB496" s="31"/>
      <c r="DC496" s="31"/>
      <c r="DD496" s="31"/>
      <c r="DE496" s="31"/>
      <c r="DF496" s="31"/>
      <c r="DG496" s="31"/>
      <c r="DH496" s="31"/>
      <c r="DI496" s="31"/>
      <c r="DJ496" s="31"/>
      <c r="DK496" s="31"/>
      <c r="DL496" s="31"/>
      <c r="DM496" s="31"/>
      <c r="DN496" s="31"/>
      <c r="DO496" s="31"/>
      <c r="DP496" s="31"/>
      <c r="DQ496" s="31"/>
      <c r="DR496" s="31"/>
      <c r="DS496" s="31"/>
      <c r="DT496" s="31"/>
      <c r="DU496" s="31"/>
      <c r="DV496" s="31"/>
      <c r="DW496" s="76"/>
    </row>
    <row r="497" spans="3:127" s="24" customFormat="1">
      <c r="C497" s="31"/>
      <c r="Q497" s="345"/>
      <c r="R497" s="345"/>
      <c r="S497" s="345"/>
      <c r="T497" s="345"/>
      <c r="U497" s="345"/>
      <c r="V497" s="345"/>
      <c r="W497" s="345"/>
      <c r="X497" s="345"/>
      <c r="Y497" s="345"/>
      <c r="Z497" s="345"/>
      <c r="AA497" s="345"/>
      <c r="AB497" s="345"/>
      <c r="AC497" s="345"/>
      <c r="AD497" s="345"/>
      <c r="AE497" s="345"/>
      <c r="AF497" s="55"/>
      <c r="AG497" s="55"/>
      <c r="AH497" s="55"/>
      <c r="AI497" s="55"/>
      <c r="AJ497" s="55"/>
      <c r="AR497" s="345"/>
      <c r="AS497" s="345"/>
      <c r="AT497" s="345"/>
      <c r="AU497" s="56"/>
      <c r="AV497" s="56"/>
      <c r="AW497" s="56"/>
      <c r="AX497" s="56"/>
      <c r="AY497" s="56"/>
      <c r="AZ497" s="31"/>
      <c r="BA497" s="31"/>
      <c r="BB497" s="31"/>
      <c r="BC497" s="31"/>
      <c r="BD497" s="31"/>
      <c r="BE497" s="31"/>
      <c r="BF497" s="31"/>
      <c r="BG497" s="31"/>
      <c r="BH497" s="31"/>
      <c r="BI497" s="31"/>
      <c r="BJ497" s="31"/>
      <c r="BK497" s="31"/>
      <c r="BL497" s="31"/>
      <c r="BM497" s="31"/>
      <c r="BN497" s="31"/>
      <c r="BO497" s="31"/>
      <c r="BP497" s="31"/>
      <c r="BQ497" s="31"/>
      <c r="BR497" s="31"/>
      <c r="BS497" s="31"/>
      <c r="BT497" s="31"/>
      <c r="BU497" s="31"/>
      <c r="BV497" s="31"/>
      <c r="BW497" s="31"/>
      <c r="BX497" s="31"/>
      <c r="BY497" s="31"/>
      <c r="BZ497" s="31"/>
      <c r="CA497" s="31"/>
      <c r="CB497" s="31"/>
      <c r="CC497" s="31"/>
      <c r="CD497" s="31"/>
      <c r="CE497" s="31"/>
      <c r="CF497" s="31"/>
      <c r="CG497" s="31"/>
      <c r="CH497" s="31"/>
      <c r="CI497" s="31"/>
      <c r="CJ497" s="31"/>
      <c r="CK497" s="31"/>
      <c r="CL497" s="31"/>
      <c r="CM497" s="31"/>
      <c r="CN497" s="31"/>
      <c r="CO497" s="31"/>
      <c r="CP497" s="31"/>
      <c r="CQ497" s="31"/>
      <c r="CR497" s="31"/>
      <c r="CS497" s="31"/>
      <c r="CT497" s="31"/>
      <c r="CU497" s="31"/>
      <c r="CV497" s="31"/>
      <c r="CW497" s="31"/>
      <c r="CX497" s="31"/>
      <c r="CY497" s="31"/>
      <c r="CZ497" s="31"/>
      <c r="DA497" s="31"/>
      <c r="DB497" s="31"/>
      <c r="DC497" s="31"/>
      <c r="DD497" s="31"/>
      <c r="DE497" s="31"/>
      <c r="DF497" s="31"/>
      <c r="DG497" s="31"/>
      <c r="DH497" s="31"/>
      <c r="DI497" s="31"/>
      <c r="DJ497" s="31"/>
      <c r="DK497" s="31"/>
      <c r="DL497" s="31"/>
      <c r="DM497" s="31"/>
      <c r="DN497" s="31"/>
      <c r="DO497" s="31"/>
      <c r="DP497" s="31"/>
      <c r="DQ497" s="31"/>
      <c r="DR497" s="31"/>
      <c r="DS497" s="31"/>
      <c r="DT497" s="31"/>
      <c r="DU497" s="31"/>
      <c r="DV497" s="31"/>
      <c r="DW497" s="76"/>
    </row>
    <row r="498" spans="3:127" s="24" customFormat="1">
      <c r="C498" s="31"/>
      <c r="Q498" s="345"/>
      <c r="R498" s="345"/>
      <c r="S498" s="345"/>
      <c r="T498" s="345"/>
      <c r="U498" s="345"/>
      <c r="V498" s="345"/>
      <c r="W498" s="345"/>
      <c r="X498" s="345"/>
      <c r="Y498" s="345"/>
      <c r="Z498" s="345"/>
      <c r="AA498" s="345"/>
      <c r="AB498" s="345"/>
      <c r="AC498" s="345"/>
      <c r="AD498" s="345"/>
      <c r="AE498" s="345"/>
      <c r="AF498" s="55"/>
      <c r="AG498" s="55"/>
      <c r="AH498" s="55"/>
      <c r="AI498" s="55"/>
      <c r="AJ498" s="55"/>
      <c r="AR498" s="345"/>
      <c r="AS498" s="345"/>
      <c r="AT498" s="345"/>
      <c r="AU498" s="56"/>
      <c r="AV498" s="56"/>
      <c r="AW498" s="56"/>
      <c r="AX498" s="56"/>
      <c r="AY498" s="56"/>
      <c r="AZ498" s="31"/>
      <c r="BA498" s="31"/>
      <c r="BB498" s="31"/>
      <c r="BC498" s="31"/>
      <c r="BD498" s="31"/>
      <c r="BE498" s="31"/>
      <c r="BF498" s="31"/>
      <c r="BG498" s="31"/>
      <c r="BH498" s="31"/>
      <c r="BI498" s="31"/>
      <c r="BJ498" s="31"/>
      <c r="BK498" s="31"/>
      <c r="BL498" s="31"/>
      <c r="BM498" s="31"/>
      <c r="BN498" s="31"/>
      <c r="BO498" s="31"/>
      <c r="BP498" s="31"/>
      <c r="BQ498" s="31"/>
      <c r="BR498" s="31"/>
      <c r="BS498" s="31"/>
      <c r="BT498" s="31"/>
      <c r="BU498" s="31"/>
      <c r="BV498" s="31"/>
      <c r="BW498" s="31"/>
      <c r="BX498" s="31"/>
      <c r="BY498" s="31"/>
      <c r="BZ498" s="31"/>
      <c r="CA498" s="31"/>
      <c r="CB498" s="31"/>
      <c r="CC498" s="31"/>
      <c r="CD498" s="31"/>
      <c r="CE498" s="31"/>
      <c r="CF498" s="31"/>
      <c r="CG498" s="31"/>
      <c r="CH498" s="31"/>
      <c r="CI498" s="31"/>
      <c r="CJ498" s="31"/>
      <c r="CK498" s="31"/>
      <c r="CL498" s="31"/>
      <c r="CM498" s="31"/>
      <c r="CN498" s="31"/>
      <c r="CO498" s="31"/>
      <c r="CP498" s="31"/>
      <c r="CQ498" s="31"/>
      <c r="CR498" s="31"/>
      <c r="CS498" s="31"/>
      <c r="CT498" s="31"/>
      <c r="CU498" s="31"/>
      <c r="CV498" s="31"/>
      <c r="CW498" s="31"/>
      <c r="CX498" s="31"/>
      <c r="CY498" s="31"/>
      <c r="CZ498" s="31"/>
      <c r="DA498" s="31"/>
      <c r="DB498" s="31"/>
      <c r="DC498" s="31"/>
      <c r="DD498" s="31"/>
      <c r="DE498" s="31"/>
      <c r="DF498" s="31"/>
      <c r="DG498" s="31"/>
      <c r="DH498" s="31"/>
      <c r="DI498" s="31"/>
      <c r="DJ498" s="31"/>
      <c r="DK498" s="31"/>
      <c r="DL498" s="31"/>
      <c r="DM498" s="31"/>
      <c r="DN498" s="31"/>
      <c r="DO498" s="31"/>
      <c r="DP498" s="31"/>
      <c r="DQ498" s="31"/>
      <c r="DR498" s="31"/>
      <c r="DS498" s="31"/>
      <c r="DT498" s="31"/>
      <c r="DU498" s="31"/>
      <c r="DV498" s="31"/>
      <c r="DW498" s="76"/>
    </row>
    <row r="499" spans="3:127" s="24" customFormat="1">
      <c r="C499" s="31"/>
      <c r="Q499" s="345"/>
      <c r="R499" s="345"/>
      <c r="S499" s="345"/>
      <c r="T499" s="345"/>
      <c r="U499" s="345"/>
      <c r="V499" s="345"/>
      <c r="W499" s="345"/>
      <c r="X499" s="345"/>
      <c r="Y499" s="345"/>
      <c r="Z499" s="345"/>
      <c r="AA499" s="345"/>
      <c r="AB499" s="345"/>
      <c r="AC499" s="345"/>
      <c r="AD499" s="345"/>
      <c r="AE499" s="345"/>
      <c r="AF499" s="55"/>
      <c r="AG499" s="55"/>
      <c r="AH499" s="55"/>
      <c r="AI499" s="55"/>
      <c r="AJ499" s="55"/>
      <c r="AR499" s="345"/>
      <c r="AS499" s="345"/>
      <c r="AT499" s="345"/>
      <c r="AU499" s="56"/>
      <c r="AV499" s="56"/>
      <c r="AW499" s="56"/>
      <c r="AX499" s="56"/>
      <c r="AY499" s="56"/>
      <c r="AZ499" s="31"/>
      <c r="BA499" s="31"/>
      <c r="BB499" s="31"/>
      <c r="BC499" s="31"/>
      <c r="BD499" s="31"/>
      <c r="BE499" s="31"/>
      <c r="BF499" s="31"/>
      <c r="BG499" s="31"/>
      <c r="BH499" s="31"/>
      <c r="BI499" s="31"/>
      <c r="BJ499" s="31"/>
      <c r="BK499" s="31"/>
      <c r="BL499" s="31"/>
      <c r="BM499" s="31"/>
      <c r="BN499" s="31"/>
      <c r="BO499" s="31"/>
      <c r="BP499" s="31"/>
      <c r="BQ499" s="31"/>
      <c r="BR499" s="31"/>
      <c r="BS499" s="31"/>
      <c r="BT499" s="31"/>
      <c r="BU499" s="31"/>
      <c r="BV499" s="31"/>
      <c r="BW499" s="31"/>
      <c r="BX499" s="31"/>
      <c r="BY499" s="31"/>
      <c r="BZ499" s="31"/>
      <c r="CA499" s="31"/>
      <c r="CB499" s="31"/>
      <c r="CC499" s="31"/>
      <c r="CD499" s="31"/>
      <c r="CE499" s="31"/>
      <c r="CF499" s="31"/>
      <c r="CG499" s="31"/>
      <c r="CH499" s="31"/>
      <c r="CI499" s="31"/>
      <c r="CJ499" s="31"/>
      <c r="CK499" s="31"/>
      <c r="CL499" s="31"/>
      <c r="CM499" s="31"/>
      <c r="CN499" s="31"/>
      <c r="CO499" s="31"/>
      <c r="CP499" s="31"/>
      <c r="CQ499" s="31"/>
      <c r="CR499" s="31"/>
      <c r="CS499" s="31"/>
      <c r="CT499" s="31"/>
      <c r="CU499" s="31"/>
      <c r="CV499" s="31"/>
      <c r="CW499" s="31"/>
      <c r="CX499" s="31"/>
      <c r="CY499" s="31"/>
      <c r="CZ499" s="31"/>
      <c r="DA499" s="31"/>
      <c r="DB499" s="31"/>
      <c r="DC499" s="31"/>
      <c r="DD499" s="31"/>
      <c r="DE499" s="31"/>
      <c r="DF499" s="31"/>
      <c r="DG499" s="31"/>
      <c r="DH499" s="31"/>
      <c r="DI499" s="31"/>
      <c r="DJ499" s="31"/>
      <c r="DK499" s="31"/>
      <c r="DL499" s="31"/>
      <c r="DM499" s="31"/>
      <c r="DN499" s="31"/>
      <c r="DO499" s="31"/>
      <c r="DP499" s="31"/>
      <c r="DQ499" s="31"/>
      <c r="DR499" s="31"/>
      <c r="DS499" s="31"/>
      <c r="DT499" s="31"/>
      <c r="DU499" s="31"/>
      <c r="DV499" s="31"/>
      <c r="DW499" s="76"/>
    </row>
    <row r="500" spans="3:127">
      <c r="AF500" s="63"/>
      <c r="AG500" s="63"/>
      <c r="AH500" s="63"/>
      <c r="AI500" s="63"/>
      <c r="AJ500" s="63"/>
      <c r="AU500" s="14"/>
      <c r="AV500" s="14"/>
      <c r="AW500" s="14"/>
      <c r="AX500" s="14"/>
      <c r="AY500" s="14"/>
    </row>
    <row r="501" spans="3:127">
      <c r="AF501" s="63"/>
      <c r="AG501" s="63"/>
      <c r="AH501" s="63"/>
      <c r="AI501" s="63"/>
      <c r="AJ501" s="63"/>
      <c r="AU501" s="14"/>
      <c r="AV501" s="14"/>
      <c r="AW501" s="14"/>
      <c r="AX501" s="14"/>
      <c r="AY501" s="14"/>
    </row>
    <row r="502" spans="3:127">
      <c r="AF502" s="63"/>
      <c r="AG502" s="63"/>
      <c r="AH502" s="63"/>
      <c r="AI502" s="63"/>
      <c r="AJ502" s="63"/>
      <c r="AU502" s="14"/>
      <c r="AV502" s="14"/>
      <c r="AW502" s="14"/>
      <c r="AX502" s="14"/>
      <c r="AY502" s="14"/>
    </row>
    <row r="503" spans="3:127">
      <c r="AF503" s="63"/>
      <c r="AG503" s="63"/>
      <c r="AH503" s="63"/>
      <c r="AI503" s="63"/>
      <c r="AJ503" s="63"/>
      <c r="AU503" s="14"/>
      <c r="AV503" s="14"/>
      <c r="AW503" s="14"/>
      <c r="AX503" s="14"/>
      <c r="AY503" s="14"/>
    </row>
    <row r="504" spans="3:127">
      <c r="AF504" s="63"/>
      <c r="AG504" s="63"/>
      <c r="AH504" s="63"/>
      <c r="AI504" s="63"/>
      <c r="AJ504" s="63"/>
      <c r="AU504" s="14"/>
      <c r="AV504" s="14"/>
      <c r="AW504" s="14"/>
      <c r="AX504" s="14"/>
      <c r="AY504" s="14"/>
    </row>
    <row r="505" spans="3:127">
      <c r="AF505" s="63"/>
      <c r="AG505" s="63"/>
      <c r="AH505" s="63"/>
      <c r="AI505" s="63"/>
      <c r="AJ505" s="63"/>
      <c r="AU505" s="14"/>
      <c r="AV505" s="14"/>
      <c r="AW505" s="14"/>
      <c r="AX505" s="14"/>
      <c r="AY505" s="14"/>
    </row>
    <row r="506" spans="3:127">
      <c r="AF506" s="63"/>
      <c r="AG506" s="63"/>
      <c r="AH506" s="63"/>
      <c r="AI506" s="63"/>
      <c r="AJ506" s="63"/>
      <c r="AU506" s="14"/>
      <c r="AV506" s="14"/>
      <c r="AW506" s="14"/>
      <c r="AX506" s="14"/>
      <c r="AY506" s="14"/>
    </row>
    <row r="507" spans="3:127">
      <c r="AF507" s="63"/>
      <c r="AG507" s="63"/>
      <c r="AH507" s="63"/>
      <c r="AI507" s="63"/>
      <c r="AJ507" s="63"/>
      <c r="AU507" s="14"/>
      <c r="AV507" s="14"/>
      <c r="AW507" s="14"/>
      <c r="AX507" s="14"/>
      <c r="AY507" s="14"/>
    </row>
    <row r="508" spans="3:127">
      <c r="AF508" s="63"/>
      <c r="AG508" s="63"/>
      <c r="AH508" s="63"/>
      <c r="AI508" s="63"/>
      <c r="AJ508" s="63"/>
      <c r="AU508" s="14"/>
      <c r="AV508" s="14"/>
      <c r="AW508" s="14"/>
      <c r="AX508" s="14"/>
      <c r="AY508" s="14"/>
    </row>
    <row r="509" spans="3:127">
      <c r="AF509" s="63"/>
      <c r="AG509" s="63"/>
      <c r="AH509" s="63"/>
      <c r="AI509" s="63"/>
      <c r="AJ509" s="63"/>
      <c r="AU509" s="14"/>
      <c r="AV509" s="14"/>
      <c r="AW509" s="14"/>
      <c r="AX509" s="14"/>
      <c r="AY509" s="14"/>
    </row>
    <row r="510" spans="3:127">
      <c r="AF510" s="63"/>
      <c r="AG510" s="63"/>
      <c r="AH510" s="63"/>
      <c r="AI510" s="63"/>
      <c r="AJ510" s="63"/>
      <c r="AU510" s="14"/>
      <c r="AV510" s="14"/>
      <c r="AW510" s="14"/>
      <c r="AX510" s="14"/>
      <c r="AY510" s="14"/>
    </row>
    <row r="511" spans="3:127">
      <c r="AF511" s="63"/>
      <c r="AG511" s="63"/>
      <c r="AH511" s="63"/>
      <c r="AI511" s="63"/>
      <c r="AJ511" s="63"/>
      <c r="AU511" s="14"/>
      <c r="AV511" s="14"/>
      <c r="AW511" s="14"/>
      <c r="AX511" s="14"/>
      <c r="AY511" s="14"/>
    </row>
    <row r="512" spans="3:127">
      <c r="AF512" s="63"/>
      <c r="AG512" s="63"/>
      <c r="AH512" s="63"/>
      <c r="AI512" s="63"/>
      <c r="AJ512" s="63"/>
      <c r="AU512" s="14"/>
      <c r="AV512" s="14"/>
      <c r="AW512" s="14"/>
      <c r="AX512" s="14"/>
      <c r="AY512" s="14"/>
    </row>
    <row r="513" spans="32:51">
      <c r="AF513" s="63"/>
      <c r="AG513" s="63"/>
      <c r="AH513" s="63"/>
      <c r="AI513" s="63"/>
      <c r="AJ513" s="63"/>
      <c r="AU513" s="14"/>
      <c r="AV513" s="14"/>
      <c r="AW513" s="14"/>
      <c r="AX513" s="14"/>
      <c r="AY513" s="14"/>
    </row>
    <row r="514" spans="32:51">
      <c r="AF514" s="63"/>
      <c r="AG514" s="63"/>
      <c r="AH514" s="63"/>
      <c r="AI514" s="63"/>
      <c r="AJ514" s="63"/>
      <c r="AU514" s="14"/>
      <c r="AV514" s="14"/>
      <c r="AW514" s="14"/>
      <c r="AX514" s="14"/>
      <c r="AY514" s="14"/>
    </row>
    <row r="515" spans="32:51">
      <c r="AF515" s="63"/>
      <c r="AG515" s="63"/>
      <c r="AH515" s="63"/>
      <c r="AI515" s="63"/>
      <c r="AJ515" s="63"/>
      <c r="AU515" s="14"/>
      <c r="AV515" s="14"/>
      <c r="AW515" s="14"/>
      <c r="AX515" s="14"/>
      <c r="AY515" s="14"/>
    </row>
    <row r="516" spans="32:51">
      <c r="AF516" s="63"/>
      <c r="AG516" s="63"/>
      <c r="AH516" s="63"/>
      <c r="AI516" s="63"/>
      <c r="AJ516" s="63"/>
      <c r="AU516" s="14"/>
      <c r="AV516" s="14"/>
      <c r="AW516" s="14"/>
      <c r="AX516" s="14"/>
      <c r="AY516" s="14"/>
    </row>
    <row r="517" spans="32:51">
      <c r="AF517" s="63"/>
      <c r="AG517" s="63"/>
      <c r="AH517" s="63"/>
      <c r="AI517" s="63"/>
      <c r="AJ517" s="63"/>
      <c r="AU517" s="14"/>
      <c r="AV517" s="14"/>
      <c r="AW517" s="14"/>
      <c r="AX517" s="14"/>
      <c r="AY517" s="14"/>
    </row>
    <row r="518" spans="32:51">
      <c r="AF518" s="63"/>
      <c r="AG518" s="63"/>
      <c r="AH518" s="63"/>
      <c r="AI518" s="63"/>
      <c r="AJ518" s="63"/>
      <c r="AU518" s="14"/>
      <c r="AV518" s="14"/>
      <c r="AW518" s="14"/>
      <c r="AX518" s="14"/>
      <c r="AY518" s="14"/>
    </row>
    <row r="519" spans="32:51">
      <c r="AF519" s="63"/>
      <c r="AG519" s="63"/>
      <c r="AH519" s="63"/>
      <c r="AI519" s="63"/>
      <c r="AJ519" s="63"/>
      <c r="AU519" s="14"/>
      <c r="AV519" s="14"/>
      <c r="AW519" s="14"/>
      <c r="AX519" s="14"/>
      <c r="AY519" s="14"/>
    </row>
    <row r="520" spans="32:51">
      <c r="AF520" s="63"/>
      <c r="AG520" s="63"/>
      <c r="AH520" s="63"/>
      <c r="AI520" s="63"/>
      <c r="AJ520" s="63"/>
      <c r="AU520" s="14"/>
      <c r="AV520" s="14"/>
      <c r="AW520" s="14"/>
      <c r="AX520" s="14"/>
      <c r="AY520" s="14"/>
    </row>
    <row r="521" spans="32:51">
      <c r="AF521" s="63"/>
      <c r="AG521" s="63"/>
      <c r="AH521" s="63"/>
      <c r="AI521" s="63"/>
      <c r="AJ521" s="63"/>
      <c r="AU521" s="14"/>
      <c r="AV521" s="14"/>
      <c r="AW521" s="14"/>
      <c r="AX521" s="14"/>
      <c r="AY521" s="14"/>
    </row>
    <row r="522" spans="32:51">
      <c r="AF522" s="63"/>
      <c r="AG522" s="63"/>
      <c r="AH522" s="63"/>
      <c r="AI522" s="63"/>
      <c r="AJ522" s="63"/>
      <c r="AU522" s="14"/>
      <c r="AV522" s="14"/>
      <c r="AW522" s="14"/>
      <c r="AX522" s="14"/>
      <c r="AY522" s="14"/>
    </row>
    <row r="523" spans="32:51">
      <c r="AF523" s="63"/>
      <c r="AG523" s="63"/>
      <c r="AH523" s="63"/>
      <c r="AI523" s="63"/>
      <c r="AJ523" s="63"/>
      <c r="AU523" s="14"/>
      <c r="AV523" s="14"/>
      <c r="AW523" s="14"/>
      <c r="AX523" s="14"/>
      <c r="AY523" s="14"/>
    </row>
    <row r="524" spans="32:51">
      <c r="AF524" s="63"/>
      <c r="AG524" s="63"/>
      <c r="AH524" s="63"/>
      <c r="AI524" s="63"/>
      <c r="AJ524" s="63"/>
      <c r="AU524" s="14"/>
      <c r="AV524" s="14"/>
      <c r="AW524" s="14"/>
      <c r="AX524" s="14"/>
      <c r="AY524" s="14"/>
    </row>
    <row r="525" spans="32:51">
      <c r="AF525" s="63"/>
      <c r="AG525" s="63"/>
      <c r="AH525" s="63"/>
      <c r="AI525" s="63"/>
      <c r="AJ525" s="63"/>
      <c r="AU525" s="14"/>
      <c r="AV525" s="14"/>
      <c r="AW525" s="14"/>
      <c r="AX525" s="14"/>
      <c r="AY525" s="14"/>
    </row>
    <row r="526" spans="32:51">
      <c r="AF526" s="63"/>
      <c r="AG526" s="63"/>
      <c r="AH526" s="63"/>
      <c r="AI526" s="63"/>
      <c r="AJ526" s="63"/>
      <c r="AU526" s="14"/>
      <c r="AV526" s="14"/>
      <c r="AW526" s="14"/>
      <c r="AX526" s="14"/>
      <c r="AY526" s="14"/>
    </row>
    <row r="527" spans="32:51">
      <c r="AF527" s="63"/>
      <c r="AG527" s="63"/>
      <c r="AH527" s="63"/>
      <c r="AI527" s="63"/>
      <c r="AJ527" s="63"/>
      <c r="AU527" s="14"/>
      <c r="AV527" s="14"/>
      <c r="AW527" s="14"/>
      <c r="AX527" s="14"/>
      <c r="AY527" s="14"/>
    </row>
    <row r="528" spans="32:51">
      <c r="AF528" s="63"/>
      <c r="AG528" s="63"/>
      <c r="AH528" s="63"/>
      <c r="AI528" s="63"/>
      <c r="AJ528" s="63"/>
      <c r="AU528" s="14"/>
      <c r="AV528" s="14"/>
      <c r="AW528" s="14"/>
      <c r="AX528" s="14"/>
      <c r="AY528" s="14"/>
    </row>
    <row r="529" spans="32:51">
      <c r="AF529" s="63"/>
      <c r="AG529" s="63"/>
      <c r="AH529" s="63"/>
      <c r="AI529" s="63"/>
      <c r="AJ529" s="63"/>
      <c r="AU529" s="14"/>
      <c r="AV529" s="14"/>
      <c r="AW529" s="14"/>
      <c r="AX529" s="14"/>
      <c r="AY529" s="14"/>
    </row>
    <row r="530" spans="32:51">
      <c r="AF530" s="63"/>
      <c r="AG530" s="63"/>
      <c r="AH530" s="63"/>
      <c r="AI530" s="63"/>
      <c r="AJ530" s="63"/>
      <c r="AU530" s="14"/>
      <c r="AV530" s="14"/>
      <c r="AW530" s="14"/>
      <c r="AX530" s="14"/>
      <c r="AY530" s="14"/>
    </row>
    <row r="531" spans="32:51">
      <c r="AF531" s="63"/>
      <c r="AG531" s="63"/>
      <c r="AH531" s="63"/>
      <c r="AI531" s="63"/>
      <c r="AJ531" s="63"/>
      <c r="AU531" s="14"/>
      <c r="AV531" s="14"/>
      <c r="AW531" s="14"/>
      <c r="AX531" s="14"/>
      <c r="AY531" s="14"/>
    </row>
    <row r="532" spans="32:51">
      <c r="AF532" s="63"/>
      <c r="AG532" s="63"/>
      <c r="AH532" s="63"/>
      <c r="AI532" s="63"/>
      <c r="AJ532" s="63"/>
      <c r="AU532" s="14"/>
      <c r="AV532" s="14"/>
      <c r="AW532" s="14"/>
      <c r="AX532" s="14"/>
      <c r="AY532" s="14"/>
    </row>
    <row r="533" spans="32:51">
      <c r="AF533" s="63"/>
      <c r="AG533" s="63"/>
      <c r="AH533" s="63"/>
      <c r="AI533" s="63"/>
      <c r="AJ533" s="63"/>
      <c r="AU533" s="14"/>
      <c r="AV533" s="14"/>
      <c r="AW533" s="14"/>
      <c r="AX533" s="14"/>
      <c r="AY533" s="14"/>
    </row>
    <row r="534" spans="32:51">
      <c r="AF534" s="63"/>
      <c r="AG534" s="63"/>
      <c r="AH534" s="63"/>
      <c r="AI534" s="63"/>
      <c r="AJ534" s="63"/>
      <c r="AU534" s="14"/>
      <c r="AV534" s="14"/>
      <c r="AW534" s="14"/>
      <c r="AX534" s="14"/>
      <c r="AY534" s="14"/>
    </row>
    <row r="535" spans="32:51">
      <c r="AF535" s="63"/>
      <c r="AG535" s="63"/>
      <c r="AH535" s="63"/>
      <c r="AI535" s="63"/>
      <c r="AJ535" s="63"/>
      <c r="AU535" s="14"/>
      <c r="AV535" s="14"/>
      <c r="AW535" s="14"/>
      <c r="AX535" s="14"/>
      <c r="AY535" s="14"/>
    </row>
    <row r="536" spans="32:51">
      <c r="AF536" s="63"/>
      <c r="AG536" s="63"/>
      <c r="AH536" s="63"/>
      <c r="AI536" s="63"/>
      <c r="AJ536" s="63"/>
      <c r="AU536" s="14"/>
      <c r="AV536" s="14"/>
      <c r="AW536" s="14"/>
      <c r="AX536" s="14"/>
      <c r="AY536" s="14"/>
    </row>
    <row r="537" spans="32:51">
      <c r="AF537" s="63"/>
      <c r="AG537" s="63"/>
      <c r="AH537" s="63"/>
      <c r="AI537" s="63"/>
      <c r="AJ537" s="63"/>
      <c r="AU537" s="14"/>
      <c r="AV537" s="14"/>
      <c r="AW537" s="14"/>
      <c r="AX537" s="14"/>
      <c r="AY537" s="14"/>
    </row>
    <row r="538" spans="32:51">
      <c r="AF538" s="63"/>
      <c r="AG538" s="63"/>
      <c r="AH538" s="63"/>
      <c r="AI538" s="63"/>
      <c r="AJ538" s="63"/>
      <c r="AU538" s="14"/>
      <c r="AV538" s="14"/>
      <c r="AW538" s="14"/>
      <c r="AX538" s="14"/>
      <c r="AY538" s="14"/>
    </row>
    <row r="539" spans="32:51">
      <c r="AF539" s="63"/>
      <c r="AG539" s="63"/>
      <c r="AH539" s="63"/>
      <c r="AI539" s="63"/>
      <c r="AJ539" s="63"/>
      <c r="AU539" s="14"/>
      <c r="AV539" s="14"/>
      <c r="AW539" s="14"/>
      <c r="AX539" s="14"/>
      <c r="AY539" s="14"/>
    </row>
    <row r="540" spans="32:51">
      <c r="AF540" s="63"/>
      <c r="AG540" s="63"/>
      <c r="AH540" s="63"/>
      <c r="AI540" s="63"/>
      <c r="AJ540" s="63"/>
      <c r="AU540" s="14"/>
      <c r="AV540" s="14"/>
      <c r="AW540" s="14"/>
      <c r="AX540" s="14"/>
      <c r="AY540" s="14"/>
    </row>
    <row r="541" spans="32:51">
      <c r="AF541" s="63"/>
      <c r="AG541" s="63"/>
      <c r="AH541" s="63"/>
      <c r="AI541" s="63"/>
      <c r="AJ541" s="63"/>
      <c r="AU541" s="14"/>
      <c r="AV541" s="14"/>
      <c r="AW541" s="14"/>
      <c r="AX541" s="14"/>
      <c r="AY541" s="14"/>
    </row>
    <row r="542" spans="32:51">
      <c r="AF542" s="63"/>
      <c r="AG542" s="63"/>
      <c r="AH542" s="63"/>
      <c r="AI542" s="63"/>
      <c r="AJ542" s="63"/>
      <c r="AU542" s="14"/>
      <c r="AV542" s="14"/>
      <c r="AW542" s="14"/>
      <c r="AX542" s="14"/>
      <c r="AY542" s="14"/>
    </row>
    <row r="543" spans="32:51">
      <c r="AF543" s="63"/>
      <c r="AG543" s="63"/>
      <c r="AH543" s="63"/>
      <c r="AI543" s="63"/>
      <c r="AJ543" s="63"/>
      <c r="AU543" s="14"/>
      <c r="AV543" s="14"/>
      <c r="AW543" s="14"/>
      <c r="AX543" s="14"/>
      <c r="AY543" s="14"/>
    </row>
    <row r="544" spans="32:51">
      <c r="AF544" s="63"/>
      <c r="AG544" s="63"/>
      <c r="AH544" s="63"/>
      <c r="AI544" s="63"/>
      <c r="AJ544" s="63"/>
      <c r="AU544" s="14"/>
      <c r="AV544" s="14"/>
      <c r="AW544" s="14"/>
      <c r="AX544" s="14"/>
      <c r="AY544" s="14"/>
    </row>
    <row r="545" spans="32:51">
      <c r="AF545" s="63"/>
      <c r="AG545" s="63"/>
      <c r="AH545" s="63"/>
      <c r="AI545" s="63"/>
      <c r="AJ545" s="63"/>
      <c r="AU545" s="14"/>
      <c r="AV545" s="14"/>
      <c r="AW545" s="14"/>
      <c r="AX545" s="14"/>
      <c r="AY545" s="14"/>
    </row>
    <row r="546" spans="32:51">
      <c r="AF546" s="63"/>
      <c r="AG546" s="63"/>
      <c r="AH546" s="63"/>
      <c r="AI546" s="63"/>
      <c r="AJ546" s="63"/>
      <c r="AU546" s="14"/>
      <c r="AV546" s="14"/>
      <c r="AW546" s="14"/>
      <c r="AX546" s="14"/>
      <c r="AY546" s="14"/>
    </row>
    <row r="547" spans="32:51">
      <c r="AF547" s="63"/>
      <c r="AG547" s="63"/>
      <c r="AH547" s="63"/>
      <c r="AI547" s="63"/>
      <c r="AJ547" s="63"/>
      <c r="AU547" s="14"/>
      <c r="AV547" s="14"/>
      <c r="AW547" s="14"/>
      <c r="AX547" s="14"/>
      <c r="AY547" s="14"/>
    </row>
    <row r="548" spans="32:51">
      <c r="AF548" s="63"/>
      <c r="AG548" s="63"/>
      <c r="AH548" s="63"/>
      <c r="AI548" s="63"/>
      <c r="AJ548" s="63"/>
      <c r="AU548" s="14"/>
      <c r="AV548" s="14"/>
      <c r="AW548" s="14"/>
      <c r="AX548" s="14"/>
      <c r="AY548" s="14"/>
    </row>
    <row r="549" spans="32:51">
      <c r="AF549" s="63"/>
      <c r="AG549" s="63"/>
      <c r="AH549" s="63"/>
      <c r="AI549" s="63"/>
      <c r="AJ549" s="63"/>
      <c r="AU549" s="14"/>
      <c r="AV549" s="14"/>
      <c r="AW549" s="14"/>
      <c r="AX549" s="14"/>
      <c r="AY549" s="14"/>
    </row>
    <row r="550" spans="32:51">
      <c r="AF550" s="63"/>
      <c r="AG550" s="63"/>
      <c r="AH550" s="63"/>
      <c r="AI550" s="63"/>
      <c r="AJ550" s="63"/>
      <c r="AU550" s="14"/>
      <c r="AV550" s="14"/>
      <c r="AW550" s="14"/>
      <c r="AX550" s="14"/>
      <c r="AY550" s="14"/>
    </row>
    <row r="551" spans="32:51">
      <c r="AF551" s="63"/>
      <c r="AG551" s="63"/>
      <c r="AH551" s="63"/>
      <c r="AI551" s="63"/>
      <c r="AJ551" s="63"/>
      <c r="AU551" s="14"/>
      <c r="AV551" s="14"/>
      <c r="AW551" s="14"/>
      <c r="AX551" s="14"/>
      <c r="AY551" s="14"/>
    </row>
    <row r="552" spans="32:51">
      <c r="AF552" s="63"/>
      <c r="AG552" s="63"/>
      <c r="AH552" s="63"/>
      <c r="AI552" s="63"/>
      <c r="AJ552" s="63"/>
      <c r="AU552" s="14"/>
      <c r="AV552" s="14"/>
      <c r="AW552" s="14"/>
      <c r="AX552" s="14"/>
      <c r="AY552" s="14"/>
    </row>
    <row r="553" spans="32:51">
      <c r="AF553" s="63"/>
      <c r="AG553" s="63"/>
      <c r="AH553" s="63"/>
      <c r="AI553" s="63"/>
      <c r="AJ553" s="63"/>
      <c r="AU553" s="14"/>
      <c r="AV553" s="14"/>
      <c r="AW553" s="14"/>
      <c r="AX553" s="14"/>
      <c r="AY553" s="14"/>
    </row>
    <row r="554" spans="32:51">
      <c r="AF554" s="63"/>
      <c r="AG554" s="63"/>
      <c r="AH554" s="63"/>
      <c r="AI554" s="63"/>
      <c r="AJ554" s="63"/>
      <c r="AU554" s="14"/>
      <c r="AV554" s="14"/>
      <c r="AW554" s="14"/>
      <c r="AX554" s="14"/>
      <c r="AY554" s="14"/>
    </row>
    <row r="555" spans="32:51">
      <c r="AF555" s="63"/>
      <c r="AG555" s="63"/>
      <c r="AH555" s="63"/>
      <c r="AI555" s="63"/>
      <c r="AJ555" s="63"/>
      <c r="AU555" s="14"/>
      <c r="AV555" s="14"/>
      <c r="AW555" s="14"/>
      <c r="AX555" s="14"/>
      <c r="AY555" s="14"/>
    </row>
    <row r="556" spans="32:51">
      <c r="AF556" s="63"/>
      <c r="AG556" s="63"/>
      <c r="AH556" s="63"/>
      <c r="AI556" s="63"/>
      <c r="AJ556" s="63"/>
      <c r="AU556" s="14"/>
      <c r="AV556" s="14"/>
      <c r="AW556" s="14"/>
      <c r="AX556" s="14"/>
      <c r="AY556" s="14"/>
    </row>
    <row r="557" spans="32:51">
      <c r="AF557" s="63"/>
      <c r="AG557" s="63"/>
      <c r="AH557" s="63"/>
      <c r="AI557" s="63"/>
      <c r="AJ557" s="63"/>
      <c r="AU557" s="14"/>
      <c r="AV557" s="14"/>
      <c r="AW557" s="14"/>
      <c r="AX557" s="14"/>
      <c r="AY557" s="14"/>
    </row>
    <row r="558" spans="32:51">
      <c r="AF558" s="63"/>
      <c r="AG558" s="63"/>
      <c r="AH558" s="63"/>
      <c r="AI558" s="63"/>
      <c r="AJ558" s="63"/>
      <c r="AU558" s="14"/>
      <c r="AV558" s="14"/>
      <c r="AW558" s="14"/>
      <c r="AX558" s="14"/>
      <c r="AY558" s="14"/>
    </row>
    <row r="559" spans="32:51">
      <c r="AF559" s="63"/>
      <c r="AG559" s="63"/>
      <c r="AH559" s="63"/>
      <c r="AI559" s="63"/>
      <c r="AJ559" s="63"/>
      <c r="AU559" s="14"/>
      <c r="AV559" s="14"/>
      <c r="AW559" s="14"/>
      <c r="AX559" s="14"/>
      <c r="AY559" s="14"/>
    </row>
    <row r="560" spans="32:51">
      <c r="AF560" s="63"/>
      <c r="AG560" s="63"/>
      <c r="AH560" s="63"/>
      <c r="AI560" s="63"/>
      <c r="AJ560" s="63"/>
      <c r="AU560" s="14"/>
      <c r="AV560" s="14"/>
      <c r="AW560" s="14"/>
      <c r="AX560" s="14"/>
      <c r="AY560" s="14"/>
    </row>
    <row r="561" spans="32:51">
      <c r="AF561" s="63"/>
      <c r="AG561" s="63"/>
      <c r="AH561" s="63"/>
      <c r="AI561" s="63"/>
      <c r="AJ561" s="63"/>
      <c r="AU561" s="14"/>
      <c r="AV561" s="14"/>
      <c r="AW561" s="14"/>
      <c r="AX561" s="14"/>
      <c r="AY561" s="14"/>
    </row>
    <row r="562" spans="32:51">
      <c r="AF562" s="63"/>
      <c r="AG562" s="63"/>
      <c r="AH562" s="63"/>
      <c r="AI562" s="63"/>
      <c r="AJ562" s="63"/>
      <c r="AU562" s="14"/>
      <c r="AV562" s="14"/>
      <c r="AW562" s="14"/>
      <c r="AX562" s="14"/>
      <c r="AY562" s="14"/>
    </row>
    <row r="563" spans="32:51">
      <c r="AF563" s="63"/>
      <c r="AG563" s="63"/>
      <c r="AH563" s="63"/>
      <c r="AI563" s="63"/>
      <c r="AJ563" s="63"/>
      <c r="AU563" s="14"/>
      <c r="AV563" s="14"/>
      <c r="AW563" s="14"/>
      <c r="AX563" s="14"/>
      <c r="AY563" s="14"/>
    </row>
    <row r="564" spans="32:51">
      <c r="AF564" s="63"/>
      <c r="AG564" s="63"/>
      <c r="AH564" s="63"/>
      <c r="AI564" s="63"/>
      <c r="AJ564" s="63"/>
      <c r="AU564" s="14"/>
      <c r="AV564" s="14"/>
      <c r="AW564" s="14"/>
      <c r="AX564" s="14"/>
      <c r="AY564" s="14"/>
    </row>
    <row r="565" spans="32:51">
      <c r="AF565" s="63"/>
      <c r="AG565" s="63"/>
      <c r="AH565" s="63"/>
      <c r="AI565" s="63"/>
      <c r="AJ565" s="63"/>
      <c r="AU565" s="14"/>
      <c r="AV565" s="14"/>
      <c r="AW565" s="14"/>
      <c r="AX565" s="14"/>
      <c r="AY565" s="14"/>
    </row>
    <row r="566" spans="32:51">
      <c r="AF566" s="63"/>
      <c r="AG566" s="63"/>
      <c r="AH566" s="63"/>
      <c r="AI566" s="63"/>
      <c r="AJ566" s="63"/>
      <c r="AU566" s="14"/>
      <c r="AV566" s="14"/>
      <c r="AW566" s="14"/>
      <c r="AX566" s="14"/>
      <c r="AY566" s="14"/>
    </row>
    <row r="567" spans="32:51">
      <c r="AF567" s="63"/>
      <c r="AG567" s="63"/>
      <c r="AH567" s="63"/>
      <c r="AI567" s="63"/>
      <c r="AJ567" s="63"/>
      <c r="AU567" s="14"/>
      <c r="AV567" s="14"/>
      <c r="AW567" s="14"/>
      <c r="AX567" s="14"/>
      <c r="AY567" s="14"/>
    </row>
    <row r="568" spans="32:51">
      <c r="AF568" s="63"/>
      <c r="AG568" s="63"/>
      <c r="AH568" s="63"/>
      <c r="AI568" s="63"/>
      <c r="AJ568" s="63"/>
      <c r="AU568" s="14"/>
      <c r="AV568" s="14"/>
      <c r="AW568" s="14"/>
      <c r="AX568" s="14"/>
      <c r="AY568" s="14"/>
    </row>
    <row r="569" spans="32:51">
      <c r="AF569" s="63"/>
      <c r="AG569" s="63"/>
      <c r="AH569" s="63"/>
      <c r="AI569" s="63"/>
      <c r="AJ569" s="63"/>
      <c r="AU569" s="14"/>
      <c r="AV569" s="14"/>
      <c r="AW569" s="14"/>
      <c r="AX569" s="14"/>
      <c r="AY569" s="14"/>
    </row>
    <row r="570" spans="32:51">
      <c r="AF570" s="63"/>
      <c r="AG570" s="63"/>
      <c r="AH570" s="63"/>
      <c r="AI570" s="63"/>
      <c r="AJ570" s="63"/>
      <c r="AU570" s="14"/>
      <c r="AV570" s="14"/>
      <c r="AW570" s="14"/>
      <c r="AX570" s="14"/>
      <c r="AY570" s="14"/>
    </row>
    <row r="571" spans="32:51">
      <c r="AF571" s="63"/>
      <c r="AG571" s="63"/>
      <c r="AH571" s="63"/>
      <c r="AI571" s="63"/>
      <c r="AJ571" s="63"/>
      <c r="AU571" s="14"/>
      <c r="AV571" s="14"/>
      <c r="AW571" s="14"/>
      <c r="AX571" s="14"/>
      <c r="AY571" s="14"/>
    </row>
    <row r="572" spans="32:51">
      <c r="AF572" s="63"/>
      <c r="AG572" s="63"/>
      <c r="AH572" s="63"/>
      <c r="AI572" s="63"/>
      <c r="AJ572" s="63"/>
      <c r="AU572" s="14"/>
      <c r="AV572" s="14"/>
      <c r="AW572" s="14"/>
      <c r="AX572" s="14"/>
      <c r="AY572" s="14"/>
    </row>
    <row r="573" spans="32:51">
      <c r="AF573" s="63"/>
      <c r="AG573" s="63"/>
      <c r="AH573" s="63"/>
      <c r="AI573" s="63"/>
      <c r="AJ573" s="63"/>
      <c r="AU573" s="14"/>
      <c r="AV573" s="14"/>
      <c r="AW573" s="14"/>
      <c r="AX573" s="14"/>
      <c r="AY573" s="14"/>
    </row>
    <row r="574" spans="32:51">
      <c r="AF574" s="63"/>
      <c r="AG574" s="63"/>
      <c r="AH574" s="63"/>
      <c r="AI574" s="63"/>
      <c r="AJ574" s="63"/>
      <c r="AU574" s="14"/>
      <c r="AV574" s="14"/>
      <c r="AW574" s="14"/>
      <c r="AX574" s="14"/>
      <c r="AY574" s="14"/>
    </row>
    <row r="575" spans="32:51">
      <c r="AF575" s="63"/>
      <c r="AG575" s="63"/>
      <c r="AH575" s="63"/>
      <c r="AI575" s="63"/>
      <c r="AJ575" s="63"/>
      <c r="AU575" s="14"/>
      <c r="AV575" s="14"/>
      <c r="AW575" s="14"/>
      <c r="AX575" s="14"/>
      <c r="AY575" s="14"/>
    </row>
    <row r="576" spans="32:51">
      <c r="AF576" s="63"/>
      <c r="AG576" s="63"/>
      <c r="AH576" s="63"/>
      <c r="AI576" s="63"/>
      <c r="AJ576" s="63"/>
      <c r="AU576" s="14"/>
      <c r="AV576" s="14"/>
      <c r="AW576" s="14"/>
      <c r="AX576" s="14"/>
      <c r="AY576" s="14"/>
    </row>
    <row r="577" spans="32:51">
      <c r="AF577" s="63"/>
      <c r="AG577" s="63"/>
      <c r="AH577" s="63"/>
      <c r="AI577" s="63"/>
      <c r="AJ577" s="63"/>
      <c r="AU577" s="14"/>
      <c r="AV577" s="14"/>
      <c r="AW577" s="14"/>
      <c r="AX577" s="14"/>
      <c r="AY577" s="14"/>
    </row>
    <row r="578" spans="32:51">
      <c r="AF578" s="63"/>
      <c r="AG578" s="63"/>
      <c r="AH578" s="63"/>
      <c r="AI578" s="63"/>
      <c r="AJ578" s="63"/>
      <c r="AU578" s="14"/>
      <c r="AV578" s="14"/>
      <c r="AW578" s="14"/>
      <c r="AX578" s="14"/>
      <c r="AY578" s="14"/>
    </row>
    <row r="579" spans="32:51">
      <c r="AF579" s="63"/>
      <c r="AG579" s="63"/>
      <c r="AH579" s="63"/>
      <c r="AI579" s="63"/>
      <c r="AJ579" s="63"/>
      <c r="AU579" s="14"/>
      <c r="AV579" s="14"/>
      <c r="AW579" s="14"/>
      <c r="AX579" s="14"/>
      <c r="AY579" s="14"/>
    </row>
    <row r="580" spans="32:51">
      <c r="AF580" s="63"/>
      <c r="AG580" s="63"/>
      <c r="AH580" s="63"/>
      <c r="AI580" s="63"/>
      <c r="AJ580" s="63"/>
      <c r="AU580" s="14"/>
      <c r="AV580" s="14"/>
      <c r="AW580" s="14"/>
      <c r="AX580" s="14"/>
      <c r="AY580" s="14"/>
    </row>
    <row r="581" spans="32:51">
      <c r="AF581" s="63"/>
      <c r="AG581" s="63"/>
      <c r="AH581" s="63"/>
      <c r="AI581" s="63"/>
      <c r="AJ581" s="63"/>
      <c r="AU581" s="14"/>
      <c r="AV581" s="14"/>
      <c r="AW581" s="14"/>
      <c r="AX581" s="14"/>
      <c r="AY581" s="14"/>
    </row>
    <row r="582" spans="32:51">
      <c r="AF582" s="63"/>
      <c r="AG582" s="63"/>
      <c r="AH582" s="63"/>
      <c r="AI582" s="63"/>
      <c r="AJ582" s="63"/>
      <c r="AU582" s="14"/>
      <c r="AV582" s="14"/>
      <c r="AW582" s="14"/>
      <c r="AX582" s="14"/>
      <c r="AY582" s="14"/>
    </row>
    <row r="583" spans="32:51">
      <c r="AF583" s="63"/>
      <c r="AG583" s="63"/>
      <c r="AH583" s="63"/>
      <c r="AI583" s="63"/>
      <c r="AJ583" s="63"/>
      <c r="AU583" s="14"/>
      <c r="AV583" s="14"/>
      <c r="AW583" s="14"/>
      <c r="AX583" s="14"/>
      <c r="AY583" s="14"/>
    </row>
    <row r="584" spans="32:51">
      <c r="AF584" s="63"/>
      <c r="AG584" s="63"/>
      <c r="AH584" s="63"/>
      <c r="AI584" s="63"/>
      <c r="AJ584" s="63"/>
      <c r="AU584" s="14"/>
      <c r="AV584" s="14"/>
      <c r="AW584" s="14"/>
      <c r="AX584" s="14"/>
      <c r="AY584" s="14"/>
    </row>
    <row r="585" spans="32:51">
      <c r="AF585" s="63"/>
      <c r="AG585" s="63"/>
      <c r="AH585" s="63"/>
      <c r="AI585" s="63"/>
      <c r="AJ585" s="63"/>
      <c r="AU585" s="14"/>
      <c r="AV585" s="14"/>
      <c r="AW585" s="14"/>
      <c r="AX585" s="14"/>
      <c r="AY585" s="14"/>
    </row>
    <row r="586" spans="32:51">
      <c r="AF586" s="63"/>
      <c r="AG586" s="63"/>
      <c r="AH586" s="63"/>
      <c r="AI586" s="63"/>
      <c r="AJ586" s="63"/>
      <c r="AU586" s="14"/>
      <c r="AV586" s="14"/>
      <c r="AW586" s="14"/>
      <c r="AX586" s="14"/>
      <c r="AY586" s="14"/>
    </row>
    <row r="587" spans="32:51">
      <c r="AF587" s="63"/>
      <c r="AG587" s="63"/>
      <c r="AH587" s="63"/>
      <c r="AI587" s="63"/>
      <c r="AJ587" s="63"/>
      <c r="AU587" s="14"/>
      <c r="AV587" s="14"/>
      <c r="AW587" s="14"/>
      <c r="AX587" s="14"/>
      <c r="AY587" s="14"/>
    </row>
    <row r="588" spans="32:51">
      <c r="AF588" s="63"/>
      <c r="AG588" s="63"/>
      <c r="AH588" s="63"/>
      <c r="AI588" s="63"/>
      <c r="AJ588" s="63"/>
      <c r="AU588" s="14"/>
      <c r="AV588" s="14"/>
      <c r="AW588" s="14"/>
      <c r="AX588" s="14"/>
      <c r="AY588" s="14"/>
    </row>
    <row r="589" spans="32:51">
      <c r="AF589" s="63"/>
      <c r="AG589" s="63"/>
      <c r="AH589" s="63"/>
      <c r="AI589" s="63"/>
      <c r="AJ589" s="63"/>
      <c r="AU589" s="14"/>
      <c r="AV589" s="14"/>
      <c r="AW589" s="14"/>
      <c r="AX589" s="14"/>
      <c r="AY589" s="14"/>
    </row>
    <row r="590" spans="32:51">
      <c r="AF590" s="63"/>
      <c r="AG590" s="63"/>
      <c r="AH590" s="63"/>
      <c r="AI590" s="63"/>
      <c r="AJ590" s="63"/>
      <c r="AU590" s="14"/>
      <c r="AV590" s="14"/>
      <c r="AW590" s="14"/>
      <c r="AX590" s="14"/>
      <c r="AY590" s="14"/>
    </row>
    <row r="591" spans="32:51">
      <c r="AF591" s="63"/>
      <c r="AG591" s="63"/>
      <c r="AH591" s="63"/>
      <c r="AI591" s="63"/>
      <c r="AJ591" s="63"/>
      <c r="AU591" s="14"/>
      <c r="AV591" s="14"/>
      <c r="AW591" s="14"/>
      <c r="AX591" s="14"/>
      <c r="AY591" s="14"/>
    </row>
    <row r="592" spans="32:51">
      <c r="AF592" s="63"/>
      <c r="AG592" s="63"/>
      <c r="AH592" s="63"/>
      <c r="AI592" s="63"/>
      <c r="AJ592" s="63"/>
      <c r="AU592" s="14"/>
      <c r="AV592" s="14"/>
      <c r="AW592" s="14"/>
      <c r="AX592" s="14"/>
      <c r="AY592" s="14"/>
    </row>
    <row r="593" spans="32:51">
      <c r="AF593" s="63"/>
      <c r="AG593" s="63"/>
      <c r="AH593" s="63"/>
      <c r="AI593" s="63"/>
      <c r="AJ593" s="63"/>
      <c r="AU593" s="14"/>
      <c r="AV593" s="14"/>
      <c r="AW593" s="14"/>
      <c r="AX593" s="14"/>
      <c r="AY593" s="14"/>
    </row>
    <row r="594" spans="32:51">
      <c r="AF594" s="63"/>
      <c r="AG594" s="63"/>
      <c r="AH594" s="63"/>
      <c r="AI594" s="63"/>
      <c r="AJ594" s="63"/>
      <c r="AU594" s="14"/>
      <c r="AV594" s="14"/>
      <c r="AW594" s="14"/>
      <c r="AX594" s="14"/>
      <c r="AY594" s="14"/>
    </row>
    <row r="595" spans="32:51">
      <c r="AF595" s="63"/>
      <c r="AG595" s="63"/>
      <c r="AH595" s="63"/>
      <c r="AI595" s="63"/>
      <c r="AJ595" s="63"/>
      <c r="AU595" s="14"/>
      <c r="AV595" s="14"/>
      <c r="AW595" s="14"/>
      <c r="AX595" s="14"/>
      <c r="AY595" s="14"/>
    </row>
    <row r="596" spans="32:51">
      <c r="AF596" s="63"/>
      <c r="AG596" s="63"/>
      <c r="AH596" s="63"/>
      <c r="AI596" s="63"/>
      <c r="AJ596" s="63"/>
      <c r="AU596" s="14"/>
      <c r="AV596" s="14"/>
      <c r="AW596" s="14"/>
      <c r="AX596" s="14"/>
      <c r="AY596" s="14"/>
    </row>
    <row r="597" spans="32:51">
      <c r="AF597" s="63"/>
      <c r="AG597" s="63"/>
      <c r="AH597" s="63"/>
      <c r="AI597" s="63"/>
      <c r="AJ597" s="63"/>
      <c r="AU597" s="14"/>
      <c r="AV597" s="14"/>
      <c r="AW597" s="14"/>
      <c r="AX597" s="14"/>
      <c r="AY597" s="14"/>
    </row>
    <row r="598" spans="32:51">
      <c r="AF598" s="63"/>
      <c r="AG598" s="63"/>
      <c r="AH598" s="63"/>
      <c r="AI598" s="63"/>
      <c r="AJ598" s="63"/>
      <c r="AU598" s="14"/>
      <c r="AV598" s="14"/>
      <c r="AW598" s="14"/>
      <c r="AX598" s="14"/>
      <c r="AY598" s="14"/>
    </row>
    <row r="599" spans="32:51">
      <c r="AF599" s="63"/>
      <c r="AG599" s="63"/>
      <c r="AH599" s="63"/>
      <c r="AI599" s="63"/>
      <c r="AJ599" s="63"/>
      <c r="AU599" s="14"/>
      <c r="AV599" s="14"/>
      <c r="AW599" s="14"/>
      <c r="AX599" s="14"/>
      <c r="AY599" s="14"/>
    </row>
    <row r="600" spans="32:51">
      <c r="AF600" s="63"/>
      <c r="AG600" s="63"/>
      <c r="AH600" s="63"/>
      <c r="AI600" s="63"/>
      <c r="AJ600" s="63"/>
      <c r="AU600" s="14"/>
      <c r="AV600" s="14"/>
      <c r="AW600" s="14"/>
      <c r="AX600" s="14"/>
      <c r="AY600" s="14"/>
    </row>
    <row r="601" spans="32:51">
      <c r="AF601" s="63"/>
      <c r="AG601" s="63"/>
      <c r="AH601" s="63"/>
      <c r="AI601" s="63"/>
      <c r="AJ601" s="63"/>
      <c r="AU601" s="14"/>
      <c r="AV601" s="14"/>
      <c r="AW601" s="14"/>
      <c r="AX601" s="14"/>
      <c r="AY601" s="14"/>
    </row>
    <row r="602" spans="32:51">
      <c r="AF602" s="63"/>
      <c r="AG602" s="63"/>
      <c r="AH602" s="63"/>
      <c r="AI602" s="63"/>
      <c r="AJ602" s="63"/>
      <c r="AU602" s="14"/>
      <c r="AV602" s="14"/>
      <c r="AW602" s="14"/>
      <c r="AX602" s="14"/>
      <c r="AY602" s="14"/>
    </row>
    <row r="603" spans="32:51">
      <c r="AF603" s="63"/>
      <c r="AG603" s="63"/>
      <c r="AH603" s="63"/>
      <c r="AI603" s="63"/>
      <c r="AJ603" s="63"/>
      <c r="AU603" s="14"/>
      <c r="AV603" s="14"/>
      <c r="AW603" s="14"/>
      <c r="AX603" s="14"/>
      <c r="AY603" s="14"/>
    </row>
    <row r="604" spans="32:51">
      <c r="AF604" s="63"/>
      <c r="AG604" s="63"/>
      <c r="AH604" s="63"/>
      <c r="AI604" s="63"/>
      <c r="AJ604" s="63"/>
      <c r="AU604" s="14"/>
      <c r="AV604" s="14"/>
      <c r="AW604" s="14"/>
      <c r="AX604" s="14"/>
      <c r="AY604" s="14"/>
    </row>
    <row r="605" spans="32:51">
      <c r="AF605" s="63"/>
      <c r="AG605" s="63"/>
      <c r="AH605" s="63"/>
      <c r="AI605" s="63"/>
      <c r="AJ605" s="63"/>
      <c r="AU605" s="14"/>
      <c r="AV605" s="14"/>
      <c r="AW605" s="14"/>
      <c r="AX605" s="14"/>
      <c r="AY605" s="14"/>
    </row>
    <row r="606" spans="32:51">
      <c r="AF606" s="63"/>
      <c r="AG606" s="63"/>
      <c r="AH606" s="63"/>
      <c r="AI606" s="63"/>
      <c r="AJ606" s="63"/>
      <c r="AU606" s="14"/>
      <c r="AV606" s="14"/>
      <c r="AW606" s="14"/>
      <c r="AX606" s="14"/>
      <c r="AY606" s="14"/>
    </row>
    <row r="607" spans="32:51">
      <c r="AF607" s="63"/>
      <c r="AG607" s="63"/>
      <c r="AH607" s="63"/>
      <c r="AI607" s="63"/>
      <c r="AJ607" s="63"/>
      <c r="AU607" s="14"/>
      <c r="AV607" s="14"/>
      <c r="AW607" s="14"/>
      <c r="AX607" s="14"/>
      <c r="AY607" s="14"/>
    </row>
    <row r="608" spans="32:51">
      <c r="AF608" s="63"/>
      <c r="AG608" s="63"/>
      <c r="AH608" s="63"/>
      <c r="AI608" s="63"/>
      <c r="AJ608" s="63"/>
      <c r="AU608" s="14"/>
      <c r="AV608" s="14"/>
      <c r="AW608" s="14"/>
      <c r="AX608" s="14"/>
      <c r="AY608" s="14"/>
    </row>
    <row r="609" spans="32:51">
      <c r="AF609" s="63"/>
      <c r="AG609" s="63"/>
      <c r="AH609" s="63"/>
      <c r="AI609" s="63"/>
      <c r="AJ609" s="63"/>
      <c r="AU609" s="14"/>
      <c r="AV609" s="14"/>
      <c r="AW609" s="14"/>
      <c r="AX609" s="14"/>
      <c r="AY609" s="14"/>
    </row>
    <row r="610" spans="32:51">
      <c r="AF610" s="63"/>
      <c r="AG610" s="63"/>
      <c r="AH610" s="63"/>
      <c r="AI610" s="63"/>
      <c r="AJ610" s="63"/>
      <c r="AU610" s="14"/>
      <c r="AV610" s="14"/>
      <c r="AW610" s="14"/>
      <c r="AX610" s="14"/>
      <c r="AY610" s="14"/>
    </row>
    <row r="611" spans="32:51">
      <c r="AF611" s="63"/>
      <c r="AG611" s="63"/>
      <c r="AH611" s="63"/>
      <c r="AI611" s="63"/>
      <c r="AJ611" s="63"/>
      <c r="AU611" s="14"/>
      <c r="AV611" s="14"/>
      <c r="AW611" s="14"/>
      <c r="AX611" s="14"/>
      <c r="AY611" s="14"/>
    </row>
    <row r="612" spans="32:51">
      <c r="AF612" s="63"/>
      <c r="AG612" s="63"/>
      <c r="AH612" s="63"/>
      <c r="AI612" s="63"/>
      <c r="AJ612" s="63"/>
      <c r="AU612" s="14"/>
      <c r="AV612" s="14"/>
      <c r="AW612" s="14"/>
      <c r="AX612" s="14"/>
      <c r="AY612" s="14"/>
    </row>
    <row r="613" spans="32:51">
      <c r="AF613" s="63"/>
      <c r="AG613" s="63"/>
      <c r="AH613" s="63"/>
      <c r="AI613" s="63"/>
      <c r="AJ613" s="63"/>
      <c r="AU613" s="14"/>
      <c r="AV613" s="14"/>
      <c r="AW613" s="14"/>
      <c r="AX613" s="14"/>
      <c r="AY613" s="14"/>
    </row>
    <row r="614" spans="32:51">
      <c r="AF614" s="63"/>
      <c r="AG614" s="63"/>
      <c r="AH614" s="63"/>
      <c r="AI614" s="63"/>
      <c r="AJ614" s="63"/>
      <c r="AU614" s="14"/>
      <c r="AV614" s="14"/>
      <c r="AW614" s="14"/>
      <c r="AX614" s="14"/>
      <c r="AY614" s="14"/>
    </row>
    <row r="615" spans="32:51">
      <c r="AF615" s="63"/>
      <c r="AG615" s="63"/>
      <c r="AH615" s="63"/>
      <c r="AI615" s="63"/>
      <c r="AJ615" s="63"/>
      <c r="AU615" s="14"/>
      <c r="AV615" s="14"/>
      <c r="AW615" s="14"/>
      <c r="AX615" s="14"/>
      <c r="AY615" s="14"/>
    </row>
    <row r="616" spans="32:51">
      <c r="AF616" s="63"/>
      <c r="AG616" s="63"/>
      <c r="AH616" s="63"/>
      <c r="AI616" s="63"/>
      <c r="AJ616" s="63"/>
      <c r="AU616" s="14"/>
      <c r="AV616" s="14"/>
      <c r="AW616" s="14"/>
      <c r="AX616" s="14"/>
      <c r="AY616" s="14"/>
    </row>
    <row r="617" spans="32:51">
      <c r="AF617" s="63"/>
      <c r="AG617" s="63"/>
      <c r="AH617" s="63"/>
      <c r="AI617" s="63"/>
      <c r="AJ617" s="63"/>
      <c r="AU617" s="14"/>
      <c r="AV617" s="14"/>
      <c r="AW617" s="14"/>
      <c r="AX617" s="14"/>
      <c r="AY617" s="14"/>
    </row>
    <row r="618" spans="32:51">
      <c r="AF618" s="63"/>
      <c r="AG618" s="63"/>
      <c r="AH618" s="63"/>
      <c r="AI618" s="63"/>
      <c r="AJ618" s="63"/>
      <c r="AU618" s="14"/>
      <c r="AV618" s="14"/>
      <c r="AW618" s="14"/>
      <c r="AX618" s="14"/>
      <c r="AY618" s="14"/>
    </row>
    <row r="619" spans="32:51">
      <c r="AF619" s="63"/>
      <c r="AG619" s="63"/>
      <c r="AH619" s="63"/>
      <c r="AI619" s="63"/>
      <c r="AJ619" s="63"/>
      <c r="AU619" s="14"/>
      <c r="AV619" s="14"/>
      <c r="AW619" s="14"/>
      <c r="AX619" s="14"/>
      <c r="AY619" s="14"/>
    </row>
    <row r="620" spans="32:51">
      <c r="AF620" s="63"/>
      <c r="AG620" s="63"/>
      <c r="AH620" s="63"/>
      <c r="AI620" s="63"/>
      <c r="AJ620" s="63"/>
      <c r="AU620" s="14"/>
      <c r="AV620" s="14"/>
      <c r="AW620" s="14"/>
      <c r="AX620" s="14"/>
      <c r="AY620" s="14"/>
    </row>
    <row r="621" spans="32:51">
      <c r="AF621" s="63"/>
      <c r="AG621" s="63"/>
      <c r="AH621" s="63"/>
      <c r="AI621" s="63"/>
      <c r="AJ621" s="63"/>
      <c r="AU621" s="14"/>
      <c r="AV621" s="14"/>
      <c r="AW621" s="14"/>
      <c r="AX621" s="14"/>
      <c r="AY621" s="14"/>
    </row>
    <row r="622" spans="32:51">
      <c r="AF622" s="63"/>
      <c r="AG622" s="63"/>
      <c r="AH622" s="63"/>
      <c r="AI622" s="63"/>
      <c r="AJ622" s="63"/>
      <c r="AU622" s="14"/>
      <c r="AV622" s="14"/>
      <c r="AW622" s="14"/>
      <c r="AX622" s="14"/>
      <c r="AY622" s="14"/>
    </row>
    <row r="623" spans="32:51">
      <c r="AF623" s="63"/>
      <c r="AG623" s="63"/>
      <c r="AH623" s="63"/>
      <c r="AI623" s="63"/>
      <c r="AJ623" s="63"/>
      <c r="AU623" s="14"/>
      <c r="AV623" s="14"/>
      <c r="AW623" s="14"/>
      <c r="AX623" s="14"/>
      <c r="AY623" s="14"/>
    </row>
    <row r="624" spans="32:51">
      <c r="AF624" s="63"/>
      <c r="AG624" s="63"/>
      <c r="AH624" s="63"/>
      <c r="AI624" s="63"/>
      <c r="AJ624" s="63"/>
      <c r="AU624" s="14"/>
      <c r="AV624" s="14"/>
      <c r="AW624" s="14"/>
      <c r="AX624" s="14"/>
      <c r="AY624" s="14"/>
    </row>
    <row r="625" spans="32:51">
      <c r="AF625" s="63"/>
      <c r="AG625" s="63"/>
      <c r="AH625" s="63"/>
      <c r="AI625" s="63"/>
      <c r="AJ625" s="63"/>
      <c r="AU625" s="14"/>
      <c r="AV625" s="14"/>
      <c r="AW625" s="14"/>
      <c r="AX625" s="14"/>
      <c r="AY625" s="14"/>
    </row>
    <row r="626" spans="32:51">
      <c r="AF626" s="63"/>
      <c r="AG626" s="63"/>
      <c r="AH626" s="63"/>
      <c r="AI626" s="63"/>
      <c r="AJ626" s="63"/>
      <c r="AU626" s="14"/>
      <c r="AV626" s="14"/>
      <c r="AW626" s="14"/>
      <c r="AX626" s="14"/>
      <c r="AY626" s="14"/>
    </row>
    <row r="627" spans="32:51">
      <c r="AF627" s="63"/>
      <c r="AG627" s="63"/>
      <c r="AH627" s="63"/>
      <c r="AI627" s="63"/>
      <c r="AJ627" s="63"/>
      <c r="AU627" s="14"/>
      <c r="AV627" s="14"/>
      <c r="AW627" s="14"/>
      <c r="AX627" s="14"/>
      <c r="AY627" s="14"/>
    </row>
    <row r="628" spans="32:51">
      <c r="AF628" s="63"/>
      <c r="AG628" s="63"/>
      <c r="AH628" s="63"/>
      <c r="AI628" s="63"/>
      <c r="AJ628" s="63"/>
      <c r="AU628" s="14"/>
      <c r="AV628" s="14"/>
      <c r="AW628" s="14"/>
      <c r="AX628" s="14"/>
      <c r="AY628" s="14"/>
    </row>
    <row r="629" spans="32:51">
      <c r="AF629" s="63"/>
      <c r="AG629" s="63"/>
      <c r="AH629" s="63"/>
      <c r="AI629" s="63"/>
      <c r="AJ629" s="63"/>
      <c r="AU629" s="14"/>
      <c r="AV629" s="14"/>
      <c r="AW629" s="14"/>
      <c r="AX629" s="14"/>
      <c r="AY629" s="14"/>
    </row>
    <row r="630" spans="32:51">
      <c r="AF630" s="63"/>
      <c r="AG630" s="63"/>
      <c r="AH630" s="63"/>
      <c r="AI630" s="63"/>
      <c r="AJ630" s="63"/>
      <c r="AU630" s="14"/>
      <c r="AV630" s="14"/>
      <c r="AW630" s="14"/>
      <c r="AX630" s="14"/>
      <c r="AY630" s="14"/>
    </row>
    <row r="631" spans="32:51">
      <c r="AF631" s="63"/>
      <c r="AG631" s="63"/>
      <c r="AH631" s="63"/>
      <c r="AI631" s="63"/>
      <c r="AJ631" s="63"/>
      <c r="AU631" s="14"/>
      <c r="AV631" s="14"/>
      <c r="AW631" s="14"/>
      <c r="AX631" s="14"/>
      <c r="AY631" s="14"/>
    </row>
    <row r="632" spans="32:51">
      <c r="AF632" s="63"/>
      <c r="AG632" s="63"/>
      <c r="AH632" s="63"/>
      <c r="AI632" s="63"/>
      <c r="AJ632" s="63"/>
      <c r="AU632" s="14"/>
      <c r="AV632" s="14"/>
      <c r="AW632" s="14"/>
      <c r="AX632" s="14"/>
      <c r="AY632" s="14"/>
    </row>
    <row r="633" spans="32:51">
      <c r="AF633" s="63"/>
      <c r="AG633" s="63"/>
      <c r="AH633" s="63"/>
      <c r="AI633" s="63"/>
      <c r="AJ633" s="63"/>
      <c r="AU633" s="14"/>
      <c r="AV633" s="14"/>
      <c r="AW633" s="14"/>
      <c r="AX633" s="14"/>
      <c r="AY633" s="14"/>
    </row>
    <row r="634" spans="32:51">
      <c r="AF634" s="63"/>
      <c r="AG634" s="63"/>
      <c r="AH634" s="63"/>
      <c r="AI634" s="63"/>
      <c r="AJ634" s="63"/>
      <c r="AU634" s="14"/>
      <c r="AV634" s="14"/>
      <c r="AW634" s="14"/>
      <c r="AX634" s="14"/>
      <c r="AY634" s="14"/>
    </row>
    <row r="635" spans="32:51">
      <c r="AF635" s="63"/>
      <c r="AG635" s="63"/>
      <c r="AH635" s="63"/>
      <c r="AI635" s="63"/>
      <c r="AJ635" s="63"/>
      <c r="AU635" s="14"/>
      <c r="AV635" s="14"/>
      <c r="AW635" s="14"/>
      <c r="AX635" s="14"/>
      <c r="AY635" s="14"/>
    </row>
    <row r="636" spans="32:51">
      <c r="AF636" s="63"/>
      <c r="AG636" s="63"/>
      <c r="AH636" s="63"/>
      <c r="AI636" s="63"/>
      <c r="AJ636" s="63"/>
      <c r="AU636" s="14"/>
      <c r="AV636" s="14"/>
      <c r="AW636" s="14"/>
      <c r="AX636" s="14"/>
      <c r="AY636" s="14"/>
    </row>
    <row r="637" spans="32:51">
      <c r="AF637" s="63"/>
      <c r="AG637" s="63"/>
      <c r="AH637" s="63"/>
      <c r="AI637" s="63"/>
      <c r="AJ637" s="63"/>
      <c r="AU637" s="14"/>
      <c r="AV637" s="14"/>
      <c r="AW637" s="14"/>
      <c r="AX637" s="14"/>
      <c r="AY637" s="14"/>
    </row>
    <row r="638" spans="32:51">
      <c r="AF638" s="63"/>
      <c r="AG638" s="63"/>
      <c r="AH638" s="63"/>
      <c r="AI638" s="63"/>
      <c r="AJ638" s="63"/>
      <c r="AU638" s="14"/>
      <c r="AV638" s="14"/>
      <c r="AW638" s="14"/>
      <c r="AX638" s="14"/>
      <c r="AY638" s="14"/>
    </row>
    <row r="639" spans="32:51">
      <c r="AF639" s="63"/>
      <c r="AG639" s="63"/>
      <c r="AH639" s="63"/>
      <c r="AI639" s="63"/>
      <c r="AJ639" s="63"/>
      <c r="AU639" s="14"/>
      <c r="AV639" s="14"/>
      <c r="AW639" s="14"/>
      <c r="AX639" s="14"/>
      <c r="AY639" s="14"/>
    </row>
    <row r="640" spans="32:51">
      <c r="AF640" s="63"/>
      <c r="AG640" s="63"/>
      <c r="AH640" s="63"/>
      <c r="AI640" s="63"/>
      <c r="AJ640" s="63"/>
      <c r="AU640" s="14"/>
      <c r="AV640" s="14"/>
      <c r="AW640" s="14"/>
      <c r="AX640" s="14"/>
      <c r="AY640" s="14"/>
    </row>
    <row r="641" spans="32:51">
      <c r="AF641" s="63"/>
      <c r="AG641" s="63"/>
      <c r="AH641" s="63"/>
      <c r="AI641" s="63"/>
      <c r="AJ641" s="63"/>
      <c r="AU641" s="14"/>
      <c r="AV641" s="14"/>
      <c r="AW641" s="14"/>
      <c r="AX641" s="14"/>
      <c r="AY641" s="14"/>
    </row>
    <row r="642" spans="32:51">
      <c r="AF642" s="63"/>
      <c r="AG642" s="63"/>
      <c r="AH642" s="63"/>
      <c r="AI642" s="63"/>
      <c r="AJ642" s="63"/>
      <c r="AU642" s="14"/>
      <c r="AV642" s="14"/>
      <c r="AW642" s="14"/>
      <c r="AX642" s="14"/>
      <c r="AY642" s="14"/>
    </row>
    <row r="643" spans="32:51">
      <c r="AF643" s="63"/>
      <c r="AG643" s="63"/>
      <c r="AH643" s="63"/>
      <c r="AI643" s="63"/>
      <c r="AJ643" s="63"/>
      <c r="AU643" s="14"/>
      <c r="AV643" s="14"/>
      <c r="AW643" s="14"/>
      <c r="AX643" s="14"/>
      <c r="AY643" s="14"/>
    </row>
    <row r="644" spans="32:51">
      <c r="AF644" s="63"/>
      <c r="AG644" s="63"/>
      <c r="AH644" s="63"/>
      <c r="AI644" s="63"/>
      <c r="AJ644" s="63"/>
      <c r="AU644" s="14"/>
      <c r="AV644" s="14"/>
      <c r="AW644" s="14"/>
      <c r="AX644" s="14"/>
      <c r="AY644" s="14"/>
    </row>
    <row r="645" spans="32:51">
      <c r="AF645" s="63"/>
      <c r="AG645" s="63"/>
      <c r="AH645" s="63"/>
      <c r="AI645" s="63"/>
      <c r="AJ645" s="63"/>
      <c r="AU645" s="14"/>
      <c r="AV645" s="14"/>
      <c r="AW645" s="14"/>
      <c r="AX645" s="14"/>
      <c r="AY645" s="14"/>
    </row>
    <row r="646" spans="32:51">
      <c r="AF646" s="63"/>
      <c r="AG646" s="63"/>
      <c r="AH646" s="63"/>
      <c r="AI646" s="63"/>
      <c r="AJ646" s="63"/>
      <c r="AU646" s="14"/>
      <c r="AV646" s="14"/>
      <c r="AW646" s="14"/>
      <c r="AX646" s="14"/>
      <c r="AY646" s="14"/>
    </row>
    <row r="647" spans="32:51">
      <c r="AF647" s="63"/>
      <c r="AG647" s="63"/>
      <c r="AH647" s="63"/>
      <c r="AI647" s="63"/>
      <c r="AJ647" s="63"/>
      <c r="AU647" s="14"/>
      <c r="AV647" s="14"/>
      <c r="AW647" s="14"/>
      <c r="AX647" s="14"/>
      <c r="AY647" s="14"/>
    </row>
    <row r="648" spans="32:51">
      <c r="AF648" s="63"/>
      <c r="AG648" s="63"/>
      <c r="AH648" s="63"/>
      <c r="AI648" s="63"/>
      <c r="AJ648" s="63"/>
      <c r="AU648" s="14"/>
      <c r="AV648" s="14"/>
      <c r="AW648" s="14"/>
      <c r="AX648" s="14"/>
      <c r="AY648" s="14"/>
    </row>
    <row r="649" spans="32:51">
      <c r="AF649" s="63"/>
      <c r="AG649" s="63"/>
      <c r="AH649" s="63"/>
      <c r="AI649" s="63"/>
      <c r="AJ649" s="63"/>
      <c r="AU649" s="14"/>
      <c r="AV649" s="14"/>
      <c r="AW649" s="14"/>
      <c r="AX649" s="14"/>
      <c r="AY649" s="14"/>
    </row>
    <row r="650" spans="32:51">
      <c r="AF650" s="63"/>
      <c r="AG650" s="63"/>
      <c r="AH650" s="63"/>
      <c r="AI650" s="63"/>
      <c r="AJ650" s="63"/>
      <c r="AU650" s="14"/>
      <c r="AV650" s="14"/>
      <c r="AW650" s="14"/>
      <c r="AX650" s="14"/>
      <c r="AY650" s="14"/>
    </row>
    <row r="651" spans="32:51">
      <c r="AF651" s="63"/>
      <c r="AG651" s="63"/>
      <c r="AH651" s="63"/>
      <c r="AI651" s="63"/>
      <c r="AJ651" s="63"/>
      <c r="AU651" s="14"/>
      <c r="AV651" s="14"/>
      <c r="AW651" s="14"/>
      <c r="AX651" s="14"/>
      <c r="AY651" s="14"/>
    </row>
    <row r="652" spans="32:51">
      <c r="AF652" s="63"/>
      <c r="AG652" s="63"/>
      <c r="AH652" s="63"/>
      <c r="AI652" s="63"/>
      <c r="AJ652" s="63"/>
      <c r="AU652" s="14"/>
      <c r="AV652" s="14"/>
      <c r="AW652" s="14"/>
      <c r="AX652" s="14"/>
      <c r="AY652" s="14"/>
    </row>
    <row r="653" spans="32:51">
      <c r="AF653" s="63"/>
      <c r="AG653" s="63"/>
      <c r="AH653" s="63"/>
      <c r="AI653" s="63"/>
      <c r="AJ653" s="63"/>
      <c r="AU653" s="14"/>
      <c r="AV653" s="14"/>
      <c r="AW653" s="14"/>
      <c r="AX653" s="14"/>
      <c r="AY653" s="14"/>
    </row>
    <row r="654" spans="32:51">
      <c r="AF654" s="63"/>
      <c r="AG654" s="63"/>
      <c r="AH654" s="63"/>
      <c r="AI654" s="63"/>
      <c r="AJ654" s="63"/>
      <c r="AU654" s="14"/>
      <c r="AV654" s="14"/>
      <c r="AW654" s="14"/>
      <c r="AX654" s="14"/>
      <c r="AY654" s="14"/>
    </row>
    <row r="655" spans="32:51">
      <c r="AF655" s="63"/>
      <c r="AG655" s="63"/>
      <c r="AH655" s="63"/>
      <c r="AI655" s="63"/>
      <c r="AJ655" s="63"/>
      <c r="AU655" s="14"/>
      <c r="AV655" s="14"/>
      <c r="AW655" s="14"/>
      <c r="AX655" s="14"/>
      <c r="AY655" s="14"/>
    </row>
    <row r="656" spans="32:51">
      <c r="AF656" s="63"/>
      <c r="AG656" s="63"/>
      <c r="AH656" s="63"/>
      <c r="AI656" s="63"/>
      <c r="AJ656" s="63"/>
      <c r="AU656" s="14"/>
      <c r="AV656" s="14"/>
      <c r="AW656" s="14"/>
      <c r="AX656" s="14"/>
      <c r="AY656" s="14"/>
    </row>
    <row r="657" spans="32:51">
      <c r="AF657" s="63"/>
      <c r="AG657" s="63"/>
      <c r="AH657" s="63"/>
      <c r="AI657" s="63"/>
      <c r="AJ657" s="63"/>
      <c r="AU657" s="14"/>
      <c r="AV657" s="14"/>
      <c r="AW657" s="14"/>
      <c r="AX657" s="14"/>
      <c r="AY657" s="14"/>
    </row>
    <row r="658" spans="32:51">
      <c r="AF658" s="63"/>
      <c r="AG658" s="63"/>
      <c r="AH658" s="63"/>
      <c r="AI658" s="63"/>
      <c r="AJ658" s="63"/>
      <c r="AU658" s="14"/>
      <c r="AV658" s="14"/>
      <c r="AW658" s="14"/>
      <c r="AX658" s="14"/>
      <c r="AY658" s="14"/>
    </row>
    <row r="659" spans="32:51">
      <c r="AF659" s="63"/>
      <c r="AG659" s="63"/>
      <c r="AH659" s="63"/>
      <c r="AI659" s="63"/>
      <c r="AJ659" s="63"/>
      <c r="AU659" s="14"/>
      <c r="AV659" s="14"/>
      <c r="AW659" s="14"/>
      <c r="AX659" s="14"/>
      <c r="AY659" s="14"/>
    </row>
    <row r="660" spans="32:51">
      <c r="AF660" s="63"/>
      <c r="AG660" s="63"/>
      <c r="AH660" s="63"/>
      <c r="AI660" s="63"/>
      <c r="AJ660" s="63"/>
      <c r="AU660" s="14"/>
      <c r="AV660" s="14"/>
      <c r="AW660" s="14"/>
      <c r="AX660" s="14"/>
      <c r="AY660" s="14"/>
    </row>
    <row r="661" spans="32:51">
      <c r="AF661" s="63"/>
      <c r="AG661" s="63"/>
      <c r="AH661" s="63"/>
      <c r="AI661" s="63"/>
      <c r="AJ661" s="63"/>
      <c r="AU661" s="14"/>
      <c r="AV661" s="14"/>
      <c r="AW661" s="14"/>
      <c r="AX661" s="14"/>
      <c r="AY661" s="14"/>
    </row>
    <row r="662" spans="32:51">
      <c r="AF662" s="63"/>
      <c r="AG662" s="63"/>
      <c r="AH662" s="63"/>
      <c r="AI662" s="63"/>
      <c r="AJ662" s="63"/>
      <c r="AU662" s="14"/>
      <c r="AV662" s="14"/>
      <c r="AW662" s="14"/>
      <c r="AX662" s="14"/>
      <c r="AY662" s="14"/>
    </row>
    <row r="663" spans="32:51">
      <c r="AF663" s="63"/>
      <c r="AG663" s="63"/>
      <c r="AH663" s="63"/>
      <c r="AI663" s="63"/>
      <c r="AJ663" s="63"/>
      <c r="AU663" s="14"/>
      <c r="AV663" s="14"/>
      <c r="AW663" s="14"/>
      <c r="AX663" s="14"/>
      <c r="AY663" s="14"/>
    </row>
    <row r="664" spans="32:51">
      <c r="AF664" s="63"/>
      <c r="AG664" s="63"/>
      <c r="AH664" s="63"/>
      <c r="AI664" s="63"/>
      <c r="AJ664" s="63"/>
      <c r="AU664" s="14"/>
      <c r="AV664" s="14"/>
      <c r="AW664" s="14"/>
      <c r="AX664" s="14"/>
      <c r="AY664" s="14"/>
    </row>
    <row r="665" spans="32:51">
      <c r="AF665" s="63"/>
      <c r="AG665" s="63"/>
      <c r="AH665" s="63"/>
      <c r="AI665" s="63"/>
      <c r="AJ665" s="63"/>
      <c r="AU665" s="14"/>
      <c r="AV665" s="14"/>
      <c r="AW665" s="14"/>
      <c r="AX665" s="14"/>
      <c r="AY665" s="14"/>
    </row>
    <row r="666" spans="32:51">
      <c r="AF666" s="63"/>
      <c r="AG666" s="63"/>
      <c r="AH666" s="63"/>
      <c r="AI666" s="63"/>
      <c r="AJ666" s="63"/>
      <c r="AU666" s="14"/>
      <c r="AV666" s="14"/>
      <c r="AW666" s="14"/>
      <c r="AX666" s="14"/>
      <c r="AY666" s="14"/>
    </row>
    <row r="667" spans="32:51">
      <c r="AF667" s="63"/>
      <c r="AG667" s="63"/>
      <c r="AH667" s="63"/>
      <c r="AI667" s="63"/>
      <c r="AJ667" s="63"/>
      <c r="AU667" s="14"/>
      <c r="AV667" s="14"/>
      <c r="AW667" s="14"/>
      <c r="AX667" s="14"/>
      <c r="AY667" s="14"/>
    </row>
    <row r="668" spans="32:51">
      <c r="AF668" s="63"/>
      <c r="AG668" s="63"/>
      <c r="AH668" s="63"/>
      <c r="AI668" s="63"/>
      <c r="AJ668" s="63"/>
      <c r="AU668" s="14"/>
      <c r="AV668" s="14"/>
      <c r="AW668" s="14"/>
      <c r="AX668" s="14"/>
      <c r="AY668" s="14"/>
    </row>
    <row r="669" spans="32:51">
      <c r="AF669" s="63"/>
      <c r="AG669" s="63"/>
      <c r="AH669" s="63"/>
      <c r="AI669" s="63"/>
      <c r="AJ669" s="63"/>
      <c r="AU669" s="14"/>
      <c r="AV669" s="14"/>
      <c r="AW669" s="14"/>
      <c r="AX669" s="14"/>
      <c r="AY669" s="14"/>
    </row>
    <row r="670" spans="32:51">
      <c r="AF670" s="63"/>
      <c r="AG670" s="63"/>
      <c r="AH670" s="63"/>
      <c r="AI670" s="63"/>
      <c r="AJ670" s="63"/>
      <c r="AU670" s="14"/>
      <c r="AV670" s="14"/>
      <c r="AW670" s="14"/>
      <c r="AX670" s="14"/>
      <c r="AY670" s="14"/>
    </row>
    <row r="671" spans="32:51">
      <c r="AF671" s="63"/>
      <c r="AG671" s="63"/>
      <c r="AH671" s="63"/>
      <c r="AI671" s="63"/>
      <c r="AJ671" s="63"/>
      <c r="AU671" s="14"/>
      <c r="AV671" s="14"/>
      <c r="AW671" s="14"/>
      <c r="AX671" s="14"/>
      <c r="AY671" s="14"/>
    </row>
    <row r="672" spans="32:51">
      <c r="AF672" s="63"/>
      <c r="AG672" s="63"/>
      <c r="AH672" s="63"/>
      <c r="AI672" s="63"/>
      <c r="AJ672" s="63"/>
      <c r="AU672" s="14"/>
      <c r="AV672" s="14"/>
      <c r="AW672" s="14"/>
      <c r="AX672" s="14"/>
      <c r="AY672" s="14"/>
    </row>
    <row r="673" spans="32:51">
      <c r="AF673" s="63"/>
      <c r="AG673" s="63"/>
      <c r="AH673" s="63"/>
      <c r="AI673" s="63"/>
      <c r="AJ673" s="63"/>
      <c r="AU673" s="14"/>
      <c r="AV673" s="14"/>
      <c r="AW673" s="14"/>
      <c r="AX673" s="14"/>
      <c r="AY673" s="14"/>
    </row>
    <row r="674" spans="32:51">
      <c r="AF674" s="63"/>
      <c r="AG674" s="63"/>
      <c r="AH674" s="63"/>
      <c r="AI674" s="63"/>
      <c r="AJ674" s="63"/>
      <c r="AU674" s="14"/>
      <c r="AV674" s="14"/>
      <c r="AW674" s="14"/>
      <c r="AX674" s="14"/>
      <c r="AY674" s="14"/>
    </row>
    <row r="675" spans="32:51">
      <c r="AF675" s="63"/>
      <c r="AG675" s="63"/>
      <c r="AH675" s="63"/>
      <c r="AI675" s="63"/>
      <c r="AJ675" s="63"/>
      <c r="AU675" s="14"/>
      <c r="AV675" s="14"/>
      <c r="AW675" s="14"/>
      <c r="AX675" s="14"/>
      <c r="AY675" s="14"/>
    </row>
    <row r="676" spans="32:51">
      <c r="AF676" s="63"/>
      <c r="AG676" s="63"/>
      <c r="AH676" s="63"/>
      <c r="AI676" s="63"/>
      <c r="AJ676" s="63"/>
      <c r="AU676" s="14"/>
      <c r="AV676" s="14"/>
      <c r="AW676" s="14"/>
      <c r="AX676" s="14"/>
      <c r="AY676" s="14"/>
    </row>
    <row r="677" spans="32:51">
      <c r="AF677" s="63"/>
      <c r="AG677" s="63"/>
      <c r="AH677" s="63"/>
      <c r="AI677" s="63"/>
      <c r="AJ677" s="63"/>
      <c r="AU677" s="14"/>
      <c r="AV677" s="14"/>
      <c r="AW677" s="14"/>
      <c r="AX677" s="14"/>
      <c r="AY677" s="14"/>
    </row>
    <row r="678" spans="32:51">
      <c r="AF678" s="63"/>
      <c r="AG678" s="63"/>
      <c r="AH678" s="63"/>
      <c r="AI678" s="63"/>
      <c r="AJ678" s="63"/>
      <c r="AU678" s="14"/>
      <c r="AV678" s="14"/>
      <c r="AW678" s="14"/>
      <c r="AX678" s="14"/>
      <c r="AY678" s="14"/>
    </row>
    <row r="679" spans="32:51">
      <c r="AF679" s="63"/>
      <c r="AG679" s="63"/>
      <c r="AH679" s="63"/>
      <c r="AI679" s="63"/>
      <c r="AJ679" s="63"/>
      <c r="AU679" s="14"/>
      <c r="AV679" s="14"/>
      <c r="AW679" s="14"/>
      <c r="AX679" s="14"/>
      <c r="AY679" s="14"/>
    </row>
    <row r="680" spans="32:51">
      <c r="AF680" s="63"/>
      <c r="AG680" s="63"/>
      <c r="AH680" s="63"/>
      <c r="AI680" s="63"/>
      <c r="AJ680" s="63"/>
      <c r="AU680" s="14"/>
      <c r="AV680" s="14"/>
      <c r="AW680" s="14"/>
      <c r="AX680" s="14"/>
      <c r="AY680" s="14"/>
    </row>
    <row r="681" spans="32:51">
      <c r="AF681" s="63"/>
      <c r="AG681" s="63"/>
      <c r="AH681" s="63"/>
      <c r="AI681" s="63"/>
      <c r="AJ681" s="63"/>
      <c r="AU681" s="14"/>
      <c r="AV681" s="14"/>
      <c r="AW681" s="14"/>
      <c r="AX681" s="14"/>
      <c r="AY681" s="14"/>
    </row>
    <row r="682" spans="32:51">
      <c r="AF682" s="63"/>
      <c r="AG682" s="63"/>
      <c r="AH682" s="63"/>
      <c r="AI682" s="63"/>
      <c r="AJ682" s="63"/>
      <c r="AU682" s="14"/>
      <c r="AV682" s="14"/>
      <c r="AW682" s="14"/>
      <c r="AX682" s="14"/>
      <c r="AY682" s="14"/>
    </row>
    <row r="683" spans="32:51">
      <c r="AF683" s="63"/>
      <c r="AG683" s="63"/>
      <c r="AH683" s="63"/>
      <c r="AI683" s="63"/>
      <c r="AJ683" s="63"/>
      <c r="AU683" s="14"/>
      <c r="AV683" s="14"/>
      <c r="AW683" s="14"/>
      <c r="AX683" s="14"/>
      <c r="AY683" s="14"/>
    </row>
    <row r="684" spans="32:51">
      <c r="AF684" s="63"/>
      <c r="AG684" s="63"/>
      <c r="AH684" s="63"/>
      <c r="AI684" s="63"/>
      <c r="AJ684" s="63"/>
      <c r="AU684" s="14"/>
      <c r="AV684" s="14"/>
      <c r="AW684" s="14"/>
      <c r="AX684" s="14"/>
      <c r="AY684" s="14"/>
    </row>
    <row r="685" spans="32:51">
      <c r="AF685" s="63"/>
      <c r="AG685" s="63"/>
      <c r="AH685" s="63"/>
      <c r="AI685" s="63"/>
      <c r="AJ685" s="63"/>
      <c r="AU685" s="14"/>
      <c r="AV685" s="14"/>
      <c r="AW685" s="14"/>
      <c r="AX685" s="14"/>
      <c r="AY685" s="14"/>
    </row>
    <row r="686" spans="32:51">
      <c r="AF686" s="63"/>
      <c r="AG686" s="63"/>
      <c r="AH686" s="63"/>
      <c r="AI686" s="63"/>
      <c r="AJ686" s="63"/>
      <c r="AU686" s="14"/>
      <c r="AV686" s="14"/>
      <c r="AW686" s="14"/>
      <c r="AX686" s="14"/>
      <c r="AY686" s="14"/>
    </row>
    <row r="687" spans="32:51">
      <c r="AF687" s="63"/>
      <c r="AG687" s="63"/>
      <c r="AH687" s="63"/>
      <c r="AI687" s="63"/>
      <c r="AJ687" s="63"/>
      <c r="AU687" s="14"/>
      <c r="AV687" s="14"/>
      <c r="AW687" s="14"/>
      <c r="AX687" s="14"/>
      <c r="AY687" s="14"/>
    </row>
    <row r="688" spans="32:51">
      <c r="AF688" s="63"/>
      <c r="AG688" s="63"/>
      <c r="AH688" s="63"/>
      <c r="AI688" s="63"/>
      <c r="AJ688" s="63"/>
      <c r="AU688" s="14"/>
      <c r="AV688" s="14"/>
      <c r="AW688" s="14"/>
      <c r="AX688" s="14"/>
      <c r="AY688" s="14"/>
    </row>
    <row r="689" spans="32:51">
      <c r="AF689" s="63"/>
      <c r="AG689" s="63"/>
      <c r="AH689" s="63"/>
      <c r="AI689" s="63"/>
      <c r="AJ689" s="63"/>
      <c r="AU689" s="14"/>
      <c r="AV689" s="14"/>
      <c r="AW689" s="14"/>
      <c r="AX689" s="14"/>
      <c r="AY689" s="14"/>
    </row>
    <row r="690" spans="32:51">
      <c r="AF690" s="63"/>
      <c r="AG690" s="63"/>
      <c r="AH690" s="63"/>
      <c r="AI690" s="63"/>
      <c r="AJ690" s="63"/>
      <c r="AU690" s="14"/>
      <c r="AV690" s="14"/>
      <c r="AW690" s="14"/>
      <c r="AX690" s="14"/>
      <c r="AY690" s="14"/>
    </row>
    <row r="691" spans="32:51">
      <c r="AF691" s="63"/>
      <c r="AG691" s="63"/>
      <c r="AH691" s="63"/>
      <c r="AI691" s="63"/>
      <c r="AJ691" s="63"/>
      <c r="AU691" s="14"/>
      <c r="AV691" s="14"/>
      <c r="AW691" s="14"/>
      <c r="AX691" s="14"/>
      <c r="AY691" s="14"/>
    </row>
    <row r="692" spans="32:51">
      <c r="AF692" s="63"/>
      <c r="AG692" s="63"/>
      <c r="AH692" s="63"/>
      <c r="AI692" s="63"/>
      <c r="AJ692" s="63"/>
      <c r="AU692" s="14"/>
      <c r="AV692" s="14"/>
      <c r="AW692" s="14"/>
      <c r="AX692" s="14"/>
      <c r="AY692" s="14"/>
    </row>
    <row r="693" spans="32:51">
      <c r="AF693" s="63"/>
      <c r="AG693" s="63"/>
      <c r="AH693" s="63"/>
      <c r="AI693" s="63"/>
      <c r="AJ693" s="63"/>
      <c r="AU693" s="14"/>
      <c r="AV693" s="14"/>
      <c r="AW693" s="14"/>
      <c r="AX693" s="14"/>
      <c r="AY693" s="14"/>
    </row>
    <row r="694" spans="32:51">
      <c r="AF694" s="63"/>
      <c r="AG694" s="63"/>
      <c r="AH694" s="63"/>
      <c r="AI694" s="63"/>
      <c r="AJ694" s="63"/>
      <c r="AU694" s="14"/>
      <c r="AV694" s="14"/>
      <c r="AW694" s="14"/>
      <c r="AX694" s="14"/>
      <c r="AY694" s="14"/>
    </row>
    <row r="695" spans="32:51">
      <c r="AF695" s="63"/>
      <c r="AG695" s="63"/>
      <c r="AH695" s="63"/>
      <c r="AI695" s="63"/>
      <c r="AJ695" s="63"/>
      <c r="AU695" s="14"/>
      <c r="AV695" s="14"/>
      <c r="AW695" s="14"/>
      <c r="AX695" s="14"/>
      <c r="AY695" s="14"/>
    </row>
    <row r="696" spans="32:51">
      <c r="AF696" s="63"/>
      <c r="AG696" s="63"/>
      <c r="AH696" s="63"/>
      <c r="AI696" s="63"/>
      <c r="AJ696" s="63"/>
      <c r="AU696" s="14"/>
      <c r="AV696" s="14"/>
      <c r="AW696" s="14"/>
      <c r="AX696" s="14"/>
      <c r="AY696" s="14"/>
    </row>
    <row r="697" spans="32:51">
      <c r="AF697" s="63"/>
      <c r="AG697" s="63"/>
      <c r="AH697" s="63"/>
      <c r="AI697" s="63"/>
      <c r="AJ697" s="63"/>
      <c r="AU697" s="14"/>
      <c r="AV697" s="14"/>
      <c r="AW697" s="14"/>
      <c r="AX697" s="14"/>
      <c r="AY697" s="14"/>
    </row>
    <row r="698" spans="32:51">
      <c r="AF698" s="63"/>
      <c r="AG698" s="63"/>
      <c r="AH698" s="63"/>
      <c r="AI698" s="63"/>
      <c r="AJ698" s="63"/>
      <c r="AU698" s="14"/>
      <c r="AV698" s="14"/>
      <c r="AW698" s="14"/>
      <c r="AX698" s="14"/>
      <c r="AY698" s="14"/>
    </row>
    <row r="699" spans="32:51">
      <c r="AF699" s="63"/>
      <c r="AG699" s="63"/>
      <c r="AH699" s="63"/>
      <c r="AI699" s="63"/>
      <c r="AJ699" s="63"/>
      <c r="AU699" s="14"/>
      <c r="AV699" s="14"/>
      <c r="AW699" s="14"/>
      <c r="AX699" s="14"/>
      <c r="AY699" s="14"/>
    </row>
    <row r="700" spans="32:51">
      <c r="AF700" s="63"/>
      <c r="AG700" s="63"/>
      <c r="AH700" s="63"/>
      <c r="AI700" s="63"/>
      <c r="AJ700" s="63"/>
      <c r="AU700" s="14"/>
      <c r="AV700" s="14"/>
      <c r="AW700" s="14"/>
      <c r="AX700" s="14"/>
      <c r="AY700" s="14"/>
    </row>
    <row r="701" spans="32:51">
      <c r="AF701" s="63"/>
      <c r="AG701" s="63"/>
      <c r="AH701" s="63"/>
      <c r="AI701" s="63"/>
      <c r="AJ701" s="63"/>
      <c r="AU701" s="14"/>
      <c r="AV701" s="14"/>
      <c r="AW701" s="14"/>
      <c r="AX701" s="14"/>
      <c r="AY701" s="14"/>
    </row>
    <row r="702" spans="32:51">
      <c r="AF702" s="63"/>
      <c r="AG702" s="63"/>
      <c r="AH702" s="63"/>
      <c r="AI702" s="63"/>
      <c r="AJ702" s="63"/>
      <c r="AU702" s="14"/>
      <c r="AV702" s="14"/>
      <c r="AW702" s="14"/>
      <c r="AX702" s="14"/>
      <c r="AY702" s="14"/>
    </row>
    <row r="703" spans="32:51">
      <c r="AF703" s="63"/>
      <c r="AG703" s="63"/>
      <c r="AH703" s="63"/>
      <c r="AI703" s="63"/>
      <c r="AJ703" s="63"/>
      <c r="AU703" s="14"/>
      <c r="AV703" s="14"/>
      <c r="AW703" s="14"/>
      <c r="AX703" s="14"/>
      <c r="AY703" s="14"/>
    </row>
    <row r="704" spans="32:51">
      <c r="AF704" s="63"/>
      <c r="AG704" s="63"/>
      <c r="AH704" s="63"/>
      <c r="AI704" s="63"/>
      <c r="AJ704" s="63"/>
      <c r="AU704" s="14"/>
      <c r="AV704" s="14"/>
      <c r="AW704" s="14"/>
      <c r="AX704" s="14"/>
      <c r="AY704" s="14"/>
    </row>
    <row r="705" spans="32:51">
      <c r="AF705" s="63"/>
      <c r="AG705" s="63"/>
      <c r="AH705" s="63"/>
      <c r="AI705" s="63"/>
      <c r="AJ705" s="63"/>
      <c r="AU705" s="14"/>
      <c r="AV705" s="14"/>
      <c r="AW705" s="14"/>
      <c r="AX705" s="14"/>
      <c r="AY705" s="14"/>
    </row>
    <row r="706" spans="32:51">
      <c r="AF706" s="63"/>
      <c r="AG706" s="63"/>
      <c r="AH706" s="63"/>
      <c r="AI706" s="63"/>
      <c r="AJ706" s="63"/>
      <c r="AU706" s="14"/>
      <c r="AV706" s="14"/>
      <c r="AW706" s="14"/>
      <c r="AX706" s="14"/>
      <c r="AY706" s="14"/>
    </row>
    <row r="707" spans="32:51">
      <c r="AF707" s="63"/>
      <c r="AG707" s="63"/>
      <c r="AH707" s="63"/>
      <c r="AI707" s="63"/>
      <c r="AJ707" s="63"/>
      <c r="AU707" s="14"/>
      <c r="AV707" s="14"/>
      <c r="AW707" s="14"/>
      <c r="AX707" s="14"/>
      <c r="AY707" s="14"/>
    </row>
    <row r="708" spans="32:51">
      <c r="AF708" s="63"/>
      <c r="AG708" s="63"/>
      <c r="AH708" s="63"/>
      <c r="AI708" s="63"/>
      <c r="AJ708" s="63"/>
      <c r="AU708" s="14"/>
      <c r="AV708" s="14"/>
      <c r="AW708" s="14"/>
      <c r="AX708" s="14"/>
      <c r="AY708" s="14"/>
    </row>
    <row r="709" spans="32:51">
      <c r="AF709" s="63"/>
      <c r="AG709" s="63"/>
      <c r="AH709" s="63"/>
      <c r="AI709" s="63"/>
      <c r="AJ709" s="63"/>
      <c r="AU709" s="14"/>
      <c r="AV709" s="14"/>
      <c r="AW709" s="14"/>
      <c r="AX709" s="14"/>
      <c r="AY709" s="14"/>
    </row>
    <row r="710" spans="32:51">
      <c r="AF710" s="63"/>
      <c r="AG710" s="63"/>
      <c r="AH710" s="63"/>
      <c r="AI710" s="63"/>
      <c r="AJ710" s="63"/>
      <c r="AU710" s="14"/>
      <c r="AV710" s="14"/>
      <c r="AW710" s="14"/>
      <c r="AX710" s="14"/>
      <c r="AY710" s="14"/>
    </row>
    <row r="711" spans="32:51">
      <c r="AF711" s="63"/>
      <c r="AG711" s="63"/>
      <c r="AH711" s="63"/>
      <c r="AI711" s="63"/>
      <c r="AJ711" s="63"/>
      <c r="AU711" s="14"/>
      <c r="AV711" s="14"/>
      <c r="AW711" s="14"/>
      <c r="AX711" s="14"/>
      <c r="AY711" s="14"/>
    </row>
    <row r="712" spans="32:51">
      <c r="AF712" s="63"/>
      <c r="AG712" s="63"/>
      <c r="AH712" s="63"/>
      <c r="AI712" s="63"/>
      <c r="AJ712" s="63"/>
      <c r="AU712" s="14"/>
      <c r="AV712" s="14"/>
      <c r="AW712" s="14"/>
      <c r="AX712" s="14"/>
      <c r="AY712" s="14"/>
    </row>
    <row r="713" spans="32:51">
      <c r="AF713" s="63"/>
      <c r="AG713" s="63"/>
      <c r="AH713" s="63"/>
      <c r="AI713" s="63"/>
      <c r="AJ713" s="63"/>
      <c r="AU713" s="14"/>
      <c r="AV713" s="14"/>
      <c r="AW713" s="14"/>
      <c r="AX713" s="14"/>
      <c r="AY713" s="14"/>
    </row>
    <row r="714" spans="32:51">
      <c r="AF714" s="63"/>
      <c r="AG714" s="63"/>
      <c r="AH714" s="63"/>
      <c r="AI714" s="63"/>
      <c r="AJ714" s="63"/>
      <c r="AU714" s="14"/>
      <c r="AV714" s="14"/>
      <c r="AW714" s="14"/>
      <c r="AX714" s="14"/>
      <c r="AY714" s="14"/>
    </row>
    <row r="715" spans="32:51">
      <c r="AF715" s="63"/>
      <c r="AG715" s="63"/>
      <c r="AH715" s="63"/>
      <c r="AI715" s="63"/>
      <c r="AJ715" s="63"/>
      <c r="AU715" s="14"/>
      <c r="AV715" s="14"/>
      <c r="AW715" s="14"/>
      <c r="AX715" s="14"/>
      <c r="AY715" s="14"/>
    </row>
    <row r="716" spans="32:51">
      <c r="AF716" s="63"/>
      <c r="AG716" s="63"/>
      <c r="AH716" s="63"/>
      <c r="AI716" s="63"/>
      <c r="AJ716" s="63"/>
      <c r="AU716" s="14"/>
      <c r="AV716" s="14"/>
      <c r="AW716" s="14"/>
      <c r="AX716" s="14"/>
      <c r="AY716" s="14"/>
    </row>
    <row r="717" spans="32:51">
      <c r="AF717" s="63"/>
      <c r="AG717" s="63"/>
      <c r="AH717" s="63"/>
      <c r="AI717" s="63"/>
      <c r="AJ717" s="63"/>
      <c r="AU717" s="14"/>
      <c r="AV717" s="14"/>
      <c r="AW717" s="14"/>
      <c r="AX717" s="14"/>
      <c r="AY717" s="14"/>
    </row>
    <row r="718" spans="32:51">
      <c r="AF718" s="63"/>
      <c r="AG718" s="63"/>
      <c r="AH718" s="63"/>
      <c r="AI718" s="63"/>
      <c r="AJ718" s="63"/>
      <c r="AU718" s="14"/>
      <c r="AV718" s="14"/>
      <c r="AW718" s="14"/>
      <c r="AX718" s="14"/>
      <c r="AY718" s="14"/>
    </row>
    <row r="719" spans="32:51">
      <c r="AF719" s="63"/>
      <c r="AG719" s="63"/>
      <c r="AH719" s="63"/>
      <c r="AI719" s="63"/>
      <c r="AJ719" s="63"/>
      <c r="AU719" s="14"/>
      <c r="AV719" s="14"/>
      <c r="AW719" s="14"/>
      <c r="AX719" s="14"/>
      <c r="AY719" s="14"/>
    </row>
    <row r="720" spans="32:51">
      <c r="AF720" s="63"/>
      <c r="AG720" s="63"/>
      <c r="AH720" s="63"/>
      <c r="AI720" s="63"/>
      <c r="AJ720" s="63"/>
      <c r="AU720" s="14"/>
      <c r="AV720" s="14"/>
      <c r="AW720" s="14"/>
      <c r="AX720" s="14"/>
      <c r="AY720" s="14"/>
    </row>
    <row r="721" spans="32:51">
      <c r="AF721" s="63"/>
      <c r="AG721" s="63"/>
      <c r="AH721" s="63"/>
      <c r="AI721" s="63"/>
      <c r="AJ721" s="63"/>
      <c r="AU721" s="14"/>
      <c r="AV721" s="14"/>
      <c r="AW721" s="14"/>
      <c r="AX721" s="14"/>
      <c r="AY721" s="14"/>
    </row>
    <row r="722" spans="32:51">
      <c r="AF722" s="63"/>
      <c r="AG722" s="63"/>
      <c r="AH722" s="63"/>
      <c r="AI722" s="63"/>
      <c r="AJ722" s="63"/>
      <c r="AU722" s="14"/>
      <c r="AV722" s="14"/>
      <c r="AW722" s="14"/>
      <c r="AX722" s="14"/>
      <c r="AY722" s="14"/>
    </row>
    <row r="723" spans="32:51">
      <c r="AF723" s="63"/>
      <c r="AG723" s="63"/>
      <c r="AH723" s="63"/>
      <c r="AI723" s="63"/>
      <c r="AJ723" s="63"/>
      <c r="AU723" s="14"/>
      <c r="AV723" s="14"/>
      <c r="AW723" s="14"/>
      <c r="AX723" s="14"/>
      <c r="AY723" s="14"/>
    </row>
    <row r="724" spans="32:51">
      <c r="AF724" s="63"/>
      <c r="AG724" s="63"/>
      <c r="AH724" s="63"/>
      <c r="AI724" s="63"/>
      <c r="AJ724" s="63"/>
      <c r="AU724" s="14"/>
      <c r="AV724" s="14"/>
      <c r="AW724" s="14"/>
      <c r="AX724" s="14"/>
      <c r="AY724" s="14"/>
    </row>
    <row r="725" spans="32:51">
      <c r="AF725" s="63"/>
      <c r="AG725" s="63"/>
      <c r="AH725" s="63"/>
      <c r="AI725" s="63"/>
      <c r="AJ725" s="63"/>
      <c r="AU725" s="14"/>
      <c r="AV725" s="14"/>
      <c r="AW725" s="14"/>
      <c r="AX725" s="14"/>
      <c r="AY725" s="14"/>
    </row>
    <row r="726" spans="32:51">
      <c r="AF726" s="63"/>
      <c r="AG726" s="63"/>
      <c r="AH726" s="63"/>
      <c r="AI726" s="63"/>
      <c r="AJ726" s="63"/>
      <c r="AU726" s="14"/>
      <c r="AV726" s="14"/>
      <c r="AW726" s="14"/>
      <c r="AX726" s="14"/>
      <c r="AY726" s="14"/>
    </row>
    <row r="727" spans="32:51">
      <c r="AF727" s="63"/>
      <c r="AG727" s="63"/>
      <c r="AH727" s="63"/>
      <c r="AI727" s="63"/>
      <c r="AJ727" s="63"/>
      <c r="AU727" s="14"/>
      <c r="AV727" s="14"/>
      <c r="AW727" s="14"/>
      <c r="AX727" s="14"/>
      <c r="AY727" s="14"/>
    </row>
    <row r="728" spans="32:51">
      <c r="AF728" s="63"/>
      <c r="AG728" s="63"/>
      <c r="AH728" s="63"/>
      <c r="AI728" s="63"/>
      <c r="AJ728" s="63"/>
      <c r="AU728" s="14"/>
      <c r="AV728" s="14"/>
      <c r="AW728" s="14"/>
      <c r="AX728" s="14"/>
      <c r="AY728" s="14"/>
    </row>
    <row r="729" spans="32:51">
      <c r="AF729" s="63"/>
      <c r="AG729" s="63"/>
      <c r="AH729" s="63"/>
      <c r="AI729" s="63"/>
      <c r="AJ729" s="63"/>
      <c r="AU729" s="14"/>
      <c r="AV729" s="14"/>
      <c r="AW729" s="14"/>
      <c r="AX729" s="14"/>
      <c r="AY729" s="14"/>
    </row>
    <row r="730" spans="32:51">
      <c r="AF730" s="63"/>
      <c r="AG730" s="63"/>
      <c r="AH730" s="63"/>
      <c r="AI730" s="63"/>
      <c r="AJ730" s="63"/>
      <c r="AU730" s="14"/>
      <c r="AV730" s="14"/>
      <c r="AW730" s="14"/>
      <c r="AX730" s="14"/>
      <c r="AY730" s="14"/>
    </row>
    <row r="731" spans="32:51">
      <c r="AF731" s="63"/>
      <c r="AG731" s="63"/>
      <c r="AH731" s="63"/>
      <c r="AI731" s="63"/>
      <c r="AJ731" s="63"/>
      <c r="AU731" s="14"/>
      <c r="AV731" s="14"/>
      <c r="AW731" s="14"/>
      <c r="AX731" s="14"/>
      <c r="AY731" s="14"/>
    </row>
    <row r="732" spans="32:51">
      <c r="AF732" s="63"/>
      <c r="AG732" s="63"/>
      <c r="AH732" s="63"/>
      <c r="AI732" s="63"/>
      <c r="AJ732" s="63"/>
      <c r="AU732" s="14"/>
      <c r="AV732" s="14"/>
      <c r="AW732" s="14"/>
      <c r="AX732" s="14"/>
      <c r="AY732" s="14"/>
    </row>
    <row r="733" spans="32:51">
      <c r="AF733" s="63"/>
      <c r="AG733" s="63"/>
      <c r="AH733" s="63"/>
      <c r="AI733" s="63"/>
      <c r="AJ733" s="63"/>
      <c r="AU733" s="14"/>
      <c r="AV733" s="14"/>
      <c r="AW733" s="14"/>
      <c r="AX733" s="14"/>
      <c r="AY733" s="14"/>
    </row>
    <row r="734" spans="32:51">
      <c r="AF734" s="63"/>
      <c r="AG734" s="63"/>
      <c r="AH734" s="63"/>
      <c r="AI734" s="63"/>
      <c r="AJ734" s="63"/>
      <c r="AU734" s="14"/>
      <c r="AV734" s="14"/>
      <c r="AW734" s="14"/>
      <c r="AX734" s="14"/>
      <c r="AY734" s="14"/>
    </row>
    <row r="735" spans="32:51">
      <c r="AF735" s="63"/>
      <c r="AG735" s="63"/>
      <c r="AH735" s="63"/>
      <c r="AI735" s="63"/>
      <c r="AJ735" s="63"/>
      <c r="AU735" s="14"/>
      <c r="AV735" s="14"/>
      <c r="AW735" s="14"/>
      <c r="AX735" s="14"/>
      <c r="AY735" s="14"/>
    </row>
    <row r="736" spans="32:51">
      <c r="AF736" s="63"/>
      <c r="AG736" s="63"/>
      <c r="AH736" s="63"/>
      <c r="AI736" s="63"/>
      <c r="AJ736" s="63"/>
      <c r="AU736" s="14"/>
      <c r="AV736" s="14"/>
      <c r="AW736" s="14"/>
      <c r="AX736" s="14"/>
      <c r="AY736" s="14"/>
    </row>
    <row r="737" spans="32:51">
      <c r="AF737" s="63"/>
      <c r="AG737" s="63"/>
      <c r="AH737" s="63"/>
      <c r="AI737" s="63"/>
      <c r="AJ737" s="63"/>
      <c r="AU737" s="14"/>
      <c r="AV737" s="14"/>
      <c r="AW737" s="14"/>
      <c r="AX737" s="14"/>
      <c r="AY737" s="14"/>
    </row>
    <row r="738" spans="32:51">
      <c r="AF738" s="63"/>
      <c r="AG738" s="63"/>
      <c r="AH738" s="63"/>
      <c r="AI738" s="63"/>
      <c r="AJ738" s="63"/>
      <c r="AU738" s="14"/>
      <c r="AV738" s="14"/>
      <c r="AW738" s="14"/>
      <c r="AX738" s="14"/>
      <c r="AY738" s="14"/>
    </row>
    <row r="739" spans="32:51">
      <c r="AF739" s="63"/>
      <c r="AG739" s="63"/>
      <c r="AH739" s="63"/>
      <c r="AI739" s="63"/>
      <c r="AJ739" s="63"/>
      <c r="AU739" s="14"/>
      <c r="AV739" s="14"/>
      <c r="AW739" s="14"/>
      <c r="AX739" s="14"/>
      <c r="AY739" s="14"/>
    </row>
    <row r="740" spans="32:51">
      <c r="AF740" s="63"/>
      <c r="AG740" s="63"/>
      <c r="AH740" s="63"/>
      <c r="AI740" s="63"/>
      <c r="AJ740" s="63"/>
      <c r="AU740" s="14"/>
      <c r="AV740" s="14"/>
      <c r="AW740" s="14"/>
      <c r="AX740" s="14"/>
      <c r="AY740" s="14"/>
    </row>
    <row r="741" spans="32:51">
      <c r="AF741" s="63"/>
      <c r="AG741" s="63"/>
      <c r="AH741" s="63"/>
      <c r="AI741" s="63"/>
      <c r="AJ741" s="63"/>
      <c r="AU741" s="14"/>
      <c r="AV741" s="14"/>
      <c r="AW741" s="14"/>
      <c r="AX741" s="14"/>
      <c r="AY741" s="14"/>
    </row>
    <row r="742" spans="32:51">
      <c r="AF742" s="63"/>
      <c r="AG742" s="63"/>
      <c r="AH742" s="63"/>
      <c r="AI742" s="63"/>
      <c r="AJ742" s="63"/>
      <c r="AU742" s="14"/>
      <c r="AV742" s="14"/>
      <c r="AW742" s="14"/>
      <c r="AX742" s="14"/>
      <c r="AY742" s="14"/>
    </row>
    <row r="743" spans="32:51">
      <c r="AF743" s="63"/>
      <c r="AG743" s="63"/>
      <c r="AH743" s="63"/>
      <c r="AI743" s="63"/>
      <c r="AJ743" s="63"/>
      <c r="AU743" s="14"/>
      <c r="AV743" s="14"/>
      <c r="AW743" s="14"/>
      <c r="AX743" s="14"/>
      <c r="AY743" s="14"/>
    </row>
    <row r="744" spans="32:51">
      <c r="AF744" s="63"/>
      <c r="AG744" s="63"/>
      <c r="AH744" s="63"/>
      <c r="AI744" s="63"/>
      <c r="AJ744" s="63"/>
      <c r="AU744" s="14"/>
      <c r="AV744" s="14"/>
      <c r="AW744" s="14"/>
      <c r="AX744" s="14"/>
      <c r="AY744" s="14"/>
    </row>
    <row r="745" spans="32:51">
      <c r="AF745" s="63"/>
      <c r="AG745" s="63"/>
      <c r="AH745" s="63"/>
      <c r="AI745" s="63"/>
      <c r="AJ745" s="63"/>
      <c r="AU745" s="14"/>
      <c r="AV745" s="14"/>
      <c r="AW745" s="14"/>
      <c r="AX745" s="14"/>
      <c r="AY745" s="14"/>
    </row>
    <row r="746" spans="32:51">
      <c r="AF746" s="63"/>
      <c r="AG746" s="63"/>
      <c r="AH746" s="63"/>
      <c r="AI746" s="63"/>
      <c r="AJ746" s="63"/>
      <c r="AU746" s="14"/>
      <c r="AV746" s="14"/>
      <c r="AW746" s="14"/>
      <c r="AX746" s="14"/>
      <c r="AY746" s="14"/>
    </row>
    <row r="747" spans="32:51">
      <c r="AF747" s="63"/>
      <c r="AG747" s="63"/>
      <c r="AH747" s="63"/>
      <c r="AI747" s="63"/>
      <c r="AJ747" s="63"/>
      <c r="AU747" s="14"/>
      <c r="AV747" s="14"/>
      <c r="AW747" s="14"/>
      <c r="AX747" s="14"/>
      <c r="AY747" s="14"/>
    </row>
    <row r="748" spans="32:51">
      <c r="AF748" s="63"/>
      <c r="AG748" s="63"/>
      <c r="AH748" s="63"/>
      <c r="AI748" s="63"/>
      <c r="AJ748" s="63"/>
      <c r="AU748" s="14"/>
      <c r="AV748" s="14"/>
      <c r="AW748" s="14"/>
      <c r="AX748" s="14"/>
      <c r="AY748" s="14"/>
    </row>
    <row r="749" spans="32:51">
      <c r="AF749" s="63"/>
      <c r="AG749" s="63"/>
      <c r="AH749" s="63"/>
      <c r="AI749" s="63"/>
      <c r="AJ749" s="63"/>
      <c r="AU749" s="14"/>
      <c r="AV749" s="14"/>
      <c r="AW749" s="14"/>
      <c r="AX749" s="14"/>
      <c r="AY749" s="14"/>
    </row>
    <row r="750" spans="32:51">
      <c r="AF750" s="63"/>
      <c r="AG750" s="63"/>
      <c r="AH750" s="63"/>
      <c r="AI750" s="63"/>
      <c r="AJ750" s="63"/>
      <c r="AU750" s="14"/>
      <c r="AV750" s="14"/>
      <c r="AW750" s="14"/>
      <c r="AX750" s="14"/>
      <c r="AY750" s="14"/>
    </row>
    <row r="751" spans="32:51">
      <c r="AF751" s="63"/>
      <c r="AG751" s="63"/>
      <c r="AH751" s="63"/>
      <c r="AI751" s="63"/>
      <c r="AJ751" s="63"/>
      <c r="AU751" s="14"/>
      <c r="AV751" s="14"/>
      <c r="AW751" s="14"/>
      <c r="AX751" s="14"/>
      <c r="AY751" s="14"/>
    </row>
    <row r="752" spans="32:51">
      <c r="AF752" s="63"/>
      <c r="AG752" s="63"/>
      <c r="AH752" s="63"/>
      <c r="AI752" s="63"/>
      <c r="AJ752" s="63"/>
      <c r="AU752" s="14"/>
      <c r="AV752" s="14"/>
      <c r="AW752" s="14"/>
      <c r="AX752" s="14"/>
      <c r="AY752" s="14"/>
    </row>
    <row r="753" spans="32:51">
      <c r="AF753" s="63"/>
      <c r="AG753" s="63"/>
      <c r="AH753" s="63"/>
      <c r="AI753" s="63"/>
      <c r="AJ753" s="63"/>
      <c r="AU753" s="14"/>
      <c r="AV753" s="14"/>
      <c r="AW753" s="14"/>
      <c r="AX753" s="14"/>
      <c r="AY753" s="14"/>
    </row>
    <row r="754" spans="32:51">
      <c r="AF754" s="63"/>
      <c r="AG754" s="63"/>
      <c r="AH754" s="63"/>
      <c r="AI754" s="63"/>
      <c r="AJ754" s="63"/>
      <c r="AU754" s="14"/>
      <c r="AV754" s="14"/>
      <c r="AW754" s="14"/>
      <c r="AX754" s="14"/>
      <c r="AY754" s="14"/>
    </row>
    <row r="755" spans="32:51">
      <c r="AF755" s="63"/>
      <c r="AG755" s="63"/>
      <c r="AH755" s="63"/>
      <c r="AI755" s="63"/>
      <c r="AJ755" s="63"/>
      <c r="AU755" s="14"/>
      <c r="AV755" s="14"/>
      <c r="AW755" s="14"/>
      <c r="AX755" s="14"/>
      <c r="AY755" s="14"/>
    </row>
    <row r="756" spans="32:51">
      <c r="AF756" s="63"/>
      <c r="AG756" s="63"/>
      <c r="AH756" s="63"/>
      <c r="AI756" s="63"/>
      <c r="AJ756" s="63"/>
      <c r="AU756" s="14"/>
      <c r="AV756" s="14"/>
      <c r="AW756" s="14"/>
      <c r="AX756" s="14"/>
      <c r="AY756" s="14"/>
    </row>
    <row r="757" spans="32:51">
      <c r="AF757" s="63"/>
      <c r="AG757" s="63"/>
      <c r="AH757" s="63"/>
      <c r="AI757" s="63"/>
      <c r="AJ757" s="63"/>
      <c r="AU757" s="14"/>
      <c r="AV757" s="14"/>
      <c r="AW757" s="14"/>
      <c r="AX757" s="14"/>
      <c r="AY757" s="14"/>
    </row>
    <row r="758" spans="32:51">
      <c r="AF758" s="63"/>
      <c r="AG758" s="63"/>
      <c r="AH758" s="63"/>
      <c r="AI758" s="63"/>
      <c r="AJ758" s="63"/>
      <c r="AU758" s="14"/>
      <c r="AV758" s="14"/>
      <c r="AW758" s="14"/>
      <c r="AX758" s="14"/>
      <c r="AY758" s="14"/>
    </row>
    <row r="759" spans="32:51">
      <c r="AF759" s="63"/>
      <c r="AG759" s="63"/>
      <c r="AH759" s="63"/>
      <c r="AI759" s="63"/>
      <c r="AJ759" s="63"/>
      <c r="AU759" s="14"/>
      <c r="AV759" s="14"/>
      <c r="AW759" s="14"/>
      <c r="AX759" s="14"/>
      <c r="AY759" s="14"/>
    </row>
    <row r="760" spans="32:51">
      <c r="AF760" s="63"/>
      <c r="AG760" s="63"/>
      <c r="AH760" s="63"/>
      <c r="AI760" s="63"/>
      <c r="AJ760" s="63"/>
      <c r="AU760" s="14"/>
      <c r="AV760" s="14"/>
      <c r="AW760" s="14"/>
      <c r="AX760" s="14"/>
      <c r="AY760" s="14"/>
    </row>
    <row r="761" spans="32:51">
      <c r="AF761" s="63"/>
      <c r="AG761" s="63"/>
      <c r="AH761" s="63"/>
      <c r="AI761" s="63"/>
      <c r="AJ761" s="63"/>
      <c r="AU761" s="14"/>
      <c r="AV761" s="14"/>
      <c r="AW761" s="14"/>
      <c r="AX761" s="14"/>
      <c r="AY761" s="14"/>
    </row>
    <row r="762" spans="32:51">
      <c r="AF762" s="63"/>
      <c r="AG762" s="63"/>
      <c r="AH762" s="63"/>
      <c r="AI762" s="63"/>
      <c r="AJ762" s="63"/>
      <c r="AU762" s="14"/>
      <c r="AV762" s="14"/>
      <c r="AW762" s="14"/>
      <c r="AX762" s="14"/>
      <c r="AY762" s="14"/>
    </row>
    <row r="763" spans="32:51">
      <c r="AF763" s="63"/>
      <c r="AG763" s="63"/>
      <c r="AH763" s="63"/>
      <c r="AI763" s="63"/>
      <c r="AJ763" s="63"/>
      <c r="AU763" s="14"/>
      <c r="AV763" s="14"/>
      <c r="AW763" s="14"/>
      <c r="AX763" s="14"/>
      <c r="AY763" s="14"/>
    </row>
    <row r="764" spans="32:51">
      <c r="AF764" s="63"/>
      <c r="AG764" s="63"/>
      <c r="AH764" s="63"/>
      <c r="AI764" s="63"/>
      <c r="AJ764" s="63"/>
      <c r="AU764" s="14"/>
      <c r="AV764" s="14"/>
      <c r="AW764" s="14"/>
      <c r="AX764" s="14"/>
      <c r="AY764" s="14"/>
    </row>
    <row r="765" spans="32:51">
      <c r="AF765" s="63"/>
      <c r="AG765" s="63"/>
      <c r="AH765" s="63"/>
      <c r="AI765" s="63"/>
      <c r="AJ765" s="63"/>
      <c r="AU765" s="14"/>
      <c r="AV765" s="14"/>
      <c r="AW765" s="14"/>
      <c r="AX765" s="14"/>
      <c r="AY765" s="14"/>
    </row>
    <row r="766" spans="32:51">
      <c r="AF766" s="63"/>
      <c r="AG766" s="63"/>
      <c r="AH766" s="63"/>
      <c r="AI766" s="63"/>
      <c r="AJ766" s="63"/>
      <c r="AU766" s="14"/>
      <c r="AV766" s="14"/>
      <c r="AW766" s="14"/>
      <c r="AX766" s="14"/>
      <c r="AY766" s="14"/>
    </row>
    <row r="767" spans="32:51">
      <c r="AF767" s="63"/>
      <c r="AG767" s="63"/>
      <c r="AH767" s="63"/>
      <c r="AI767" s="63"/>
      <c r="AJ767" s="63"/>
      <c r="AU767" s="14"/>
      <c r="AV767" s="14"/>
      <c r="AW767" s="14"/>
      <c r="AX767" s="14"/>
      <c r="AY767" s="14"/>
    </row>
    <row r="768" spans="32:51">
      <c r="AF768" s="63"/>
      <c r="AG768" s="63"/>
      <c r="AH768" s="63"/>
      <c r="AI768" s="63"/>
      <c r="AJ768" s="63"/>
      <c r="AU768" s="14"/>
      <c r="AV768" s="14"/>
      <c r="AW768" s="14"/>
      <c r="AX768" s="14"/>
      <c r="AY768" s="14"/>
    </row>
    <row r="769" spans="32:51">
      <c r="AF769" s="63"/>
      <c r="AG769" s="63"/>
      <c r="AH769" s="63"/>
      <c r="AI769" s="63"/>
      <c r="AJ769" s="63"/>
      <c r="AU769" s="14"/>
      <c r="AV769" s="14"/>
      <c r="AW769" s="14"/>
      <c r="AX769" s="14"/>
      <c r="AY769" s="14"/>
    </row>
    <row r="770" spans="32:51">
      <c r="AF770" s="63"/>
      <c r="AG770" s="63"/>
      <c r="AH770" s="63"/>
      <c r="AI770" s="63"/>
      <c r="AJ770" s="63"/>
      <c r="AU770" s="14"/>
      <c r="AV770" s="14"/>
      <c r="AW770" s="14"/>
      <c r="AX770" s="14"/>
      <c r="AY770" s="14"/>
    </row>
    <row r="771" spans="32:51">
      <c r="AF771" s="63"/>
      <c r="AG771" s="63"/>
      <c r="AH771" s="63"/>
      <c r="AI771" s="63"/>
      <c r="AJ771" s="63"/>
      <c r="AU771" s="14"/>
      <c r="AV771" s="14"/>
      <c r="AW771" s="14"/>
      <c r="AX771" s="14"/>
      <c r="AY771" s="14"/>
    </row>
    <row r="772" spans="32:51">
      <c r="AF772" s="63"/>
      <c r="AG772" s="63"/>
      <c r="AH772" s="63"/>
      <c r="AI772" s="63"/>
      <c r="AJ772" s="63"/>
      <c r="AU772" s="14"/>
      <c r="AV772" s="14"/>
      <c r="AW772" s="14"/>
      <c r="AX772" s="14"/>
      <c r="AY772" s="14"/>
    </row>
    <row r="773" spans="32:51">
      <c r="AF773" s="63"/>
      <c r="AG773" s="63"/>
      <c r="AH773" s="63"/>
      <c r="AI773" s="63"/>
      <c r="AJ773" s="63"/>
      <c r="AU773" s="14"/>
      <c r="AV773" s="14"/>
      <c r="AW773" s="14"/>
      <c r="AX773" s="14"/>
      <c r="AY773" s="14"/>
    </row>
    <row r="774" spans="32:51">
      <c r="AF774" s="63"/>
      <c r="AG774" s="63"/>
      <c r="AH774" s="63"/>
      <c r="AI774" s="63"/>
      <c r="AJ774" s="63"/>
      <c r="AU774" s="14"/>
      <c r="AV774" s="14"/>
      <c r="AW774" s="14"/>
      <c r="AX774" s="14"/>
      <c r="AY774" s="14"/>
    </row>
    <row r="775" spans="32:51">
      <c r="AF775" s="63"/>
      <c r="AG775" s="63"/>
      <c r="AH775" s="63"/>
      <c r="AI775" s="63"/>
      <c r="AJ775" s="63"/>
      <c r="AU775" s="14"/>
      <c r="AV775" s="14"/>
      <c r="AW775" s="14"/>
      <c r="AX775" s="14"/>
      <c r="AY775" s="14"/>
    </row>
    <row r="776" spans="32:51">
      <c r="AF776" s="63"/>
      <c r="AG776" s="63"/>
      <c r="AH776" s="63"/>
      <c r="AI776" s="63"/>
      <c r="AJ776" s="63"/>
      <c r="AU776" s="14"/>
      <c r="AV776" s="14"/>
      <c r="AW776" s="14"/>
      <c r="AX776" s="14"/>
      <c r="AY776" s="14"/>
    </row>
    <row r="777" spans="32:51">
      <c r="AF777" s="63"/>
      <c r="AG777" s="63"/>
      <c r="AH777" s="63"/>
      <c r="AI777" s="63"/>
      <c r="AJ777" s="63"/>
      <c r="AU777" s="14"/>
      <c r="AV777" s="14"/>
      <c r="AW777" s="14"/>
      <c r="AX777" s="14"/>
      <c r="AY777" s="14"/>
    </row>
    <row r="778" spans="32:51">
      <c r="AF778" s="63"/>
      <c r="AG778" s="63"/>
      <c r="AH778" s="63"/>
      <c r="AI778" s="63"/>
      <c r="AJ778" s="63"/>
      <c r="AU778" s="14"/>
      <c r="AV778" s="14"/>
      <c r="AW778" s="14"/>
      <c r="AX778" s="14"/>
      <c r="AY778" s="14"/>
    </row>
    <row r="779" spans="32:51">
      <c r="AF779" s="63"/>
      <c r="AG779" s="63"/>
      <c r="AH779" s="63"/>
      <c r="AI779" s="63"/>
      <c r="AJ779" s="63"/>
      <c r="AU779" s="14"/>
      <c r="AV779" s="14"/>
      <c r="AW779" s="14"/>
      <c r="AX779" s="14"/>
      <c r="AY779" s="14"/>
    </row>
    <row r="780" spans="32:51">
      <c r="AF780" s="63"/>
      <c r="AG780" s="63"/>
      <c r="AH780" s="63"/>
      <c r="AI780" s="63"/>
      <c r="AJ780" s="63"/>
      <c r="AU780" s="14"/>
      <c r="AV780" s="14"/>
      <c r="AW780" s="14"/>
      <c r="AX780" s="14"/>
      <c r="AY780" s="14"/>
    </row>
    <row r="781" spans="32:51">
      <c r="AF781" s="63"/>
      <c r="AG781" s="63"/>
      <c r="AH781" s="63"/>
      <c r="AI781" s="63"/>
      <c r="AJ781" s="63"/>
      <c r="AU781" s="14"/>
      <c r="AV781" s="14"/>
      <c r="AW781" s="14"/>
      <c r="AX781" s="14"/>
      <c r="AY781" s="14"/>
    </row>
    <row r="782" spans="32:51">
      <c r="AF782" s="63"/>
      <c r="AG782" s="63"/>
      <c r="AH782" s="63"/>
      <c r="AI782" s="63"/>
      <c r="AJ782" s="63"/>
      <c r="AU782" s="14"/>
      <c r="AV782" s="14"/>
      <c r="AW782" s="14"/>
      <c r="AX782" s="14"/>
      <c r="AY782" s="14"/>
    </row>
    <row r="783" spans="32:51">
      <c r="AF783" s="63"/>
      <c r="AG783" s="63"/>
      <c r="AH783" s="63"/>
      <c r="AI783" s="63"/>
      <c r="AJ783" s="63"/>
      <c r="AU783" s="14"/>
      <c r="AV783" s="14"/>
      <c r="AW783" s="14"/>
      <c r="AX783" s="14"/>
      <c r="AY783" s="14"/>
    </row>
    <row r="784" spans="32:51">
      <c r="AF784" s="63"/>
      <c r="AG784" s="63"/>
      <c r="AH784" s="63"/>
      <c r="AI784" s="63"/>
      <c r="AJ784" s="63"/>
      <c r="AU784" s="14"/>
      <c r="AV784" s="14"/>
      <c r="AW784" s="14"/>
      <c r="AX784" s="14"/>
      <c r="AY784" s="14"/>
    </row>
    <row r="785" spans="32:51">
      <c r="AF785" s="63"/>
      <c r="AG785" s="63"/>
      <c r="AH785" s="63"/>
      <c r="AI785" s="63"/>
      <c r="AJ785" s="63"/>
      <c r="AU785" s="14"/>
      <c r="AV785" s="14"/>
      <c r="AW785" s="14"/>
      <c r="AX785" s="14"/>
      <c r="AY785" s="14"/>
    </row>
    <row r="786" spans="32:51">
      <c r="AF786" s="63"/>
      <c r="AG786" s="63"/>
      <c r="AH786" s="63"/>
      <c r="AI786" s="63"/>
      <c r="AJ786" s="63"/>
      <c r="AU786" s="14"/>
      <c r="AV786" s="14"/>
      <c r="AW786" s="14"/>
      <c r="AX786" s="14"/>
      <c r="AY786" s="14"/>
    </row>
    <row r="787" spans="32:51">
      <c r="AF787" s="63"/>
      <c r="AG787" s="63"/>
      <c r="AH787" s="63"/>
      <c r="AI787" s="63"/>
      <c r="AJ787" s="63"/>
      <c r="AU787" s="14"/>
      <c r="AV787" s="14"/>
      <c r="AW787" s="14"/>
      <c r="AX787" s="14"/>
      <c r="AY787" s="14"/>
    </row>
    <row r="788" spans="32:51">
      <c r="AF788" s="63"/>
      <c r="AG788" s="63"/>
      <c r="AH788" s="63"/>
      <c r="AI788" s="63"/>
      <c r="AJ788" s="63"/>
      <c r="AU788" s="14"/>
      <c r="AV788" s="14"/>
      <c r="AW788" s="14"/>
      <c r="AX788" s="14"/>
      <c r="AY788" s="14"/>
    </row>
    <row r="789" spans="32:51">
      <c r="AF789" s="63"/>
      <c r="AG789" s="63"/>
      <c r="AH789" s="63"/>
      <c r="AI789" s="63"/>
      <c r="AJ789" s="63"/>
      <c r="AU789" s="14"/>
      <c r="AV789" s="14"/>
      <c r="AW789" s="14"/>
      <c r="AX789" s="14"/>
      <c r="AY789" s="14"/>
    </row>
    <row r="790" spans="32:51">
      <c r="AF790" s="63"/>
      <c r="AG790" s="63"/>
      <c r="AH790" s="63"/>
      <c r="AI790" s="63"/>
      <c r="AJ790" s="63"/>
      <c r="AU790" s="14"/>
      <c r="AV790" s="14"/>
      <c r="AW790" s="14"/>
      <c r="AX790" s="14"/>
      <c r="AY790" s="14"/>
    </row>
    <row r="791" spans="32:51">
      <c r="AF791" s="63"/>
      <c r="AG791" s="63"/>
      <c r="AH791" s="63"/>
      <c r="AI791" s="63"/>
      <c r="AJ791" s="63"/>
      <c r="AU791" s="14"/>
      <c r="AV791" s="14"/>
      <c r="AW791" s="14"/>
      <c r="AX791" s="14"/>
      <c r="AY791" s="14"/>
    </row>
    <row r="792" spans="32:51">
      <c r="AF792" s="63"/>
      <c r="AG792" s="63"/>
      <c r="AH792" s="63"/>
      <c r="AI792" s="63"/>
      <c r="AJ792" s="63"/>
      <c r="AU792" s="14"/>
      <c r="AV792" s="14"/>
      <c r="AW792" s="14"/>
      <c r="AX792" s="14"/>
      <c r="AY792" s="14"/>
    </row>
    <row r="793" spans="32:51">
      <c r="AF793" s="63"/>
      <c r="AG793" s="63"/>
      <c r="AH793" s="63"/>
      <c r="AI793" s="63"/>
      <c r="AJ793" s="63"/>
      <c r="AU793" s="14"/>
      <c r="AV793" s="14"/>
      <c r="AW793" s="14"/>
      <c r="AX793" s="14"/>
      <c r="AY793" s="14"/>
    </row>
    <row r="794" spans="32:51">
      <c r="AF794" s="63"/>
      <c r="AG794" s="63"/>
      <c r="AH794" s="63"/>
      <c r="AI794" s="63"/>
      <c r="AJ794" s="63"/>
      <c r="AU794" s="14"/>
      <c r="AV794" s="14"/>
      <c r="AW794" s="14"/>
      <c r="AX794" s="14"/>
      <c r="AY794" s="14"/>
    </row>
    <row r="795" spans="32:51">
      <c r="AF795" s="63"/>
      <c r="AG795" s="63"/>
      <c r="AH795" s="63"/>
      <c r="AI795" s="63"/>
      <c r="AJ795" s="63"/>
      <c r="AU795" s="14"/>
      <c r="AV795" s="14"/>
      <c r="AW795" s="14"/>
      <c r="AX795" s="14"/>
      <c r="AY795" s="14"/>
    </row>
    <row r="796" spans="32:51">
      <c r="AF796" s="63"/>
      <c r="AG796" s="63"/>
      <c r="AH796" s="63"/>
      <c r="AI796" s="63"/>
      <c r="AJ796" s="63"/>
      <c r="AU796" s="14"/>
      <c r="AV796" s="14"/>
      <c r="AW796" s="14"/>
      <c r="AX796" s="14"/>
      <c r="AY796" s="14"/>
    </row>
    <row r="797" spans="32:51">
      <c r="AF797" s="63"/>
      <c r="AG797" s="63"/>
      <c r="AH797" s="63"/>
      <c r="AI797" s="63"/>
      <c r="AJ797" s="63"/>
      <c r="AU797" s="14"/>
      <c r="AV797" s="14"/>
      <c r="AW797" s="14"/>
      <c r="AX797" s="14"/>
      <c r="AY797" s="14"/>
    </row>
    <row r="798" spans="32:51">
      <c r="AF798" s="63"/>
      <c r="AG798" s="63"/>
      <c r="AH798" s="63"/>
      <c r="AI798" s="63"/>
      <c r="AJ798" s="63"/>
      <c r="AU798" s="14"/>
      <c r="AV798" s="14"/>
      <c r="AW798" s="14"/>
      <c r="AX798" s="14"/>
      <c r="AY798" s="14"/>
    </row>
    <row r="799" spans="32:51">
      <c r="AF799" s="63"/>
      <c r="AG799" s="63"/>
      <c r="AH799" s="63"/>
      <c r="AI799" s="63"/>
      <c r="AJ799" s="63"/>
      <c r="AU799" s="14"/>
      <c r="AV799" s="14"/>
      <c r="AW799" s="14"/>
      <c r="AX799" s="14"/>
      <c r="AY799" s="14"/>
    </row>
    <row r="800" spans="32:51">
      <c r="AF800" s="63"/>
      <c r="AG800" s="63"/>
      <c r="AH800" s="63"/>
      <c r="AI800" s="63"/>
      <c r="AJ800" s="63"/>
      <c r="AU800" s="14"/>
      <c r="AV800" s="14"/>
      <c r="AW800" s="14"/>
      <c r="AX800" s="14"/>
      <c r="AY800" s="14"/>
    </row>
    <row r="801" spans="32:51">
      <c r="AF801" s="63"/>
      <c r="AG801" s="63"/>
      <c r="AH801" s="63"/>
      <c r="AI801" s="63"/>
      <c r="AJ801" s="63"/>
      <c r="AU801" s="14"/>
      <c r="AV801" s="14"/>
      <c r="AW801" s="14"/>
      <c r="AX801" s="14"/>
      <c r="AY801" s="14"/>
    </row>
    <row r="802" spans="32:51">
      <c r="AF802" s="63"/>
      <c r="AG802" s="63"/>
      <c r="AH802" s="63"/>
      <c r="AI802" s="63"/>
      <c r="AJ802" s="63"/>
      <c r="AU802" s="14"/>
      <c r="AV802" s="14"/>
      <c r="AW802" s="14"/>
      <c r="AX802" s="14"/>
      <c r="AY802" s="14"/>
    </row>
    <row r="803" spans="32:51">
      <c r="AF803" s="63"/>
      <c r="AG803" s="63"/>
      <c r="AH803" s="63"/>
      <c r="AI803" s="63"/>
      <c r="AJ803" s="63"/>
      <c r="AU803" s="14"/>
      <c r="AV803" s="14"/>
      <c r="AW803" s="14"/>
      <c r="AX803" s="14"/>
      <c r="AY803" s="14"/>
    </row>
    <row r="804" spans="32:51">
      <c r="AF804" s="63"/>
      <c r="AG804" s="63"/>
      <c r="AH804" s="63"/>
      <c r="AI804" s="63"/>
      <c r="AJ804" s="63"/>
      <c r="AU804" s="14"/>
      <c r="AV804" s="14"/>
      <c r="AW804" s="14"/>
      <c r="AX804" s="14"/>
      <c r="AY804" s="14"/>
    </row>
    <row r="805" spans="32:51">
      <c r="AF805" s="63"/>
      <c r="AG805" s="63"/>
      <c r="AH805" s="63"/>
      <c r="AI805" s="63"/>
      <c r="AJ805" s="63"/>
      <c r="AU805" s="14"/>
      <c r="AV805" s="14"/>
      <c r="AW805" s="14"/>
      <c r="AX805" s="14"/>
      <c r="AY805" s="14"/>
    </row>
    <row r="806" spans="32:51">
      <c r="AF806" s="63"/>
      <c r="AG806" s="63"/>
      <c r="AH806" s="63"/>
      <c r="AI806" s="63"/>
      <c r="AJ806" s="63"/>
      <c r="AU806" s="14"/>
      <c r="AV806" s="14"/>
      <c r="AW806" s="14"/>
      <c r="AX806" s="14"/>
      <c r="AY806" s="14"/>
    </row>
    <row r="807" spans="32:51">
      <c r="AF807" s="63"/>
      <c r="AG807" s="63"/>
      <c r="AH807" s="63"/>
      <c r="AI807" s="63"/>
      <c r="AJ807" s="63"/>
      <c r="AU807" s="14"/>
      <c r="AV807" s="14"/>
      <c r="AW807" s="14"/>
      <c r="AX807" s="14"/>
      <c r="AY807" s="14"/>
    </row>
    <row r="808" spans="32:51">
      <c r="AF808" s="63"/>
      <c r="AG808" s="63"/>
      <c r="AH808" s="63"/>
      <c r="AI808" s="63"/>
      <c r="AJ808" s="63"/>
      <c r="AU808" s="14"/>
      <c r="AV808" s="14"/>
      <c r="AW808" s="14"/>
      <c r="AX808" s="14"/>
      <c r="AY808" s="14"/>
    </row>
    <row r="809" spans="32:51">
      <c r="AF809" s="63"/>
      <c r="AG809" s="63"/>
      <c r="AH809" s="63"/>
      <c r="AI809" s="63"/>
      <c r="AJ809" s="63"/>
      <c r="AU809" s="14"/>
      <c r="AV809" s="14"/>
      <c r="AW809" s="14"/>
      <c r="AX809" s="14"/>
      <c r="AY809" s="14"/>
    </row>
    <row r="810" spans="32:51">
      <c r="AF810" s="63"/>
      <c r="AG810" s="63"/>
      <c r="AH810" s="63"/>
      <c r="AI810" s="63"/>
      <c r="AJ810" s="63"/>
      <c r="AU810" s="14"/>
      <c r="AV810" s="14"/>
      <c r="AW810" s="14"/>
      <c r="AX810" s="14"/>
      <c r="AY810" s="14"/>
    </row>
    <row r="811" spans="32:51">
      <c r="AF811" s="63"/>
      <c r="AG811" s="63"/>
      <c r="AH811" s="63"/>
      <c r="AI811" s="63"/>
      <c r="AJ811" s="63"/>
      <c r="AU811" s="14"/>
      <c r="AV811" s="14"/>
      <c r="AW811" s="14"/>
      <c r="AX811" s="14"/>
      <c r="AY811" s="14"/>
    </row>
    <row r="812" spans="32:51">
      <c r="AF812" s="63"/>
      <c r="AG812" s="63"/>
      <c r="AH812" s="63"/>
      <c r="AI812" s="63"/>
      <c r="AJ812" s="63"/>
      <c r="AU812" s="14"/>
      <c r="AV812" s="14"/>
      <c r="AW812" s="14"/>
      <c r="AX812" s="14"/>
      <c r="AY812" s="14"/>
    </row>
    <row r="813" spans="32:51">
      <c r="AF813" s="63"/>
      <c r="AG813" s="63"/>
      <c r="AH813" s="63"/>
      <c r="AI813" s="63"/>
      <c r="AJ813" s="63"/>
      <c r="AU813" s="14"/>
      <c r="AV813" s="14"/>
      <c r="AW813" s="14"/>
      <c r="AX813" s="14"/>
      <c r="AY813" s="14"/>
    </row>
    <row r="814" spans="32:51">
      <c r="AF814" s="63"/>
      <c r="AG814" s="63"/>
      <c r="AH814" s="63"/>
      <c r="AI814" s="63"/>
      <c r="AJ814" s="63"/>
      <c r="AU814" s="14"/>
      <c r="AV814" s="14"/>
      <c r="AW814" s="14"/>
      <c r="AX814" s="14"/>
      <c r="AY814" s="14"/>
    </row>
    <row r="815" spans="32:51">
      <c r="AF815" s="63"/>
      <c r="AG815" s="63"/>
      <c r="AH815" s="63"/>
      <c r="AI815" s="63"/>
      <c r="AJ815" s="63"/>
      <c r="AU815" s="14"/>
      <c r="AV815" s="14"/>
      <c r="AW815" s="14"/>
      <c r="AX815" s="14"/>
      <c r="AY815" s="14"/>
    </row>
    <row r="816" spans="32:51">
      <c r="AF816" s="63"/>
      <c r="AG816" s="63"/>
      <c r="AH816" s="63"/>
      <c r="AI816" s="63"/>
      <c r="AJ816" s="63"/>
      <c r="AU816" s="14"/>
      <c r="AV816" s="14"/>
      <c r="AW816" s="14"/>
      <c r="AX816" s="14"/>
      <c r="AY816" s="14"/>
    </row>
    <row r="817" spans="32:51">
      <c r="AF817" s="63"/>
      <c r="AG817" s="63"/>
      <c r="AH817" s="63"/>
      <c r="AI817" s="63"/>
      <c r="AJ817" s="63"/>
      <c r="AU817" s="14"/>
      <c r="AV817" s="14"/>
      <c r="AW817" s="14"/>
      <c r="AX817" s="14"/>
      <c r="AY817" s="14"/>
    </row>
    <row r="818" spans="32:51">
      <c r="AF818" s="63"/>
      <c r="AG818" s="63"/>
      <c r="AH818" s="63"/>
      <c r="AI818" s="63"/>
      <c r="AJ818" s="63"/>
      <c r="AU818" s="14"/>
      <c r="AV818" s="14"/>
      <c r="AW818" s="14"/>
      <c r="AX818" s="14"/>
      <c r="AY818" s="14"/>
    </row>
    <row r="819" spans="32:51">
      <c r="AF819" s="63"/>
      <c r="AG819" s="63"/>
      <c r="AH819" s="63"/>
      <c r="AI819" s="63"/>
      <c r="AJ819" s="63"/>
      <c r="AU819" s="14"/>
      <c r="AV819" s="14"/>
      <c r="AW819" s="14"/>
      <c r="AX819" s="14"/>
      <c r="AY819" s="14"/>
    </row>
    <row r="820" spans="32:51">
      <c r="AF820" s="63"/>
      <c r="AG820" s="63"/>
      <c r="AH820" s="63"/>
      <c r="AI820" s="63"/>
      <c r="AJ820" s="63"/>
      <c r="AU820" s="14"/>
      <c r="AV820" s="14"/>
      <c r="AW820" s="14"/>
      <c r="AX820" s="14"/>
      <c r="AY820" s="14"/>
    </row>
    <row r="821" spans="32:51">
      <c r="AF821" s="63"/>
      <c r="AG821" s="63"/>
      <c r="AH821" s="63"/>
      <c r="AI821" s="63"/>
      <c r="AJ821" s="63"/>
      <c r="AU821" s="14"/>
      <c r="AV821" s="14"/>
      <c r="AW821" s="14"/>
      <c r="AX821" s="14"/>
      <c r="AY821" s="14"/>
    </row>
    <row r="822" spans="32:51">
      <c r="AF822" s="63"/>
      <c r="AG822" s="63"/>
      <c r="AH822" s="63"/>
      <c r="AI822" s="63"/>
      <c r="AJ822" s="63"/>
      <c r="AU822" s="14"/>
      <c r="AV822" s="14"/>
      <c r="AW822" s="14"/>
      <c r="AX822" s="14"/>
      <c r="AY822" s="14"/>
    </row>
    <row r="823" spans="32:51">
      <c r="AF823" s="63"/>
      <c r="AG823" s="63"/>
      <c r="AH823" s="63"/>
      <c r="AI823" s="63"/>
      <c r="AJ823" s="63"/>
      <c r="AU823" s="14"/>
      <c r="AV823" s="14"/>
      <c r="AW823" s="14"/>
      <c r="AX823" s="14"/>
      <c r="AY823" s="14"/>
    </row>
    <row r="824" spans="32:51">
      <c r="AF824" s="63"/>
      <c r="AG824" s="63"/>
      <c r="AH824" s="63"/>
      <c r="AI824" s="63"/>
      <c r="AJ824" s="63"/>
      <c r="AU824" s="14"/>
      <c r="AV824" s="14"/>
      <c r="AW824" s="14"/>
      <c r="AX824" s="14"/>
      <c r="AY824" s="14"/>
    </row>
    <row r="825" spans="32:51">
      <c r="AF825" s="63"/>
      <c r="AG825" s="63"/>
      <c r="AH825" s="63"/>
      <c r="AI825" s="63"/>
      <c r="AJ825" s="63"/>
      <c r="AU825" s="14"/>
      <c r="AV825" s="14"/>
      <c r="AW825" s="14"/>
      <c r="AX825" s="14"/>
      <c r="AY825" s="14"/>
    </row>
    <row r="826" spans="32:51">
      <c r="AF826" s="63"/>
      <c r="AG826" s="63"/>
      <c r="AH826" s="63"/>
      <c r="AI826" s="63"/>
      <c r="AJ826" s="63"/>
      <c r="AU826" s="14"/>
      <c r="AV826" s="14"/>
      <c r="AW826" s="14"/>
      <c r="AX826" s="14"/>
      <c r="AY826" s="14"/>
    </row>
    <row r="827" spans="32:51">
      <c r="AF827" s="63"/>
      <c r="AG827" s="63"/>
      <c r="AH827" s="63"/>
      <c r="AI827" s="63"/>
      <c r="AJ827" s="63"/>
      <c r="AU827" s="14"/>
      <c r="AV827" s="14"/>
      <c r="AW827" s="14"/>
      <c r="AX827" s="14"/>
      <c r="AY827" s="14"/>
    </row>
    <row r="828" spans="32:51">
      <c r="AF828" s="63"/>
      <c r="AG828" s="63"/>
      <c r="AH828" s="63"/>
      <c r="AI828" s="63"/>
      <c r="AJ828" s="63"/>
      <c r="AU828" s="14"/>
      <c r="AV828" s="14"/>
      <c r="AW828" s="14"/>
      <c r="AX828" s="14"/>
      <c r="AY828" s="14"/>
    </row>
    <row r="829" spans="32:51">
      <c r="AF829" s="63"/>
      <c r="AG829" s="63"/>
      <c r="AH829" s="63"/>
      <c r="AI829" s="63"/>
      <c r="AJ829" s="63"/>
      <c r="AU829" s="14"/>
      <c r="AV829" s="14"/>
      <c r="AW829" s="14"/>
      <c r="AX829" s="14"/>
      <c r="AY829" s="14"/>
    </row>
    <row r="830" spans="32:51">
      <c r="AF830" s="63"/>
      <c r="AG830" s="63"/>
      <c r="AH830" s="63"/>
      <c r="AI830" s="63"/>
      <c r="AJ830" s="63"/>
      <c r="AU830" s="14"/>
      <c r="AV830" s="14"/>
      <c r="AW830" s="14"/>
      <c r="AX830" s="14"/>
      <c r="AY830" s="14"/>
    </row>
    <row r="831" spans="32:51">
      <c r="AF831" s="63"/>
      <c r="AG831" s="63"/>
      <c r="AH831" s="63"/>
      <c r="AI831" s="63"/>
      <c r="AJ831" s="63"/>
      <c r="AU831" s="14"/>
      <c r="AV831" s="14"/>
      <c r="AW831" s="14"/>
      <c r="AX831" s="14"/>
      <c r="AY831" s="14"/>
    </row>
    <row r="832" spans="32:51">
      <c r="AF832" s="63"/>
      <c r="AG832" s="63"/>
      <c r="AH832" s="63"/>
      <c r="AI832" s="63"/>
      <c r="AJ832" s="63"/>
      <c r="AU832" s="14"/>
      <c r="AV832" s="14"/>
      <c r="AW832" s="14"/>
      <c r="AX832" s="14"/>
      <c r="AY832" s="14"/>
    </row>
    <row r="833" spans="32:51">
      <c r="AF833" s="63"/>
      <c r="AG833" s="63"/>
      <c r="AH833" s="63"/>
      <c r="AI833" s="63"/>
      <c r="AJ833" s="63"/>
      <c r="AU833" s="14"/>
      <c r="AV833" s="14"/>
      <c r="AW833" s="14"/>
      <c r="AX833" s="14"/>
      <c r="AY833" s="14"/>
    </row>
    <row r="834" spans="32:51">
      <c r="AF834" s="63"/>
      <c r="AG834" s="63"/>
      <c r="AH834" s="63"/>
      <c r="AI834" s="63"/>
      <c r="AJ834" s="63"/>
      <c r="AU834" s="14"/>
      <c r="AV834" s="14"/>
      <c r="AW834" s="14"/>
      <c r="AX834" s="14"/>
      <c r="AY834" s="14"/>
    </row>
    <row r="835" spans="32:51">
      <c r="AF835" s="63"/>
      <c r="AG835" s="63"/>
      <c r="AH835" s="63"/>
      <c r="AI835" s="63"/>
      <c r="AJ835" s="63"/>
      <c r="AU835" s="14"/>
      <c r="AV835" s="14"/>
      <c r="AW835" s="14"/>
      <c r="AX835" s="14"/>
      <c r="AY835" s="14"/>
    </row>
    <row r="836" spans="32:51">
      <c r="AF836" s="63"/>
      <c r="AG836" s="63"/>
      <c r="AH836" s="63"/>
      <c r="AI836" s="63"/>
      <c r="AJ836" s="63"/>
      <c r="AU836" s="14"/>
      <c r="AV836" s="14"/>
      <c r="AW836" s="14"/>
      <c r="AX836" s="14"/>
      <c r="AY836" s="14"/>
    </row>
    <row r="837" spans="32:51">
      <c r="AF837" s="63"/>
      <c r="AG837" s="63"/>
      <c r="AH837" s="63"/>
      <c r="AI837" s="63"/>
      <c r="AJ837" s="63"/>
      <c r="AU837" s="14"/>
      <c r="AV837" s="14"/>
      <c r="AW837" s="14"/>
      <c r="AX837" s="14"/>
      <c r="AY837" s="14"/>
    </row>
    <row r="838" spans="32:51">
      <c r="AF838" s="63"/>
      <c r="AG838" s="63"/>
      <c r="AH838" s="63"/>
      <c r="AI838" s="63"/>
      <c r="AJ838" s="63"/>
      <c r="AU838" s="14"/>
      <c r="AV838" s="14"/>
      <c r="AW838" s="14"/>
      <c r="AX838" s="14"/>
      <c r="AY838" s="14"/>
    </row>
    <row r="839" spans="32:51">
      <c r="AF839" s="63"/>
      <c r="AG839" s="63"/>
      <c r="AH839" s="63"/>
      <c r="AI839" s="63"/>
      <c r="AJ839" s="63"/>
      <c r="AU839" s="14"/>
      <c r="AV839" s="14"/>
      <c r="AW839" s="14"/>
      <c r="AX839" s="14"/>
      <c r="AY839" s="14"/>
    </row>
    <row r="840" spans="32:51">
      <c r="AF840" s="63"/>
      <c r="AG840" s="63"/>
      <c r="AH840" s="63"/>
      <c r="AI840" s="63"/>
      <c r="AJ840" s="63"/>
      <c r="AU840" s="14"/>
      <c r="AV840" s="14"/>
      <c r="AW840" s="14"/>
      <c r="AX840" s="14"/>
      <c r="AY840" s="14"/>
    </row>
    <row r="841" spans="32:51">
      <c r="AF841" s="63"/>
      <c r="AG841" s="63"/>
      <c r="AH841" s="63"/>
      <c r="AI841" s="63"/>
      <c r="AJ841" s="63"/>
      <c r="AU841" s="14"/>
      <c r="AV841" s="14"/>
      <c r="AW841" s="14"/>
      <c r="AX841" s="14"/>
      <c r="AY841" s="14"/>
    </row>
    <row r="842" spans="32:51">
      <c r="AF842" s="63"/>
      <c r="AG842" s="63"/>
      <c r="AH842" s="63"/>
      <c r="AI842" s="63"/>
      <c r="AJ842" s="63"/>
      <c r="AU842" s="14"/>
      <c r="AV842" s="14"/>
      <c r="AW842" s="14"/>
      <c r="AX842" s="14"/>
      <c r="AY842" s="14"/>
    </row>
    <row r="843" spans="32:51">
      <c r="AF843" s="63"/>
      <c r="AG843" s="63"/>
      <c r="AH843" s="63"/>
      <c r="AI843" s="63"/>
      <c r="AJ843" s="63"/>
      <c r="AU843" s="14"/>
      <c r="AV843" s="14"/>
      <c r="AW843" s="14"/>
      <c r="AX843" s="14"/>
      <c r="AY843" s="14"/>
    </row>
    <row r="844" spans="32:51">
      <c r="AF844" s="63"/>
      <c r="AG844" s="63"/>
      <c r="AH844" s="63"/>
      <c r="AI844" s="63"/>
      <c r="AJ844" s="63"/>
      <c r="AU844" s="14"/>
      <c r="AV844" s="14"/>
      <c r="AW844" s="14"/>
      <c r="AX844" s="14"/>
      <c r="AY844" s="14"/>
    </row>
    <row r="845" spans="32:51">
      <c r="AF845" s="63"/>
      <c r="AG845" s="63"/>
      <c r="AH845" s="63"/>
      <c r="AI845" s="63"/>
      <c r="AJ845" s="63"/>
      <c r="AU845" s="14"/>
      <c r="AV845" s="14"/>
      <c r="AW845" s="14"/>
      <c r="AX845" s="14"/>
      <c r="AY845" s="14"/>
    </row>
    <row r="846" spans="32:51">
      <c r="AF846" s="63"/>
      <c r="AG846" s="63"/>
      <c r="AH846" s="63"/>
      <c r="AI846" s="63"/>
      <c r="AJ846" s="63"/>
      <c r="AU846" s="14"/>
      <c r="AV846" s="14"/>
      <c r="AW846" s="14"/>
      <c r="AX846" s="14"/>
      <c r="AY846" s="14"/>
    </row>
    <row r="847" spans="32:51">
      <c r="AF847" s="63"/>
      <c r="AG847" s="63"/>
      <c r="AH847" s="63"/>
      <c r="AI847" s="63"/>
      <c r="AJ847" s="63"/>
      <c r="AU847" s="14"/>
      <c r="AV847" s="14"/>
      <c r="AW847" s="14"/>
      <c r="AX847" s="14"/>
      <c r="AY847" s="14"/>
    </row>
    <row r="848" spans="32:51">
      <c r="AF848" s="63"/>
      <c r="AG848" s="63"/>
      <c r="AH848" s="63"/>
      <c r="AI848" s="63"/>
      <c r="AJ848" s="63"/>
      <c r="AU848" s="14"/>
      <c r="AV848" s="14"/>
      <c r="AW848" s="14"/>
      <c r="AX848" s="14"/>
      <c r="AY848" s="14"/>
    </row>
    <row r="849" spans="32:51">
      <c r="AF849" s="63"/>
      <c r="AG849" s="63"/>
      <c r="AH849" s="63"/>
      <c r="AI849" s="63"/>
      <c r="AJ849" s="63"/>
      <c r="AU849" s="14"/>
      <c r="AV849" s="14"/>
      <c r="AW849" s="14"/>
      <c r="AX849" s="14"/>
      <c r="AY849" s="14"/>
    </row>
    <row r="850" spans="32:51">
      <c r="AF850" s="63"/>
      <c r="AG850" s="63"/>
      <c r="AH850" s="63"/>
      <c r="AI850" s="63"/>
      <c r="AJ850" s="63"/>
      <c r="AU850" s="14"/>
      <c r="AV850" s="14"/>
      <c r="AW850" s="14"/>
      <c r="AX850" s="14"/>
      <c r="AY850" s="14"/>
    </row>
    <row r="851" spans="32:51">
      <c r="AF851" s="63"/>
      <c r="AG851" s="63"/>
      <c r="AH851" s="63"/>
      <c r="AI851" s="63"/>
      <c r="AJ851" s="63"/>
      <c r="AU851" s="14"/>
      <c r="AV851" s="14"/>
      <c r="AW851" s="14"/>
      <c r="AX851" s="14"/>
      <c r="AY851" s="14"/>
    </row>
    <row r="852" spans="32:51">
      <c r="AF852" s="63"/>
      <c r="AG852" s="63"/>
      <c r="AH852" s="63"/>
      <c r="AI852" s="63"/>
      <c r="AJ852" s="63"/>
      <c r="AU852" s="14"/>
      <c r="AV852" s="14"/>
      <c r="AW852" s="14"/>
      <c r="AX852" s="14"/>
      <c r="AY852" s="14"/>
    </row>
    <row r="853" spans="32:51">
      <c r="AF853" s="63"/>
      <c r="AG853" s="63"/>
      <c r="AH853" s="63"/>
      <c r="AI853" s="63"/>
      <c r="AJ853" s="63"/>
      <c r="AU853" s="14"/>
      <c r="AV853" s="14"/>
      <c r="AW853" s="14"/>
      <c r="AX853" s="14"/>
      <c r="AY853" s="14"/>
    </row>
    <row r="854" spans="32:51">
      <c r="AF854" s="63"/>
      <c r="AG854" s="63"/>
      <c r="AH854" s="63"/>
      <c r="AI854" s="63"/>
      <c r="AJ854" s="63"/>
      <c r="AU854" s="14"/>
      <c r="AV854" s="14"/>
      <c r="AW854" s="14"/>
      <c r="AX854" s="14"/>
      <c r="AY854" s="14"/>
    </row>
    <row r="855" spans="32:51">
      <c r="AF855" s="63"/>
      <c r="AG855" s="63"/>
      <c r="AH855" s="63"/>
      <c r="AI855" s="63"/>
      <c r="AJ855" s="63"/>
      <c r="AU855" s="14"/>
      <c r="AV855" s="14"/>
      <c r="AW855" s="14"/>
      <c r="AX855" s="14"/>
      <c r="AY855" s="14"/>
    </row>
    <row r="856" spans="32:51">
      <c r="AF856" s="63"/>
      <c r="AG856" s="63"/>
      <c r="AH856" s="63"/>
      <c r="AI856" s="63"/>
      <c r="AJ856" s="63"/>
      <c r="AU856" s="14"/>
      <c r="AV856" s="14"/>
      <c r="AW856" s="14"/>
      <c r="AX856" s="14"/>
      <c r="AY856" s="14"/>
    </row>
    <row r="857" spans="32:51">
      <c r="AF857" s="63"/>
      <c r="AG857" s="63"/>
      <c r="AH857" s="63"/>
      <c r="AI857" s="63"/>
      <c r="AJ857" s="63"/>
      <c r="AU857" s="14"/>
      <c r="AV857" s="14"/>
      <c r="AW857" s="14"/>
      <c r="AX857" s="14"/>
      <c r="AY857" s="14"/>
    </row>
    <row r="858" spans="32:51">
      <c r="AF858" s="63"/>
      <c r="AG858" s="63"/>
      <c r="AH858" s="63"/>
      <c r="AI858" s="63"/>
      <c r="AJ858" s="63"/>
      <c r="AU858" s="14"/>
      <c r="AV858" s="14"/>
      <c r="AW858" s="14"/>
      <c r="AX858" s="14"/>
      <c r="AY858" s="14"/>
    </row>
    <row r="859" spans="32:51">
      <c r="AF859" s="63"/>
      <c r="AG859" s="63"/>
      <c r="AH859" s="63"/>
      <c r="AI859" s="63"/>
      <c r="AJ859" s="63"/>
      <c r="AU859" s="14"/>
      <c r="AV859" s="14"/>
      <c r="AW859" s="14"/>
      <c r="AX859" s="14"/>
      <c r="AY859" s="14"/>
    </row>
    <row r="860" spans="32:51">
      <c r="AF860" s="63"/>
      <c r="AG860" s="63"/>
      <c r="AH860" s="63"/>
      <c r="AI860" s="63"/>
      <c r="AJ860" s="63"/>
      <c r="AU860" s="14"/>
      <c r="AV860" s="14"/>
      <c r="AW860" s="14"/>
      <c r="AX860" s="14"/>
      <c r="AY860" s="14"/>
    </row>
    <row r="861" spans="32:51">
      <c r="AF861" s="63"/>
      <c r="AG861" s="63"/>
      <c r="AH861" s="63"/>
      <c r="AI861" s="63"/>
      <c r="AJ861" s="63"/>
      <c r="AU861" s="14"/>
      <c r="AV861" s="14"/>
      <c r="AW861" s="14"/>
      <c r="AX861" s="14"/>
      <c r="AY861" s="14"/>
    </row>
    <row r="862" spans="32:51">
      <c r="AF862" s="63"/>
      <c r="AG862" s="63"/>
      <c r="AH862" s="63"/>
      <c r="AI862" s="63"/>
      <c r="AJ862" s="63"/>
      <c r="AU862" s="14"/>
      <c r="AV862" s="14"/>
      <c r="AW862" s="14"/>
      <c r="AX862" s="14"/>
      <c r="AY862" s="14"/>
    </row>
    <row r="863" spans="32:51">
      <c r="AF863" s="63"/>
      <c r="AG863" s="63"/>
      <c r="AH863" s="63"/>
      <c r="AI863" s="63"/>
      <c r="AJ863" s="63"/>
      <c r="AU863" s="14"/>
      <c r="AV863" s="14"/>
      <c r="AW863" s="14"/>
      <c r="AX863" s="14"/>
      <c r="AY863" s="14"/>
    </row>
    <row r="864" spans="32:51">
      <c r="AF864" s="63"/>
      <c r="AG864" s="63"/>
      <c r="AH864" s="63"/>
      <c r="AI864" s="63"/>
      <c r="AJ864" s="63"/>
      <c r="AU864" s="14"/>
      <c r="AV864" s="14"/>
      <c r="AW864" s="14"/>
      <c r="AX864" s="14"/>
      <c r="AY864" s="14"/>
    </row>
    <row r="865" spans="32:51">
      <c r="AF865" s="63"/>
      <c r="AG865" s="63"/>
      <c r="AH865" s="63"/>
      <c r="AI865" s="63"/>
      <c r="AJ865" s="63"/>
      <c r="AU865" s="14"/>
      <c r="AV865" s="14"/>
      <c r="AW865" s="14"/>
      <c r="AX865" s="14"/>
      <c r="AY865" s="14"/>
    </row>
    <row r="866" spans="32:51">
      <c r="AF866" s="63"/>
      <c r="AG866" s="63"/>
      <c r="AH866" s="63"/>
      <c r="AI866" s="63"/>
      <c r="AJ866" s="63"/>
      <c r="AU866" s="14"/>
      <c r="AV866" s="14"/>
      <c r="AW866" s="14"/>
      <c r="AX866" s="14"/>
      <c r="AY866" s="14"/>
    </row>
    <row r="867" spans="32:51">
      <c r="AF867" s="63"/>
      <c r="AG867" s="63"/>
      <c r="AH867" s="63"/>
      <c r="AI867" s="63"/>
      <c r="AJ867" s="63"/>
      <c r="AU867" s="14"/>
      <c r="AV867" s="14"/>
      <c r="AW867" s="14"/>
      <c r="AX867" s="14"/>
      <c r="AY867" s="14"/>
    </row>
    <row r="868" spans="32:51">
      <c r="AF868" s="63"/>
      <c r="AG868" s="63"/>
      <c r="AH868" s="63"/>
      <c r="AI868" s="63"/>
      <c r="AJ868" s="63"/>
      <c r="AU868" s="14"/>
      <c r="AV868" s="14"/>
      <c r="AW868" s="14"/>
      <c r="AX868" s="14"/>
      <c r="AY868" s="14"/>
    </row>
    <row r="869" spans="32:51">
      <c r="AF869" s="63"/>
      <c r="AG869" s="63"/>
      <c r="AH869" s="63"/>
      <c r="AI869" s="63"/>
      <c r="AJ869" s="63"/>
      <c r="AU869" s="14"/>
      <c r="AV869" s="14"/>
      <c r="AW869" s="14"/>
      <c r="AX869" s="14"/>
      <c r="AY869" s="14"/>
    </row>
    <row r="870" spans="32:51">
      <c r="AF870" s="63"/>
      <c r="AG870" s="63"/>
      <c r="AH870" s="63"/>
      <c r="AI870" s="63"/>
      <c r="AJ870" s="63"/>
      <c r="AU870" s="14"/>
      <c r="AV870" s="14"/>
      <c r="AW870" s="14"/>
      <c r="AX870" s="14"/>
      <c r="AY870" s="14"/>
    </row>
    <row r="871" spans="32:51">
      <c r="AF871" s="63"/>
      <c r="AG871" s="63"/>
      <c r="AH871" s="63"/>
      <c r="AI871" s="63"/>
      <c r="AJ871" s="63"/>
      <c r="AU871" s="14"/>
      <c r="AV871" s="14"/>
      <c r="AW871" s="14"/>
      <c r="AX871" s="14"/>
      <c r="AY871" s="14"/>
    </row>
    <row r="872" spans="32:51">
      <c r="AF872" s="63"/>
      <c r="AG872" s="63"/>
      <c r="AH872" s="63"/>
      <c r="AI872" s="63"/>
      <c r="AJ872" s="63"/>
      <c r="AU872" s="14"/>
      <c r="AV872" s="14"/>
      <c r="AW872" s="14"/>
      <c r="AX872" s="14"/>
      <c r="AY872" s="14"/>
    </row>
    <row r="873" spans="32:51">
      <c r="AF873" s="63"/>
      <c r="AG873" s="63"/>
      <c r="AH873" s="63"/>
      <c r="AI873" s="63"/>
      <c r="AJ873" s="63"/>
      <c r="AU873" s="14"/>
      <c r="AV873" s="14"/>
      <c r="AW873" s="14"/>
      <c r="AX873" s="14"/>
      <c r="AY873" s="14"/>
    </row>
    <row r="874" spans="32:51">
      <c r="AF874" s="63"/>
      <c r="AG874" s="63"/>
      <c r="AH874" s="63"/>
      <c r="AI874" s="63"/>
      <c r="AJ874" s="63"/>
      <c r="AU874" s="14"/>
      <c r="AV874" s="14"/>
      <c r="AW874" s="14"/>
      <c r="AX874" s="14"/>
      <c r="AY874" s="14"/>
    </row>
    <row r="875" spans="32:51">
      <c r="AF875" s="63"/>
      <c r="AG875" s="63"/>
      <c r="AH875" s="63"/>
      <c r="AI875" s="63"/>
      <c r="AJ875" s="63"/>
      <c r="AU875" s="14"/>
      <c r="AV875" s="14"/>
      <c r="AW875" s="14"/>
      <c r="AX875" s="14"/>
      <c r="AY875" s="14"/>
    </row>
    <row r="876" spans="32:51">
      <c r="AF876" s="63"/>
      <c r="AG876" s="63"/>
      <c r="AH876" s="63"/>
      <c r="AI876" s="63"/>
      <c r="AJ876" s="63"/>
      <c r="AU876" s="14"/>
      <c r="AV876" s="14"/>
      <c r="AW876" s="14"/>
      <c r="AX876" s="14"/>
      <c r="AY876" s="14"/>
    </row>
    <row r="877" spans="32:51">
      <c r="AF877" s="63"/>
      <c r="AG877" s="63"/>
      <c r="AH877" s="63"/>
      <c r="AI877" s="63"/>
      <c r="AJ877" s="63"/>
      <c r="AU877" s="14"/>
      <c r="AV877" s="14"/>
      <c r="AW877" s="14"/>
      <c r="AX877" s="14"/>
      <c r="AY877" s="14"/>
    </row>
    <row r="878" spans="32:51">
      <c r="AF878" s="63"/>
      <c r="AG878" s="63"/>
      <c r="AH878" s="63"/>
      <c r="AI878" s="63"/>
      <c r="AJ878" s="63"/>
      <c r="AU878" s="14"/>
      <c r="AV878" s="14"/>
      <c r="AW878" s="14"/>
      <c r="AX878" s="14"/>
      <c r="AY878" s="14"/>
    </row>
    <row r="879" spans="32:51">
      <c r="AF879" s="63"/>
      <c r="AG879" s="63"/>
      <c r="AH879" s="63"/>
      <c r="AI879" s="63"/>
      <c r="AJ879" s="63"/>
      <c r="AU879" s="14"/>
      <c r="AV879" s="14"/>
      <c r="AW879" s="14"/>
      <c r="AX879" s="14"/>
      <c r="AY879" s="14"/>
    </row>
    <row r="880" spans="32:51">
      <c r="AF880" s="63"/>
      <c r="AG880" s="63"/>
      <c r="AH880" s="63"/>
      <c r="AI880" s="63"/>
      <c r="AJ880" s="63"/>
      <c r="AU880" s="14"/>
      <c r="AV880" s="14"/>
      <c r="AW880" s="14"/>
      <c r="AX880" s="14"/>
      <c r="AY880" s="14"/>
    </row>
    <row r="881" spans="32:51">
      <c r="AF881" s="63"/>
      <c r="AG881" s="63"/>
      <c r="AH881" s="63"/>
      <c r="AI881" s="63"/>
      <c r="AJ881" s="63"/>
      <c r="AU881" s="14"/>
      <c r="AV881" s="14"/>
      <c r="AW881" s="14"/>
      <c r="AX881" s="14"/>
      <c r="AY881" s="14"/>
    </row>
    <row r="882" spans="32:51">
      <c r="AF882" s="63"/>
      <c r="AG882" s="63"/>
      <c r="AH882" s="63"/>
      <c r="AI882" s="63"/>
      <c r="AJ882" s="63"/>
      <c r="AU882" s="14"/>
      <c r="AV882" s="14"/>
      <c r="AW882" s="14"/>
      <c r="AX882" s="14"/>
      <c r="AY882" s="14"/>
    </row>
    <row r="883" spans="32:51">
      <c r="AF883" s="63"/>
      <c r="AG883" s="63"/>
      <c r="AH883" s="63"/>
      <c r="AI883" s="63"/>
      <c r="AJ883" s="63"/>
      <c r="AU883" s="14"/>
      <c r="AV883" s="14"/>
      <c r="AW883" s="14"/>
      <c r="AX883" s="14"/>
      <c r="AY883" s="14"/>
    </row>
    <row r="884" spans="32:51">
      <c r="AF884" s="63"/>
      <c r="AG884" s="63"/>
      <c r="AH884" s="63"/>
      <c r="AI884" s="63"/>
      <c r="AJ884" s="63"/>
      <c r="AU884" s="14"/>
      <c r="AV884" s="14"/>
      <c r="AW884" s="14"/>
      <c r="AX884" s="14"/>
      <c r="AY884" s="14"/>
    </row>
    <row r="885" spans="32:51">
      <c r="AF885" s="63"/>
      <c r="AG885" s="63"/>
      <c r="AH885" s="63"/>
      <c r="AI885" s="63"/>
      <c r="AJ885" s="63"/>
      <c r="AU885" s="14"/>
      <c r="AV885" s="14"/>
      <c r="AW885" s="14"/>
      <c r="AX885" s="14"/>
      <c r="AY885" s="14"/>
    </row>
    <row r="886" spans="32:51">
      <c r="AF886" s="63"/>
      <c r="AG886" s="63"/>
      <c r="AH886" s="63"/>
      <c r="AI886" s="63"/>
      <c r="AJ886" s="63"/>
      <c r="AU886" s="14"/>
      <c r="AV886" s="14"/>
      <c r="AW886" s="14"/>
      <c r="AX886" s="14"/>
      <c r="AY886" s="14"/>
    </row>
    <row r="887" spans="32:51">
      <c r="AF887" s="63"/>
      <c r="AG887" s="63"/>
      <c r="AH887" s="63"/>
      <c r="AI887" s="63"/>
      <c r="AJ887" s="63"/>
      <c r="AU887" s="14"/>
      <c r="AV887" s="14"/>
      <c r="AW887" s="14"/>
      <c r="AX887" s="14"/>
      <c r="AY887" s="14"/>
    </row>
    <row r="888" spans="32:51">
      <c r="AF888" s="63"/>
      <c r="AG888" s="63"/>
      <c r="AH888" s="63"/>
      <c r="AI888" s="63"/>
      <c r="AJ888" s="63"/>
      <c r="AU888" s="14"/>
      <c r="AV888" s="14"/>
      <c r="AW888" s="14"/>
      <c r="AX888" s="14"/>
      <c r="AY888" s="14"/>
    </row>
    <row r="889" spans="32:51">
      <c r="AF889" s="63"/>
      <c r="AG889" s="63"/>
      <c r="AH889" s="63"/>
      <c r="AI889" s="63"/>
      <c r="AJ889" s="63"/>
      <c r="AU889" s="14"/>
      <c r="AV889" s="14"/>
      <c r="AW889" s="14"/>
      <c r="AX889" s="14"/>
      <c r="AY889" s="14"/>
    </row>
    <row r="890" spans="32:51">
      <c r="AF890" s="63"/>
      <c r="AG890" s="63"/>
      <c r="AH890" s="63"/>
      <c r="AI890" s="63"/>
      <c r="AJ890" s="63"/>
      <c r="AU890" s="14"/>
      <c r="AV890" s="14"/>
      <c r="AW890" s="14"/>
      <c r="AX890" s="14"/>
      <c r="AY890" s="14"/>
    </row>
    <row r="891" spans="32:51">
      <c r="AF891" s="63"/>
      <c r="AG891" s="63"/>
      <c r="AH891" s="63"/>
      <c r="AI891" s="63"/>
      <c r="AJ891" s="63"/>
      <c r="AU891" s="14"/>
      <c r="AV891" s="14"/>
      <c r="AW891" s="14"/>
      <c r="AX891" s="14"/>
      <c r="AY891" s="14"/>
    </row>
    <row r="892" spans="32:51">
      <c r="AF892" s="63"/>
      <c r="AG892" s="63"/>
      <c r="AH892" s="63"/>
      <c r="AI892" s="63"/>
      <c r="AJ892" s="63"/>
      <c r="AU892" s="14"/>
      <c r="AV892" s="14"/>
      <c r="AW892" s="14"/>
      <c r="AX892" s="14"/>
      <c r="AY892" s="14"/>
    </row>
    <row r="893" spans="32:51">
      <c r="AF893" s="63"/>
      <c r="AG893" s="63"/>
      <c r="AH893" s="63"/>
      <c r="AI893" s="63"/>
      <c r="AJ893" s="63"/>
      <c r="AU893" s="14"/>
      <c r="AV893" s="14"/>
      <c r="AW893" s="14"/>
      <c r="AX893" s="14"/>
      <c r="AY893" s="14"/>
    </row>
    <row r="894" spans="32:51">
      <c r="AF894" s="63"/>
      <c r="AG894" s="63"/>
      <c r="AH894" s="63"/>
      <c r="AI894" s="63"/>
      <c r="AJ894" s="63"/>
      <c r="AU894" s="14"/>
      <c r="AV894" s="14"/>
      <c r="AW894" s="14"/>
      <c r="AX894" s="14"/>
      <c r="AY894" s="14"/>
    </row>
    <row r="895" spans="32:51">
      <c r="AF895" s="63"/>
      <c r="AG895" s="63"/>
      <c r="AH895" s="63"/>
      <c r="AI895" s="63"/>
      <c r="AJ895" s="63"/>
      <c r="AU895" s="14"/>
      <c r="AV895" s="14"/>
      <c r="AW895" s="14"/>
      <c r="AX895" s="14"/>
      <c r="AY895" s="14"/>
    </row>
    <row r="896" spans="32:51">
      <c r="AF896" s="63"/>
      <c r="AG896" s="63"/>
      <c r="AH896" s="63"/>
      <c r="AI896" s="63"/>
      <c r="AJ896" s="63"/>
      <c r="AU896" s="14"/>
      <c r="AV896" s="14"/>
      <c r="AW896" s="14"/>
      <c r="AX896" s="14"/>
      <c r="AY896" s="14"/>
    </row>
    <row r="897" spans="32:51">
      <c r="AF897" s="63"/>
      <c r="AG897" s="63"/>
      <c r="AH897" s="63"/>
      <c r="AI897" s="63"/>
      <c r="AJ897" s="63"/>
      <c r="AU897" s="14"/>
      <c r="AV897" s="14"/>
      <c r="AW897" s="14"/>
      <c r="AX897" s="14"/>
      <c r="AY897" s="14"/>
    </row>
    <row r="898" spans="32:51">
      <c r="AF898" s="63"/>
      <c r="AG898" s="63"/>
      <c r="AH898" s="63"/>
      <c r="AI898" s="63"/>
      <c r="AJ898" s="63"/>
      <c r="AU898" s="14"/>
      <c r="AV898" s="14"/>
      <c r="AW898" s="14"/>
      <c r="AX898" s="14"/>
      <c r="AY898" s="14"/>
    </row>
    <row r="899" spans="32:51">
      <c r="AF899" s="63"/>
      <c r="AG899" s="63"/>
      <c r="AH899" s="63"/>
      <c r="AI899" s="63"/>
      <c r="AJ899" s="63"/>
      <c r="AU899" s="14"/>
      <c r="AV899" s="14"/>
      <c r="AW899" s="14"/>
      <c r="AX899" s="14"/>
      <c r="AY899" s="14"/>
    </row>
    <row r="900" spans="32:51">
      <c r="AF900" s="63"/>
      <c r="AG900" s="63"/>
      <c r="AH900" s="63"/>
      <c r="AI900" s="63"/>
      <c r="AJ900" s="63"/>
      <c r="AU900" s="14"/>
      <c r="AV900" s="14"/>
      <c r="AW900" s="14"/>
      <c r="AX900" s="14"/>
      <c r="AY900" s="14"/>
    </row>
    <row r="901" spans="32:51">
      <c r="AF901" s="63"/>
      <c r="AG901" s="63"/>
      <c r="AH901" s="63"/>
      <c r="AI901" s="63"/>
      <c r="AJ901" s="63"/>
      <c r="AU901" s="14"/>
      <c r="AV901" s="14"/>
      <c r="AW901" s="14"/>
      <c r="AX901" s="14"/>
      <c r="AY901" s="14"/>
    </row>
    <row r="902" spans="32:51">
      <c r="AF902" s="63"/>
      <c r="AG902" s="63"/>
      <c r="AH902" s="63"/>
      <c r="AI902" s="63"/>
      <c r="AJ902" s="63"/>
      <c r="AU902" s="14"/>
      <c r="AV902" s="14"/>
      <c r="AW902" s="14"/>
      <c r="AX902" s="14"/>
      <c r="AY902" s="14"/>
    </row>
    <row r="903" spans="32:51">
      <c r="AF903" s="63"/>
      <c r="AG903" s="63"/>
      <c r="AH903" s="63"/>
      <c r="AI903" s="63"/>
      <c r="AJ903" s="63"/>
      <c r="AU903" s="14"/>
      <c r="AV903" s="14"/>
      <c r="AW903" s="14"/>
      <c r="AX903" s="14"/>
      <c r="AY903" s="14"/>
    </row>
    <row r="904" spans="32:51">
      <c r="AF904" s="63"/>
      <c r="AG904" s="63"/>
      <c r="AH904" s="63"/>
      <c r="AI904" s="63"/>
      <c r="AJ904" s="63"/>
      <c r="AU904" s="14"/>
      <c r="AV904" s="14"/>
      <c r="AW904" s="14"/>
      <c r="AX904" s="14"/>
      <c r="AY904" s="14"/>
    </row>
    <row r="905" spans="32:51">
      <c r="AF905" s="63"/>
      <c r="AG905" s="63"/>
      <c r="AH905" s="63"/>
      <c r="AI905" s="63"/>
      <c r="AJ905" s="63"/>
      <c r="AU905" s="14"/>
      <c r="AV905" s="14"/>
      <c r="AW905" s="14"/>
      <c r="AX905" s="14"/>
      <c r="AY905" s="14"/>
    </row>
    <row r="906" spans="32:51">
      <c r="AF906" s="63"/>
      <c r="AG906" s="63"/>
      <c r="AH906" s="63"/>
      <c r="AI906" s="63"/>
      <c r="AJ906" s="63"/>
      <c r="AU906" s="14"/>
      <c r="AV906" s="14"/>
      <c r="AW906" s="14"/>
      <c r="AX906" s="14"/>
      <c r="AY906" s="14"/>
    </row>
    <row r="907" spans="32:51">
      <c r="AF907" s="63"/>
      <c r="AG907" s="63"/>
      <c r="AH907" s="63"/>
      <c r="AI907" s="63"/>
      <c r="AJ907" s="63"/>
      <c r="AU907" s="14"/>
      <c r="AV907" s="14"/>
      <c r="AW907" s="14"/>
      <c r="AX907" s="14"/>
      <c r="AY907" s="14"/>
    </row>
    <row r="908" spans="32:51">
      <c r="AF908" s="63"/>
      <c r="AG908" s="63"/>
      <c r="AH908" s="63"/>
      <c r="AI908" s="63"/>
      <c r="AJ908" s="63"/>
      <c r="AU908" s="14"/>
      <c r="AV908" s="14"/>
      <c r="AW908" s="14"/>
      <c r="AX908" s="14"/>
      <c r="AY908" s="14"/>
    </row>
    <row r="909" spans="32:51">
      <c r="AF909" s="63"/>
      <c r="AG909" s="63"/>
      <c r="AH909" s="63"/>
      <c r="AI909" s="63"/>
      <c r="AJ909" s="63"/>
      <c r="AU909" s="14"/>
      <c r="AV909" s="14"/>
      <c r="AW909" s="14"/>
      <c r="AX909" s="14"/>
      <c r="AY909" s="14"/>
    </row>
    <row r="910" spans="32:51">
      <c r="AF910" s="63"/>
      <c r="AG910" s="63"/>
      <c r="AH910" s="63"/>
      <c r="AI910" s="63"/>
      <c r="AJ910" s="63"/>
      <c r="AU910" s="14"/>
      <c r="AV910" s="14"/>
      <c r="AW910" s="14"/>
      <c r="AX910" s="14"/>
      <c r="AY910" s="14"/>
    </row>
    <row r="911" spans="32:51">
      <c r="AF911" s="63"/>
      <c r="AG911" s="63"/>
      <c r="AH911" s="63"/>
      <c r="AI911" s="63"/>
      <c r="AJ911" s="63"/>
      <c r="AU911" s="14"/>
      <c r="AV911" s="14"/>
      <c r="AW911" s="14"/>
      <c r="AX911" s="14"/>
      <c r="AY911" s="14"/>
    </row>
    <row r="912" spans="32:51">
      <c r="AF912" s="63"/>
      <c r="AG912" s="63"/>
      <c r="AH912" s="63"/>
      <c r="AI912" s="63"/>
      <c r="AJ912" s="63"/>
      <c r="AU912" s="14"/>
      <c r="AV912" s="14"/>
      <c r="AW912" s="14"/>
      <c r="AX912" s="14"/>
      <c r="AY912" s="14"/>
    </row>
    <row r="913" spans="32:51">
      <c r="AF913" s="63"/>
      <c r="AG913" s="63"/>
      <c r="AH913" s="63"/>
      <c r="AI913" s="63"/>
      <c r="AJ913" s="63"/>
      <c r="AU913" s="14"/>
      <c r="AV913" s="14"/>
      <c r="AW913" s="14"/>
      <c r="AX913" s="14"/>
      <c r="AY913" s="14"/>
    </row>
    <row r="914" spans="32:51">
      <c r="AF914" s="63"/>
      <c r="AG914" s="63"/>
      <c r="AH914" s="63"/>
      <c r="AI914" s="63"/>
      <c r="AJ914" s="63"/>
      <c r="AU914" s="14"/>
      <c r="AV914" s="14"/>
      <c r="AW914" s="14"/>
      <c r="AX914" s="14"/>
      <c r="AY914" s="14"/>
    </row>
    <row r="915" spans="32:51">
      <c r="AF915" s="63"/>
      <c r="AG915" s="63"/>
      <c r="AH915" s="63"/>
      <c r="AI915" s="63"/>
      <c r="AJ915" s="63"/>
      <c r="AU915" s="14"/>
      <c r="AV915" s="14"/>
      <c r="AW915" s="14"/>
      <c r="AX915" s="14"/>
      <c r="AY915" s="14"/>
    </row>
    <row r="916" spans="32:51">
      <c r="AF916" s="63"/>
      <c r="AG916" s="63"/>
      <c r="AH916" s="63"/>
      <c r="AI916" s="63"/>
      <c r="AJ916" s="63"/>
      <c r="AU916" s="14"/>
      <c r="AV916" s="14"/>
      <c r="AW916" s="14"/>
      <c r="AX916" s="14"/>
      <c r="AY916" s="14"/>
    </row>
    <row r="917" spans="32:51">
      <c r="AF917" s="63"/>
      <c r="AG917" s="63"/>
      <c r="AH917" s="63"/>
      <c r="AI917" s="63"/>
      <c r="AJ917" s="63"/>
      <c r="AU917" s="14"/>
      <c r="AV917" s="14"/>
      <c r="AW917" s="14"/>
      <c r="AX917" s="14"/>
      <c r="AY917" s="14"/>
    </row>
    <row r="918" spans="32:51">
      <c r="AF918" s="63"/>
      <c r="AG918" s="63"/>
      <c r="AH918" s="63"/>
      <c r="AI918" s="63"/>
      <c r="AJ918" s="63"/>
      <c r="AU918" s="14"/>
      <c r="AV918" s="14"/>
      <c r="AW918" s="14"/>
      <c r="AX918" s="14"/>
      <c r="AY918" s="14"/>
    </row>
    <row r="919" spans="32:51">
      <c r="AF919" s="63"/>
      <c r="AG919" s="63"/>
      <c r="AH919" s="63"/>
      <c r="AI919" s="63"/>
      <c r="AJ919" s="63"/>
      <c r="AU919" s="14"/>
      <c r="AV919" s="14"/>
      <c r="AW919" s="14"/>
      <c r="AX919" s="14"/>
      <c r="AY919" s="14"/>
    </row>
    <row r="920" spans="32:51">
      <c r="AF920" s="63"/>
      <c r="AG920" s="63"/>
      <c r="AH920" s="63"/>
      <c r="AI920" s="63"/>
      <c r="AJ920" s="63"/>
      <c r="AU920" s="14"/>
      <c r="AV920" s="14"/>
      <c r="AW920" s="14"/>
      <c r="AX920" s="14"/>
      <c r="AY920" s="14"/>
    </row>
    <row r="921" spans="32:51">
      <c r="AF921" s="63"/>
      <c r="AG921" s="63"/>
      <c r="AH921" s="63"/>
      <c r="AI921" s="63"/>
      <c r="AJ921" s="63"/>
      <c r="AU921" s="14"/>
      <c r="AV921" s="14"/>
      <c r="AW921" s="14"/>
      <c r="AX921" s="14"/>
      <c r="AY921" s="14"/>
    </row>
    <row r="922" spans="32:51">
      <c r="AF922" s="63"/>
      <c r="AG922" s="63"/>
      <c r="AH922" s="63"/>
      <c r="AI922" s="63"/>
      <c r="AJ922" s="63"/>
      <c r="AU922" s="14"/>
      <c r="AV922" s="14"/>
      <c r="AW922" s="14"/>
      <c r="AX922" s="14"/>
      <c r="AY922" s="14"/>
    </row>
    <row r="923" spans="32:51">
      <c r="AF923" s="63"/>
      <c r="AG923" s="63"/>
      <c r="AH923" s="63"/>
      <c r="AI923" s="63"/>
      <c r="AJ923" s="63"/>
      <c r="AU923" s="14"/>
      <c r="AV923" s="14"/>
      <c r="AW923" s="14"/>
      <c r="AX923" s="14"/>
      <c r="AY923" s="14"/>
    </row>
    <row r="924" spans="32:51">
      <c r="AF924" s="63"/>
      <c r="AG924" s="63"/>
      <c r="AH924" s="63"/>
      <c r="AI924" s="63"/>
      <c r="AJ924" s="63"/>
      <c r="AU924" s="14"/>
      <c r="AV924" s="14"/>
      <c r="AW924" s="14"/>
      <c r="AX924" s="14"/>
      <c r="AY924" s="14"/>
    </row>
    <row r="925" spans="32:51">
      <c r="AF925" s="63"/>
      <c r="AG925" s="63"/>
      <c r="AH925" s="63"/>
      <c r="AI925" s="63"/>
      <c r="AJ925" s="63"/>
      <c r="AU925" s="14"/>
      <c r="AV925" s="14"/>
      <c r="AW925" s="14"/>
      <c r="AX925" s="14"/>
      <c r="AY925" s="14"/>
    </row>
    <row r="926" spans="32:51">
      <c r="AF926" s="63"/>
      <c r="AG926" s="63"/>
      <c r="AH926" s="63"/>
      <c r="AI926" s="63"/>
      <c r="AJ926" s="63"/>
      <c r="AU926" s="14"/>
      <c r="AV926" s="14"/>
      <c r="AW926" s="14"/>
      <c r="AX926" s="14"/>
      <c r="AY926" s="14"/>
    </row>
    <row r="927" spans="32:51">
      <c r="AF927" s="63"/>
      <c r="AG927" s="63"/>
      <c r="AH927" s="63"/>
      <c r="AI927" s="63"/>
      <c r="AJ927" s="63"/>
      <c r="AU927" s="14"/>
      <c r="AV927" s="14"/>
      <c r="AW927" s="14"/>
      <c r="AX927" s="14"/>
      <c r="AY927" s="14"/>
    </row>
    <row r="928" spans="32:51">
      <c r="AF928" s="63"/>
      <c r="AG928" s="63"/>
      <c r="AH928" s="63"/>
      <c r="AI928" s="63"/>
      <c r="AJ928" s="63"/>
      <c r="AU928" s="14"/>
      <c r="AV928" s="14"/>
      <c r="AW928" s="14"/>
      <c r="AX928" s="14"/>
      <c r="AY928" s="14"/>
    </row>
    <row r="929" spans="32:51">
      <c r="AF929" s="63"/>
      <c r="AG929" s="63"/>
      <c r="AH929" s="63"/>
      <c r="AI929" s="63"/>
      <c r="AJ929" s="63"/>
      <c r="AU929" s="14"/>
      <c r="AV929" s="14"/>
      <c r="AW929" s="14"/>
      <c r="AX929" s="14"/>
      <c r="AY929" s="14"/>
    </row>
    <row r="930" spans="32:51">
      <c r="AF930" s="63"/>
      <c r="AG930" s="63"/>
      <c r="AH930" s="63"/>
      <c r="AI930" s="63"/>
      <c r="AJ930" s="63"/>
      <c r="AU930" s="14"/>
      <c r="AV930" s="14"/>
      <c r="AW930" s="14"/>
      <c r="AX930" s="14"/>
      <c r="AY930" s="14"/>
    </row>
    <row r="931" spans="32:51">
      <c r="AF931" s="63"/>
      <c r="AG931" s="63"/>
      <c r="AH931" s="63"/>
      <c r="AI931" s="63"/>
      <c r="AJ931" s="63"/>
      <c r="AU931" s="14"/>
      <c r="AV931" s="14"/>
      <c r="AW931" s="14"/>
      <c r="AX931" s="14"/>
      <c r="AY931" s="14"/>
    </row>
    <row r="932" spans="32:51">
      <c r="AF932" s="63"/>
      <c r="AG932" s="63"/>
      <c r="AH932" s="63"/>
      <c r="AI932" s="63"/>
      <c r="AJ932" s="63"/>
      <c r="AU932" s="14"/>
      <c r="AV932" s="14"/>
      <c r="AW932" s="14"/>
      <c r="AX932" s="14"/>
      <c r="AY932" s="14"/>
    </row>
    <row r="933" spans="32:51">
      <c r="AF933" s="63"/>
      <c r="AG933" s="63"/>
      <c r="AH933" s="63"/>
      <c r="AI933" s="63"/>
      <c r="AJ933" s="63"/>
      <c r="AU933" s="14"/>
      <c r="AV933" s="14"/>
      <c r="AW933" s="14"/>
      <c r="AX933" s="14"/>
      <c r="AY933" s="14"/>
    </row>
    <row r="934" spans="32:51">
      <c r="AF934" s="63"/>
      <c r="AG934" s="63"/>
      <c r="AH934" s="63"/>
      <c r="AI934" s="63"/>
      <c r="AJ934" s="63"/>
      <c r="AU934" s="14"/>
      <c r="AV934" s="14"/>
      <c r="AW934" s="14"/>
      <c r="AX934" s="14"/>
      <c r="AY934" s="14"/>
    </row>
    <row r="935" spans="32:51">
      <c r="AF935" s="63"/>
      <c r="AG935" s="63"/>
      <c r="AH935" s="63"/>
      <c r="AI935" s="63"/>
      <c r="AJ935" s="63"/>
      <c r="AU935" s="14"/>
      <c r="AV935" s="14"/>
      <c r="AW935" s="14"/>
      <c r="AX935" s="14"/>
      <c r="AY935" s="14"/>
    </row>
    <row r="936" spans="32:51">
      <c r="AF936" s="63"/>
      <c r="AG936" s="63"/>
      <c r="AH936" s="63"/>
      <c r="AI936" s="63"/>
      <c r="AJ936" s="63"/>
      <c r="AU936" s="14"/>
      <c r="AV936" s="14"/>
      <c r="AW936" s="14"/>
      <c r="AX936" s="14"/>
      <c r="AY936" s="14"/>
    </row>
    <row r="937" spans="32:51">
      <c r="AF937" s="63"/>
      <c r="AG937" s="63"/>
      <c r="AH937" s="63"/>
      <c r="AI937" s="63"/>
      <c r="AJ937" s="63"/>
      <c r="AU937" s="14"/>
      <c r="AV937" s="14"/>
      <c r="AW937" s="14"/>
      <c r="AX937" s="14"/>
      <c r="AY937" s="14"/>
    </row>
    <row r="938" spans="32:51">
      <c r="AF938" s="63"/>
      <c r="AG938" s="63"/>
      <c r="AH938" s="63"/>
      <c r="AI938" s="63"/>
      <c r="AJ938" s="63"/>
      <c r="AU938" s="14"/>
      <c r="AV938" s="14"/>
      <c r="AW938" s="14"/>
      <c r="AX938" s="14"/>
      <c r="AY938" s="14"/>
    </row>
    <row r="939" spans="32:51">
      <c r="AF939" s="63"/>
      <c r="AG939" s="63"/>
      <c r="AH939" s="63"/>
      <c r="AI939" s="63"/>
      <c r="AJ939" s="63"/>
      <c r="AU939" s="14"/>
      <c r="AV939" s="14"/>
      <c r="AW939" s="14"/>
      <c r="AX939" s="14"/>
      <c r="AY939" s="14"/>
    </row>
    <row r="940" spans="32:51">
      <c r="AF940" s="63"/>
      <c r="AG940" s="63"/>
      <c r="AH940" s="63"/>
      <c r="AI940" s="63"/>
      <c r="AJ940" s="63"/>
      <c r="AU940" s="14"/>
      <c r="AV940" s="14"/>
      <c r="AW940" s="14"/>
      <c r="AX940" s="14"/>
      <c r="AY940" s="14"/>
    </row>
    <row r="941" spans="32:51">
      <c r="AF941" s="63"/>
      <c r="AG941" s="63"/>
      <c r="AH941" s="63"/>
      <c r="AI941" s="63"/>
      <c r="AJ941" s="63"/>
      <c r="AU941" s="14"/>
      <c r="AV941" s="14"/>
      <c r="AW941" s="14"/>
      <c r="AX941" s="14"/>
      <c r="AY941" s="14"/>
    </row>
    <row r="942" spans="32:51">
      <c r="AF942" s="63"/>
      <c r="AG942" s="63"/>
      <c r="AH942" s="63"/>
      <c r="AI942" s="63"/>
      <c r="AJ942" s="63"/>
      <c r="AU942" s="14"/>
      <c r="AV942" s="14"/>
      <c r="AW942" s="14"/>
      <c r="AX942" s="14"/>
      <c r="AY942" s="14"/>
    </row>
    <row r="943" spans="32:51">
      <c r="AF943" s="63"/>
      <c r="AG943" s="63"/>
      <c r="AH943" s="63"/>
      <c r="AI943" s="63"/>
      <c r="AJ943" s="63"/>
      <c r="AU943" s="14"/>
      <c r="AV943" s="14"/>
      <c r="AW943" s="14"/>
      <c r="AX943" s="14"/>
      <c r="AY943" s="14"/>
    </row>
    <row r="944" spans="32:51">
      <c r="AF944" s="63"/>
      <c r="AG944" s="63"/>
      <c r="AH944" s="63"/>
      <c r="AI944" s="63"/>
      <c r="AJ944" s="63"/>
      <c r="AU944" s="14"/>
      <c r="AV944" s="14"/>
      <c r="AW944" s="14"/>
      <c r="AX944" s="14"/>
      <c r="AY944" s="14"/>
    </row>
    <row r="945" spans="32:51">
      <c r="AF945" s="63"/>
      <c r="AG945" s="63"/>
      <c r="AH945" s="63"/>
      <c r="AI945" s="63"/>
      <c r="AJ945" s="63"/>
      <c r="AU945" s="14"/>
      <c r="AV945" s="14"/>
      <c r="AW945" s="14"/>
      <c r="AX945" s="14"/>
      <c r="AY945" s="14"/>
    </row>
    <row r="946" spans="32:51">
      <c r="AF946" s="63"/>
      <c r="AG946" s="63"/>
      <c r="AH946" s="63"/>
      <c r="AI946" s="63"/>
      <c r="AJ946" s="63"/>
      <c r="AU946" s="14"/>
      <c r="AV946" s="14"/>
      <c r="AW946" s="14"/>
      <c r="AX946" s="14"/>
      <c r="AY946" s="14"/>
    </row>
    <row r="947" spans="32:51">
      <c r="AF947" s="63"/>
      <c r="AG947" s="63"/>
      <c r="AH947" s="63"/>
      <c r="AI947" s="63"/>
      <c r="AJ947" s="63"/>
      <c r="AU947" s="14"/>
      <c r="AV947" s="14"/>
      <c r="AW947" s="14"/>
      <c r="AX947" s="14"/>
      <c r="AY947" s="14"/>
    </row>
    <row r="948" spans="32:51">
      <c r="AF948" s="63"/>
      <c r="AG948" s="63"/>
      <c r="AH948" s="63"/>
      <c r="AI948" s="63"/>
      <c r="AJ948" s="63"/>
      <c r="AU948" s="14"/>
      <c r="AV948" s="14"/>
      <c r="AW948" s="14"/>
      <c r="AX948" s="14"/>
      <c r="AY948" s="14"/>
    </row>
    <row r="949" spans="32:51">
      <c r="AF949" s="63"/>
      <c r="AG949" s="63"/>
      <c r="AH949" s="63"/>
      <c r="AI949" s="63"/>
      <c r="AJ949" s="63"/>
      <c r="AU949" s="14"/>
      <c r="AV949" s="14"/>
      <c r="AW949" s="14"/>
      <c r="AX949" s="14"/>
      <c r="AY949" s="14"/>
    </row>
    <row r="950" spans="32:51">
      <c r="AF950" s="63"/>
      <c r="AG950" s="63"/>
      <c r="AH950" s="63"/>
      <c r="AI950" s="63"/>
      <c r="AJ950" s="63"/>
      <c r="AU950" s="14"/>
      <c r="AV950" s="14"/>
      <c r="AW950" s="14"/>
      <c r="AX950" s="14"/>
      <c r="AY950" s="14"/>
    </row>
    <row r="951" spans="32:51">
      <c r="AF951" s="63"/>
      <c r="AG951" s="63"/>
      <c r="AH951" s="63"/>
      <c r="AI951" s="63"/>
      <c r="AJ951" s="63"/>
      <c r="AU951" s="14"/>
      <c r="AV951" s="14"/>
      <c r="AW951" s="14"/>
      <c r="AX951" s="14"/>
      <c r="AY951" s="14"/>
    </row>
    <row r="952" spans="32:51">
      <c r="AF952" s="63"/>
      <c r="AG952" s="63"/>
      <c r="AH952" s="63"/>
      <c r="AI952" s="63"/>
      <c r="AJ952" s="63"/>
      <c r="AU952" s="14"/>
      <c r="AV952" s="14"/>
      <c r="AW952" s="14"/>
      <c r="AX952" s="14"/>
      <c r="AY952" s="14"/>
    </row>
    <row r="953" spans="32:51">
      <c r="AF953" s="63"/>
      <c r="AG953" s="63"/>
      <c r="AH953" s="63"/>
      <c r="AI953" s="63"/>
      <c r="AJ953" s="63"/>
      <c r="AU953" s="14"/>
      <c r="AV953" s="14"/>
      <c r="AW953" s="14"/>
      <c r="AX953" s="14"/>
      <c r="AY953" s="14"/>
    </row>
    <row r="954" spans="32:51">
      <c r="AF954" s="63"/>
      <c r="AG954" s="63"/>
      <c r="AH954" s="63"/>
      <c r="AI954" s="63"/>
      <c r="AJ954" s="63"/>
      <c r="AU954" s="14"/>
      <c r="AV954" s="14"/>
      <c r="AW954" s="14"/>
      <c r="AX954" s="14"/>
      <c r="AY954" s="14"/>
    </row>
    <row r="955" spans="32:51">
      <c r="AF955" s="63"/>
      <c r="AG955" s="63"/>
      <c r="AH955" s="63"/>
      <c r="AI955" s="63"/>
      <c r="AJ955" s="63"/>
      <c r="AU955" s="14"/>
      <c r="AV955" s="14"/>
      <c r="AW955" s="14"/>
      <c r="AX955" s="14"/>
      <c r="AY955" s="14"/>
    </row>
    <row r="956" spans="32:51">
      <c r="AF956" s="63"/>
      <c r="AG956" s="63"/>
      <c r="AH956" s="63"/>
      <c r="AI956" s="63"/>
      <c r="AJ956" s="63"/>
      <c r="AU956" s="14"/>
      <c r="AV956" s="14"/>
      <c r="AW956" s="14"/>
      <c r="AX956" s="14"/>
      <c r="AY956" s="14"/>
    </row>
    <row r="957" spans="32:51">
      <c r="AF957" s="63"/>
      <c r="AG957" s="63"/>
      <c r="AH957" s="63"/>
      <c r="AI957" s="63"/>
      <c r="AJ957" s="63"/>
      <c r="AU957" s="14"/>
      <c r="AV957" s="14"/>
      <c r="AW957" s="14"/>
      <c r="AX957" s="14"/>
      <c r="AY957" s="14"/>
    </row>
    <row r="958" spans="32:51">
      <c r="AF958" s="63"/>
      <c r="AG958" s="63"/>
      <c r="AH958" s="63"/>
      <c r="AI958" s="63"/>
      <c r="AJ958" s="63"/>
      <c r="AU958" s="14"/>
      <c r="AV958" s="14"/>
      <c r="AW958" s="14"/>
      <c r="AX958" s="14"/>
      <c r="AY958" s="14"/>
    </row>
    <row r="959" spans="32:51">
      <c r="AF959" s="63"/>
      <c r="AG959" s="63"/>
      <c r="AH959" s="63"/>
      <c r="AI959" s="63"/>
      <c r="AJ959" s="63"/>
      <c r="AU959" s="14"/>
      <c r="AV959" s="14"/>
      <c r="AW959" s="14"/>
      <c r="AX959" s="14"/>
      <c r="AY959" s="14"/>
    </row>
    <row r="960" spans="32:51">
      <c r="AF960" s="63"/>
      <c r="AG960" s="63"/>
      <c r="AH960" s="63"/>
      <c r="AI960" s="63"/>
      <c r="AJ960" s="63"/>
      <c r="AU960" s="14"/>
      <c r="AV960" s="14"/>
      <c r="AW960" s="14"/>
      <c r="AX960" s="14"/>
      <c r="AY960" s="14"/>
    </row>
    <row r="961" spans="32:51">
      <c r="AF961" s="63"/>
      <c r="AG961" s="63"/>
      <c r="AH961" s="63"/>
      <c r="AI961" s="63"/>
      <c r="AJ961" s="63"/>
      <c r="AU961" s="14"/>
      <c r="AV961" s="14"/>
      <c r="AW961" s="14"/>
      <c r="AX961" s="14"/>
      <c r="AY961" s="14"/>
    </row>
    <row r="962" spans="32:51">
      <c r="AF962" s="63"/>
      <c r="AG962" s="63"/>
      <c r="AH962" s="63"/>
      <c r="AI962" s="63"/>
      <c r="AJ962" s="63"/>
      <c r="AU962" s="14"/>
      <c r="AV962" s="14"/>
      <c r="AW962" s="14"/>
      <c r="AX962" s="14"/>
      <c r="AY962" s="14"/>
    </row>
    <row r="963" spans="32:51">
      <c r="AF963" s="63"/>
      <c r="AG963" s="63"/>
      <c r="AH963" s="63"/>
      <c r="AI963" s="63"/>
      <c r="AJ963" s="63"/>
      <c r="AU963" s="14"/>
      <c r="AV963" s="14"/>
      <c r="AW963" s="14"/>
      <c r="AX963" s="14"/>
      <c r="AY963" s="14"/>
    </row>
    <row r="964" spans="32:51">
      <c r="AF964" s="63"/>
      <c r="AG964" s="63"/>
      <c r="AH964" s="63"/>
      <c r="AI964" s="63"/>
      <c r="AJ964" s="63"/>
      <c r="AU964" s="14"/>
      <c r="AV964" s="14"/>
      <c r="AW964" s="14"/>
      <c r="AX964" s="14"/>
      <c r="AY964" s="14"/>
    </row>
    <row r="965" spans="32:51">
      <c r="AF965" s="63"/>
      <c r="AG965" s="63"/>
      <c r="AH965" s="63"/>
      <c r="AI965" s="63"/>
      <c r="AJ965" s="63"/>
      <c r="AU965" s="14"/>
      <c r="AV965" s="14"/>
      <c r="AW965" s="14"/>
      <c r="AX965" s="14"/>
      <c r="AY965" s="14"/>
    </row>
    <row r="966" spans="32:51">
      <c r="AF966" s="63"/>
      <c r="AG966" s="63"/>
      <c r="AH966" s="63"/>
      <c r="AI966" s="63"/>
      <c r="AJ966" s="63"/>
      <c r="AU966" s="14"/>
      <c r="AV966" s="14"/>
      <c r="AW966" s="14"/>
      <c r="AX966" s="14"/>
      <c r="AY966" s="14"/>
    </row>
    <row r="967" spans="32:51">
      <c r="AF967" s="63"/>
      <c r="AG967" s="63"/>
      <c r="AH967" s="63"/>
      <c r="AI967" s="63"/>
      <c r="AJ967" s="63"/>
      <c r="AU967" s="14"/>
      <c r="AV967" s="14"/>
      <c r="AW967" s="14"/>
      <c r="AX967" s="14"/>
      <c r="AY967" s="14"/>
    </row>
    <row r="968" spans="32:51">
      <c r="AF968" s="63"/>
      <c r="AG968" s="63"/>
      <c r="AH968" s="63"/>
      <c r="AI968" s="63"/>
      <c r="AJ968" s="63"/>
      <c r="AU968" s="14"/>
      <c r="AV968" s="14"/>
      <c r="AW968" s="14"/>
      <c r="AX968" s="14"/>
      <c r="AY968" s="14"/>
    </row>
    <row r="969" spans="32:51">
      <c r="AF969" s="63"/>
      <c r="AG969" s="63"/>
      <c r="AH969" s="63"/>
      <c r="AI969" s="63"/>
      <c r="AJ969" s="63"/>
      <c r="AU969" s="14"/>
      <c r="AV969" s="14"/>
      <c r="AW969" s="14"/>
      <c r="AX969" s="14"/>
      <c r="AY969" s="14"/>
    </row>
    <row r="970" spans="32:51">
      <c r="AF970" s="63"/>
      <c r="AG970" s="63"/>
      <c r="AH970" s="63"/>
      <c r="AI970" s="63"/>
      <c r="AJ970" s="63"/>
      <c r="AU970" s="14"/>
      <c r="AV970" s="14"/>
      <c r="AW970" s="14"/>
      <c r="AX970" s="14"/>
      <c r="AY970" s="14"/>
    </row>
    <row r="971" spans="32:51">
      <c r="AF971" s="63"/>
      <c r="AG971" s="63"/>
      <c r="AH971" s="63"/>
      <c r="AI971" s="63"/>
      <c r="AJ971" s="63"/>
      <c r="AU971" s="14"/>
      <c r="AV971" s="14"/>
      <c r="AW971" s="14"/>
      <c r="AX971" s="14"/>
      <c r="AY971" s="14"/>
    </row>
    <row r="972" spans="32:51">
      <c r="AF972" s="63"/>
      <c r="AG972" s="63"/>
      <c r="AH972" s="63"/>
      <c r="AI972" s="63"/>
      <c r="AJ972" s="63"/>
      <c r="AU972" s="14"/>
      <c r="AV972" s="14"/>
      <c r="AW972" s="14"/>
      <c r="AX972" s="14"/>
      <c r="AY972" s="14"/>
    </row>
    <row r="973" spans="32:51">
      <c r="AF973" s="63"/>
      <c r="AG973" s="63"/>
      <c r="AH973" s="63"/>
      <c r="AI973" s="63"/>
      <c r="AJ973" s="63"/>
      <c r="AU973" s="14"/>
      <c r="AV973" s="14"/>
      <c r="AW973" s="14"/>
      <c r="AX973" s="14"/>
      <c r="AY973" s="14"/>
    </row>
    <row r="974" spans="32:51">
      <c r="AF974" s="63"/>
      <c r="AG974" s="63"/>
      <c r="AH974" s="63"/>
      <c r="AI974" s="63"/>
      <c r="AJ974" s="63"/>
      <c r="AU974" s="14"/>
      <c r="AV974" s="14"/>
      <c r="AW974" s="14"/>
      <c r="AX974" s="14"/>
      <c r="AY974" s="14"/>
    </row>
    <row r="975" spans="32:51">
      <c r="AF975" s="63"/>
      <c r="AG975" s="63"/>
      <c r="AH975" s="63"/>
      <c r="AI975" s="63"/>
      <c r="AJ975" s="63"/>
      <c r="AU975" s="14"/>
      <c r="AV975" s="14"/>
      <c r="AW975" s="14"/>
      <c r="AX975" s="14"/>
      <c r="AY975" s="14"/>
    </row>
    <row r="976" spans="32:51">
      <c r="AF976" s="63"/>
      <c r="AG976" s="63"/>
      <c r="AH976" s="63"/>
      <c r="AI976" s="63"/>
      <c r="AJ976" s="63"/>
      <c r="AU976" s="14"/>
      <c r="AV976" s="14"/>
      <c r="AW976" s="14"/>
      <c r="AX976" s="14"/>
      <c r="AY976" s="14"/>
    </row>
    <row r="977" spans="32:51">
      <c r="AF977" s="63"/>
      <c r="AG977" s="63"/>
      <c r="AH977" s="63"/>
      <c r="AI977" s="63"/>
      <c r="AJ977" s="63"/>
      <c r="AU977" s="14"/>
      <c r="AV977" s="14"/>
      <c r="AW977" s="14"/>
      <c r="AX977" s="14"/>
      <c r="AY977" s="14"/>
    </row>
    <row r="978" spans="32:51">
      <c r="AF978" s="63"/>
      <c r="AG978" s="63"/>
      <c r="AH978" s="63"/>
      <c r="AI978" s="63"/>
      <c r="AJ978" s="63"/>
      <c r="AU978" s="14"/>
      <c r="AV978" s="14"/>
      <c r="AW978" s="14"/>
      <c r="AX978" s="14"/>
      <c r="AY978" s="14"/>
    </row>
    <row r="979" spans="32:51">
      <c r="AF979" s="63"/>
      <c r="AG979" s="63"/>
      <c r="AH979" s="63"/>
      <c r="AI979" s="63"/>
      <c r="AJ979" s="63"/>
      <c r="AU979" s="14"/>
      <c r="AV979" s="14"/>
      <c r="AW979" s="14"/>
      <c r="AX979" s="14"/>
      <c r="AY979" s="14"/>
    </row>
    <row r="980" spans="32:51">
      <c r="AF980" s="63"/>
      <c r="AG980" s="63"/>
      <c r="AH980" s="63"/>
      <c r="AI980" s="63"/>
      <c r="AJ980" s="63"/>
      <c r="AU980" s="14"/>
      <c r="AV980" s="14"/>
      <c r="AW980" s="14"/>
      <c r="AX980" s="14"/>
      <c r="AY980" s="14"/>
    </row>
    <row r="981" spans="32:51">
      <c r="AF981" s="63"/>
      <c r="AG981" s="63"/>
      <c r="AH981" s="63"/>
      <c r="AI981" s="63"/>
      <c r="AJ981" s="63"/>
      <c r="AU981" s="14"/>
      <c r="AV981" s="14"/>
      <c r="AW981" s="14"/>
      <c r="AX981" s="14"/>
      <c r="AY981" s="14"/>
    </row>
    <row r="982" spans="32:51">
      <c r="AF982" s="63"/>
      <c r="AG982" s="63"/>
      <c r="AH982" s="63"/>
      <c r="AI982" s="63"/>
      <c r="AJ982" s="63"/>
      <c r="AU982" s="14"/>
      <c r="AV982" s="14"/>
      <c r="AW982" s="14"/>
      <c r="AX982" s="14"/>
      <c r="AY982" s="14"/>
    </row>
    <row r="983" spans="32:51">
      <c r="AF983" s="63"/>
      <c r="AG983" s="63"/>
      <c r="AH983" s="63"/>
      <c r="AI983" s="63"/>
      <c r="AJ983" s="63"/>
      <c r="AU983" s="14"/>
      <c r="AV983" s="14"/>
      <c r="AW983" s="14"/>
      <c r="AX983" s="14"/>
      <c r="AY983" s="14"/>
    </row>
    <row r="984" spans="32:51">
      <c r="AF984" s="63"/>
      <c r="AG984" s="63"/>
      <c r="AH984" s="63"/>
      <c r="AI984" s="63"/>
      <c r="AJ984" s="63"/>
      <c r="AU984" s="14"/>
      <c r="AV984" s="14"/>
      <c r="AW984" s="14"/>
      <c r="AX984" s="14"/>
      <c r="AY984" s="14"/>
    </row>
    <row r="985" spans="32:51">
      <c r="AF985" s="63"/>
      <c r="AG985" s="63"/>
      <c r="AH985" s="63"/>
      <c r="AI985" s="63"/>
      <c r="AJ985" s="63"/>
      <c r="AU985" s="14"/>
      <c r="AV985" s="14"/>
      <c r="AW985" s="14"/>
      <c r="AX985" s="14"/>
      <c r="AY985" s="14"/>
    </row>
    <row r="986" spans="32:51">
      <c r="AF986" s="63"/>
      <c r="AG986" s="63"/>
      <c r="AH986" s="63"/>
      <c r="AI986" s="63"/>
      <c r="AJ986" s="63"/>
      <c r="AU986" s="14"/>
      <c r="AV986" s="14"/>
      <c r="AW986" s="14"/>
      <c r="AX986" s="14"/>
      <c r="AY986" s="14"/>
    </row>
    <row r="987" spans="32:51">
      <c r="AF987" s="63"/>
      <c r="AG987" s="63"/>
      <c r="AH987" s="63"/>
      <c r="AI987" s="63"/>
      <c r="AJ987" s="63"/>
      <c r="AU987" s="14"/>
      <c r="AV987" s="14"/>
      <c r="AW987" s="14"/>
      <c r="AX987" s="14"/>
      <c r="AY987" s="14"/>
    </row>
    <row r="988" spans="32:51">
      <c r="AF988" s="63"/>
      <c r="AG988" s="63"/>
      <c r="AH988" s="63"/>
      <c r="AI988" s="63"/>
      <c r="AJ988" s="63"/>
      <c r="AU988" s="14"/>
      <c r="AV988" s="14"/>
      <c r="AW988" s="14"/>
      <c r="AX988" s="14"/>
      <c r="AY988" s="14"/>
    </row>
    <row r="989" spans="32:51">
      <c r="AF989" s="63"/>
      <c r="AG989" s="63"/>
      <c r="AH989" s="63"/>
      <c r="AI989" s="63"/>
      <c r="AJ989" s="63"/>
      <c r="AU989" s="14"/>
      <c r="AV989" s="14"/>
      <c r="AW989" s="14"/>
      <c r="AX989" s="14"/>
      <c r="AY989" s="14"/>
    </row>
    <row r="990" spans="32:51">
      <c r="AF990" s="63"/>
      <c r="AG990" s="63"/>
      <c r="AH990" s="63"/>
      <c r="AI990" s="63"/>
      <c r="AJ990" s="63"/>
      <c r="AU990" s="14"/>
      <c r="AV990" s="14"/>
      <c r="AW990" s="14"/>
      <c r="AX990" s="14"/>
      <c r="AY990" s="14"/>
    </row>
    <row r="991" spans="32:51">
      <c r="AF991" s="63"/>
      <c r="AG991" s="63"/>
      <c r="AH991" s="63"/>
      <c r="AI991" s="63"/>
      <c r="AJ991" s="63"/>
      <c r="AU991" s="14"/>
      <c r="AV991" s="14"/>
      <c r="AW991" s="14"/>
      <c r="AX991" s="14"/>
      <c r="AY991" s="14"/>
    </row>
    <row r="992" spans="32:51">
      <c r="AF992" s="63"/>
      <c r="AG992" s="63"/>
      <c r="AH992" s="63"/>
      <c r="AI992" s="63"/>
      <c r="AJ992" s="63"/>
      <c r="AU992" s="14"/>
      <c r="AV992" s="14"/>
      <c r="AW992" s="14"/>
      <c r="AX992" s="14"/>
      <c r="AY992" s="14"/>
    </row>
    <row r="993" spans="32:51">
      <c r="AF993" s="63"/>
      <c r="AG993" s="63"/>
      <c r="AH993" s="63"/>
      <c r="AI993" s="63"/>
      <c r="AJ993" s="63"/>
      <c r="AU993" s="14"/>
      <c r="AV993" s="14"/>
      <c r="AW993" s="14"/>
      <c r="AX993" s="14"/>
      <c r="AY993" s="14"/>
    </row>
    <row r="994" spans="32:51">
      <c r="AF994" s="63"/>
      <c r="AG994" s="63"/>
      <c r="AH994" s="63"/>
      <c r="AI994" s="63"/>
      <c r="AJ994" s="63"/>
      <c r="AU994" s="14"/>
      <c r="AV994" s="14"/>
      <c r="AW994" s="14"/>
      <c r="AX994" s="14"/>
      <c r="AY994" s="14"/>
    </row>
    <row r="995" spans="32:51">
      <c r="AF995" s="63"/>
      <c r="AG995" s="63"/>
      <c r="AH995" s="63"/>
      <c r="AI995" s="63"/>
      <c r="AJ995" s="63"/>
      <c r="AU995" s="14"/>
      <c r="AV995" s="14"/>
      <c r="AW995" s="14"/>
      <c r="AX995" s="14"/>
      <c r="AY995" s="14"/>
    </row>
    <row r="996" spans="32:51">
      <c r="AF996" s="63"/>
      <c r="AG996" s="63"/>
      <c r="AH996" s="63"/>
      <c r="AI996" s="63"/>
      <c r="AJ996" s="63"/>
      <c r="AU996" s="14"/>
      <c r="AV996" s="14"/>
      <c r="AW996" s="14"/>
      <c r="AX996" s="14"/>
      <c r="AY996" s="14"/>
    </row>
    <row r="997" spans="32:51">
      <c r="AF997" s="63"/>
      <c r="AG997" s="63"/>
      <c r="AH997" s="63"/>
      <c r="AI997" s="63"/>
      <c r="AJ997" s="63"/>
      <c r="AU997" s="14"/>
      <c r="AV997" s="14"/>
      <c r="AW997" s="14"/>
      <c r="AX997" s="14"/>
      <c r="AY997" s="14"/>
    </row>
    <row r="998" spans="32:51">
      <c r="AF998" s="63"/>
      <c r="AG998" s="63"/>
      <c r="AH998" s="63"/>
      <c r="AI998" s="63"/>
      <c r="AJ998" s="63"/>
      <c r="AU998" s="14"/>
      <c r="AV998" s="14"/>
      <c r="AW998" s="14"/>
      <c r="AX998" s="14"/>
      <c r="AY998" s="14"/>
    </row>
    <row r="999" spans="32:51">
      <c r="AF999" s="63"/>
      <c r="AG999" s="63"/>
      <c r="AH999" s="63"/>
      <c r="AI999" s="63"/>
      <c r="AJ999" s="63"/>
      <c r="AU999" s="14"/>
      <c r="AV999" s="14"/>
      <c r="AW999" s="14"/>
      <c r="AX999" s="14"/>
      <c r="AY999" s="14"/>
    </row>
    <row r="1000" spans="32:51">
      <c r="AF1000" s="63"/>
      <c r="AG1000" s="63"/>
      <c r="AH1000" s="63"/>
      <c r="AI1000" s="63"/>
      <c r="AJ1000" s="63"/>
      <c r="AU1000" s="14"/>
      <c r="AV1000" s="14"/>
      <c r="AW1000" s="14"/>
      <c r="AX1000" s="14"/>
      <c r="AY1000" s="14"/>
    </row>
    <row r="1001" spans="32:51">
      <c r="AF1001" s="63"/>
      <c r="AG1001" s="63"/>
      <c r="AH1001" s="63"/>
      <c r="AI1001" s="63"/>
      <c r="AJ1001" s="63"/>
      <c r="AU1001" s="14"/>
      <c r="AV1001" s="14"/>
      <c r="AW1001" s="14"/>
      <c r="AX1001" s="14"/>
      <c r="AY1001" s="14"/>
    </row>
    <row r="1002" spans="32:51">
      <c r="AF1002" s="63"/>
      <c r="AG1002" s="63"/>
      <c r="AH1002" s="63"/>
      <c r="AI1002" s="63"/>
      <c r="AJ1002" s="63"/>
      <c r="AU1002" s="14"/>
      <c r="AV1002" s="14"/>
      <c r="AW1002" s="14"/>
      <c r="AX1002" s="14"/>
      <c r="AY1002" s="14"/>
    </row>
    <row r="1003" spans="32:51">
      <c r="AF1003" s="63"/>
      <c r="AG1003" s="63"/>
      <c r="AH1003" s="63"/>
      <c r="AI1003" s="63"/>
      <c r="AJ1003" s="63"/>
      <c r="AU1003" s="14"/>
      <c r="AV1003" s="14"/>
      <c r="AW1003" s="14"/>
      <c r="AX1003" s="14"/>
      <c r="AY1003" s="14"/>
    </row>
    <row r="1004" spans="32:51">
      <c r="AF1004" s="63"/>
      <c r="AG1004" s="63"/>
      <c r="AH1004" s="63"/>
      <c r="AI1004" s="63"/>
      <c r="AJ1004" s="63"/>
      <c r="AU1004" s="14"/>
      <c r="AV1004" s="14"/>
      <c r="AW1004" s="14"/>
      <c r="AX1004" s="14"/>
      <c r="AY1004" s="14"/>
    </row>
    <row r="1005" spans="32:51">
      <c r="AF1005" s="63"/>
      <c r="AG1005" s="63"/>
      <c r="AH1005" s="63"/>
      <c r="AI1005" s="63"/>
      <c r="AJ1005" s="63"/>
      <c r="AU1005" s="14"/>
      <c r="AV1005" s="14"/>
      <c r="AW1005" s="14"/>
      <c r="AX1005" s="14"/>
      <c r="AY1005" s="14"/>
    </row>
    <row r="1006" spans="32:51">
      <c r="AF1006" s="63"/>
      <c r="AG1006" s="63"/>
      <c r="AH1006" s="63"/>
      <c r="AI1006" s="63"/>
      <c r="AJ1006" s="63"/>
      <c r="AU1006" s="14"/>
      <c r="AV1006" s="14"/>
      <c r="AW1006" s="14"/>
      <c r="AX1006" s="14"/>
      <c r="AY1006" s="14"/>
    </row>
    <row r="1007" spans="32:51">
      <c r="AF1007" s="63"/>
      <c r="AG1007" s="63"/>
      <c r="AH1007" s="63"/>
      <c r="AI1007" s="63"/>
      <c r="AJ1007" s="63"/>
      <c r="AU1007" s="14"/>
      <c r="AV1007" s="14"/>
      <c r="AW1007" s="14"/>
      <c r="AX1007" s="14"/>
      <c r="AY1007" s="14"/>
    </row>
    <row r="1008" spans="32:51">
      <c r="AF1008" s="63"/>
      <c r="AG1008" s="63"/>
      <c r="AH1008" s="63"/>
      <c r="AI1008" s="63"/>
      <c r="AJ1008" s="63"/>
      <c r="AU1008" s="14"/>
      <c r="AV1008" s="14"/>
      <c r="AW1008" s="14"/>
      <c r="AX1008" s="14"/>
      <c r="AY1008" s="14"/>
    </row>
    <row r="1009" spans="32:51">
      <c r="AF1009" s="63"/>
      <c r="AG1009" s="63"/>
      <c r="AH1009" s="63"/>
      <c r="AI1009" s="63"/>
      <c r="AJ1009" s="63"/>
      <c r="AU1009" s="14"/>
      <c r="AV1009" s="14"/>
      <c r="AW1009" s="14"/>
      <c r="AX1009" s="14"/>
      <c r="AY1009" s="14"/>
    </row>
    <row r="1010" spans="32:51">
      <c r="AF1010" s="63"/>
      <c r="AG1010" s="63"/>
      <c r="AH1010" s="63"/>
      <c r="AI1010" s="63"/>
      <c r="AJ1010" s="63"/>
      <c r="AU1010" s="14"/>
      <c r="AV1010" s="14"/>
      <c r="AW1010" s="14"/>
      <c r="AX1010" s="14"/>
      <c r="AY1010" s="14"/>
    </row>
    <row r="1011" spans="32:51">
      <c r="AF1011" s="63"/>
      <c r="AG1011" s="63"/>
      <c r="AH1011" s="63"/>
      <c r="AI1011" s="63"/>
      <c r="AJ1011" s="63"/>
      <c r="AU1011" s="14"/>
      <c r="AV1011" s="14"/>
      <c r="AW1011" s="14"/>
      <c r="AX1011" s="14"/>
      <c r="AY1011" s="14"/>
    </row>
    <row r="1012" spans="32:51">
      <c r="AF1012" s="63"/>
      <c r="AG1012" s="63"/>
      <c r="AH1012" s="63"/>
      <c r="AI1012" s="63"/>
      <c r="AJ1012" s="63"/>
      <c r="AU1012" s="14"/>
      <c r="AV1012" s="14"/>
      <c r="AW1012" s="14"/>
      <c r="AX1012" s="14"/>
      <c r="AY1012" s="14"/>
    </row>
    <row r="1013" spans="32:51">
      <c r="AF1013" s="63"/>
      <c r="AG1013" s="63"/>
      <c r="AH1013" s="63"/>
      <c r="AI1013" s="63"/>
      <c r="AJ1013" s="63"/>
      <c r="AU1013" s="14"/>
      <c r="AV1013" s="14"/>
      <c r="AW1013" s="14"/>
      <c r="AX1013" s="14"/>
      <c r="AY1013" s="14"/>
    </row>
    <row r="1014" spans="32:51">
      <c r="AF1014" s="63"/>
      <c r="AG1014" s="63"/>
      <c r="AH1014" s="63"/>
      <c r="AI1014" s="63"/>
      <c r="AJ1014" s="63"/>
      <c r="AU1014" s="14"/>
      <c r="AV1014" s="14"/>
      <c r="AW1014" s="14"/>
      <c r="AX1014" s="14"/>
      <c r="AY1014" s="14"/>
    </row>
    <row r="1015" spans="32:51">
      <c r="AF1015" s="63"/>
      <c r="AG1015" s="63"/>
      <c r="AH1015" s="63"/>
      <c r="AI1015" s="63"/>
      <c r="AJ1015" s="63"/>
      <c r="AU1015" s="14"/>
      <c r="AV1015" s="14"/>
      <c r="AW1015" s="14"/>
      <c r="AX1015" s="14"/>
      <c r="AY1015" s="14"/>
    </row>
    <row r="1016" spans="32:51">
      <c r="AF1016" s="63"/>
      <c r="AG1016" s="63"/>
      <c r="AH1016" s="63"/>
      <c r="AI1016" s="63"/>
      <c r="AJ1016" s="63"/>
      <c r="AU1016" s="14"/>
      <c r="AV1016" s="14"/>
      <c r="AW1016" s="14"/>
      <c r="AX1016" s="14"/>
      <c r="AY1016" s="14"/>
    </row>
    <row r="1017" spans="32:51">
      <c r="AF1017" s="63"/>
      <c r="AG1017" s="63"/>
      <c r="AH1017" s="63"/>
      <c r="AI1017" s="63"/>
      <c r="AJ1017" s="63"/>
      <c r="AU1017" s="14"/>
      <c r="AV1017" s="14"/>
      <c r="AW1017" s="14"/>
      <c r="AX1017" s="14"/>
      <c r="AY1017" s="14"/>
    </row>
    <row r="1018" spans="32:51">
      <c r="AF1018" s="63"/>
      <c r="AG1018" s="63"/>
      <c r="AH1018" s="63"/>
      <c r="AI1018" s="63"/>
      <c r="AJ1018" s="63"/>
      <c r="AU1018" s="14"/>
      <c r="AV1018" s="14"/>
      <c r="AW1018" s="14"/>
      <c r="AX1018" s="14"/>
      <c r="AY1018" s="14"/>
    </row>
    <row r="1019" spans="32:51">
      <c r="AF1019" s="63"/>
      <c r="AG1019" s="63"/>
      <c r="AH1019" s="63"/>
      <c r="AI1019" s="63"/>
      <c r="AJ1019" s="63"/>
      <c r="AU1019" s="14"/>
      <c r="AV1019" s="14"/>
      <c r="AW1019" s="14"/>
      <c r="AX1019" s="14"/>
      <c r="AY1019" s="14"/>
    </row>
    <row r="1020" spans="32:51">
      <c r="AF1020" s="63"/>
      <c r="AG1020" s="63"/>
      <c r="AH1020" s="63"/>
      <c r="AI1020" s="63"/>
      <c r="AJ1020" s="63"/>
      <c r="AU1020" s="14"/>
      <c r="AV1020" s="14"/>
      <c r="AW1020" s="14"/>
      <c r="AX1020" s="14"/>
      <c r="AY1020" s="14"/>
    </row>
    <row r="1021" spans="32:51">
      <c r="AF1021" s="63"/>
      <c r="AG1021" s="63"/>
      <c r="AH1021" s="63"/>
      <c r="AI1021" s="63"/>
      <c r="AJ1021" s="63"/>
      <c r="AU1021" s="14"/>
      <c r="AV1021" s="14"/>
      <c r="AW1021" s="14"/>
      <c r="AX1021" s="14"/>
      <c r="AY1021" s="14"/>
    </row>
    <row r="1022" spans="32:51">
      <c r="AF1022" s="63"/>
      <c r="AG1022" s="63"/>
      <c r="AH1022" s="63"/>
      <c r="AI1022" s="63"/>
      <c r="AJ1022" s="63"/>
      <c r="AU1022" s="14"/>
      <c r="AV1022" s="14"/>
      <c r="AW1022" s="14"/>
      <c r="AX1022" s="14"/>
      <c r="AY1022" s="14"/>
    </row>
    <row r="1023" spans="32:51">
      <c r="AF1023" s="63"/>
      <c r="AG1023" s="63"/>
      <c r="AH1023" s="63"/>
      <c r="AI1023" s="63"/>
      <c r="AJ1023" s="63"/>
      <c r="AU1023" s="14"/>
      <c r="AV1023" s="14"/>
      <c r="AW1023" s="14"/>
      <c r="AX1023" s="14"/>
      <c r="AY1023" s="14"/>
    </row>
    <row r="1024" spans="32:51">
      <c r="AF1024" s="63"/>
      <c r="AG1024" s="63"/>
      <c r="AH1024" s="63"/>
      <c r="AI1024" s="63"/>
      <c r="AJ1024" s="63"/>
      <c r="AU1024" s="14"/>
      <c r="AV1024" s="14"/>
      <c r="AW1024" s="14"/>
      <c r="AX1024" s="14"/>
      <c r="AY1024" s="14"/>
    </row>
    <row r="1025" spans="32:51">
      <c r="AF1025" s="63"/>
      <c r="AG1025" s="63"/>
      <c r="AH1025" s="63"/>
      <c r="AI1025" s="63"/>
      <c r="AJ1025" s="63"/>
      <c r="AU1025" s="14"/>
      <c r="AV1025" s="14"/>
      <c r="AW1025" s="14"/>
      <c r="AX1025" s="14"/>
      <c r="AY1025" s="14"/>
    </row>
    <row r="1026" spans="32:51">
      <c r="AF1026" s="63"/>
      <c r="AG1026" s="63"/>
      <c r="AH1026" s="63"/>
      <c r="AI1026" s="63"/>
      <c r="AJ1026" s="63"/>
      <c r="AU1026" s="14"/>
      <c r="AV1026" s="14"/>
      <c r="AW1026" s="14"/>
      <c r="AX1026" s="14"/>
      <c r="AY1026" s="14"/>
    </row>
    <row r="1027" spans="32:51">
      <c r="AF1027" s="63"/>
      <c r="AG1027" s="63"/>
      <c r="AH1027" s="63"/>
      <c r="AI1027" s="63"/>
      <c r="AJ1027" s="63"/>
      <c r="AU1027" s="14"/>
      <c r="AV1027" s="14"/>
      <c r="AW1027" s="14"/>
      <c r="AX1027" s="14"/>
      <c r="AY1027" s="14"/>
    </row>
    <row r="1028" spans="32:51">
      <c r="AF1028" s="63"/>
      <c r="AG1028" s="63"/>
      <c r="AH1028" s="63"/>
      <c r="AI1028" s="63"/>
      <c r="AJ1028" s="63"/>
      <c r="AU1028" s="14"/>
      <c r="AV1028" s="14"/>
      <c r="AW1028" s="14"/>
      <c r="AX1028" s="14"/>
      <c r="AY1028" s="14"/>
    </row>
    <row r="1029" spans="32:51">
      <c r="AF1029" s="63"/>
      <c r="AG1029" s="63"/>
      <c r="AH1029" s="63"/>
      <c r="AI1029" s="63"/>
      <c r="AJ1029" s="63"/>
      <c r="AU1029" s="14"/>
      <c r="AV1029" s="14"/>
      <c r="AW1029" s="14"/>
      <c r="AX1029" s="14"/>
      <c r="AY1029" s="14"/>
    </row>
    <row r="1030" spans="32:51">
      <c r="AF1030" s="63"/>
      <c r="AG1030" s="63"/>
      <c r="AH1030" s="63"/>
      <c r="AI1030" s="63"/>
      <c r="AJ1030" s="63"/>
      <c r="AU1030" s="14"/>
      <c r="AV1030" s="14"/>
      <c r="AW1030" s="14"/>
      <c r="AX1030" s="14"/>
      <c r="AY1030" s="14"/>
    </row>
    <row r="1031" spans="32:51">
      <c r="AF1031" s="63"/>
      <c r="AG1031" s="63"/>
      <c r="AH1031" s="63"/>
      <c r="AI1031" s="63"/>
      <c r="AJ1031" s="63"/>
      <c r="AU1031" s="14"/>
      <c r="AV1031" s="14"/>
      <c r="AW1031" s="14"/>
      <c r="AX1031" s="14"/>
      <c r="AY1031" s="14"/>
    </row>
    <row r="1032" spans="32:51">
      <c r="AF1032" s="63"/>
      <c r="AG1032" s="63"/>
      <c r="AH1032" s="63"/>
      <c r="AI1032" s="63"/>
      <c r="AJ1032" s="63"/>
      <c r="AU1032" s="14"/>
      <c r="AV1032" s="14"/>
      <c r="AW1032" s="14"/>
      <c r="AX1032" s="14"/>
      <c r="AY1032" s="14"/>
    </row>
    <row r="1033" spans="32:51">
      <c r="AF1033" s="63"/>
      <c r="AG1033" s="63"/>
      <c r="AH1033" s="63"/>
      <c r="AI1033" s="63"/>
      <c r="AJ1033" s="63"/>
      <c r="AU1033" s="14"/>
      <c r="AV1033" s="14"/>
      <c r="AW1033" s="14"/>
      <c r="AX1033" s="14"/>
      <c r="AY1033" s="14"/>
    </row>
    <row r="1034" spans="32:51">
      <c r="AF1034" s="63"/>
      <c r="AG1034" s="63"/>
      <c r="AH1034" s="63"/>
      <c r="AI1034" s="63"/>
      <c r="AJ1034" s="63"/>
      <c r="AU1034" s="14"/>
      <c r="AV1034" s="14"/>
      <c r="AW1034" s="14"/>
      <c r="AX1034" s="14"/>
      <c r="AY1034" s="14"/>
    </row>
    <row r="1035" spans="32:51">
      <c r="AF1035" s="63"/>
      <c r="AG1035" s="63"/>
      <c r="AH1035" s="63"/>
      <c r="AI1035" s="63"/>
      <c r="AJ1035" s="63"/>
      <c r="AU1035" s="14"/>
      <c r="AV1035" s="14"/>
      <c r="AW1035" s="14"/>
      <c r="AX1035" s="14"/>
      <c r="AY1035" s="14"/>
    </row>
    <row r="1036" spans="32:51">
      <c r="AF1036" s="63"/>
      <c r="AG1036" s="63"/>
      <c r="AH1036" s="63"/>
      <c r="AI1036" s="63"/>
      <c r="AJ1036" s="63"/>
      <c r="AU1036" s="14"/>
      <c r="AV1036" s="14"/>
      <c r="AW1036" s="14"/>
      <c r="AX1036" s="14"/>
      <c r="AY1036" s="14"/>
    </row>
    <row r="1037" spans="32:51">
      <c r="AF1037" s="63"/>
      <c r="AG1037" s="63"/>
      <c r="AH1037" s="63"/>
      <c r="AI1037" s="63"/>
      <c r="AJ1037" s="63"/>
      <c r="AU1037" s="14"/>
      <c r="AV1037" s="14"/>
      <c r="AW1037" s="14"/>
      <c r="AX1037" s="14"/>
      <c r="AY1037" s="14"/>
    </row>
    <row r="1038" spans="32:51">
      <c r="AF1038" s="63"/>
      <c r="AG1038" s="63"/>
      <c r="AH1038" s="63"/>
      <c r="AI1038" s="63"/>
      <c r="AJ1038" s="63"/>
      <c r="AU1038" s="14"/>
      <c r="AV1038" s="14"/>
      <c r="AW1038" s="14"/>
      <c r="AX1038" s="14"/>
      <c r="AY1038" s="14"/>
    </row>
    <row r="1039" spans="32:51">
      <c r="AF1039" s="63"/>
      <c r="AG1039" s="63"/>
      <c r="AH1039" s="63"/>
      <c r="AI1039" s="63"/>
      <c r="AJ1039" s="63"/>
      <c r="AU1039" s="14"/>
      <c r="AV1039" s="14"/>
      <c r="AW1039" s="14"/>
      <c r="AX1039" s="14"/>
      <c r="AY1039" s="14"/>
    </row>
    <row r="1040" spans="32:51">
      <c r="AF1040" s="63"/>
      <c r="AG1040" s="63"/>
      <c r="AH1040" s="63"/>
      <c r="AI1040" s="63"/>
      <c r="AJ1040" s="63"/>
      <c r="AU1040" s="14"/>
      <c r="AV1040" s="14"/>
      <c r="AW1040" s="14"/>
      <c r="AX1040" s="14"/>
      <c r="AY1040" s="14"/>
    </row>
    <row r="1041" spans="32:51">
      <c r="AF1041" s="63"/>
      <c r="AG1041" s="63"/>
      <c r="AH1041" s="63"/>
      <c r="AI1041" s="63"/>
      <c r="AJ1041" s="63"/>
      <c r="AU1041" s="14"/>
      <c r="AV1041" s="14"/>
      <c r="AW1041" s="14"/>
      <c r="AX1041" s="14"/>
      <c r="AY1041" s="14"/>
    </row>
    <row r="1042" spans="32:51">
      <c r="AF1042" s="63"/>
      <c r="AG1042" s="63"/>
      <c r="AH1042" s="63"/>
      <c r="AI1042" s="63"/>
      <c r="AJ1042" s="63"/>
      <c r="AU1042" s="14"/>
      <c r="AV1042" s="14"/>
      <c r="AW1042" s="14"/>
      <c r="AX1042" s="14"/>
      <c r="AY1042" s="14"/>
    </row>
    <row r="1043" spans="32:51">
      <c r="AF1043" s="63"/>
      <c r="AG1043" s="63"/>
      <c r="AH1043" s="63"/>
      <c r="AI1043" s="63"/>
      <c r="AJ1043" s="63"/>
      <c r="AU1043" s="14"/>
      <c r="AV1043" s="14"/>
      <c r="AW1043" s="14"/>
      <c r="AX1043" s="14"/>
      <c r="AY1043" s="14"/>
    </row>
    <row r="1044" spans="32:51">
      <c r="AF1044" s="63"/>
      <c r="AG1044" s="63"/>
      <c r="AH1044" s="63"/>
      <c r="AI1044" s="63"/>
      <c r="AJ1044" s="63"/>
      <c r="AU1044" s="14"/>
      <c r="AV1044" s="14"/>
      <c r="AW1044" s="14"/>
      <c r="AX1044" s="14"/>
      <c r="AY1044" s="14"/>
    </row>
    <row r="1045" spans="32:51">
      <c r="AF1045" s="63"/>
      <c r="AG1045" s="63"/>
      <c r="AH1045" s="63"/>
      <c r="AI1045" s="63"/>
      <c r="AJ1045" s="63"/>
      <c r="AU1045" s="14"/>
      <c r="AV1045" s="14"/>
      <c r="AW1045" s="14"/>
      <c r="AX1045" s="14"/>
      <c r="AY1045" s="14"/>
    </row>
    <row r="1046" spans="32:51">
      <c r="AF1046" s="63"/>
      <c r="AG1046" s="63"/>
      <c r="AH1046" s="63"/>
      <c r="AI1046" s="63"/>
      <c r="AJ1046" s="63"/>
      <c r="AU1046" s="14"/>
      <c r="AV1046" s="14"/>
      <c r="AW1046" s="14"/>
      <c r="AX1046" s="14"/>
      <c r="AY1046" s="14"/>
    </row>
    <row r="1047" spans="32:51">
      <c r="AF1047" s="63"/>
      <c r="AG1047" s="63"/>
      <c r="AH1047" s="63"/>
      <c r="AI1047" s="63"/>
      <c r="AJ1047" s="63"/>
      <c r="AU1047" s="14"/>
      <c r="AV1047" s="14"/>
      <c r="AW1047" s="14"/>
      <c r="AX1047" s="14"/>
      <c r="AY1047" s="14"/>
    </row>
    <row r="1048" spans="32:51">
      <c r="AF1048" s="63"/>
      <c r="AG1048" s="63"/>
      <c r="AH1048" s="63"/>
      <c r="AI1048" s="63"/>
      <c r="AJ1048" s="63"/>
      <c r="AU1048" s="14"/>
      <c r="AV1048" s="14"/>
      <c r="AW1048" s="14"/>
      <c r="AX1048" s="14"/>
      <c r="AY1048" s="14"/>
    </row>
    <row r="1049" spans="32:51">
      <c r="AF1049" s="63"/>
      <c r="AG1049" s="63"/>
      <c r="AH1049" s="63"/>
      <c r="AI1049" s="63"/>
      <c r="AJ1049" s="63"/>
      <c r="AU1049" s="14"/>
      <c r="AV1049" s="14"/>
      <c r="AW1049" s="14"/>
      <c r="AX1049" s="14"/>
      <c r="AY1049" s="14"/>
    </row>
    <row r="1050" spans="32:51">
      <c r="AF1050" s="63"/>
      <c r="AG1050" s="63"/>
      <c r="AH1050" s="63"/>
      <c r="AI1050" s="63"/>
      <c r="AJ1050" s="63"/>
      <c r="AU1050" s="14"/>
      <c r="AV1050" s="14"/>
      <c r="AW1050" s="14"/>
      <c r="AX1050" s="14"/>
      <c r="AY1050" s="14"/>
    </row>
    <row r="1051" spans="32:51">
      <c r="AF1051" s="63"/>
      <c r="AG1051" s="63"/>
      <c r="AH1051" s="63"/>
      <c r="AI1051" s="63"/>
      <c r="AJ1051" s="63"/>
      <c r="AU1051" s="14"/>
      <c r="AV1051" s="14"/>
      <c r="AW1051" s="14"/>
      <c r="AX1051" s="14"/>
      <c r="AY1051" s="14"/>
    </row>
    <row r="1052" spans="32:51">
      <c r="AF1052" s="63"/>
      <c r="AG1052" s="63"/>
      <c r="AH1052" s="63"/>
      <c r="AI1052" s="63"/>
      <c r="AJ1052" s="63"/>
      <c r="AU1052" s="14"/>
      <c r="AV1052" s="14"/>
      <c r="AW1052" s="14"/>
      <c r="AX1052" s="14"/>
      <c r="AY1052" s="14"/>
    </row>
    <row r="1053" spans="32:51">
      <c r="AF1053" s="63"/>
      <c r="AG1053" s="63"/>
      <c r="AH1053" s="63"/>
      <c r="AI1053" s="63"/>
      <c r="AJ1053" s="63"/>
      <c r="AU1053" s="14"/>
      <c r="AV1053" s="14"/>
      <c r="AW1053" s="14"/>
      <c r="AX1053" s="14"/>
      <c r="AY1053" s="14"/>
    </row>
    <row r="1054" spans="32:51">
      <c r="AF1054" s="63"/>
      <c r="AG1054" s="63"/>
      <c r="AH1054" s="63"/>
      <c r="AI1054" s="63"/>
      <c r="AJ1054" s="63"/>
      <c r="AU1054" s="14"/>
      <c r="AV1054" s="14"/>
      <c r="AW1054" s="14"/>
      <c r="AX1054" s="14"/>
      <c r="AY1054" s="14"/>
    </row>
    <row r="1055" spans="32:51">
      <c r="AF1055" s="63"/>
      <c r="AG1055" s="63"/>
      <c r="AH1055" s="63"/>
      <c r="AI1055" s="63"/>
      <c r="AJ1055" s="63"/>
      <c r="AU1055" s="14"/>
      <c r="AV1055" s="14"/>
      <c r="AW1055" s="14"/>
      <c r="AX1055" s="14"/>
      <c r="AY1055" s="14"/>
    </row>
    <row r="1056" spans="32:51">
      <c r="AF1056" s="63"/>
      <c r="AG1056" s="63"/>
      <c r="AH1056" s="63"/>
      <c r="AI1056" s="63"/>
      <c r="AJ1056" s="63"/>
      <c r="AU1056" s="14"/>
      <c r="AV1056" s="14"/>
      <c r="AW1056" s="14"/>
      <c r="AX1056" s="14"/>
      <c r="AY1056" s="14"/>
    </row>
    <row r="1057" spans="32:51">
      <c r="AF1057" s="63"/>
      <c r="AG1057" s="63"/>
      <c r="AH1057" s="63"/>
      <c r="AI1057" s="63"/>
      <c r="AJ1057" s="63"/>
      <c r="AU1057" s="14"/>
      <c r="AV1057" s="14"/>
      <c r="AW1057" s="14"/>
      <c r="AX1057" s="14"/>
      <c r="AY1057" s="14"/>
    </row>
    <row r="1058" spans="32:51">
      <c r="AF1058" s="63"/>
      <c r="AG1058" s="63"/>
      <c r="AH1058" s="63"/>
      <c r="AI1058" s="63"/>
      <c r="AJ1058" s="63"/>
      <c r="AU1058" s="14"/>
      <c r="AV1058" s="14"/>
      <c r="AW1058" s="14"/>
      <c r="AX1058" s="14"/>
      <c r="AY1058" s="14"/>
    </row>
    <row r="1059" spans="32:51">
      <c r="AF1059" s="63"/>
      <c r="AG1059" s="63"/>
      <c r="AH1059" s="63"/>
      <c r="AI1059" s="63"/>
      <c r="AJ1059" s="63"/>
      <c r="AU1059" s="14"/>
      <c r="AV1059" s="14"/>
      <c r="AW1059" s="14"/>
      <c r="AX1059" s="14"/>
      <c r="AY1059" s="14"/>
    </row>
    <row r="1060" spans="32:51">
      <c r="AF1060" s="63"/>
      <c r="AG1060" s="63"/>
      <c r="AH1060" s="63"/>
      <c r="AI1060" s="63"/>
      <c r="AJ1060" s="63"/>
      <c r="AU1060" s="14"/>
      <c r="AV1060" s="14"/>
      <c r="AW1060" s="14"/>
      <c r="AX1060" s="14"/>
      <c r="AY1060" s="14"/>
    </row>
    <row r="1061" spans="32:51">
      <c r="AF1061" s="63"/>
      <c r="AG1061" s="63"/>
      <c r="AH1061" s="63"/>
      <c r="AI1061" s="63"/>
      <c r="AJ1061" s="63"/>
      <c r="AU1061" s="14"/>
      <c r="AV1061" s="14"/>
      <c r="AW1061" s="14"/>
      <c r="AX1061" s="14"/>
      <c r="AY1061" s="14"/>
    </row>
    <row r="1062" spans="32:51">
      <c r="AF1062" s="63"/>
      <c r="AG1062" s="63"/>
      <c r="AH1062" s="63"/>
      <c r="AI1062" s="63"/>
      <c r="AJ1062" s="63"/>
      <c r="AU1062" s="14"/>
      <c r="AV1062" s="14"/>
      <c r="AW1062" s="14"/>
      <c r="AX1062" s="14"/>
      <c r="AY1062" s="14"/>
    </row>
    <row r="1063" spans="32:51">
      <c r="AF1063" s="63"/>
      <c r="AG1063" s="63"/>
      <c r="AH1063" s="63"/>
      <c r="AI1063" s="63"/>
      <c r="AJ1063" s="63"/>
      <c r="AU1063" s="14"/>
      <c r="AV1063" s="14"/>
      <c r="AW1063" s="14"/>
      <c r="AX1063" s="14"/>
      <c r="AY1063" s="14"/>
    </row>
    <row r="1064" spans="32:51">
      <c r="AF1064" s="63"/>
      <c r="AG1064" s="63"/>
      <c r="AH1064" s="63"/>
      <c r="AI1064" s="63"/>
      <c r="AJ1064" s="63"/>
      <c r="AU1064" s="14"/>
      <c r="AV1064" s="14"/>
      <c r="AW1064" s="14"/>
      <c r="AX1064" s="14"/>
      <c r="AY1064" s="14"/>
    </row>
    <row r="1065" spans="32:51">
      <c r="AF1065" s="63"/>
      <c r="AG1065" s="63"/>
      <c r="AH1065" s="63"/>
      <c r="AI1065" s="63"/>
      <c r="AJ1065" s="63"/>
      <c r="AU1065" s="14"/>
      <c r="AV1065" s="14"/>
      <c r="AW1065" s="14"/>
      <c r="AX1065" s="14"/>
      <c r="AY1065" s="14"/>
    </row>
    <row r="1066" spans="32:51">
      <c r="AF1066" s="63"/>
      <c r="AG1066" s="63"/>
      <c r="AH1066" s="63"/>
      <c r="AI1066" s="63"/>
      <c r="AJ1066" s="63"/>
      <c r="AU1066" s="14"/>
      <c r="AV1066" s="14"/>
      <c r="AW1066" s="14"/>
      <c r="AX1066" s="14"/>
      <c r="AY1066" s="14"/>
    </row>
    <row r="1067" spans="32:51">
      <c r="AF1067" s="63"/>
      <c r="AG1067" s="63"/>
      <c r="AH1067" s="63"/>
      <c r="AI1067" s="63"/>
      <c r="AJ1067" s="63"/>
      <c r="AU1067" s="14"/>
      <c r="AV1067" s="14"/>
      <c r="AW1067" s="14"/>
      <c r="AX1067" s="14"/>
      <c r="AY1067" s="14"/>
    </row>
    <row r="1068" spans="32:51">
      <c r="AF1068" s="63"/>
      <c r="AG1068" s="63"/>
      <c r="AH1068" s="63"/>
      <c r="AI1068" s="63"/>
      <c r="AJ1068" s="63"/>
      <c r="AU1068" s="14"/>
      <c r="AV1068" s="14"/>
      <c r="AW1068" s="14"/>
      <c r="AX1068" s="14"/>
      <c r="AY1068" s="14"/>
    </row>
    <row r="1069" spans="32:51">
      <c r="AF1069" s="63"/>
      <c r="AG1069" s="63"/>
      <c r="AH1069" s="63"/>
      <c r="AI1069" s="63"/>
      <c r="AJ1069" s="63"/>
      <c r="AU1069" s="14"/>
      <c r="AV1069" s="14"/>
      <c r="AW1069" s="14"/>
      <c r="AX1069" s="14"/>
      <c r="AY1069" s="14"/>
    </row>
    <row r="1070" spans="32:51">
      <c r="AF1070" s="63"/>
      <c r="AG1070" s="63"/>
      <c r="AH1070" s="63"/>
      <c r="AI1070" s="63"/>
      <c r="AJ1070" s="63"/>
      <c r="AU1070" s="14"/>
      <c r="AV1070" s="14"/>
      <c r="AW1070" s="14"/>
      <c r="AX1070" s="14"/>
      <c r="AY1070" s="14"/>
    </row>
    <row r="1071" spans="32:51">
      <c r="AF1071" s="63"/>
      <c r="AG1071" s="63"/>
      <c r="AH1071" s="63"/>
      <c r="AI1071" s="63"/>
      <c r="AJ1071" s="63"/>
      <c r="AU1071" s="14"/>
      <c r="AV1071" s="14"/>
      <c r="AW1071" s="14"/>
      <c r="AX1071" s="14"/>
      <c r="AY1071" s="14"/>
    </row>
    <row r="1072" spans="32:51">
      <c r="AF1072" s="63"/>
      <c r="AG1072" s="63"/>
      <c r="AH1072" s="63"/>
      <c r="AI1072" s="63"/>
      <c r="AJ1072" s="63"/>
      <c r="AU1072" s="14"/>
      <c r="AV1072" s="14"/>
      <c r="AW1072" s="14"/>
      <c r="AX1072" s="14"/>
      <c r="AY1072" s="14"/>
    </row>
    <row r="1073" spans="32:51">
      <c r="AF1073" s="63"/>
      <c r="AG1073" s="63"/>
      <c r="AH1073" s="63"/>
      <c r="AI1073" s="63"/>
      <c r="AJ1073" s="63"/>
      <c r="AU1073" s="14"/>
      <c r="AV1073" s="14"/>
      <c r="AW1073" s="14"/>
      <c r="AX1073" s="14"/>
      <c r="AY1073" s="14"/>
    </row>
    <row r="1074" spans="32:51">
      <c r="AF1074" s="63"/>
      <c r="AG1074" s="63"/>
      <c r="AH1074" s="63"/>
      <c r="AI1074" s="63"/>
      <c r="AJ1074" s="63"/>
      <c r="AU1074" s="14"/>
      <c r="AV1074" s="14"/>
      <c r="AW1074" s="14"/>
      <c r="AX1074" s="14"/>
      <c r="AY1074" s="14"/>
    </row>
    <row r="1075" spans="32:51">
      <c r="AF1075" s="63"/>
      <c r="AG1075" s="63"/>
      <c r="AH1075" s="63"/>
      <c r="AI1075" s="63"/>
      <c r="AJ1075" s="63"/>
      <c r="AU1075" s="14"/>
      <c r="AV1075" s="14"/>
      <c r="AW1075" s="14"/>
      <c r="AX1075" s="14"/>
      <c r="AY1075" s="14"/>
    </row>
    <row r="1076" spans="32:51">
      <c r="AF1076" s="63"/>
      <c r="AG1076" s="63"/>
      <c r="AH1076" s="63"/>
      <c r="AI1076" s="63"/>
      <c r="AJ1076" s="63"/>
      <c r="AU1076" s="14"/>
      <c r="AV1076" s="14"/>
      <c r="AW1076" s="14"/>
      <c r="AX1076" s="14"/>
      <c r="AY1076" s="14"/>
    </row>
    <row r="1077" spans="32:51">
      <c r="AF1077" s="63"/>
      <c r="AG1077" s="63"/>
      <c r="AH1077" s="63"/>
      <c r="AI1077" s="63"/>
      <c r="AJ1077" s="63"/>
      <c r="AU1077" s="14"/>
      <c r="AV1077" s="14"/>
      <c r="AW1077" s="14"/>
      <c r="AX1077" s="14"/>
      <c r="AY1077" s="14"/>
    </row>
    <row r="1078" spans="32:51">
      <c r="AF1078" s="63"/>
      <c r="AG1078" s="63"/>
      <c r="AH1078" s="63"/>
      <c r="AI1078" s="63"/>
      <c r="AJ1078" s="63"/>
      <c r="AU1078" s="14"/>
      <c r="AV1078" s="14"/>
      <c r="AW1078" s="14"/>
      <c r="AX1078" s="14"/>
      <c r="AY1078" s="14"/>
    </row>
    <row r="1079" spans="32:51">
      <c r="AF1079" s="63"/>
      <c r="AG1079" s="63"/>
      <c r="AH1079" s="63"/>
      <c r="AI1079" s="63"/>
      <c r="AJ1079" s="63"/>
      <c r="AU1079" s="14"/>
      <c r="AV1079" s="14"/>
      <c r="AW1079" s="14"/>
      <c r="AX1079" s="14"/>
      <c r="AY1079" s="14"/>
    </row>
    <row r="1080" spans="32:51">
      <c r="AF1080" s="63"/>
      <c r="AG1080" s="63"/>
      <c r="AH1080" s="63"/>
      <c r="AI1080" s="63"/>
      <c r="AJ1080" s="63"/>
      <c r="AU1080" s="14"/>
      <c r="AV1080" s="14"/>
      <c r="AW1080" s="14"/>
      <c r="AX1080" s="14"/>
      <c r="AY1080" s="14"/>
    </row>
    <row r="1081" spans="32:51">
      <c r="AF1081" s="63"/>
      <c r="AG1081" s="63"/>
      <c r="AH1081" s="63"/>
      <c r="AI1081" s="63"/>
      <c r="AJ1081" s="63"/>
      <c r="AU1081" s="14"/>
      <c r="AV1081" s="14"/>
      <c r="AW1081" s="14"/>
      <c r="AX1081" s="14"/>
      <c r="AY1081" s="14"/>
    </row>
    <row r="1082" spans="32:51">
      <c r="AF1082" s="63"/>
      <c r="AG1082" s="63"/>
      <c r="AH1082" s="63"/>
      <c r="AI1082" s="63"/>
      <c r="AJ1082" s="63"/>
      <c r="AU1082" s="14"/>
      <c r="AV1082" s="14"/>
      <c r="AW1082" s="14"/>
      <c r="AX1082" s="14"/>
      <c r="AY1082" s="14"/>
    </row>
    <row r="1083" spans="32:51">
      <c r="AF1083" s="63"/>
      <c r="AG1083" s="63"/>
      <c r="AH1083" s="63"/>
      <c r="AI1083" s="63"/>
      <c r="AJ1083" s="63"/>
      <c r="AU1083" s="14"/>
      <c r="AV1083" s="14"/>
      <c r="AW1083" s="14"/>
      <c r="AX1083" s="14"/>
      <c r="AY1083" s="14"/>
    </row>
    <row r="1084" spans="32:51">
      <c r="AF1084" s="63"/>
      <c r="AG1084" s="63"/>
      <c r="AH1084" s="63"/>
      <c r="AI1084" s="63"/>
      <c r="AJ1084" s="63"/>
      <c r="AU1084" s="14"/>
      <c r="AV1084" s="14"/>
      <c r="AW1084" s="14"/>
      <c r="AX1084" s="14"/>
      <c r="AY1084" s="14"/>
    </row>
    <row r="1085" spans="32:51">
      <c r="AF1085" s="63"/>
      <c r="AG1085" s="63"/>
      <c r="AH1085" s="63"/>
      <c r="AI1085" s="63"/>
      <c r="AJ1085" s="63"/>
      <c r="AU1085" s="14"/>
      <c r="AV1085" s="14"/>
      <c r="AW1085" s="14"/>
      <c r="AX1085" s="14"/>
      <c r="AY1085" s="14"/>
    </row>
    <row r="1086" spans="32:51">
      <c r="AF1086" s="63"/>
      <c r="AG1086" s="63"/>
      <c r="AH1086" s="63"/>
      <c r="AI1086" s="63"/>
      <c r="AJ1086" s="63"/>
      <c r="AU1086" s="14"/>
      <c r="AV1086" s="14"/>
      <c r="AW1086" s="14"/>
      <c r="AX1086" s="14"/>
      <c r="AY1086" s="14"/>
    </row>
    <row r="1087" spans="32:51">
      <c r="AF1087" s="63"/>
      <c r="AG1087" s="63"/>
      <c r="AH1087" s="63"/>
      <c r="AI1087" s="63"/>
      <c r="AJ1087" s="63"/>
      <c r="AU1087" s="14"/>
      <c r="AV1087" s="14"/>
      <c r="AW1087" s="14"/>
      <c r="AX1087" s="14"/>
      <c r="AY1087" s="14"/>
    </row>
    <row r="1088" spans="32:51">
      <c r="AF1088" s="63"/>
      <c r="AG1088" s="63"/>
      <c r="AH1088" s="63"/>
      <c r="AI1088" s="63"/>
      <c r="AJ1088" s="63"/>
      <c r="AU1088" s="14"/>
      <c r="AV1088" s="14"/>
      <c r="AW1088" s="14"/>
      <c r="AX1088" s="14"/>
      <c r="AY1088" s="14"/>
    </row>
    <row r="1089" spans="32:51">
      <c r="AF1089" s="63"/>
      <c r="AG1089" s="63"/>
      <c r="AH1089" s="63"/>
      <c r="AI1089" s="63"/>
      <c r="AJ1089" s="63"/>
      <c r="AU1089" s="14"/>
      <c r="AV1089" s="14"/>
      <c r="AW1089" s="14"/>
      <c r="AX1089" s="14"/>
      <c r="AY1089" s="14"/>
    </row>
    <row r="1090" spans="32:51">
      <c r="AF1090" s="63"/>
      <c r="AG1090" s="63"/>
      <c r="AH1090" s="63"/>
      <c r="AI1090" s="63"/>
      <c r="AJ1090" s="63"/>
      <c r="AU1090" s="14"/>
      <c r="AV1090" s="14"/>
      <c r="AW1090" s="14"/>
      <c r="AX1090" s="14"/>
      <c r="AY1090" s="14"/>
    </row>
    <row r="1091" spans="32:51">
      <c r="AF1091" s="63"/>
      <c r="AG1091" s="63"/>
      <c r="AH1091" s="63"/>
      <c r="AI1091" s="63"/>
      <c r="AJ1091" s="63"/>
      <c r="AU1091" s="14"/>
      <c r="AV1091" s="14"/>
      <c r="AW1091" s="14"/>
      <c r="AX1091" s="14"/>
      <c r="AY1091" s="14"/>
    </row>
    <row r="1092" spans="32:51">
      <c r="AF1092" s="63"/>
      <c r="AG1092" s="63"/>
      <c r="AH1092" s="63"/>
      <c r="AI1092" s="63"/>
      <c r="AJ1092" s="63"/>
      <c r="AU1092" s="14"/>
      <c r="AV1092" s="14"/>
      <c r="AW1092" s="14"/>
      <c r="AX1092" s="14"/>
      <c r="AY1092" s="14"/>
    </row>
    <row r="1093" spans="32:51">
      <c r="AF1093" s="63"/>
      <c r="AG1093" s="63"/>
      <c r="AH1093" s="63"/>
      <c r="AI1093" s="63"/>
      <c r="AJ1093" s="63"/>
      <c r="AU1093" s="14"/>
      <c r="AV1093" s="14"/>
      <c r="AW1093" s="14"/>
      <c r="AX1093" s="14"/>
      <c r="AY1093" s="14"/>
    </row>
    <row r="1094" spans="32:51">
      <c r="AF1094" s="63"/>
      <c r="AG1094" s="63"/>
      <c r="AH1094" s="63"/>
      <c r="AI1094" s="63"/>
      <c r="AJ1094" s="63"/>
      <c r="AU1094" s="14"/>
      <c r="AV1094" s="14"/>
      <c r="AW1094" s="14"/>
      <c r="AX1094" s="14"/>
      <c r="AY1094" s="14"/>
    </row>
    <row r="1095" spans="32:51">
      <c r="AF1095" s="63"/>
      <c r="AG1095" s="63"/>
      <c r="AH1095" s="63"/>
      <c r="AI1095" s="63"/>
      <c r="AJ1095" s="63"/>
      <c r="AU1095" s="14"/>
      <c r="AV1095" s="14"/>
      <c r="AW1095" s="14"/>
      <c r="AX1095" s="14"/>
      <c r="AY1095" s="14"/>
    </row>
    <row r="1096" spans="32:51">
      <c r="AF1096" s="63"/>
      <c r="AG1096" s="63"/>
      <c r="AH1096" s="63"/>
      <c r="AI1096" s="63"/>
      <c r="AJ1096" s="63"/>
      <c r="AU1096" s="14"/>
      <c r="AV1096" s="14"/>
      <c r="AW1096" s="14"/>
      <c r="AX1096" s="14"/>
      <c r="AY1096" s="14"/>
    </row>
    <row r="1097" spans="32:51">
      <c r="AF1097" s="63"/>
      <c r="AG1097" s="63"/>
      <c r="AH1097" s="63"/>
      <c r="AI1097" s="63"/>
      <c r="AJ1097" s="63"/>
      <c r="AU1097" s="14"/>
      <c r="AV1097" s="14"/>
      <c r="AW1097" s="14"/>
      <c r="AX1097" s="14"/>
      <c r="AY1097" s="14"/>
    </row>
    <row r="1098" spans="32:51">
      <c r="AF1098" s="63"/>
      <c r="AG1098" s="63"/>
      <c r="AH1098" s="63"/>
      <c r="AI1098" s="63"/>
      <c r="AJ1098" s="63"/>
      <c r="AU1098" s="14"/>
      <c r="AV1098" s="14"/>
      <c r="AW1098" s="14"/>
      <c r="AX1098" s="14"/>
      <c r="AY1098" s="14"/>
    </row>
    <row r="1099" spans="32:51">
      <c r="AF1099" s="63"/>
      <c r="AG1099" s="63"/>
      <c r="AH1099" s="63"/>
      <c r="AI1099" s="63"/>
      <c r="AJ1099" s="63"/>
      <c r="AU1099" s="14"/>
      <c r="AV1099" s="14"/>
      <c r="AW1099" s="14"/>
      <c r="AX1099" s="14"/>
      <c r="AY1099" s="14"/>
    </row>
    <row r="1100" spans="32:51">
      <c r="AF1100" s="63"/>
      <c r="AG1100" s="63"/>
      <c r="AH1100" s="63"/>
      <c r="AI1100" s="63"/>
      <c r="AJ1100" s="63"/>
      <c r="AU1100" s="14"/>
      <c r="AV1100" s="14"/>
      <c r="AW1100" s="14"/>
      <c r="AX1100" s="14"/>
      <c r="AY1100" s="14"/>
    </row>
    <row r="1101" spans="32:51">
      <c r="AF1101" s="63"/>
      <c r="AG1101" s="63"/>
      <c r="AH1101" s="63"/>
      <c r="AI1101" s="63"/>
      <c r="AJ1101" s="63"/>
      <c r="AU1101" s="14"/>
      <c r="AV1101" s="14"/>
      <c r="AW1101" s="14"/>
      <c r="AX1101" s="14"/>
      <c r="AY1101" s="14"/>
    </row>
    <row r="1102" spans="32:51">
      <c r="AF1102" s="63"/>
      <c r="AG1102" s="63"/>
      <c r="AH1102" s="63"/>
      <c r="AI1102" s="63"/>
      <c r="AJ1102" s="63"/>
      <c r="AU1102" s="14"/>
      <c r="AV1102" s="14"/>
      <c r="AW1102" s="14"/>
      <c r="AX1102" s="14"/>
      <c r="AY1102" s="14"/>
    </row>
    <row r="1103" spans="32:51">
      <c r="AF1103" s="63"/>
      <c r="AG1103" s="63"/>
      <c r="AH1103" s="63"/>
      <c r="AI1103" s="63"/>
      <c r="AJ1103" s="63"/>
      <c r="AU1103" s="14"/>
      <c r="AV1103" s="14"/>
      <c r="AW1103" s="14"/>
      <c r="AX1103" s="14"/>
      <c r="AY1103" s="14"/>
    </row>
    <row r="1104" spans="32:51">
      <c r="AF1104" s="63"/>
      <c r="AG1104" s="63"/>
      <c r="AH1104" s="63"/>
      <c r="AI1104" s="63"/>
      <c r="AJ1104" s="63"/>
      <c r="AU1104" s="14"/>
      <c r="AV1104" s="14"/>
      <c r="AW1104" s="14"/>
      <c r="AX1104" s="14"/>
      <c r="AY1104" s="14"/>
    </row>
    <row r="1105" spans="32:51">
      <c r="AF1105" s="63"/>
      <c r="AG1105" s="63"/>
      <c r="AH1105" s="63"/>
      <c r="AI1105" s="63"/>
      <c r="AJ1105" s="63"/>
      <c r="AU1105" s="14"/>
      <c r="AV1105" s="14"/>
      <c r="AW1105" s="14"/>
      <c r="AX1105" s="14"/>
      <c r="AY1105" s="14"/>
    </row>
    <row r="1106" spans="32:51">
      <c r="AF1106" s="63"/>
      <c r="AG1106" s="63"/>
      <c r="AH1106" s="63"/>
      <c r="AI1106" s="63"/>
      <c r="AJ1106" s="63"/>
      <c r="AU1106" s="14"/>
      <c r="AV1106" s="14"/>
      <c r="AW1106" s="14"/>
      <c r="AX1106" s="14"/>
      <c r="AY1106" s="14"/>
    </row>
    <row r="1107" spans="32:51">
      <c r="AF1107" s="63"/>
      <c r="AG1107" s="63"/>
      <c r="AH1107" s="63"/>
      <c r="AI1107" s="63"/>
      <c r="AJ1107" s="63"/>
      <c r="AU1107" s="14"/>
      <c r="AV1107" s="14"/>
      <c r="AW1107" s="14"/>
      <c r="AX1107" s="14"/>
      <c r="AY1107" s="14"/>
    </row>
    <row r="1108" spans="32:51">
      <c r="AF1108" s="63"/>
      <c r="AG1108" s="63"/>
      <c r="AH1108" s="63"/>
      <c r="AI1108" s="63"/>
      <c r="AJ1108" s="63"/>
      <c r="AU1108" s="14"/>
      <c r="AV1108" s="14"/>
      <c r="AW1108" s="14"/>
      <c r="AX1108" s="14"/>
      <c r="AY1108" s="14"/>
    </row>
    <row r="1109" spans="32:51">
      <c r="AF1109" s="63"/>
      <c r="AG1109" s="63"/>
      <c r="AH1109" s="63"/>
      <c r="AI1109" s="63"/>
      <c r="AJ1109" s="63"/>
      <c r="AU1109" s="14"/>
      <c r="AV1109" s="14"/>
      <c r="AW1109" s="14"/>
      <c r="AX1109" s="14"/>
      <c r="AY1109" s="14"/>
    </row>
    <row r="1110" spans="32:51">
      <c r="AF1110" s="63"/>
      <c r="AG1110" s="63"/>
      <c r="AH1110" s="63"/>
      <c r="AI1110" s="63"/>
      <c r="AJ1110" s="63"/>
      <c r="AU1110" s="14"/>
      <c r="AV1110" s="14"/>
      <c r="AW1110" s="14"/>
      <c r="AX1110" s="14"/>
      <c r="AY1110" s="14"/>
    </row>
    <row r="1111" spans="32:51">
      <c r="AF1111" s="63"/>
      <c r="AG1111" s="63"/>
      <c r="AH1111" s="63"/>
      <c r="AI1111" s="63"/>
      <c r="AJ1111" s="63"/>
      <c r="AU1111" s="14"/>
      <c r="AV1111" s="14"/>
      <c r="AW1111" s="14"/>
      <c r="AX1111" s="14"/>
      <c r="AY1111" s="14"/>
    </row>
    <row r="1112" spans="32:51">
      <c r="AF1112" s="63"/>
      <c r="AG1112" s="63"/>
      <c r="AH1112" s="63"/>
      <c r="AI1112" s="63"/>
      <c r="AJ1112" s="63"/>
      <c r="AU1112" s="14"/>
      <c r="AV1112" s="14"/>
      <c r="AW1112" s="14"/>
      <c r="AX1112" s="14"/>
      <c r="AY1112" s="14"/>
    </row>
    <row r="1113" spans="32:51">
      <c r="AF1113" s="63"/>
      <c r="AG1113" s="63"/>
      <c r="AH1113" s="63"/>
      <c r="AI1113" s="63"/>
      <c r="AJ1113" s="63"/>
      <c r="AU1113" s="14"/>
      <c r="AV1113" s="14"/>
      <c r="AW1113" s="14"/>
      <c r="AX1113" s="14"/>
      <c r="AY1113" s="14"/>
    </row>
    <row r="1114" spans="32:51">
      <c r="AF1114" s="63"/>
      <c r="AG1114" s="63"/>
      <c r="AH1114" s="63"/>
      <c r="AI1114" s="63"/>
      <c r="AJ1114" s="63"/>
      <c r="AU1114" s="14"/>
      <c r="AV1114" s="14"/>
      <c r="AW1114" s="14"/>
      <c r="AX1114" s="14"/>
      <c r="AY1114" s="14"/>
    </row>
    <row r="1115" spans="32:51">
      <c r="AF1115" s="63"/>
      <c r="AG1115" s="63"/>
      <c r="AH1115" s="63"/>
      <c r="AI1115" s="63"/>
      <c r="AJ1115" s="63"/>
      <c r="AU1115" s="14"/>
      <c r="AV1115" s="14"/>
      <c r="AW1115" s="14"/>
      <c r="AX1115" s="14"/>
      <c r="AY1115" s="14"/>
    </row>
    <row r="1116" spans="32:51">
      <c r="AF1116" s="63"/>
      <c r="AG1116" s="63"/>
      <c r="AH1116" s="63"/>
      <c r="AI1116" s="63"/>
      <c r="AJ1116" s="63"/>
      <c r="AU1116" s="14"/>
      <c r="AV1116" s="14"/>
      <c r="AW1116" s="14"/>
      <c r="AX1116" s="14"/>
      <c r="AY1116" s="14"/>
    </row>
    <row r="1117" spans="32:51">
      <c r="AF1117" s="63"/>
      <c r="AG1117" s="63"/>
      <c r="AH1117" s="63"/>
      <c r="AI1117" s="63"/>
      <c r="AJ1117" s="63"/>
      <c r="AU1117" s="14"/>
      <c r="AV1117" s="14"/>
      <c r="AW1117" s="14"/>
      <c r="AX1117" s="14"/>
      <c r="AY1117" s="14"/>
    </row>
    <row r="1118" spans="32:51">
      <c r="AF1118" s="63"/>
      <c r="AG1118" s="63"/>
      <c r="AH1118" s="63"/>
      <c r="AI1118" s="63"/>
      <c r="AJ1118" s="63"/>
      <c r="AU1118" s="14"/>
      <c r="AV1118" s="14"/>
      <c r="AW1118" s="14"/>
      <c r="AX1118" s="14"/>
      <c r="AY1118" s="14"/>
    </row>
    <row r="1119" spans="32:51">
      <c r="AF1119" s="63"/>
      <c r="AG1119" s="63"/>
      <c r="AH1119" s="63"/>
      <c r="AI1119" s="63"/>
      <c r="AJ1119" s="63"/>
      <c r="AU1119" s="14"/>
      <c r="AV1119" s="14"/>
      <c r="AW1119" s="14"/>
      <c r="AX1119" s="14"/>
      <c r="AY1119" s="14"/>
    </row>
    <row r="1120" spans="32:51">
      <c r="AF1120" s="63"/>
      <c r="AG1120" s="63"/>
      <c r="AH1120" s="63"/>
      <c r="AI1120" s="63"/>
      <c r="AJ1120" s="63"/>
      <c r="AU1120" s="14"/>
      <c r="AV1120" s="14"/>
      <c r="AW1120" s="14"/>
      <c r="AX1120" s="14"/>
      <c r="AY1120" s="14"/>
    </row>
    <row r="1121" spans="32:51">
      <c r="AF1121" s="63"/>
      <c r="AG1121" s="63"/>
      <c r="AH1121" s="63"/>
      <c r="AI1121" s="63"/>
      <c r="AJ1121" s="63"/>
      <c r="AU1121" s="14"/>
      <c r="AV1121" s="14"/>
      <c r="AW1121" s="14"/>
      <c r="AX1121" s="14"/>
      <c r="AY1121" s="14"/>
    </row>
    <row r="1122" spans="32:51">
      <c r="AF1122" s="63"/>
      <c r="AG1122" s="63"/>
      <c r="AH1122" s="63"/>
      <c r="AI1122" s="63"/>
      <c r="AJ1122" s="63"/>
      <c r="AU1122" s="14"/>
      <c r="AV1122" s="14"/>
      <c r="AW1122" s="14"/>
      <c r="AX1122" s="14"/>
      <c r="AY1122" s="14"/>
    </row>
    <row r="1123" spans="32:51">
      <c r="AF1123" s="63"/>
      <c r="AG1123" s="63"/>
      <c r="AH1123" s="63"/>
      <c r="AI1123" s="63"/>
      <c r="AJ1123" s="63"/>
      <c r="AU1123" s="14"/>
      <c r="AV1123" s="14"/>
      <c r="AW1123" s="14"/>
      <c r="AX1123" s="14"/>
      <c r="AY1123" s="14"/>
    </row>
    <row r="1124" spans="32:51">
      <c r="AF1124" s="63"/>
      <c r="AG1124" s="63"/>
      <c r="AH1124" s="63"/>
      <c r="AI1124" s="63"/>
      <c r="AJ1124" s="63"/>
      <c r="AU1124" s="14"/>
      <c r="AV1124" s="14"/>
      <c r="AW1124" s="14"/>
      <c r="AX1124" s="14"/>
      <c r="AY1124" s="14"/>
    </row>
    <row r="1125" spans="32:51">
      <c r="AF1125" s="63"/>
      <c r="AG1125" s="63"/>
      <c r="AH1125" s="63"/>
      <c r="AI1125" s="63"/>
      <c r="AJ1125" s="63"/>
      <c r="AU1125" s="14"/>
      <c r="AV1125" s="14"/>
      <c r="AW1125" s="14"/>
      <c r="AX1125" s="14"/>
      <c r="AY1125" s="14"/>
    </row>
    <row r="1126" spans="32:51">
      <c r="AF1126" s="63"/>
      <c r="AG1126" s="63"/>
      <c r="AH1126" s="63"/>
      <c r="AI1126" s="63"/>
      <c r="AJ1126" s="63"/>
      <c r="AU1126" s="14"/>
      <c r="AV1126" s="14"/>
      <c r="AW1126" s="14"/>
      <c r="AX1126" s="14"/>
      <c r="AY1126" s="14"/>
    </row>
    <row r="1127" spans="32:51">
      <c r="AF1127" s="63"/>
      <c r="AG1127" s="63"/>
      <c r="AH1127" s="63"/>
      <c r="AI1127" s="63"/>
      <c r="AJ1127" s="63"/>
      <c r="AU1127" s="14"/>
      <c r="AV1127" s="14"/>
      <c r="AW1127" s="14"/>
      <c r="AX1127" s="14"/>
      <c r="AY1127" s="14"/>
    </row>
    <row r="1128" spans="32:51">
      <c r="AF1128" s="63"/>
      <c r="AG1128" s="63"/>
      <c r="AH1128" s="63"/>
      <c r="AI1128" s="63"/>
      <c r="AJ1128" s="63"/>
      <c r="AU1128" s="14"/>
      <c r="AV1128" s="14"/>
      <c r="AW1128" s="14"/>
      <c r="AX1128" s="14"/>
      <c r="AY1128" s="14"/>
    </row>
    <row r="1129" spans="32:51">
      <c r="AF1129" s="63"/>
      <c r="AG1129" s="63"/>
      <c r="AH1129" s="63"/>
      <c r="AI1129" s="63"/>
      <c r="AJ1129" s="63"/>
      <c r="AU1129" s="14"/>
      <c r="AV1129" s="14"/>
      <c r="AW1129" s="14"/>
      <c r="AX1129" s="14"/>
      <c r="AY1129" s="14"/>
    </row>
    <row r="1130" spans="32:51">
      <c r="AF1130" s="63"/>
      <c r="AG1130" s="63"/>
      <c r="AH1130" s="63"/>
      <c r="AI1130" s="63"/>
      <c r="AJ1130" s="63"/>
      <c r="AU1130" s="14"/>
      <c r="AV1130" s="14"/>
      <c r="AW1130" s="14"/>
      <c r="AX1130" s="14"/>
      <c r="AY1130" s="14"/>
    </row>
    <row r="1131" spans="32:51">
      <c r="AF1131" s="63"/>
      <c r="AG1131" s="63"/>
      <c r="AH1131" s="63"/>
      <c r="AI1131" s="63"/>
      <c r="AJ1131" s="63"/>
      <c r="AU1131" s="14"/>
      <c r="AV1131" s="14"/>
      <c r="AW1131" s="14"/>
      <c r="AX1131" s="14"/>
      <c r="AY1131" s="14"/>
    </row>
    <row r="1132" spans="32:51">
      <c r="AF1132" s="63"/>
      <c r="AG1132" s="63"/>
      <c r="AH1132" s="63"/>
      <c r="AI1132" s="63"/>
      <c r="AJ1132" s="63"/>
      <c r="AU1132" s="14"/>
      <c r="AV1132" s="14"/>
      <c r="AW1132" s="14"/>
      <c r="AX1132" s="14"/>
      <c r="AY1132" s="14"/>
    </row>
    <row r="1133" spans="32:51">
      <c r="AF1133" s="63"/>
      <c r="AG1133" s="63"/>
      <c r="AH1133" s="63"/>
      <c r="AI1133" s="63"/>
      <c r="AJ1133" s="63"/>
      <c r="AU1133" s="14"/>
      <c r="AV1133" s="14"/>
      <c r="AW1133" s="14"/>
      <c r="AX1133" s="14"/>
      <c r="AY1133" s="14"/>
    </row>
    <row r="1134" spans="32:51">
      <c r="AF1134" s="63"/>
      <c r="AG1134" s="63"/>
      <c r="AH1134" s="63"/>
      <c r="AI1134" s="63"/>
      <c r="AJ1134" s="63"/>
      <c r="AU1134" s="14"/>
      <c r="AV1134" s="14"/>
      <c r="AW1134" s="14"/>
      <c r="AX1134" s="14"/>
      <c r="AY1134" s="14"/>
    </row>
    <row r="1135" spans="32:51">
      <c r="AF1135" s="63"/>
      <c r="AG1135" s="63"/>
      <c r="AH1135" s="63"/>
      <c r="AI1135" s="63"/>
      <c r="AJ1135" s="63"/>
      <c r="AU1135" s="14"/>
      <c r="AV1135" s="14"/>
      <c r="AW1135" s="14"/>
      <c r="AX1135" s="14"/>
      <c r="AY1135" s="14"/>
    </row>
    <row r="1136" spans="32:51">
      <c r="AF1136" s="63"/>
      <c r="AG1136" s="63"/>
      <c r="AH1136" s="63"/>
      <c r="AI1136" s="63"/>
      <c r="AJ1136" s="63"/>
      <c r="AU1136" s="14"/>
      <c r="AV1136" s="14"/>
      <c r="AW1136" s="14"/>
      <c r="AX1136" s="14"/>
      <c r="AY1136" s="14"/>
    </row>
    <row r="1137" spans="32:51">
      <c r="AF1137" s="63"/>
      <c r="AG1137" s="63"/>
      <c r="AH1137" s="63"/>
      <c r="AI1137" s="63"/>
      <c r="AJ1137" s="63"/>
      <c r="AU1137" s="14"/>
      <c r="AV1137" s="14"/>
      <c r="AW1137" s="14"/>
      <c r="AX1137" s="14"/>
      <c r="AY1137" s="14"/>
    </row>
    <row r="1138" spans="32:51">
      <c r="AF1138" s="63"/>
      <c r="AG1138" s="63"/>
      <c r="AH1138" s="63"/>
      <c r="AI1138" s="63"/>
      <c r="AJ1138" s="63"/>
      <c r="AU1138" s="14"/>
      <c r="AV1138" s="14"/>
      <c r="AW1138" s="14"/>
      <c r="AX1138" s="14"/>
      <c r="AY1138" s="14"/>
    </row>
    <row r="1139" spans="32:51">
      <c r="AF1139" s="63"/>
      <c r="AG1139" s="63"/>
      <c r="AH1139" s="63"/>
      <c r="AI1139" s="63"/>
      <c r="AJ1139" s="63"/>
      <c r="AU1139" s="14"/>
      <c r="AV1139" s="14"/>
      <c r="AW1139" s="14"/>
      <c r="AX1139" s="14"/>
      <c r="AY1139" s="14"/>
    </row>
    <row r="1140" spans="32:51">
      <c r="AF1140" s="63"/>
      <c r="AG1140" s="63"/>
      <c r="AH1140" s="63"/>
      <c r="AI1140" s="63"/>
      <c r="AJ1140" s="63"/>
      <c r="AU1140" s="14"/>
      <c r="AV1140" s="14"/>
      <c r="AW1140" s="14"/>
      <c r="AX1140" s="14"/>
      <c r="AY1140" s="14"/>
    </row>
    <row r="1141" spans="32:51">
      <c r="AF1141" s="63"/>
      <c r="AG1141" s="63"/>
      <c r="AH1141" s="63"/>
      <c r="AI1141" s="63"/>
      <c r="AJ1141" s="63"/>
      <c r="AU1141" s="14"/>
      <c r="AV1141" s="14"/>
      <c r="AW1141" s="14"/>
      <c r="AX1141" s="14"/>
      <c r="AY1141" s="14"/>
    </row>
    <row r="1142" spans="32:51">
      <c r="AF1142" s="63"/>
      <c r="AG1142" s="63"/>
      <c r="AH1142" s="63"/>
      <c r="AI1142" s="63"/>
      <c r="AJ1142" s="63"/>
      <c r="AU1142" s="14"/>
      <c r="AV1142" s="14"/>
      <c r="AW1142" s="14"/>
      <c r="AX1142" s="14"/>
      <c r="AY1142" s="14"/>
    </row>
    <row r="1143" spans="32:51">
      <c r="AF1143" s="63"/>
      <c r="AG1143" s="63"/>
      <c r="AH1143" s="63"/>
      <c r="AI1143" s="63"/>
      <c r="AJ1143" s="63"/>
      <c r="AU1143" s="14"/>
      <c r="AV1143" s="14"/>
      <c r="AW1143" s="14"/>
      <c r="AX1143" s="14"/>
      <c r="AY1143" s="14"/>
    </row>
    <row r="1144" spans="32:51">
      <c r="AF1144" s="63"/>
      <c r="AG1144" s="63"/>
      <c r="AH1144" s="63"/>
      <c r="AI1144" s="63"/>
      <c r="AJ1144" s="63"/>
      <c r="AU1144" s="14"/>
      <c r="AV1144" s="14"/>
      <c r="AW1144" s="14"/>
      <c r="AX1144" s="14"/>
      <c r="AY1144" s="14"/>
    </row>
    <row r="1145" spans="32:51">
      <c r="AF1145" s="63"/>
      <c r="AG1145" s="63"/>
      <c r="AH1145" s="63"/>
      <c r="AI1145" s="63"/>
      <c r="AJ1145" s="63"/>
      <c r="AU1145" s="14"/>
      <c r="AV1145" s="14"/>
      <c r="AW1145" s="14"/>
      <c r="AX1145" s="14"/>
      <c r="AY1145" s="14"/>
    </row>
    <row r="1146" spans="32:51">
      <c r="AF1146" s="63"/>
      <c r="AG1146" s="63"/>
      <c r="AH1146" s="63"/>
      <c r="AI1146" s="63"/>
      <c r="AJ1146" s="63"/>
      <c r="AU1146" s="14"/>
      <c r="AV1146" s="14"/>
      <c r="AW1146" s="14"/>
      <c r="AX1146" s="14"/>
      <c r="AY1146" s="14"/>
    </row>
    <row r="1147" spans="32:51">
      <c r="AF1147" s="63"/>
      <c r="AG1147" s="63"/>
      <c r="AH1147" s="63"/>
      <c r="AI1147" s="63"/>
      <c r="AJ1147" s="63"/>
      <c r="AU1147" s="14"/>
      <c r="AV1147" s="14"/>
      <c r="AW1147" s="14"/>
      <c r="AX1147" s="14"/>
      <c r="AY1147" s="14"/>
    </row>
    <row r="1148" spans="32:51">
      <c r="AF1148" s="63"/>
      <c r="AG1148" s="63"/>
      <c r="AH1148" s="63"/>
      <c r="AI1148" s="63"/>
      <c r="AJ1148" s="63"/>
      <c r="AU1148" s="14"/>
      <c r="AV1148" s="14"/>
      <c r="AW1148" s="14"/>
      <c r="AX1148" s="14"/>
      <c r="AY1148" s="14"/>
    </row>
    <row r="1149" spans="32:51">
      <c r="AF1149" s="63"/>
      <c r="AG1149" s="63"/>
      <c r="AH1149" s="63"/>
      <c r="AI1149" s="63"/>
      <c r="AJ1149" s="63"/>
      <c r="AU1149" s="14"/>
      <c r="AV1149" s="14"/>
      <c r="AW1149" s="14"/>
      <c r="AX1149" s="14"/>
      <c r="AY1149" s="14"/>
    </row>
    <row r="1150" spans="32:51">
      <c r="AF1150" s="63"/>
      <c r="AG1150" s="63"/>
      <c r="AH1150" s="63"/>
      <c r="AI1150" s="63"/>
      <c r="AJ1150" s="63"/>
      <c r="AU1150" s="14"/>
      <c r="AV1150" s="14"/>
      <c r="AW1150" s="14"/>
      <c r="AX1150" s="14"/>
      <c r="AY1150" s="14"/>
    </row>
    <row r="1151" spans="32:51">
      <c r="AF1151" s="63"/>
      <c r="AG1151" s="63"/>
      <c r="AH1151" s="63"/>
      <c r="AI1151" s="63"/>
      <c r="AJ1151" s="63"/>
      <c r="AU1151" s="14"/>
      <c r="AV1151" s="14"/>
      <c r="AW1151" s="14"/>
      <c r="AX1151" s="14"/>
      <c r="AY1151" s="14"/>
    </row>
    <row r="1152" spans="32:51">
      <c r="AF1152" s="63"/>
      <c r="AG1152" s="63"/>
      <c r="AH1152" s="63"/>
      <c r="AI1152" s="63"/>
      <c r="AJ1152" s="63"/>
      <c r="AU1152" s="14"/>
      <c r="AV1152" s="14"/>
      <c r="AW1152" s="14"/>
      <c r="AX1152" s="14"/>
      <c r="AY1152" s="14"/>
    </row>
    <row r="1153" spans="32:51">
      <c r="AF1153" s="63"/>
      <c r="AG1153" s="63"/>
      <c r="AH1153" s="63"/>
      <c r="AI1153" s="63"/>
      <c r="AJ1153" s="63"/>
      <c r="AU1153" s="14"/>
      <c r="AV1153" s="14"/>
      <c r="AW1153" s="14"/>
      <c r="AX1153" s="14"/>
      <c r="AY1153" s="14"/>
    </row>
    <row r="1154" spans="32:51">
      <c r="AF1154" s="63"/>
      <c r="AG1154" s="63"/>
      <c r="AH1154" s="63"/>
      <c r="AI1154" s="63"/>
      <c r="AJ1154" s="63"/>
      <c r="AU1154" s="14"/>
      <c r="AV1154" s="14"/>
      <c r="AW1154" s="14"/>
      <c r="AX1154" s="14"/>
      <c r="AY1154" s="14"/>
    </row>
    <row r="1155" spans="32:51">
      <c r="AF1155" s="63"/>
      <c r="AG1155" s="63"/>
      <c r="AH1155" s="63"/>
      <c r="AI1155" s="63"/>
      <c r="AJ1155" s="63"/>
      <c r="AU1155" s="14"/>
      <c r="AV1155" s="14"/>
      <c r="AW1155" s="14"/>
      <c r="AX1155" s="14"/>
      <c r="AY1155" s="14"/>
    </row>
    <row r="1156" spans="32:51">
      <c r="AF1156" s="63"/>
      <c r="AG1156" s="63"/>
      <c r="AH1156" s="63"/>
      <c r="AI1156" s="63"/>
      <c r="AJ1156" s="63"/>
      <c r="AU1156" s="14"/>
      <c r="AV1156" s="14"/>
      <c r="AW1156" s="14"/>
      <c r="AX1156" s="14"/>
      <c r="AY1156" s="14"/>
    </row>
    <row r="1157" spans="32:51">
      <c r="AF1157" s="63"/>
      <c r="AG1157" s="63"/>
      <c r="AH1157" s="63"/>
      <c r="AI1157" s="63"/>
      <c r="AJ1157" s="63"/>
      <c r="AU1157" s="14"/>
      <c r="AV1157" s="14"/>
      <c r="AW1157" s="14"/>
      <c r="AX1157" s="14"/>
      <c r="AY1157" s="14"/>
    </row>
    <row r="1158" spans="32:51">
      <c r="AF1158" s="63"/>
      <c r="AG1158" s="63"/>
      <c r="AH1158" s="63"/>
      <c r="AI1158" s="63"/>
      <c r="AJ1158" s="63"/>
      <c r="AU1158" s="14"/>
      <c r="AV1158" s="14"/>
      <c r="AW1158" s="14"/>
      <c r="AX1158" s="14"/>
      <c r="AY1158" s="14"/>
    </row>
    <row r="1159" spans="32:51">
      <c r="AF1159" s="63"/>
      <c r="AG1159" s="63"/>
      <c r="AH1159" s="63"/>
      <c r="AI1159" s="63"/>
      <c r="AJ1159" s="63"/>
      <c r="AU1159" s="14"/>
      <c r="AV1159" s="14"/>
      <c r="AW1159" s="14"/>
      <c r="AX1159" s="14"/>
      <c r="AY1159" s="14"/>
    </row>
    <row r="1160" spans="32:51">
      <c r="AF1160" s="63"/>
      <c r="AG1160" s="63"/>
      <c r="AH1160" s="63"/>
      <c r="AI1160" s="63"/>
      <c r="AJ1160" s="63"/>
      <c r="AU1160" s="14"/>
      <c r="AV1160" s="14"/>
      <c r="AW1160" s="14"/>
      <c r="AX1160" s="14"/>
      <c r="AY1160" s="14"/>
    </row>
    <row r="1161" spans="32:51">
      <c r="AF1161" s="63"/>
      <c r="AG1161" s="63"/>
      <c r="AH1161" s="63"/>
      <c r="AI1161" s="63"/>
      <c r="AJ1161" s="63"/>
      <c r="AU1161" s="14"/>
      <c r="AV1161" s="14"/>
      <c r="AW1161" s="14"/>
      <c r="AX1161" s="14"/>
      <c r="AY1161" s="14"/>
    </row>
    <row r="1162" spans="32:51">
      <c r="AF1162" s="63"/>
      <c r="AG1162" s="63"/>
      <c r="AH1162" s="63"/>
      <c r="AI1162" s="63"/>
      <c r="AJ1162" s="63"/>
      <c r="AU1162" s="14"/>
      <c r="AV1162" s="14"/>
      <c r="AW1162" s="14"/>
      <c r="AX1162" s="14"/>
      <c r="AY1162" s="14"/>
    </row>
    <row r="1163" spans="32:51">
      <c r="AF1163" s="63"/>
      <c r="AG1163" s="63"/>
      <c r="AH1163" s="63"/>
      <c r="AI1163" s="63"/>
      <c r="AJ1163" s="63"/>
      <c r="AU1163" s="14"/>
      <c r="AV1163" s="14"/>
      <c r="AW1163" s="14"/>
      <c r="AX1163" s="14"/>
      <c r="AY1163" s="14"/>
    </row>
    <row r="1164" spans="32:51">
      <c r="AF1164" s="63"/>
      <c r="AG1164" s="63"/>
      <c r="AH1164" s="63"/>
      <c r="AI1164" s="63"/>
      <c r="AJ1164" s="63"/>
      <c r="AU1164" s="14"/>
      <c r="AV1164" s="14"/>
      <c r="AW1164" s="14"/>
      <c r="AX1164" s="14"/>
      <c r="AY1164" s="14"/>
    </row>
    <row r="1165" spans="32:51">
      <c r="AF1165" s="63"/>
      <c r="AG1165" s="63"/>
      <c r="AH1165" s="63"/>
      <c r="AI1165" s="63"/>
      <c r="AJ1165" s="63"/>
      <c r="AU1165" s="14"/>
      <c r="AV1165" s="14"/>
      <c r="AW1165" s="14"/>
      <c r="AX1165" s="14"/>
      <c r="AY1165" s="14"/>
    </row>
    <row r="1166" spans="32:51">
      <c r="AF1166" s="63"/>
      <c r="AG1166" s="63"/>
      <c r="AH1166" s="63"/>
      <c r="AI1166" s="63"/>
      <c r="AJ1166" s="63"/>
      <c r="AU1166" s="14"/>
      <c r="AV1166" s="14"/>
      <c r="AW1166" s="14"/>
      <c r="AX1166" s="14"/>
      <c r="AY1166" s="14"/>
    </row>
    <row r="1167" spans="32:51">
      <c r="AF1167" s="63"/>
      <c r="AG1167" s="63"/>
      <c r="AH1167" s="63"/>
      <c r="AI1167" s="63"/>
      <c r="AJ1167" s="63"/>
      <c r="AU1167" s="14"/>
      <c r="AV1167" s="14"/>
      <c r="AW1167" s="14"/>
      <c r="AX1167" s="14"/>
      <c r="AY1167" s="14"/>
    </row>
    <row r="1168" spans="32:51">
      <c r="AF1168" s="63"/>
      <c r="AG1168" s="63"/>
      <c r="AH1168" s="63"/>
      <c r="AI1168" s="63"/>
      <c r="AJ1168" s="63"/>
      <c r="AU1168" s="14"/>
      <c r="AV1168" s="14"/>
      <c r="AW1168" s="14"/>
      <c r="AX1168" s="14"/>
      <c r="AY1168" s="14"/>
    </row>
    <row r="1169" spans="32:51">
      <c r="AF1169" s="63"/>
      <c r="AG1169" s="63"/>
      <c r="AH1169" s="63"/>
      <c r="AI1169" s="63"/>
      <c r="AJ1169" s="63"/>
      <c r="AU1169" s="14"/>
      <c r="AV1169" s="14"/>
      <c r="AW1169" s="14"/>
      <c r="AX1169" s="14"/>
      <c r="AY1169" s="14"/>
    </row>
    <row r="1170" spans="32:51">
      <c r="AF1170" s="63"/>
      <c r="AG1170" s="63"/>
      <c r="AH1170" s="63"/>
      <c r="AI1170" s="63"/>
      <c r="AJ1170" s="63"/>
      <c r="AU1170" s="14"/>
      <c r="AV1170" s="14"/>
      <c r="AW1170" s="14"/>
      <c r="AX1170" s="14"/>
      <c r="AY1170" s="14"/>
    </row>
    <row r="1171" spans="32:51">
      <c r="AF1171" s="63"/>
      <c r="AG1171" s="63"/>
      <c r="AH1171" s="63"/>
      <c r="AI1171" s="63"/>
      <c r="AJ1171" s="63"/>
      <c r="AU1171" s="14"/>
      <c r="AV1171" s="14"/>
      <c r="AW1171" s="14"/>
      <c r="AX1171" s="14"/>
      <c r="AY1171" s="14"/>
    </row>
    <row r="1172" spans="32:51">
      <c r="AF1172" s="63"/>
      <c r="AG1172" s="63"/>
      <c r="AH1172" s="63"/>
      <c r="AI1172" s="63"/>
      <c r="AJ1172" s="63"/>
      <c r="AU1172" s="14"/>
      <c r="AV1172" s="14"/>
      <c r="AW1172" s="14"/>
      <c r="AX1172" s="14"/>
      <c r="AY1172" s="14"/>
    </row>
    <row r="1173" spans="32:51">
      <c r="AF1173" s="63"/>
      <c r="AG1173" s="63"/>
      <c r="AH1173" s="63"/>
      <c r="AI1173" s="63"/>
      <c r="AJ1173" s="63"/>
      <c r="AU1173" s="14"/>
      <c r="AV1173" s="14"/>
      <c r="AW1173" s="14"/>
      <c r="AX1173" s="14"/>
      <c r="AY1173" s="14"/>
    </row>
    <row r="1174" spans="32:51">
      <c r="AF1174" s="63"/>
      <c r="AG1174" s="63"/>
      <c r="AH1174" s="63"/>
      <c r="AI1174" s="63"/>
      <c r="AJ1174" s="63"/>
      <c r="AU1174" s="14"/>
      <c r="AV1174" s="14"/>
      <c r="AW1174" s="14"/>
      <c r="AX1174" s="14"/>
      <c r="AY1174" s="14"/>
    </row>
    <row r="1175" spans="32:51">
      <c r="AF1175" s="63"/>
      <c r="AG1175" s="63"/>
      <c r="AH1175" s="63"/>
      <c r="AI1175" s="63"/>
      <c r="AJ1175" s="63"/>
      <c r="AU1175" s="14"/>
      <c r="AV1175" s="14"/>
      <c r="AW1175" s="14"/>
      <c r="AX1175" s="14"/>
      <c r="AY1175" s="14"/>
    </row>
    <row r="1176" spans="32:51">
      <c r="AF1176" s="63"/>
      <c r="AG1176" s="63"/>
      <c r="AH1176" s="63"/>
      <c r="AI1176" s="63"/>
      <c r="AJ1176" s="63"/>
      <c r="AU1176" s="14"/>
      <c r="AV1176" s="14"/>
      <c r="AW1176" s="14"/>
      <c r="AX1176" s="14"/>
      <c r="AY1176" s="14"/>
    </row>
    <row r="1177" spans="32:51">
      <c r="AF1177" s="63"/>
      <c r="AG1177" s="63"/>
      <c r="AH1177" s="63"/>
      <c r="AI1177" s="63"/>
      <c r="AJ1177" s="63"/>
      <c r="AU1177" s="14"/>
      <c r="AV1177" s="14"/>
      <c r="AW1177" s="14"/>
      <c r="AX1177" s="14"/>
      <c r="AY1177" s="14"/>
    </row>
    <row r="1178" spans="32:51">
      <c r="AF1178" s="63"/>
      <c r="AG1178" s="63"/>
      <c r="AH1178" s="63"/>
      <c r="AI1178" s="63"/>
      <c r="AJ1178" s="63"/>
      <c r="AU1178" s="14"/>
      <c r="AV1178" s="14"/>
      <c r="AW1178" s="14"/>
      <c r="AX1178" s="14"/>
      <c r="AY1178" s="14"/>
    </row>
    <row r="1179" spans="32:51">
      <c r="AF1179" s="63"/>
      <c r="AG1179" s="63"/>
      <c r="AH1179" s="63"/>
      <c r="AI1179" s="63"/>
      <c r="AJ1179" s="63"/>
      <c r="AU1179" s="14"/>
      <c r="AV1179" s="14"/>
      <c r="AW1179" s="14"/>
      <c r="AX1179" s="14"/>
      <c r="AY1179" s="14"/>
    </row>
    <row r="1180" spans="32:51">
      <c r="AF1180" s="63"/>
      <c r="AG1180" s="63"/>
      <c r="AH1180" s="63"/>
      <c r="AI1180" s="63"/>
      <c r="AJ1180" s="63"/>
      <c r="AU1180" s="14"/>
      <c r="AV1180" s="14"/>
      <c r="AW1180" s="14"/>
      <c r="AX1180" s="14"/>
      <c r="AY1180" s="14"/>
    </row>
    <row r="1181" spans="32:51">
      <c r="AF1181" s="63"/>
      <c r="AG1181" s="63"/>
      <c r="AH1181" s="63"/>
      <c r="AI1181" s="63"/>
      <c r="AJ1181" s="63"/>
      <c r="AU1181" s="14"/>
      <c r="AV1181" s="14"/>
      <c r="AW1181" s="14"/>
      <c r="AX1181" s="14"/>
      <c r="AY1181" s="14"/>
    </row>
    <row r="1182" spans="32:51">
      <c r="AF1182" s="63"/>
      <c r="AG1182" s="63"/>
      <c r="AH1182" s="63"/>
      <c r="AI1182" s="63"/>
      <c r="AJ1182" s="63"/>
      <c r="AU1182" s="14"/>
      <c r="AV1182" s="14"/>
      <c r="AW1182" s="14"/>
      <c r="AX1182" s="14"/>
      <c r="AY1182" s="14"/>
    </row>
    <row r="1183" spans="32:51">
      <c r="AF1183" s="63"/>
      <c r="AG1183" s="63"/>
      <c r="AH1183" s="63"/>
      <c r="AI1183" s="63"/>
      <c r="AJ1183" s="63"/>
      <c r="AU1183" s="14"/>
      <c r="AV1183" s="14"/>
      <c r="AW1183" s="14"/>
      <c r="AX1183" s="14"/>
      <c r="AY1183" s="14"/>
    </row>
    <row r="1184" spans="32:51">
      <c r="AF1184" s="63"/>
      <c r="AG1184" s="63"/>
      <c r="AH1184" s="63"/>
      <c r="AI1184" s="63"/>
      <c r="AJ1184" s="63"/>
      <c r="AU1184" s="14"/>
      <c r="AV1184" s="14"/>
      <c r="AW1184" s="14"/>
      <c r="AX1184" s="14"/>
      <c r="AY1184" s="14"/>
    </row>
    <row r="1185" spans="32:51">
      <c r="AF1185" s="63"/>
      <c r="AG1185" s="63"/>
      <c r="AH1185" s="63"/>
      <c r="AI1185" s="63"/>
      <c r="AJ1185" s="63"/>
      <c r="AU1185" s="14"/>
      <c r="AV1185" s="14"/>
      <c r="AW1185" s="14"/>
      <c r="AX1185" s="14"/>
      <c r="AY1185" s="14"/>
    </row>
    <row r="1186" spans="32:51">
      <c r="AF1186" s="63"/>
      <c r="AG1186" s="63"/>
      <c r="AH1186" s="63"/>
      <c r="AI1186" s="63"/>
      <c r="AJ1186" s="63"/>
      <c r="AU1186" s="14"/>
      <c r="AV1186" s="14"/>
      <c r="AW1186" s="14"/>
      <c r="AX1186" s="14"/>
      <c r="AY1186" s="14"/>
    </row>
    <row r="1187" spans="32:51">
      <c r="AF1187" s="63"/>
      <c r="AG1187" s="63"/>
      <c r="AH1187" s="63"/>
      <c r="AI1187" s="63"/>
      <c r="AJ1187" s="63"/>
      <c r="AU1187" s="14"/>
      <c r="AV1187" s="14"/>
      <c r="AW1187" s="14"/>
      <c r="AX1187" s="14"/>
      <c r="AY1187" s="14"/>
    </row>
    <row r="1188" spans="32:51">
      <c r="AF1188" s="63"/>
      <c r="AG1188" s="63"/>
      <c r="AH1188" s="63"/>
      <c r="AI1188" s="63"/>
      <c r="AJ1188" s="63"/>
      <c r="AU1188" s="14"/>
      <c r="AV1188" s="14"/>
      <c r="AW1188" s="14"/>
      <c r="AX1188" s="14"/>
      <c r="AY1188" s="14"/>
    </row>
    <row r="1189" spans="32:51">
      <c r="AF1189" s="63"/>
      <c r="AG1189" s="63"/>
      <c r="AH1189" s="63"/>
      <c r="AI1189" s="63"/>
      <c r="AJ1189" s="63"/>
      <c r="AU1189" s="14"/>
      <c r="AV1189" s="14"/>
      <c r="AW1189" s="14"/>
      <c r="AX1189" s="14"/>
      <c r="AY1189" s="14"/>
    </row>
    <row r="1190" spans="32:51">
      <c r="AF1190" s="63"/>
      <c r="AG1190" s="63"/>
      <c r="AH1190" s="63"/>
      <c r="AI1190" s="63"/>
      <c r="AJ1190" s="63"/>
      <c r="AU1190" s="14"/>
      <c r="AV1190" s="14"/>
      <c r="AW1190" s="14"/>
      <c r="AX1190" s="14"/>
      <c r="AY1190" s="14"/>
    </row>
    <row r="1191" spans="32:51">
      <c r="AF1191" s="63"/>
      <c r="AG1191" s="63"/>
      <c r="AH1191" s="63"/>
      <c r="AI1191" s="63"/>
      <c r="AJ1191" s="63"/>
      <c r="AU1191" s="14"/>
      <c r="AV1191" s="14"/>
      <c r="AW1191" s="14"/>
      <c r="AX1191" s="14"/>
      <c r="AY1191" s="14"/>
    </row>
    <row r="1192" spans="32:51">
      <c r="AF1192" s="63"/>
      <c r="AG1192" s="63"/>
      <c r="AH1192" s="63"/>
      <c r="AI1192" s="63"/>
      <c r="AJ1192" s="63"/>
      <c r="AU1192" s="14"/>
      <c r="AV1192" s="14"/>
      <c r="AW1192" s="14"/>
      <c r="AX1192" s="14"/>
      <c r="AY1192" s="14"/>
    </row>
    <row r="1193" spans="32:51">
      <c r="AF1193" s="63"/>
      <c r="AG1193" s="63"/>
      <c r="AH1193" s="63"/>
      <c r="AI1193" s="63"/>
      <c r="AJ1193" s="63"/>
      <c r="AU1193" s="14"/>
      <c r="AV1193" s="14"/>
      <c r="AW1193" s="14"/>
      <c r="AX1193" s="14"/>
      <c r="AY1193" s="14"/>
    </row>
    <row r="1194" spans="32:51">
      <c r="AF1194" s="63"/>
      <c r="AG1194" s="63"/>
      <c r="AH1194" s="63"/>
      <c r="AI1194" s="63"/>
      <c r="AJ1194" s="63"/>
      <c r="AU1194" s="14"/>
      <c r="AV1194" s="14"/>
      <c r="AW1194" s="14"/>
      <c r="AX1194" s="14"/>
      <c r="AY1194" s="14"/>
    </row>
    <row r="1195" spans="32:51">
      <c r="AF1195" s="63"/>
      <c r="AG1195" s="63"/>
      <c r="AH1195" s="63"/>
      <c r="AI1195" s="63"/>
      <c r="AJ1195" s="63"/>
      <c r="AU1195" s="14"/>
      <c r="AV1195" s="14"/>
      <c r="AW1195" s="14"/>
      <c r="AX1195" s="14"/>
      <c r="AY1195" s="14"/>
    </row>
    <row r="1196" spans="32:51">
      <c r="AF1196" s="63"/>
      <c r="AG1196" s="63"/>
      <c r="AH1196" s="63"/>
      <c r="AI1196" s="63"/>
      <c r="AJ1196" s="63"/>
      <c r="AU1196" s="14"/>
      <c r="AV1196" s="14"/>
      <c r="AW1196" s="14"/>
      <c r="AX1196" s="14"/>
      <c r="AY1196" s="14"/>
    </row>
    <row r="1197" spans="32:51">
      <c r="AF1197" s="63"/>
      <c r="AG1197" s="63"/>
      <c r="AH1197" s="63"/>
      <c r="AI1197" s="63"/>
      <c r="AJ1197" s="63"/>
      <c r="AU1197" s="14"/>
      <c r="AV1197" s="14"/>
      <c r="AW1197" s="14"/>
      <c r="AX1197" s="14"/>
      <c r="AY1197" s="14"/>
    </row>
    <row r="1198" spans="32:51">
      <c r="AF1198" s="63"/>
      <c r="AG1198" s="63"/>
      <c r="AH1198" s="63"/>
      <c r="AI1198" s="63"/>
      <c r="AJ1198" s="63"/>
      <c r="AU1198" s="14"/>
      <c r="AV1198" s="14"/>
      <c r="AW1198" s="14"/>
      <c r="AX1198" s="14"/>
      <c r="AY1198" s="14"/>
    </row>
    <row r="1199" spans="32:51">
      <c r="AF1199" s="63"/>
      <c r="AG1199" s="63"/>
      <c r="AH1199" s="63"/>
      <c r="AI1199" s="63"/>
      <c r="AJ1199" s="63"/>
      <c r="AU1199" s="14"/>
      <c r="AV1199" s="14"/>
      <c r="AW1199" s="14"/>
      <c r="AX1199" s="14"/>
      <c r="AY1199" s="14"/>
    </row>
    <row r="1200" spans="32:51">
      <c r="AF1200" s="63"/>
      <c r="AG1200" s="63"/>
      <c r="AH1200" s="63"/>
      <c r="AI1200" s="63"/>
      <c r="AJ1200" s="63"/>
      <c r="AU1200" s="14"/>
      <c r="AV1200" s="14"/>
      <c r="AW1200" s="14"/>
      <c r="AX1200" s="14"/>
      <c r="AY1200" s="14"/>
    </row>
    <row r="1201" spans="32:51">
      <c r="AF1201" s="63"/>
      <c r="AG1201" s="63"/>
      <c r="AH1201" s="63"/>
      <c r="AI1201" s="63"/>
      <c r="AJ1201" s="63"/>
      <c r="AU1201" s="14"/>
      <c r="AV1201" s="14"/>
      <c r="AW1201" s="14"/>
      <c r="AX1201" s="14"/>
      <c r="AY1201" s="14"/>
    </row>
    <row r="1202" spans="32:51">
      <c r="AF1202" s="63"/>
      <c r="AG1202" s="63"/>
      <c r="AH1202" s="63"/>
      <c r="AI1202" s="63"/>
      <c r="AJ1202" s="63"/>
      <c r="AU1202" s="14"/>
      <c r="AV1202" s="14"/>
      <c r="AW1202" s="14"/>
      <c r="AX1202" s="14"/>
      <c r="AY1202" s="14"/>
    </row>
    <row r="1203" spans="32:51">
      <c r="AF1203" s="63"/>
      <c r="AG1203" s="63"/>
      <c r="AH1203" s="63"/>
      <c r="AI1203" s="63"/>
      <c r="AJ1203" s="63"/>
      <c r="AU1203" s="14"/>
      <c r="AV1203" s="14"/>
      <c r="AW1203" s="14"/>
      <c r="AX1203" s="14"/>
      <c r="AY1203" s="14"/>
    </row>
    <row r="1204" spans="32:51">
      <c r="AF1204" s="63"/>
      <c r="AG1204" s="63"/>
      <c r="AH1204" s="63"/>
      <c r="AI1204" s="63"/>
      <c r="AJ1204" s="63"/>
      <c r="AU1204" s="14"/>
      <c r="AV1204" s="14"/>
      <c r="AW1204" s="14"/>
      <c r="AX1204" s="14"/>
      <c r="AY1204" s="14"/>
    </row>
    <row r="1205" spans="32:51">
      <c r="AF1205" s="63"/>
      <c r="AG1205" s="63"/>
      <c r="AH1205" s="63"/>
      <c r="AI1205" s="63"/>
      <c r="AJ1205" s="63"/>
      <c r="AU1205" s="14"/>
      <c r="AV1205" s="14"/>
      <c r="AW1205" s="14"/>
      <c r="AX1205" s="14"/>
      <c r="AY1205" s="14"/>
    </row>
    <row r="1206" spans="32:51">
      <c r="AF1206" s="63"/>
      <c r="AG1206" s="63"/>
      <c r="AH1206" s="63"/>
      <c r="AI1206" s="63"/>
      <c r="AJ1206" s="63"/>
      <c r="AU1206" s="14"/>
      <c r="AV1206" s="14"/>
      <c r="AW1206" s="14"/>
      <c r="AX1206" s="14"/>
      <c r="AY1206" s="14"/>
    </row>
    <row r="1207" spans="32:51">
      <c r="AF1207" s="63"/>
      <c r="AG1207" s="63"/>
      <c r="AH1207" s="63"/>
      <c r="AI1207" s="63"/>
      <c r="AJ1207" s="63"/>
      <c r="AU1207" s="14"/>
      <c r="AV1207" s="14"/>
      <c r="AW1207" s="14"/>
      <c r="AX1207" s="14"/>
      <c r="AY1207" s="14"/>
    </row>
    <row r="1208" spans="32:51">
      <c r="AF1208" s="63"/>
      <c r="AG1208" s="63"/>
      <c r="AH1208" s="63"/>
      <c r="AI1208" s="63"/>
      <c r="AJ1208" s="63"/>
      <c r="AU1208" s="14"/>
      <c r="AV1208" s="14"/>
      <c r="AW1208" s="14"/>
      <c r="AX1208" s="14"/>
      <c r="AY1208" s="14"/>
    </row>
    <row r="1209" spans="32:51">
      <c r="AF1209" s="63"/>
      <c r="AG1209" s="63"/>
      <c r="AH1209" s="63"/>
      <c r="AI1209" s="63"/>
      <c r="AJ1209" s="63"/>
      <c r="AU1209" s="14"/>
      <c r="AV1209" s="14"/>
      <c r="AW1209" s="14"/>
      <c r="AX1209" s="14"/>
      <c r="AY1209" s="14"/>
    </row>
    <row r="1210" spans="32:51">
      <c r="AF1210" s="63"/>
      <c r="AG1210" s="63"/>
      <c r="AH1210" s="63"/>
      <c r="AI1210" s="63"/>
      <c r="AJ1210" s="63"/>
      <c r="AU1210" s="14"/>
      <c r="AV1210" s="14"/>
      <c r="AW1210" s="14"/>
      <c r="AX1210" s="14"/>
      <c r="AY1210" s="14"/>
    </row>
    <row r="1211" spans="32:51">
      <c r="AF1211" s="63"/>
      <c r="AG1211" s="63"/>
      <c r="AH1211" s="63"/>
      <c r="AI1211" s="63"/>
      <c r="AJ1211" s="63"/>
      <c r="AU1211" s="14"/>
      <c r="AV1211" s="14"/>
      <c r="AW1211" s="14"/>
      <c r="AX1211" s="14"/>
      <c r="AY1211" s="14"/>
    </row>
    <row r="1212" spans="32:51">
      <c r="AF1212" s="63"/>
      <c r="AG1212" s="63"/>
      <c r="AH1212" s="63"/>
      <c r="AI1212" s="63"/>
      <c r="AJ1212" s="63"/>
      <c r="AU1212" s="14"/>
      <c r="AV1212" s="14"/>
      <c r="AW1212" s="14"/>
      <c r="AX1212" s="14"/>
      <c r="AY1212" s="14"/>
    </row>
    <row r="1213" spans="32:51">
      <c r="AF1213" s="63"/>
      <c r="AG1213" s="63"/>
      <c r="AH1213" s="63"/>
      <c r="AI1213" s="63"/>
      <c r="AJ1213" s="63"/>
      <c r="AU1213" s="14"/>
      <c r="AV1213" s="14"/>
      <c r="AW1213" s="14"/>
      <c r="AX1213" s="14"/>
      <c r="AY1213" s="14"/>
    </row>
    <row r="1214" spans="32:51">
      <c r="AF1214" s="63"/>
      <c r="AG1214" s="63"/>
      <c r="AH1214" s="63"/>
      <c r="AI1214" s="63"/>
      <c r="AJ1214" s="63"/>
      <c r="AU1214" s="14"/>
      <c r="AV1214" s="14"/>
      <c r="AW1214" s="14"/>
      <c r="AX1214" s="14"/>
      <c r="AY1214" s="14"/>
    </row>
    <row r="1215" spans="32:51">
      <c r="AF1215" s="63"/>
      <c r="AG1215" s="63"/>
      <c r="AH1215" s="63"/>
      <c r="AI1215" s="63"/>
      <c r="AJ1215" s="63"/>
      <c r="AU1215" s="14"/>
      <c r="AV1215" s="14"/>
      <c r="AW1215" s="14"/>
      <c r="AX1215" s="14"/>
      <c r="AY1215" s="14"/>
    </row>
    <row r="1216" spans="32:51">
      <c r="AF1216" s="63"/>
      <c r="AG1216" s="63"/>
      <c r="AH1216" s="63"/>
      <c r="AI1216" s="63"/>
      <c r="AJ1216" s="63"/>
      <c r="AU1216" s="14"/>
      <c r="AV1216" s="14"/>
      <c r="AW1216" s="14"/>
      <c r="AX1216" s="14"/>
      <c r="AY1216" s="14"/>
    </row>
    <row r="1217" spans="32:51">
      <c r="AF1217" s="63"/>
      <c r="AG1217" s="63"/>
      <c r="AH1217" s="63"/>
      <c r="AI1217" s="63"/>
      <c r="AJ1217" s="63"/>
      <c r="AU1217" s="14"/>
      <c r="AV1217" s="14"/>
      <c r="AW1217" s="14"/>
      <c r="AX1217" s="14"/>
      <c r="AY1217" s="14"/>
    </row>
    <row r="1218" spans="32:51">
      <c r="AF1218" s="63"/>
      <c r="AG1218" s="63"/>
      <c r="AH1218" s="63"/>
      <c r="AI1218" s="63"/>
      <c r="AJ1218" s="63"/>
      <c r="AU1218" s="14"/>
      <c r="AV1218" s="14"/>
      <c r="AW1218" s="14"/>
      <c r="AX1218" s="14"/>
      <c r="AY1218" s="14"/>
    </row>
    <row r="1219" spans="32:51">
      <c r="AF1219" s="63"/>
      <c r="AG1219" s="63"/>
      <c r="AH1219" s="63"/>
      <c r="AI1219" s="63"/>
      <c r="AJ1219" s="63"/>
      <c r="AU1219" s="14"/>
      <c r="AV1219" s="14"/>
      <c r="AW1219" s="14"/>
      <c r="AX1219" s="14"/>
      <c r="AY1219" s="14"/>
    </row>
    <row r="1220" spans="32:51">
      <c r="AF1220" s="63"/>
      <c r="AG1220" s="63"/>
      <c r="AH1220" s="63"/>
      <c r="AI1220" s="63"/>
      <c r="AJ1220" s="63"/>
      <c r="AU1220" s="14"/>
      <c r="AV1220" s="14"/>
      <c r="AW1220" s="14"/>
      <c r="AX1220" s="14"/>
      <c r="AY1220" s="14"/>
    </row>
    <row r="1221" spans="32:51">
      <c r="AF1221" s="63"/>
      <c r="AG1221" s="63"/>
      <c r="AH1221" s="63"/>
      <c r="AI1221" s="63"/>
      <c r="AJ1221" s="63"/>
      <c r="AU1221" s="14"/>
      <c r="AV1221" s="14"/>
      <c r="AW1221" s="14"/>
      <c r="AX1221" s="14"/>
      <c r="AY1221" s="14"/>
    </row>
    <row r="1222" spans="32:51">
      <c r="AF1222" s="63"/>
      <c r="AG1222" s="63"/>
      <c r="AH1222" s="63"/>
      <c r="AI1222" s="63"/>
      <c r="AJ1222" s="63"/>
      <c r="AU1222" s="14"/>
      <c r="AV1222" s="14"/>
      <c r="AW1222" s="14"/>
      <c r="AX1222" s="14"/>
      <c r="AY1222" s="14"/>
    </row>
    <row r="1223" spans="32:51">
      <c r="AF1223" s="63"/>
      <c r="AG1223" s="63"/>
      <c r="AH1223" s="63"/>
      <c r="AI1223" s="63"/>
      <c r="AJ1223" s="63"/>
      <c r="AU1223" s="14"/>
      <c r="AV1223" s="14"/>
      <c r="AW1223" s="14"/>
      <c r="AX1223" s="14"/>
      <c r="AY1223" s="14"/>
    </row>
    <row r="1224" spans="32:51">
      <c r="AF1224" s="63"/>
      <c r="AG1224" s="63"/>
      <c r="AH1224" s="63"/>
      <c r="AI1224" s="63"/>
      <c r="AJ1224" s="63"/>
      <c r="AU1224" s="14"/>
      <c r="AV1224" s="14"/>
      <c r="AW1224" s="14"/>
      <c r="AX1224" s="14"/>
      <c r="AY1224" s="14"/>
    </row>
    <row r="1225" spans="32:51">
      <c r="AF1225" s="63"/>
      <c r="AG1225" s="63"/>
      <c r="AH1225" s="63"/>
      <c r="AI1225" s="63"/>
      <c r="AJ1225" s="63"/>
      <c r="AU1225" s="14"/>
      <c r="AV1225" s="14"/>
      <c r="AW1225" s="14"/>
      <c r="AX1225" s="14"/>
      <c r="AY1225" s="14"/>
    </row>
    <row r="1226" spans="32:51">
      <c r="AF1226" s="63"/>
      <c r="AG1226" s="63"/>
      <c r="AH1226" s="63"/>
      <c r="AI1226" s="63"/>
      <c r="AJ1226" s="63"/>
      <c r="AU1226" s="14"/>
      <c r="AV1226" s="14"/>
      <c r="AW1226" s="14"/>
      <c r="AX1226" s="14"/>
      <c r="AY1226" s="14"/>
    </row>
    <row r="1227" spans="32:51">
      <c r="AF1227" s="63"/>
      <c r="AG1227" s="63"/>
      <c r="AH1227" s="63"/>
      <c r="AI1227" s="63"/>
      <c r="AJ1227" s="63"/>
      <c r="AU1227" s="14"/>
      <c r="AV1227" s="14"/>
      <c r="AW1227" s="14"/>
      <c r="AX1227" s="14"/>
      <c r="AY1227" s="14"/>
    </row>
    <row r="1228" spans="32:51">
      <c r="AF1228" s="63"/>
      <c r="AG1228" s="63"/>
      <c r="AH1228" s="63"/>
      <c r="AI1228" s="63"/>
      <c r="AJ1228" s="63"/>
      <c r="AU1228" s="14"/>
      <c r="AV1228" s="14"/>
      <c r="AW1228" s="14"/>
      <c r="AX1228" s="14"/>
      <c r="AY1228" s="14"/>
    </row>
    <row r="1229" spans="32:51">
      <c r="AF1229" s="63"/>
      <c r="AG1229" s="63"/>
      <c r="AH1229" s="63"/>
      <c r="AI1229" s="63"/>
      <c r="AJ1229" s="63"/>
      <c r="AU1229" s="14"/>
      <c r="AV1229" s="14"/>
      <c r="AW1229" s="14"/>
      <c r="AX1229" s="14"/>
      <c r="AY1229" s="14"/>
    </row>
    <row r="1230" spans="32:51">
      <c r="AF1230" s="63"/>
      <c r="AG1230" s="63"/>
      <c r="AH1230" s="63"/>
      <c r="AI1230" s="63"/>
      <c r="AJ1230" s="63"/>
      <c r="AU1230" s="14"/>
      <c r="AV1230" s="14"/>
      <c r="AW1230" s="14"/>
      <c r="AX1230" s="14"/>
      <c r="AY1230" s="14"/>
    </row>
    <row r="1231" spans="32:51">
      <c r="AF1231" s="63"/>
      <c r="AG1231" s="63"/>
      <c r="AH1231" s="63"/>
      <c r="AI1231" s="63"/>
      <c r="AJ1231" s="63"/>
      <c r="AU1231" s="14"/>
      <c r="AV1231" s="14"/>
      <c r="AW1231" s="14"/>
      <c r="AX1231" s="14"/>
      <c r="AY1231" s="14"/>
    </row>
    <row r="1232" spans="32:51">
      <c r="AF1232" s="63"/>
      <c r="AG1232" s="63"/>
      <c r="AH1232" s="63"/>
      <c r="AI1232" s="63"/>
      <c r="AJ1232" s="63"/>
      <c r="AU1232" s="14"/>
      <c r="AV1232" s="14"/>
      <c r="AW1232" s="14"/>
      <c r="AX1232" s="14"/>
      <c r="AY1232" s="14"/>
    </row>
    <row r="1233" spans="32:51">
      <c r="AF1233" s="63"/>
      <c r="AG1233" s="63"/>
      <c r="AH1233" s="63"/>
      <c r="AI1233" s="63"/>
      <c r="AJ1233" s="63"/>
      <c r="AU1233" s="14"/>
      <c r="AV1233" s="14"/>
      <c r="AW1233" s="14"/>
      <c r="AX1233" s="14"/>
      <c r="AY1233" s="14"/>
    </row>
    <row r="1234" spans="32:51">
      <c r="AF1234" s="63"/>
      <c r="AG1234" s="63"/>
      <c r="AH1234" s="63"/>
      <c r="AI1234" s="63"/>
      <c r="AJ1234" s="63"/>
      <c r="AU1234" s="14"/>
      <c r="AV1234" s="14"/>
      <c r="AW1234" s="14"/>
      <c r="AX1234" s="14"/>
      <c r="AY1234" s="14"/>
    </row>
    <row r="1235" spans="32:51">
      <c r="AF1235" s="63"/>
      <c r="AG1235" s="63"/>
      <c r="AH1235" s="63"/>
      <c r="AI1235" s="63"/>
      <c r="AJ1235" s="63"/>
      <c r="AU1235" s="14"/>
      <c r="AV1235" s="14"/>
      <c r="AW1235" s="14"/>
      <c r="AX1235" s="14"/>
      <c r="AY1235" s="14"/>
    </row>
    <row r="1236" spans="32:51">
      <c r="AF1236" s="63"/>
      <c r="AG1236" s="63"/>
      <c r="AH1236" s="63"/>
      <c r="AI1236" s="63"/>
      <c r="AJ1236" s="63"/>
      <c r="AU1236" s="14"/>
      <c r="AV1236" s="14"/>
      <c r="AW1236" s="14"/>
      <c r="AX1236" s="14"/>
      <c r="AY1236" s="14"/>
    </row>
    <row r="1237" spans="32:51">
      <c r="AF1237" s="63"/>
      <c r="AG1237" s="63"/>
      <c r="AH1237" s="63"/>
      <c r="AI1237" s="63"/>
      <c r="AJ1237" s="63"/>
      <c r="AU1237" s="14"/>
      <c r="AV1237" s="14"/>
      <c r="AW1237" s="14"/>
      <c r="AX1237" s="14"/>
      <c r="AY1237" s="14"/>
    </row>
    <row r="1238" spans="32:51">
      <c r="AF1238" s="63"/>
      <c r="AG1238" s="63"/>
      <c r="AH1238" s="63"/>
      <c r="AI1238" s="63"/>
      <c r="AJ1238" s="63"/>
      <c r="AU1238" s="14"/>
      <c r="AV1238" s="14"/>
      <c r="AW1238" s="14"/>
      <c r="AX1238" s="14"/>
      <c r="AY1238" s="14"/>
    </row>
    <row r="1239" spans="32:51">
      <c r="AF1239" s="63"/>
      <c r="AG1239" s="63"/>
      <c r="AH1239" s="63"/>
      <c r="AI1239" s="63"/>
      <c r="AJ1239" s="63"/>
      <c r="AU1239" s="14"/>
      <c r="AV1239" s="14"/>
      <c r="AW1239" s="14"/>
      <c r="AX1239" s="14"/>
      <c r="AY1239" s="14"/>
    </row>
    <row r="1240" spans="32:51">
      <c r="AF1240" s="63"/>
      <c r="AG1240" s="63"/>
      <c r="AH1240" s="63"/>
      <c r="AI1240" s="63"/>
      <c r="AJ1240" s="63"/>
      <c r="AU1240" s="14"/>
      <c r="AV1240" s="14"/>
      <c r="AW1240" s="14"/>
      <c r="AX1240" s="14"/>
      <c r="AY1240" s="14"/>
    </row>
    <row r="1241" spans="32:51">
      <c r="AF1241" s="63"/>
      <c r="AG1241" s="63"/>
      <c r="AH1241" s="63"/>
      <c r="AI1241" s="63"/>
      <c r="AJ1241" s="63"/>
      <c r="AU1241" s="14"/>
      <c r="AV1241" s="14"/>
      <c r="AW1241" s="14"/>
      <c r="AX1241" s="14"/>
      <c r="AY1241" s="14"/>
    </row>
    <row r="1242" spans="32:51">
      <c r="AF1242" s="63"/>
      <c r="AG1242" s="63"/>
      <c r="AH1242" s="63"/>
      <c r="AI1242" s="63"/>
      <c r="AJ1242" s="63"/>
      <c r="AU1242" s="14"/>
      <c r="AV1242" s="14"/>
      <c r="AW1242" s="14"/>
      <c r="AX1242" s="14"/>
      <c r="AY1242" s="14"/>
    </row>
    <row r="1243" spans="32:51">
      <c r="AF1243" s="63"/>
      <c r="AG1243" s="63"/>
      <c r="AH1243" s="63"/>
      <c r="AI1243" s="63"/>
      <c r="AJ1243" s="63"/>
      <c r="AU1243" s="14"/>
      <c r="AV1243" s="14"/>
      <c r="AW1243" s="14"/>
      <c r="AX1243" s="14"/>
      <c r="AY1243" s="14"/>
    </row>
    <row r="1244" spans="32:51">
      <c r="AF1244" s="63"/>
      <c r="AG1244" s="63"/>
      <c r="AH1244" s="63"/>
      <c r="AI1244" s="63"/>
      <c r="AJ1244" s="63"/>
      <c r="AU1244" s="14"/>
      <c r="AV1244" s="14"/>
      <c r="AW1244" s="14"/>
      <c r="AX1244" s="14"/>
      <c r="AY1244" s="14"/>
    </row>
    <row r="1245" spans="32:51">
      <c r="AF1245" s="63"/>
      <c r="AG1245" s="63"/>
      <c r="AH1245" s="63"/>
      <c r="AI1245" s="63"/>
      <c r="AJ1245" s="63"/>
      <c r="AU1245" s="14"/>
      <c r="AV1245" s="14"/>
      <c r="AW1245" s="14"/>
      <c r="AX1245" s="14"/>
      <c r="AY1245" s="14"/>
    </row>
    <row r="1246" spans="32:51">
      <c r="AF1246" s="63"/>
      <c r="AG1246" s="63"/>
      <c r="AH1246" s="63"/>
      <c r="AI1246" s="63"/>
      <c r="AJ1246" s="63"/>
      <c r="AU1246" s="14"/>
      <c r="AV1246" s="14"/>
      <c r="AW1246" s="14"/>
      <c r="AX1246" s="14"/>
      <c r="AY1246" s="14"/>
    </row>
    <row r="1247" spans="32:51">
      <c r="AF1247" s="63"/>
      <c r="AG1247" s="63"/>
      <c r="AH1247" s="63"/>
      <c r="AI1247" s="63"/>
      <c r="AJ1247" s="63"/>
      <c r="AU1247" s="14"/>
      <c r="AV1247" s="14"/>
      <c r="AW1247" s="14"/>
      <c r="AX1247" s="14"/>
      <c r="AY1247" s="14"/>
    </row>
    <row r="1248" spans="32:51">
      <c r="AF1248" s="63"/>
      <c r="AG1248" s="63"/>
      <c r="AH1248" s="63"/>
      <c r="AI1248" s="63"/>
      <c r="AJ1248" s="63"/>
      <c r="AU1248" s="14"/>
      <c r="AV1248" s="14"/>
      <c r="AW1248" s="14"/>
      <c r="AX1248" s="14"/>
      <c r="AY1248" s="14"/>
    </row>
    <row r="1249" spans="32:51">
      <c r="AF1249" s="63"/>
      <c r="AG1249" s="63"/>
      <c r="AH1249" s="63"/>
      <c r="AI1249" s="63"/>
      <c r="AJ1249" s="63"/>
      <c r="AU1249" s="14"/>
      <c r="AV1249" s="14"/>
      <c r="AW1249" s="14"/>
      <c r="AX1249" s="14"/>
      <c r="AY1249" s="14"/>
    </row>
    <row r="1250" spans="32:51">
      <c r="AF1250" s="63"/>
      <c r="AG1250" s="63"/>
      <c r="AH1250" s="63"/>
      <c r="AI1250" s="63"/>
      <c r="AJ1250" s="63"/>
      <c r="AU1250" s="14"/>
      <c r="AV1250" s="14"/>
      <c r="AW1250" s="14"/>
      <c r="AX1250" s="14"/>
      <c r="AY1250" s="14"/>
    </row>
    <row r="1251" spans="32:51">
      <c r="AF1251" s="63"/>
      <c r="AG1251" s="63"/>
      <c r="AH1251" s="63"/>
      <c r="AI1251" s="63"/>
      <c r="AJ1251" s="63"/>
      <c r="AU1251" s="14"/>
      <c r="AV1251" s="14"/>
      <c r="AW1251" s="14"/>
      <c r="AX1251" s="14"/>
      <c r="AY1251" s="14"/>
    </row>
    <row r="1252" spans="32:51">
      <c r="AF1252" s="63"/>
      <c r="AG1252" s="63"/>
      <c r="AH1252" s="63"/>
      <c r="AI1252" s="63"/>
      <c r="AJ1252" s="63"/>
      <c r="AU1252" s="14"/>
      <c r="AV1252" s="14"/>
      <c r="AW1252" s="14"/>
      <c r="AX1252" s="14"/>
      <c r="AY1252" s="14"/>
    </row>
    <row r="1253" spans="32:51">
      <c r="AF1253" s="63"/>
      <c r="AG1253" s="63"/>
      <c r="AH1253" s="63"/>
      <c r="AI1253" s="63"/>
      <c r="AJ1253" s="63"/>
      <c r="AU1253" s="14"/>
      <c r="AV1253" s="14"/>
      <c r="AW1253" s="14"/>
      <c r="AX1253" s="14"/>
      <c r="AY1253" s="14"/>
    </row>
    <row r="1254" spans="32:51">
      <c r="AF1254" s="63"/>
      <c r="AG1254" s="63"/>
      <c r="AH1254" s="63"/>
      <c r="AI1254" s="63"/>
      <c r="AJ1254" s="63"/>
      <c r="AU1254" s="14"/>
      <c r="AV1254" s="14"/>
      <c r="AW1254" s="14"/>
      <c r="AX1254" s="14"/>
      <c r="AY1254" s="14"/>
    </row>
    <row r="1255" spans="32:51">
      <c r="AF1255" s="63"/>
      <c r="AG1255" s="63"/>
      <c r="AH1255" s="63"/>
      <c r="AI1255" s="63"/>
      <c r="AJ1255" s="63"/>
      <c r="AU1255" s="14"/>
      <c r="AV1255" s="14"/>
      <c r="AW1255" s="14"/>
      <c r="AX1255" s="14"/>
      <c r="AY1255" s="14"/>
    </row>
    <row r="1256" spans="32:51">
      <c r="AF1256" s="63"/>
      <c r="AG1256" s="63"/>
      <c r="AH1256" s="63"/>
      <c r="AI1256" s="63"/>
      <c r="AJ1256" s="63"/>
      <c r="AU1256" s="14"/>
      <c r="AV1256" s="14"/>
      <c r="AW1256" s="14"/>
      <c r="AX1256" s="14"/>
      <c r="AY1256" s="14"/>
    </row>
    <row r="1257" spans="32:51">
      <c r="AF1257" s="63"/>
      <c r="AG1257" s="63"/>
      <c r="AH1257" s="63"/>
      <c r="AI1257" s="63"/>
      <c r="AJ1257" s="63"/>
      <c r="AU1257" s="14"/>
      <c r="AV1257" s="14"/>
      <c r="AW1257" s="14"/>
      <c r="AX1257" s="14"/>
      <c r="AY1257" s="14"/>
    </row>
    <row r="1258" spans="32:51">
      <c r="AF1258" s="63"/>
      <c r="AG1258" s="63"/>
      <c r="AH1258" s="63"/>
      <c r="AI1258" s="63"/>
      <c r="AJ1258" s="63"/>
      <c r="AU1258" s="14"/>
      <c r="AV1258" s="14"/>
      <c r="AW1258" s="14"/>
      <c r="AX1258" s="14"/>
      <c r="AY1258" s="14"/>
    </row>
    <row r="1259" spans="32:51">
      <c r="AF1259" s="63"/>
      <c r="AG1259" s="63"/>
      <c r="AH1259" s="63"/>
      <c r="AI1259" s="63"/>
      <c r="AJ1259" s="63"/>
      <c r="AU1259" s="14"/>
      <c r="AV1259" s="14"/>
      <c r="AW1259" s="14"/>
      <c r="AX1259" s="14"/>
      <c r="AY1259" s="14"/>
    </row>
    <row r="1260" spans="32:51">
      <c r="AF1260" s="63"/>
      <c r="AG1260" s="63"/>
      <c r="AH1260" s="63"/>
      <c r="AI1260" s="63"/>
      <c r="AJ1260" s="63"/>
      <c r="AU1260" s="14"/>
      <c r="AV1260" s="14"/>
      <c r="AW1260" s="14"/>
      <c r="AX1260" s="14"/>
      <c r="AY1260" s="14"/>
    </row>
    <row r="1261" spans="32:51">
      <c r="AF1261" s="63"/>
      <c r="AG1261" s="63"/>
      <c r="AH1261" s="63"/>
      <c r="AI1261" s="63"/>
      <c r="AJ1261" s="63"/>
      <c r="AU1261" s="14"/>
      <c r="AV1261" s="14"/>
      <c r="AW1261" s="14"/>
      <c r="AX1261" s="14"/>
      <c r="AY1261" s="14"/>
    </row>
    <row r="1262" spans="32:51">
      <c r="AF1262" s="63"/>
      <c r="AG1262" s="63"/>
      <c r="AH1262" s="63"/>
      <c r="AI1262" s="63"/>
      <c r="AJ1262" s="63"/>
      <c r="AU1262" s="14"/>
      <c r="AV1262" s="14"/>
      <c r="AW1262" s="14"/>
      <c r="AX1262" s="14"/>
      <c r="AY1262" s="14"/>
    </row>
    <row r="1263" spans="32:51">
      <c r="AF1263" s="63"/>
      <c r="AG1263" s="63"/>
      <c r="AH1263" s="63"/>
      <c r="AI1263" s="63"/>
      <c r="AJ1263" s="63"/>
      <c r="AU1263" s="14"/>
      <c r="AV1263" s="14"/>
      <c r="AW1263" s="14"/>
      <c r="AX1263" s="14"/>
      <c r="AY1263" s="14"/>
    </row>
    <row r="1264" spans="32:51">
      <c r="AF1264" s="63"/>
      <c r="AG1264" s="63"/>
      <c r="AH1264" s="63"/>
      <c r="AI1264" s="63"/>
      <c r="AJ1264" s="63"/>
      <c r="AU1264" s="14"/>
      <c r="AV1264" s="14"/>
      <c r="AW1264" s="14"/>
      <c r="AX1264" s="14"/>
      <c r="AY1264" s="14"/>
    </row>
    <row r="1265" spans="32:51">
      <c r="AF1265" s="63"/>
      <c r="AG1265" s="63"/>
      <c r="AH1265" s="63"/>
      <c r="AI1265" s="63"/>
      <c r="AJ1265" s="63"/>
      <c r="AU1265" s="14"/>
      <c r="AV1265" s="14"/>
      <c r="AW1265" s="14"/>
      <c r="AX1265" s="14"/>
      <c r="AY1265" s="14"/>
    </row>
    <row r="1266" spans="32:51">
      <c r="AF1266" s="63"/>
      <c r="AG1266" s="63"/>
      <c r="AH1266" s="63"/>
      <c r="AI1266" s="63"/>
      <c r="AJ1266" s="63"/>
      <c r="AU1266" s="14"/>
      <c r="AV1266" s="14"/>
      <c r="AW1266" s="14"/>
      <c r="AX1266" s="14"/>
      <c r="AY1266" s="14"/>
    </row>
    <row r="1267" spans="32:51">
      <c r="AF1267" s="63"/>
      <c r="AG1267" s="63"/>
      <c r="AH1267" s="63"/>
      <c r="AI1267" s="63"/>
      <c r="AJ1267" s="63"/>
      <c r="AU1267" s="14"/>
      <c r="AV1267" s="14"/>
      <c r="AW1267" s="14"/>
      <c r="AX1267" s="14"/>
      <c r="AY1267" s="14"/>
    </row>
    <row r="1268" spans="32:51">
      <c r="AF1268" s="63"/>
      <c r="AG1268" s="63"/>
      <c r="AH1268" s="63"/>
      <c r="AI1268" s="63"/>
      <c r="AJ1268" s="63"/>
      <c r="AU1268" s="14"/>
      <c r="AV1268" s="14"/>
      <c r="AW1268" s="14"/>
      <c r="AX1268" s="14"/>
      <c r="AY1268" s="14"/>
    </row>
    <row r="1269" spans="32:51">
      <c r="AF1269" s="63"/>
      <c r="AG1269" s="63"/>
      <c r="AH1269" s="63"/>
      <c r="AI1269" s="63"/>
      <c r="AJ1269" s="63"/>
      <c r="AU1269" s="14"/>
      <c r="AV1269" s="14"/>
      <c r="AW1269" s="14"/>
      <c r="AX1269" s="14"/>
      <c r="AY1269" s="14"/>
    </row>
    <row r="1270" spans="32:51">
      <c r="AF1270" s="63"/>
      <c r="AG1270" s="63"/>
      <c r="AH1270" s="63"/>
      <c r="AI1270" s="63"/>
      <c r="AJ1270" s="63"/>
      <c r="AU1270" s="14"/>
      <c r="AV1270" s="14"/>
      <c r="AW1270" s="14"/>
      <c r="AX1270" s="14"/>
      <c r="AY1270" s="14"/>
    </row>
    <row r="1271" spans="32:51">
      <c r="AF1271" s="63"/>
      <c r="AG1271" s="63"/>
      <c r="AH1271" s="63"/>
      <c r="AI1271" s="63"/>
      <c r="AJ1271" s="63"/>
      <c r="AU1271" s="14"/>
      <c r="AV1271" s="14"/>
      <c r="AW1271" s="14"/>
      <c r="AX1271" s="14"/>
      <c r="AY1271" s="14"/>
    </row>
    <row r="1272" spans="32:51">
      <c r="AF1272" s="63"/>
      <c r="AG1272" s="63"/>
      <c r="AH1272" s="63"/>
      <c r="AI1272" s="63"/>
      <c r="AJ1272" s="63"/>
      <c r="AU1272" s="14"/>
      <c r="AV1272" s="14"/>
      <c r="AW1272" s="14"/>
      <c r="AX1272" s="14"/>
      <c r="AY1272" s="14"/>
    </row>
    <row r="1273" spans="32:51">
      <c r="AF1273" s="63"/>
      <c r="AG1273" s="63"/>
      <c r="AH1273" s="63"/>
      <c r="AI1273" s="63"/>
      <c r="AJ1273" s="63"/>
      <c r="AU1273" s="14"/>
      <c r="AV1273" s="14"/>
      <c r="AW1273" s="14"/>
      <c r="AX1273" s="14"/>
      <c r="AY1273" s="14"/>
    </row>
    <row r="1274" spans="32:51">
      <c r="AF1274" s="63"/>
      <c r="AG1274" s="63"/>
      <c r="AH1274" s="63"/>
      <c r="AI1274" s="63"/>
      <c r="AJ1274" s="63"/>
      <c r="AU1274" s="14"/>
      <c r="AV1274" s="14"/>
      <c r="AW1274" s="14"/>
      <c r="AX1274" s="14"/>
      <c r="AY1274" s="14"/>
    </row>
    <row r="1275" spans="32:51">
      <c r="AF1275" s="63"/>
      <c r="AG1275" s="63"/>
      <c r="AH1275" s="63"/>
      <c r="AI1275" s="63"/>
      <c r="AJ1275" s="63"/>
      <c r="AU1275" s="14"/>
      <c r="AV1275" s="14"/>
      <c r="AW1275" s="14"/>
      <c r="AX1275" s="14"/>
      <c r="AY1275" s="14"/>
    </row>
    <row r="1276" spans="32:51">
      <c r="AF1276" s="63"/>
      <c r="AG1276" s="63"/>
      <c r="AH1276" s="63"/>
      <c r="AI1276" s="63"/>
      <c r="AJ1276" s="63"/>
      <c r="AU1276" s="14"/>
      <c r="AV1276" s="14"/>
      <c r="AW1276" s="14"/>
      <c r="AX1276" s="14"/>
      <c r="AY1276" s="14"/>
    </row>
    <row r="1277" spans="32:51">
      <c r="AF1277" s="63"/>
      <c r="AG1277" s="63"/>
      <c r="AH1277" s="63"/>
      <c r="AI1277" s="63"/>
      <c r="AJ1277" s="63"/>
      <c r="AU1277" s="14"/>
      <c r="AV1277" s="14"/>
      <c r="AW1277" s="14"/>
      <c r="AX1277" s="14"/>
      <c r="AY1277" s="14"/>
    </row>
    <row r="1278" spans="32:51">
      <c r="AF1278" s="63"/>
      <c r="AG1278" s="63"/>
      <c r="AH1278" s="63"/>
      <c r="AI1278" s="63"/>
      <c r="AJ1278" s="63"/>
      <c r="AU1278" s="14"/>
      <c r="AV1278" s="14"/>
      <c r="AW1278" s="14"/>
      <c r="AX1278" s="14"/>
      <c r="AY1278" s="14"/>
    </row>
    <row r="1279" spans="32:51">
      <c r="AF1279" s="63"/>
      <c r="AG1279" s="63"/>
      <c r="AH1279" s="63"/>
      <c r="AI1279" s="63"/>
      <c r="AJ1279" s="63"/>
      <c r="AU1279" s="14"/>
      <c r="AV1279" s="14"/>
      <c r="AW1279" s="14"/>
      <c r="AX1279" s="14"/>
      <c r="AY1279" s="14"/>
    </row>
    <row r="1280" spans="32:51">
      <c r="AF1280" s="63"/>
      <c r="AG1280" s="63"/>
      <c r="AH1280" s="63"/>
      <c r="AI1280" s="63"/>
      <c r="AJ1280" s="63"/>
      <c r="AU1280" s="14"/>
      <c r="AV1280" s="14"/>
      <c r="AW1280" s="14"/>
      <c r="AX1280" s="14"/>
      <c r="AY1280" s="14"/>
    </row>
    <row r="1281" spans="32:51">
      <c r="AF1281" s="63"/>
      <c r="AG1281" s="63"/>
      <c r="AH1281" s="63"/>
      <c r="AI1281" s="63"/>
      <c r="AJ1281" s="63"/>
      <c r="AU1281" s="14"/>
      <c r="AV1281" s="14"/>
      <c r="AW1281" s="14"/>
      <c r="AX1281" s="14"/>
      <c r="AY1281" s="14"/>
    </row>
    <row r="1282" spans="32:51">
      <c r="AF1282" s="63"/>
      <c r="AG1282" s="63"/>
      <c r="AH1282" s="63"/>
      <c r="AI1282" s="63"/>
      <c r="AJ1282" s="63"/>
      <c r="AU1282" s="14"/>
      <c r="AV1282" s="14"/>
      <c r="AW1282" s="14"/>
      <c r="AX1282" s="14"/>
      <c r="AY1282" s="14"/>
    </row>
    <row r="1283" spans="32:51">
      <c r="AF1283" s="63"/>
      <c r="AG1283" s="63"/>
      <c r="AH1283" s="63"/>
      <c r="AI1283" s="63"/>
      <c r="AJ1283" s="63"/>
      <c r="AU1283" s="14"/>
      <c r="AV1283" s="14"/>
      <c r="AW1283" s="14"/>
      <c r="AX1283" s="14"/>
      <c r="AY1283" s="14"/>
    </row>
    <row r="1284" spans="32:51">
      <c r="AF1284" s="63"/>
      <c r="AG1284" s="63"/>
      <c r="AH1284" s="63"/>
      <c r="AI1284" s="63"/>
      <c r="AJ1284" s="63"/>
      <c r="AU1284" s="14"/>
      <c r="AV1284" s="14"/>
      <c r="AW1284" s="14"/>
      <c r="AX1284" s="14"/>
      <c r="AY1284" s="14"/>
    </row>
    <row r="1285" spans="32:51">
      <c r="AF1285" s="63"/>
      <c r="AG1285" s="63"/>
      <c r="AH1285" s="63"/>
      <c r="AI1285" s="63"/>
      <c r="AJ1285" s="63"/>
      <c r="AU1285" s="14"/>
      <c r="AV1285" s="14"/>
      <c r="AW1285" s="14"/>
      <c r="AX1285" s="14"/>
      <c r="AY1285" s="14"/>
    </row>
    <row r="1286" spans="32:51">
      <c r="AF1286" s="63"/>
      <c r="AG1286" s="63"/>
      <c r="AH1286" s="63"/>
      <c r="AI1286" s="63"/>
      <c r="AJ1286" s="63"/>
      <c r="AU1286" s="14"/>
      <c r="AV1286" s="14"/>
      <c r="AW1286" s="14"/>
      <c r="AX1286" s="14"/>
      <c r="AY1286" s="14"/>
    </row>
    <row r="1287" spans="32:51">
      <c r="AF1287" s="63"/>
      <c r="AG1287" s="63"/>
      <c r="AH1287" s="63"/>
      <c r="AI1287" s="63"/>
      <c r="AJ1287" s="63"/>
      <c r="AU1287" s="14"/>
      <c r="AV1287" s="14"/>
      <c r="AW1287" s="14"/>
      <c r="AX1287" s="14"/>
      <c r="AY1287" s="14"/>
    </row>
    <row r="1288" spans="32:51">
      <c r="AF1288" s="63"/>
      <c r="AG1288" s="63"/>
      <c r="AH1288" s="63"/>
      <c r="AI1288" s="63"/>
      <c r="AJ1288" s="63"/>
      <c r="AU1288" s="14"/>
      <c r="AV1288" s="14"/>
      <c r="AW1288" s="14"/>
      <c r="AX1288" s="14"/>
      <c r="AY1288" s="14"/>
    </row>
    <row r="1289" spans="32:51">
      <c r="AF1289" s="63"/>
      <c r="AG1289" s="63"/>
      <c r="AH1289" s="63"/>
      <c r="AI1289" s="63"/>
      <c r="AJ1289" s="63"/>
      <c r="AU1289" s="14"/>
      <c r="AV1289" s="14"/>
      <c r="AW1289" s="14"/>
      <c r="AX1289" s="14"/>
      <c r="AY1289" s="14"/>
    </row>
    <row r="1290" spans="32:51">
      <c r="AF1290" s="63"/>
      <c r="AG1290" s="63"/>
      <c r="AH1290" s="63"/>
      <c r="AI1290" s="63"/>
      <c r="AJ1290" s="63"/>
      <c r="AU1290" s="14"/>
      <c r="AV1290" s="14"/>
      <c r="AW1290" s="14"/>
      <c r="AX1290" s="14"/>
      <c r="AY1290" s="14"/>
    </row>
    <row r="1291" spans="32:51">
      <c r="AF1291" s="63"/>
      <c r="AG1291" s="63"/>
      <c r="AH1291" s="63"/>
      <c r="AI1291" s="63"/>
      <c r="AJ1291" s="63"/>
      <c r="AU1291" s="14"/>
      <c r="AV1291" s="14"/>
      <c r="AW1291" s="14"/>
      <c r="AX1291" s="14"/>
      <c r="AY1291" s="14"/>
    </row>
    <row r="1292" spans="32:51">
      <c r="AF1292" s="63"/>
      <c r="AG1292" s="63"/>
      <c r="AH1292" s="63"/>
      <c r="AI1292" s="63"/>
      <c r="AJ1292" s="63"/>
      <c r="AU1292" s="14"/>
      <c r="AV1292" s="14"/>
      <c r="AW1292" s="14"/>
      <c r="AX1292" s="14"/>
      <c r="AY1292" s="14"/>
    </row>
    <row r="1293" spans="32:51">
      <c r="AF1293" s="63"/>
      <c r="AG1293" s="63"/>
      <c r="AH1293" s="63"/>
      <c r="AI1293" s="63"/>
      <c r="AJ1293" s="63"/>
      <c r="AU1293" s="14"/>
      <c r="AV1293" s="14"/>
      <c r="AW1293" s="14"/>
      <c r="AX1293" s="14"/>
      <c r="AY1293" s="14"/>
    </row>
    <row r="1294" spans="32:51">
      <c r="AF1294" s="63"/>
      <c r="AG1294" s="63"/>
      <c r="AH1294" s="63"/>
      <c r="AI1294" s="63"/>
      <c r="AJ1294" s="63"/>
      <c r="AU1294" s="14"/>
      <c r="AV1294" s="14"/>
      <c r="AW1294" s="14"/>
      <c r="AX1294" s="14"/>
      <c r="AY1294" s="14"/>
    </row>
    <row r="1295" spans="32:51">
      <c r="AF1295" s="63"/>
      <c r="AG1295" s="63"/>
      <c r="AH1295" s="63"/>
      <c r="AI1295" s="63"/>
      <c r="AJ1295" s="63"/>
      <c r="AU1295" s="14"/>
      <c r="AV1295" s="14"/>
      <c r="AW1295" s="14"/>
      <c r="AX1295" s="14"/>
      <c r="AY1295" s="14"/>
    </row>
    <row r="1296" spans="32:51">
      <c r="AF1296" s="63"/>
      <c r="AG1296" s="63"/>
      <c r="AH1296" s="63"/>
      <c r="AI1296" s="63"/>
      <c r="AJ1296" s="63"/>
      <c r="AU1296" s="14"/>
      <c r="AV1296" s="14"/>
      <c r="AW1296" s="14"/>
      <c r="AX1296" s="14"/>
      <c r="AY1296" s="14"/>
    </row>
    <row r="1297" spans="32:51">
      <c r="AF1297" s="63"/>
      <c r="AG1297" s="63"/>
      <c r="AH1297" s="63"/>
      <c r="AI1297" s="63"/>
      <c r="AJ1297" s="63"/>
      <c r="AU1297" s="14"/>
      <c r="AV1297" s="14"/>
      <c r="AW1297" s="14"/>
      <c r="AX1297" s="14"/>
      <c r="AY1297" s="14"/>
    </row>
    <row r="1298" spans="32:51">
      <c r="AF1298" s="63"/>
      <c r="AG1298" s="63"/>
      <c r="AH1298" s="63"/>
      <c r="AI1298" s="63"/>
      <c r="AJ1298" s="63"/>
      <c r="AU1298" s="14"/>
      <c r="AV1298" s="14"/>
      <c r="AW1298" s="14"/>
      <c r="AX1298" s="14"/>
      <c r="AY1298" s="14"/>
    </row>
    <row r="1299" spans="32:51">
      <c r="AF1299" s="63"/>
      <c r="AG1299" s="63"/>
      <c r="AH1299" s="63"/>
      <c r="AI1299" s="63"/>
      <c r="AJ1299" s="63"/>
      <c r="AU1299" s="14"/>
      <c r="AV1299" s="14"/>
      <c r="AW1299" s="14"/>
      <c r="AX1299" s="14"/>
      <c r="AY1299" s="14"/>
    </row>
    <row r="1300" spans="32:51">
      <c r="AF1300" s="63"/>
      <c r="AG1300" s="63"/>
      <c r="AH1300" s="63"/>
      <c r="AI1300" s="63"/>
      <c r="AJ1300" s="63"/>
      <c r="AU1300" s="14"/>
      <c r="AV1300" s="14"/>
      <c r="AW1300" s="14"/>
      <c r="AX1300" s="14"/>
      <c r="AY1300" s="14"/>
    </row>
    <row r="1301" spans="32:51">
      <c r="AF1301" s="63"/>
      <c r="AG1301" s="63"/>
      <c r="AH1301" s="63"/>
      <c r="AI1301" s="63"/>
      <c r="AJ1301" s="63"/>
      <c r="AU1301" s="14"/>
      <c r="AV1301" s="14"/>
      <c r="AW1301" s="14"/>
      <c r="AX1301" s="14"/>
      <c r="AY1301" s="14"/>
    </row>
    <row r="1302" spans="32:51">
      <c r="AF1302" s="63"/>
      <c r="AG1302" s="63"/>
      <c r="AH1302" s="63"/>
      <c r="AI1302" s="63"/>
      <c r="AJ1302" s="63"/>
      <c r="AU1302" s="14"/>
      <c r="AV1302" s="14"/>
      <c r="AW1302" s="14"/>
      <c r="AX1302" s="14"/>
      <c r="AY1302" s="14"/>
    </row>
    <row r="1303" spans="32:51">
      <c r="AF1303" s="63"/>
      <c r="AG1303" s="63"/>
      <c r="AH1303" s="63"/>
      <c r="AI1303" s="63"/>
      <c r="AJ1303" s="63"/>
      <c r="AU1303" s="14"/>
      <c r="AV1303" s="14"/>
      <c r="AW1303" s="14"/>
      <c r="AX1303" s="14"/>
      <c r="AY1303" s="14"/>
    </row>
    <row r="1304" spans="32:51">
      <c r="AF1304" s="63"/>
      <c r="AG1304" s="63"/>
      <c r="AH1304" s="63"/>
      <c r="AI1304" s="63"/>
      <c r="AJ1304" s="63"/>
      <c r="AU1304" s="14"/>
      <c r="AV1304" s="14"/>
      <c r="AW1304" s="14"/>
      <c r="AX1304" s="14"/>
      <c r="AY1304" s="14"/>
    </row>
    <row r="1305" spans="32:51">
      <c r="AF1305" s="63"/>
      <c r="AG1305" s="63"/>
      <c r="AH1305" s="63"/>
      <c r="AI1305" s="63"/>
      <c r="AJ1305" s="63"/>
      <c r="AU1305" s="14"/>
      <c r="AV1305" s="14"/>
      <c r="AW1305" s="14"/>
      <c r="AX1305" s="14"/>
      <c r="AY1305" s="14"/>
    </row>
    <row r="1306" spans="32:51">
      <c r="AF1306" s="63"/>
      <c r="AG1306" s="63"/>
      <c r="AH1306" s="63"/>
      <c r="AI1306" s="63"/>
      <c r="AJ1306" s="63"/>
      <c r="AU1306" s="14"/>
      <c r="AV1306" s="14"/>
      <c r="AW1306" s="14"/>
      <c r="AX1306" s="14"/>
      <c r="AY1306" s="14"/>
    </row>
    <row r="1307" spans="32:51">
      <c r="AF1307" s="63"/>
      <c r="AG1307" s="63"/>
      <c r="AH1307" s="63"/>
      <c r="AI1307" s="63"/>
      <c r="AJ1307" s="63"/>
      <c r="AU1307" s="14"/>
      <c r="AV1307" s="14"/>
      <c r="AW1307" s="14"/>
      <c r="AX1307" s="14"/>
      <c r="AY1307" s="14"/>
    </row>
    <row r="1308" spans="32:51">
      <c r="AF1308" s="63"/>
      <c r="AG1308" s="63"/>
      <c r="AH1308" s="63"/>
      <c r="AI1308" s="63"/>
      <c r="AJ1308" s="63"/>
      <c r="AU1308" s="14"/>
      <c r="AV1308" s="14"/>
      <c r="AW1308" s="14"/>
      <c r="AX1308" s="14"/>
      <c r="AY1308" s="14"/>
    </row>
    <row r="1309" spans="32:51">
      <c r="AF1309" s="63"/>
      <c r="AG1309" s="63"/>
      <c r="AH1309" s="63"/>
      <c r="AI1309" s="63"/>
      <c r="AJ1309" s="63"/>
      <c r="AU1309" s="14"/>
      <c r="AV1309" s="14"/>
      <c r="AW1309" s="14"/>
      <c r="AX1309" s="14"/>
      <c r="AY1309" s="14"/>
    </row>
    <row r="1310" spans="32:51">
      <c r="AF1310" s="63"/>
      <c r="AG1310" s="63"/>
      <c r="AH1310" s="63"/>
      <c r="AI1310" s="63"/>
      <c r="AJ1310" s="63"/>
      <c r="AU1310" s="14"/>
      <c r="AV1310" s="14"/>
      <c r="AW1310" s="14"/>
      <c r="AX1310" s="14"/>
      <c r="AY1310" s="14"/>
    </row>
    <row r="1311" spans="32:51">
      <c r="AF1311" s="63"/>
      <c r="AG1311" s="63"/>
      <c r="AH1311" s="63"/>
      <c r="AI1311" s="63"/>
      <c r="AJ1311" s="63"/>
      <c r="AU1311" s="14"/>
      <c r="AV1311" s="14"/>
      <c r="AW1311" s="14"/>
      <c r="AX1311" s="14"/>
      <c r="AY1311" s="14"/>
    </row>
    <row r="1312" spans="32:51">
      <c r="AF1312" s="63"/>
      <c r="AG1312" s="63"/>
      <c r="AH1312" s="63"/>
      <c r="AI1312" s="63"/>
      <c r="AJ1312" s="63"/>
      <c r="AU1312" s="14"/>
      <c r="AV1312" s="14"/>
      <c r="AW1312" s="14"/>
      <c r="AX1312" s="14"/>
      <c r="AY1312" s="14"/>
    </row>
    <row r="1313" spans="32:51">
      <c r="AF1313" s="63"/>
      <c r="AG1313" s="63"/>
      <c r="AH1313" s="63"/>
      <c r="AI1313" s="63"/>
      <c r="AJ1313" s="63"/>
      <c r="AU1313" s="14"/>
      <c r="AV1313" s="14"/>
      <c r="AW1313" s="14"/>
      <c r="AX1313" s="14"/>
      <c r="AY1313" s="14"/>
    </row>
    <row r="1314" spans="32:51">
      <c r="AF1314" s="63"/>
      <c r="AG1314" s="63"/>
      <c r="AH1314" s="63"/>
      <c r="AI1314" s="63"/>
      <c r="AJ1314" s="63"/>
      <c r="AU1314" s="14"/>
      <c r="AV1314" s="14"/>
      <c r="AW1314" s="14"/>
      <c r="AX1314" s="14"/>
      <c r="AY1314" s="14"/>
    </row>
    <row r="1315" spans="32:51">
      <c r="AF1315" s="63"/>
      <c r="AG1315" s="63"/>
      <c r="AH1315" s="63"/>
      <c r="AI1315" s="63"/>
      <c r="AJ1315" s="63"/>
      <c r="AU1315" s="14"/>
      <c r="AV1315" s="14"/>
      <c r="AW1315" s="14"/>
      <c r="AX1315" s="14"/>
      <c r="AY1315" s="14"/>
    </row>
    <row r="1316" spans="32:51">
      <c r="AF1316" s="63"/>
      <c r="AG1316" s="63"/>
      <c r="AH1316" s="63"/>
      <c r="AI1316" s="63"/>
      <c r="AJ1316" s="63"/>
      <c r="AU1316" s="14"/>
      <c r="AV1316" s="14"/>
      <c r="AW1316" s="14"/>
      <c r="AX1316" s="14"/>
      <c r="AY1316" s="14"/>
    </row>
    <row r="1317" spans="32:51">
      <c r="AF1317" s="63"/>
      <c r="AG1317" s="63"/>
      <c r="AH1317" s="63"/>
      <c r="AI1317" s="63"/>
      <c r="AJ1317" s="63"/>
      <c r="AU1317" s="14"/>
      <c r="AV1317" s="14"/>
      <c r="AW1317" s="14"/>
      <c r="AX1317" s="14"/>
      <c r="AY1317" s="14"/>
    </row>
    <row r="1318" spans="32:51">
      <c r="AF1318" s="63"/>
      <c r="AG1318" s="63"/>
      <c r="AH1318" s="63"/>
      <c r="AI1318" s="63"/>
      <c r="AJ1318" s="63"/>
      <c r="AU1318" s="14"/>
      <c r="AV1318" s="14"/>
      <c r="AW1318" s="14"/>
      <c r="AX1318" s="14"/>
      <c r="AY1318" s="14"/>
    </row>
    <row r="1319" spans="32:51">
      <c r="AF1319" s="63"/>
      <c r="AG1319" s="63"/>
      <c r="AH1319" s="63"/>
      <c r="AI1319" s="63"/>
      <c r="AJ1319" s="63"/>
      <c r="AU1319" s="14"/>
      <c r="AV1319" s="14"/>
      <c r="AW1319" s="14"/>
      <c r="AX1319" s="14"/>
      <c r="AY1319" s="14"/>
    </row>
    <row r="1320" spans="32:51">
      <c r="AF1320" s="63"/>
      <c r="AG1320" s="63"/>
      <c r="AH1320" s="63"/>
      <c r="AI1320" s="63"/>
      <c r="AJ1320" s="63"/>
      <c r="AU1320" s="14"/>
      <c r="AV1320" s="14"/>
      <c r="AW1320" s="14"/>
      <c r="AX1320" s="14"/>
      <c r="AY1320" s="14"/>
    </row>
    <row r="1321" spans="32:51">
      <c r="AF1321" s="63"/>
      <c r="AG1321" s="63"/>
      <c r="AH1321" s="63"/>
      <c r="AI1321" s="63"/>
      <c r="AJ1321" s="63"/>
      <c r="AU1321" s="14"/>
      <c r="AV1321" s="14"/>
      <c r="AW1321" s="14"/>
      <c r="AX1321" s="14"/>
      <c r="AY1321" s="14"/>
    </row>
    <row r="1322" spans="32:51">
      <c r="AF1322" s="63"/>
      <c r="AG1322" s="63"/>
      <c r="AH1322" s="63"/>
      <c r="AI1322" s="63"/>
      <c r="AJ1322" s="63"/>
      <c r="AU1322" s="14"/>
      <c r="AV1322" s="14"/>
      <c r="AW1322" s="14"/>
      <c r="AX1322" s="14"/>
      <c r="AY1322" s="14"/>
    </row>
    <row r="1323" spans="32:51">
      <c r="AF1323" s="63"/>
      <c r="AG1323" s="63"/>
      <c r="AH1323" s="63"/>
      <c r="AI1323" s="63"/>
      <c r="AJ1323" s="63"/>
      <c r="AU1323" s="14"/>
      <c r="AV1323" s="14"/>
      <c r="AW1323" s="14"/>
      <c r="AX1323" s="14"/>
      <c r="AY1323" s="14"/>
    </row>
    <row r="1324" spans="32:51">
      <c r="AF1324" s="63"/>
      <c r="AG1324" s="63"/>
      <c r="AH1324" s="63"/>
      <c r="AI1324" s="63"/>
      <c r="AJ1324" s="63"/>
      <c r="AU1324" s="14"/>
      <c r="AV1324" s="14"/>
      <c r="AW1324" s="14"/>
      <c r="AX1324" s="14"/>
      <c r="AY1324" s="14"/>
    </row>
    <row r="1325" spans="32:51">
      <c r="AF1325" s="63"/>
      <c r="AG1325" s="63"/>
      <c r="AH1325" s="63"/>
      <c r="AI1325" s="63"/>
      <c r="AJ1325" s="63"/>
      <c r="AU1325" s="14"/>
      <c r="AV1325" s="14"/>
      <c r="AW1325" s="14"/>
      <c r="AX1325" s="14"/>
      <c r="AY1325" s="14"/>
    </row>
    <row r="1326" spans="32:51">
      <c r="AF1326" s="63"/>
      <c r="AG1326" s="63"/>
      <c r="AH1326" s="63"/>
      <c r="AI1326" s="63"/>
      <c r="AJ1326" s="63"/>
      <c r="AU1326" s="14"/>
      <c r="AV1326" s="14"/>
      <c r="AW1326" s="14"/>
      <c r="AX1326" s="14"/>
      <c r="AY1326" s="14"/>
    </row>
    <row r="1327" spans="32:51">
      <c r="AF1327" s="63"/>
      <c r="AG1327" s="63"/>
      <c r="AH1327" s="63"/>
      <c r="AI1327" s="63"/>
      <c r="AJ1327" s="63"/>
      <c r="AU1327" s="14"/>
      <c r="AV1327" s="14"/>
      <c r="AW1327" s="14"/>
      <c r="AX1327" s="14"/>
      <c r="AY1327" s="14"/>
    </row>
    <row r="1328" spans="32:51">
      <c r="AF1328" s="63"/>
      <c r="AG1328" s="63"/>
      <c r="AH1328" s="63"/>
      <c r="AI1328" s="63"/>
      <c r="AJ1328" s="63"/>
      <c r="AU1328" s="14"/>
      <c r="AV1328" s="14"/>
      <c r="AW1328" s="14"/>
      <c r="AX1328" s="14"/>
      <c r="AY1328" s="14"/>
    </row>
    <row r="1329" spans="32:51">
      <c r="AF1329" s="63"/>
      <c r="AG1329" s="63"/>
      <c r="AH1329" s="63"/>
      <c r="AI1329" s="63"/>
      <c r="AJ1329" s="63"/>
      <c r="AU1329" s="14"/>
      <c r="AV1329" s="14"/>
      <c r="AW1329" s="14"/>
      <c r="AX1329" s="14"/>
      <c r="AY1329" s="14"/>
    </row>
    <row r="1330" spans="32:51">
      <c r="AF1330" s="63"/>
      <c r="AG1330" s="63"/>
      <c r="AH1330" s="63"/>
      <c r="AI1330" s="63"/>
      <c r="AJ1330" s="63"/>
      <c r="AU1330" s="14"/>
      <c r="AV1330" s="14"/>
      <c r="AW1330" s="14"/>
      <c r="AX1330" s="14"/>
      <c r="AY1330" s="14"/>
    </row>
    <row r="1331" spans="32:51">
      <c r="AF1331" s="63"/>
      <c r="AG1331" s="63"/>
      <c r="AH1331" s="63"/>
      <c r="AI1331" s="63"/>
      <c r="AJ1331" s="63"/>
      <c r="AU1331" s="14"/>
      <c r="AV1331" s="14"/>
      <c r="AW1331" s="14"/>
      <c r="AX1331" s="14"/>
      <c r="AY1331" s="14"/>
    </row>
    <row r="1332" spans="32:51">
      <c r="AF1332" s="63"/>
      <c r="AG1332" s="63"/>
      <c r="AH1332" s="63"/>
      <c r="AI1332" s="63"/>
      <c r="AJ1332" s="63"/>
      <c r="AU1332" s="14"/>
      <c r="AV1332" s="14"/>
      <c r="AW1332" s="14"/>
      <c r="AX1332" s="14"/>
      <c r="AY1332" s="14"/>
    </row>
    <row r="1333" spans="32:51">
      <c r="AF1333" s="63"/>
      <c r="AG1333" s="63"/>
      <c r="AH1333" s="63"/>
      <c r="AI1333" s="63"/>
      <c r="AJ1333" s="63"/>
      <c r="AU1333" s="14"/>
      <c r="AV1333" s="14"/>
      <c r="AW1333" s="14"/>
      <c r="AX1333" s="14"/>
      <c r="AY1333" s="14"/>
    </row>
    <row r="1334" spans="32:51">
      <c r="AF1334" s="63"/>
      <c r="AG1334" s="63"/>
      <c r="AH1334" s="63"/>
      <c r="AI1334" s="63"/>
      <c r="AJ1334" s="63"/>
      <c r="AU1334" s="14"/>
      <c r="AV1334" s="14"/>
      <c r="AW1334" s="14"/>
      <c r="AX1334" s="14"/>
      <c r="AY1334" s="14"/>
    </row>
    <row r="1335" spans="32:51">
      <c r="AF1335" s="63"/>
      <c r="AG1335" s="63"/>
      <c r="AH1335" s="63"/>
      <c r="AI1335" s="63"/>
      <c r="AJ1335" s="63"/>
      <c r="AU1335" s="14"/>
      <c r="AV1335" s="14"/>
      <c r="AW1335" s="14"/>
      <c r="AX1335" s="14"/>
      <c r="AY1335" s="14"/>
    </row>
    <row r="1336" spans="32:51">
      <c r="AF1336" s="63"/>
      <c r="AG1336" s="63"/>
      <c r="AH1336" s="63"/>
      <c r="AI1336" s="63"/>
      <c r="AJ1336" s="63"/>
      <c r="AU1336" s="14"/>
      <c r="AV1336" s="14"/>
      <c r="AW1336" s="14"/>
      <c r="AX1336" s="14"/>
      <c r="AY1336" s="14"/>
    </row>
    <row r="1337" spans="32:51">
      <c r="AF1337" s="63"/>
      <c r="AG1337" s="63"/>
      <c r="AH1337" s="63"/>
      <c r="AI1337" s="63"/>
      <c r="AJ1337" s="63"/>
      <c r="AU1337" s="14"/>
      <c r="AV1337" s="14"/>
      <c r="AW1337" s="14"/>
      <c r="AX1337" s="14"/>
      <c r="AY1337" s="14"/>
    </row>
    <row r="1338" spans="32:51">
      <c r="AF1338" s="63"/>
      <c r="AG1338" s="63"/>
      <c r="AH1338" s="63"/>
      <c r="AI1338" s="63"/>
      <c r="AJ1338" s="63"/>
      <c r="AU1338" s="14"/>
      <c r="AV1338" s="14"/>
      <c r="AW1338" s="14"/>
      <c r="AX1338" s="14"/>
      <c r="AY1338" s="14"/>
    </row>
    <row r="1339" spans="32:51">
      <c r="AF1339" s="63"/>
      <c r="AG1339" s="63"/>
      <c r="AH1339" s="63"/>
      <c r="AI1339" s="63"/>
      <c r="AJ1339" s="63"/>
      <c r="AU1339" s="14"/>
      <c r="AV1339" s="14"/>
      <c r="AW1339" s="14"/>
      <c r="AX1339" s="14"/>
      <c r="AY1339" s="14"/>
    </row>
    <row r="1340" spans="32:51">
      <c r="AF1340" s="63"/>
      <c r="AG1340" s="63"/>
      <c r="AH1340" s="63"/>
      <c r="AI1340" s="63"/>
      <c r="AJ1340" s="63"/>
      <c r="AU1340" s="14"/>
      <c r="AV1340" s="14"/>
      <c r="AW1340" s="14"/>
      <c r="AX1340" s="14"/>
      <c r="AY1340" s="14"/>
    </row>
    <row r="1341" spans="32:51">
      <c r="AF1341" s="63"/>
      <c r="AG1341" s="63"/>
      <c r="AH1341" s="63"/>
      <c r="AI1341" s="63"/>
      <c r="AJ1341" s="63"/>
      <c r="AU1341" s="14"/>
      <c r="AV1341" s="14"/>
      <c r="AW1341" s="14"/>
      <c r="AX1341" s="14"/>
      <c r="AY1341" s="14"/>
    </row>
    <row r="1342" spans="32:51">
      <c r="AF1342" s="63"/>
      <c r="AG1342" s="63"/>
      <c r="AH1342" s="63"/>
      <c r="AI1342" s="63"/>
      <c r="AJ1342" s="63"/>
      <c r="AU1342" s="14"/>
      <c r="AV1342" s="14"/>
      <c r="AW1342" s="14"/>
      <c r="AX1342" s="14"/>
      <c r="AY1342" s="14"/>
    </row>
    <row r="1343" spans="32:51">
      <c r="AF1343" s="63"/>
      <c r="AG1343" s="63"/>
      <c r="AH1343" s="63"/>
      <c r="AI1343" s="63"/>
      <c r="AJ1343" s="63"/>
      <c r="AU1343" s="14"/>
      <c r="AV1343" s="14"/>
      <c r="AW1343" s="14"/>
      <c r="AX1343" s="14"/>
      <c r="AY1343" s="14"/>
    </row>
    <row r="1344" spans="32:51">
      <c r="AF1344" s="63"/>
      <c r="AG1344" s="63"/>
      <c r="AH1344" s="63"/>
      <c r="AI1344" s="63"/>
      <c r="AJ1344" s="63"/>
      <c r="AU1344" s="14"/>
      <c r="AV1344" s="14"/>
      <c r="AW1344" s="14"/>
      <c r="AX1344" s="14"/>
      <c r="AY1344" s="14"/>
    </row>
    <row r="1345" spans="32:51">
      <c r="AF1345" s="63"/>
      <c r="AG1345" s="63"/>
      <c r="AH1345" s="63"/>
      <c r="AI1345" s="63"/>
      <c r="AJ1345" s="63"/>
      <c r="AU1345" s="14"/>
      <c r="AV1345" s="14"/>
      <c r="AW1345" s="14"/>
      <c r="AX1345" s="14"/>
      <c r="AY1345" s="14"/>
    </row>
    <row r="1346" spans="32:51">
      <c r="AF1346" s="63"/>
      <c r="AG1346" s="63"/>
      <c r="AH1346" s="63"/>
      <c r="AI1346" s="63"/>
      <c r="AJ1346" s="63"/>
      <c r="AU1346" s="14"/>
      <c r="AV1346" s="14"/>
      <c r="AW1346" s="14"/>
      <c r="AX1346" s="14"/>
      <c r="AY1346" s="14"/>
    </row>
    <row r="1347" spans="32:51">
      <c r="AF1347" s="63"/>
      <c r="AG1347" s="63"/>
      <c r="AH1347" s="63"/>
      <c r="AI1347" s="63"/>
      <c r="AJ1347" s="63"/>
      <c r="AU1347" s="14"/>
      <c r="AV1347" s="14"/>
      <c r="AW1347" s="14"/>
      <c r="AX1347" s="14"/>
      <c r="AY1347" s="14"/>
    </row>
    <row r="1348" spans="32:51">
      <c r="AF1348" s="63"/>
      <c r="AG1348" s="63"/>
      <c r="AH1348" s="63"/>
      <c r="AI1348" s="63"/>
      <c r="AJ1348" s="63"/>
      <c r="AU1348" s="14"/>
      <c r="AV1348" s="14"/>
      <c r="AW1348" s="14"/>
      <c r="AX1348" s="14"/>
      <c r="AY1348" s="14"/>
    </row>
    <row r="1349" spans="32:51">
      <c r="AF1349" s="63"/>
      <c r="AG1349" s="63"/>
      <c r="AH1349" s="63"/>
      <c r="AI1349" s="63"/>
      <c r="AJ1349" s="63"/>
      <c r="AU1349" s="14"/>
      <c r="AV1349" s="14"/>
      <c r="AW1349" s="14"/>
      <c r="AX1349" s="14"/>
      <c r="AY1349" s="14"/>
    </row>
    <row r="1350" spans="32:51">
      <c r="AF1350" s="63"/>
      <c r="AG1350" s="63"/>
      <c r="AH1350" s="63"/>
      <c r="AI1350" s="63"/>
      <c r="AJ1350" s="63"/>
      <c r="AU1350" s="14"/>
      <c r="AV1350" s="14"/>
      <c r="AW1350" s="14"/>
      <c r="AX1350" s="14"/>
      <c r="AY1350" s="14"/>
    </row>
    <row r="1351" spans="32:51">
      <c r="AF1351" s="63"/>
      <c r="AG1351" s="63"/>
      <c r="AH1351" s="63"/>
      <c r="AI1351" s="63"/>
      <c r="AJ1351" s="63"/>
      <c r="AU1351" s="14"/>
      <c r="AV1351" s="14"/>
      <c r="AW1351" s="14"/>
      <c r="AX1351" s="14"/>
      <c r="AY1351" s="14"/>
    </row>
    <row r="1352" spans="32:51">
      <c r="AF1352" s="63"/>
      <c r="AG1352" s="63"/>
      <c r="AH1352" s="63"/>
      <c r="AI1352" s="63"/>
      <c r="AJ1352" s="63"/>
      <c r="AU1352" s="14"/>
      <c r="AV1352" s="14"/>
      <c r="AW1352" s="14"/>
      <c r="AX1352" s="14"/>
      <c r="AY1352" s="14"/>
    </row>
    <row r="1353" spans="32:51">
      <c r="AF1353" s="63"/>
      <c r="AG1353" s="63"/>
      <c r="AH1353" s="63"/>
      <c r="AI1353" s="63"/>
      <c r="AJ1353" s="63"/>
      <c r="AU1353" s="14"/>
      <c r="AV1353" s="14"/>
      <c r="AW1353" s="14"/>
      <c r="AX1353" s="14"/>
      <c r="AY1353" s="14"/>
    </row>
    <row r="1354" spans="32:51">
      <c r="AF1354" s="63"/>
      <c r="AG1354" s="63"/>
      <c r="AH1354" s="63"/>
      <c r="AI1354" s="63"/>
      <c r="AJ1354" s="63"/>
      <c r="AU1354" s="14"/>
      <c r="AV1354" s="14"/>
      <c r="AW1354" s="14"/>
      <c r="AX1354" s="14"/>
      <c r="AY1354" s="14"/>
    </row>
    <row r="1355" spans="32:51">
      <c r="AF1355" s="63"/>
      <c r="AG1355" s="63"/>
      <c r="AH1355" s="63"/>
      <c r="AI1355" s="63"/>
      <c r="AJ1355" s="63"/>
      <c r="AU1355" s="14"/>
      <c r="AV1355" s="14"/>
      <c r="AW1355" s="14"/>
      <c r="AX1355" s="14"/>
      <c r="AY1355" s="14"/>
    </row>
    <row r="1356" spans="32:51">
      <c r="AF1356" s="63"/>
      <c r="AG1356" s="63"/>
      <c r="AH1356" s="63"/>
      <c r="AI1356" s="63"/>
      <c r="AJ1356" s="63"/>
      <c r="AU1356" s="14"/>
      <c r="AV1356" s="14"/>
      <c r="AW1356" s="14"/>
      <c r="AX1356" s="14"/>
      <c r="AY1356" s="14"/>
    </row>
    <row r="1357" spans="32:51">
      <c r="AF1357" s="63"/>
      <c r="AG1357" s="63"/>
      <c r="AH1357" s="63"/>
      <c r="AI1357" s="63"/>
      <c r="AJ1357" s="63"/>
      <c r="AU1357" s="14"/>
      <c r="AV1357" s="14"/>
      <c r="AW1357" s="14"/>
      <c r="AX1357" s="14"/>
      <c r="AY1357" s="14"/>
    </row>
    <row r="1358" spans="32:51">
      <c r="AF1358" s="63"/>
      <c r="AG1358" s="63"/>
      <c r="AH1358" s="63"/>
      <c r="AI1358" s="63"/>
      <c r="AJ1358" s="63"/>
      <c r="AU1358" s="14"/>
      <c r="AV1358" s="14"/>
      <c r="AW1358" s="14"/>
      <c r="AX1358" s="14"/>
      <c r="AY1358" s="14"/>
    </row>
    <row r="1359" spans="32:51">
      <c r="AF1359" s="63"/>
      <c r="AG1359" s="63"/>
      <c r="AH1359" s="63"/>
      <c r="AI1359" s="63"/>
      <c r="AJ1359" s="63"/>
      <c r="AU1359" s="14"/>
      <c r="AV1359" s="14"/>
      <c r="AW1359" s="14"/>
      <c r="AX1359" s="14"/>
      <c r="AY1359" s="14"/>
    </row>
    <row r="1360" spans="32:51">
      <c r="AF1360" s="63"/>
      <c r="AG1360" s="63"/>
      <c r="AH1360" s="63"/>
      <c r="AI1360" s="63"/>
      <c r="AJ1360" s="63"/>
      <c r="AU1360" s="14"/>
      <c r="AV1360" s="14"/>
      <c r="AW1360" s="14"/>
      <c r="AX1360" s="14"/>
      <c r="AY1360" s="14"/>
    </row>
    <row r="1361" spans="32:51">
      <c r="AF1361" s="63"/>
      <c r="AG1361" s="63"/>
      <c r="AH1361" s="63"/>
      <c r="AI1361" s="63"/>
      <c r="AJ1361" s="63"/>
      <c r="AU1361" s="14"/>
      <c r="AV1361" s="14"/>
      <c r="AW1361" s="14"/>
      <c r="AX1361" s="14"/>
      <c r="AY1361" s="14"/>
    </row>
    <row r="1362" spans="32:51">
      <c r="AF1362" s="63"/>
      <c r="AG1362" s="63"/>
      <c r="AH1362" s="63"/>
      <c r="AI1362" s="63"/>
      <c r="AJ1362" s="63"/>
      <c r="AU1362" s="14"/>
      <c r="AV1362" s="14"/>
      <c r="AW1362" s="14"/>
      <c r="AX1362" s="14"/>
      <c r="AY1362" s="14"/>
    </row>
    <row r="1363" spans="32:51">
      <c r="AF1363" s="63"/>
      <c r="AG1363" s="63"/>
      <c r="AH1363" s="63"/>
      <c r="AI1363" s="63"/>
      <c r="AJ1363" s="63"/>
      <c r="AU1363" s="14"/>
      <c r="AV1363" s="14"/>
      <c r="AW1363" s="14"/>
      <c r="AX1363" s="14"/>
      <c r="AY1363" s="14"/>
    </row>
    <row r="1364" spans="32:51">
      <c r="AF1364" s="63"/>
      <c r="AG1364" s="63"/>
      <c r="AH1364" s="63"/>
      <c r="AI1364" s="63"/>
      <c r="AJ1364" s="63"/>
      <c r="AU1364" s="14"/>
      <c r="AV1364" s="14"/>
      <c r="AW1364" s="14"/>
      <c r="AX1364" s="14"/>
      <c r="AY1364" s="14"/>
    </row>
    <row r="1365" spans="32:51">
      <c r="AF1365" s="63"/>
      <c r="AG1365" s="63"/>
      <c r="AH1365" s="63"/>
      <c r="AI1365" s="63"/>
      <c r="AJ1365" s="63"/>
      <c r="AU1365" s="14"/>
      <c r="AV1365" s="14"/>
      <c r="AW1365" s="14"/>
      <c r="AX1365" s="14"/>
      <c r="AY1365" s="14"/>
    </row>
    <row r="1366" spans="32:51">
      <c r="AF1366" s="63"/>
      <c r="AG1366" s="63"/>
      <c r="AH1366" s="63"/>
      <c r="AI1366" s="63"/>
      <c r="AJ1366" s="63"/>
      <c r="AU1366" s="14"/>
      <c r="AV1366" s="14"/>
      <c r="AW1366" s="14"/>
      <c r="AX1366" s="14"/>
      <c r="AY1366" s="14"/>
    </row>
    <row r="1367" spans="32:51">
      <c r="AF1367" s="63"/>
      <c r="AG1367" s="63"/>
      <c r="AH1367" s="63"/>
      <c r="AI1367" s="63"/>
      <c r="AJ1367" s="63"/>
      <c r="AU1367" s="14"/>
      <c r="AV1367" s="14"/>
      <c r="AW1367" s="14"/>
      <c r="AX1367" s="14"/>
      <c r="AY1367" s="14"/>
    </row>
    <row r="1368" spans="32:51">
      <c r="AF1368" s="63"/>
      <c r="AG1368" s="63"/>
      <c r="AH1368" s="63"/>
      <c r="AI1368" s="63"/>
      <c r="AJ1368" s="63"/>
      <c r="AU1368" s="14"/>
      <c r="AV1368" s="14"/>
      <c r="AW1368" s="14"/>
      <c r="AX1368" s="14"/>
      <c r="AY1368" s="14"/>
    </row>
    <row r="1369" spans="32:51">
      <c r="AF1369" s="63"/>
      <c r="AG1369" s="63"/>
      <c r="AH1369" s="63"/>
      <c r="AI1369" s="63"/>
      <c r="AJ1369" s="63"/>
      <c r="AU1369" s="14"/>
      <c r="AV1369" s="14"/>
      <c r="AW1369" s="14"/>
      <c r="AX1369" s="14"/>
      <c r="AY1369" s="14"/>
    </row>
    <row r="1370" spans="32:51">
      <c r="AF1370" s="63"/>
      <c r="AG1370" s="63"/>
      <c r="AH1370" s="63"/>
      <c r="AI1370" s="63"/>
      <c r="AJ1370" s="63"/>
      <c r="AU1370" s="14"/>
      <c r="AV1370" s="14"/>
      <c r="AW1370" s="14"/>
      <c r="AX1370" s="14"/>
      <c r="AY1370" s="14"/>
    </row>
    <row r="1371" spans="32:51">
      <c r="AF1371" s="63"/>
      <c r="AG1371" s="63"/>
      <c r="AH1371" s="63"/>
      <c r="AI1371" s="63"/>
      <c r="AJ1371" s="63"/>
      <c r="AU1371" s="14"/>
      <c r="AV1371" s="14"/>
      <c r="AW1371" s="14"/>
      <c r="AX1371" s="14"/>
      <c r="AY1371" s="14"/>
    </row>
    <row r="1372" spans="32:51">
      <c r="AF1372" s="63"/>
      <c r="AG1372" s="63"/>
      <c r="AH1372" s="63"/>
      <c r="AI1372" s="63"/>
      <c r="AJ1372" s="63"/>
      <c r="AU1372" s="14"/>
      <c r="AV1372" s="14"/>
      <c r="AW1372" s="14"/>
      <c r="AX1372" s="14"/>
      <c r="AY1372" s="14"/>
    </row>
    <row r="1373" spans="32:51">
      <c r="AF1373" s="63"/>
      <c r="AG1373" s="63"/>
      <c r="AH1373" s="63"/>
      <c r="AI1373" s="63"/>
      <c r="AJ1373" s="63"/>
      <c r="AU1373" s="14"/>
      <c r="AV1373" s="14"/>
      <c r="AW1373" s="14"/>
      <c r="AX1373" s="14"/>
      <c r="AY1373" s="14"/>
    </row>
    <row r="1374" spans="32:51">
      <c r="AF1374" s="63"/>
      <c r="AG1374" s="63"/>
      <c r="AH1374" s="63"/>
      <c r="AI1374" s="63"/>
      <c r="AJ1374" s="63"/>
      <c r="AU1374" s="14"/>
      <c r="AV1374" s="14"/>
      <c r="AW1374" s="14"/>
      <c r="AX1374" s="14"/>
      <c r="AY1374" s="14"/>
    </row>
    <row r="1375" spans="32:51">
      <c r="AF1375" s="63"/>
      <c r="AG1375" s="63"/>
      <c r="AH1375" s="63"/>
      <c r="AI1375" s="63"/>
      <c r="AJ1375" s="63"/>
      <c r="AU1375" s="14"/>
      <c r="AV1375" s="14"/>
      <c r="AW1375" s="14"/>
      <c r="AX1375" s="14"/>
      <c r="AY1375" s="14"/>
    </row>
    <row r="1376" spans="32:51">
      <c r="AF1376" s="63"/>
      <c r="AG1376" s="63"/>
      <c r="AH1376" s="63"/>
      <c r="AI1376" s="63"/>
      <c r="AJ1376" s="63"/>
      <c r="AU1376" s="14"/>
      <c r="AV1376" s="14"/>
      <c r="AW1376" s="14"/>
      <c r="AX1376" s="14"/>
      <c r="AY1376" s="14"/>
    </row>
    <row r="1377" spans="32:51">
      <c r="AF1377" s="63"/>
      <c r="AG1377" s="63"/>
      <c r="AH1377" s="63"/>
      <c r="AI1377" s="63"/>
      <c r="AJ1377" s="63"/>
      <c r="AU1377" s="14"/>
      <c r="AV1377" s="14"/>
      <c r="AW1377" s="14"/>
      <c r="AX1377" s="14"/>
      <c r="AY1377" s="14"/>
    </row>
    <row r="1378" spans="32:51">
      <c r="AF1378" s="63"/>
      <c r="AG1378" s="63"/>
      <c r="AH1378" s="63"/>
      <c r="AI1378" s="63"/>
      <c r="AJ1378" s="63"/>
      <c r="AU1378" s="14"/>
      <c r="AV1378" s="14"/>
      <c r="AW1378" s="14"/>
      <c r="AX1378" s="14"/>
      <c r="AY1378" s="14"/>
    </row>
    <row r="1379" spans="32:51">
      <c r="AF1379" s="63"/>
      <c r="AG1379" s="63"/>
      <c r="AH1379" s="63"/>
      <c r="AI1379" s="63"/>
      <c r="AJ1379" s="63"/>
      <c r="AU1379" s="14"/>
      <c r="AV1379" s="14"/>
      <c r="AW1379" s="14"/>
      <c r="AX1379" s="14"/>
      <c r="AY1379" s="14"/>
    </row>
    <row r="1380" spans="32:51">
      <c r="AF1380" s="63"/>
      <c r="AG1380" s="63"/>
      <c r="AH1380" s="63"/>
      <c r="AI1380" s="63"/>
      <c r="AJ1380" s="63"/>
      <c r="AU1380" s="14"/>
      <c r="AV1380" s="14"/>
      <c r="AW1380" s="14"/>
      <c r="AX1380" s="14"/>
      <c r="AY1380" s="14"/>
    </row>
    <row r="1381" spans="32:51">
      <c r="AF1381" s="63"/>
      <c r="AG1381" s="63"/>
      <c r="AH1381" s="63"/>
      <c r="AI1381" s="63"/>
      <c r="AJ1381" s="63"/>
      <c r="AU1381" s="14"/>
      <c r="AV1381" s="14"/>
      <c r="AW1381" s="14"/>
      <c r="AX1381" s="14"/>
      <c r="AY1381" s="14"/>
    </row>
    <row r="1382" spans="32:51">
      <c r="AF1382" s="63"/>
      <c r="AG1382" s="63"/>
      <c r="AH1382" s="63"/>
      <c r="AI1382" s="63"/>
      <c r="AJ1382" s="63"/>
      <c r="AU1382" s="14"/>
      <c r="AV1382" s="14"/>
      <c r="AW1382" s="14"/>
      <c r="AX1382" s="14"/>
      <c r="AY1382" s="14"/>
    </row>
    <row r="1383" spans="32:51">
      <c r="AF1383" s="63"/>
      <c r="AG1383" s="63"/>
      <c r="AH1383" s="63"/>
      <c r="AI1383" s="63"/>
      <c r="AJ1383" s="63"/>
      <c r="AU1383" s="14"/>
      <c r="AV1383" s="14"/>
      <c r="AW1383" s="14"/>
      <c r="AX1383" s="14"/>
      <c r="AY1383" s="14"/>
    </row>
    <row r="1384" spans="32:51">
      <c r="AF1384" s="63"/>
      <c r="AG1384" s="63"/>
      <c r="AH1384" s="63"/>
      <c r="AI1384" s="63"/>
      <c r="AJ1384" s="63"/>
      <c r="AU1384" s="14"/>
      <c r="AV1384" s="14"/>
      <c r="AW1384" s="14"/>
      <c r="AX1384" s="14"/>
      <c r="AY1384" s="14"/>
    </row>
    <row r="1385" spans="32:51">
      <c r="AF1385" s="63"/>
      <c r="AG1385" s="63"/>
      <c r="AH1385" s="63"/>
      <c r="AI1385" s="63"/>
      <c r="AJ1385" s="63"/>
      <c r="AU1385" s="14"/>
      <c r="AV1385" s="14"/>
      <c r="AW1385" s="14"/>
      <c r="AX1385" s="14"/>
      <c r="AY1385" s="14"/>
    </row>
    <row r="1386" spans="32:51">
      <c r="AF1386" s="63"/>
      <c r="AG1386" s="63"/>
      <c r="AH1386" s="63"/>
      <c r="AI1386" s="63"/>
      <c r="AJ1386" s="63"/>
      <c r="AU1386" s="14"/>
      <c r="AV1386" s="14"/>
      <c r="AW1386" s="14"/>
      <c r="AX1386" s="14"/>
      <c r="AY1386" s="14"/>
    </row>
    <row r="1387" spans="32:51">
      <c r="AF1387" s="63"/>
      <c r="AG1387" s="63"/>
      <c r="AH1387" s="63"/>
      <c r="AI1387" s="63"/>
      <c r="AJ1387" s="63"/>
      <c r="AU1387" s="14"/>
      <c r="AV1387" s="14"/>
      <c r="AW1387" s="14"/>
      <c r="AX1387" s="14"/>
      <c r="AY1387" s="14"/>
    </row>
    <row r="1388" spans="32:51">
      <c r="AF1388" s="63"/>
      <c r="AG1388" s="63"/>
      <c r="AH1388" s="63"/>
      <c r="AI1388" s="63"/>
      <c r="AJ1388" s="63"/>
      <c r="AU1388" s="14"/>
      <c r="AV1388" s="14"/>
      <c r="AW1388" s="14"/>
      <c r="AX1388" s="14"/>
      <c r="AY1388" s="14"/>
    </row>
    <row r="1389" spans="32:51">
      <c r="AF1389" s="63"/>
      <c r="AG1389" s="63"/>
      <c r="AH1389" s="63"/>
      <c r="AI1389" s="63"/>
      <c r="AJ1389" s="63"/>
      <c r="AU1389" s="14"/>
      <c r="AV1389" s="14"/>
      <c r="AW1389" s="14"/>
      <c r="AX1389" s="14"/>
      <c r="AY1389" s="14"/>
    </row>
    <row r="1390" spans="32:51">
      <c r="AF1390" s="63"/>
      <c r="AG1390" s="63"/>
      <c r="AH1390" s="63"/>
      <c r="AI1390" s="63"/>
      <c r="AJ1390" s="63"/>
      <c r="AU1390" s="14"/>
      <c r="AV1390" s="14"/>
      <c r="AW1390" s="14"/>
      <c r="AX1390" s="14"/>
      <c r="AY1390" s="14"/>
    </row>
    <row r="1391" spans="32:51">
      <c r="AF1391" s="63"/>
      <c r="AG1391" s="63"/>
      <c r="AH1391" s="63"/>
      <c r="AI1391" s="63"/>
      <c r="AJ1391" s="63"/>
      <c r="AU1391" s="14"/>
      <c r="AV1391" s="14"/>
      <c r="AW1391" s="14"/>
      <c r="AX1391" s="14"/>
      <c r="AY1391" s="14"/>
    </row>
    <row r="1392" spans="32:51">
      <c r="AF1392" s="63"/>
      <c r="AG1392" s="63"/>
      <c r="AH1392" s="63"/>
      <c r="AI1392" s="63"/>
      <c r="AJ1392" s="63"/>
      <c r="AU1392" s="14"/>
      <c r="AV1392" s="14"/>
      <c r="AW1392" s="14"/>
      <c r="AX1392" s="14"/>
      <c r="AY1392" s="14"/>
    </row>
    <row r="1393" spans="32:51">
      <c r="AF1393" s="63"/>
      <c r="AG1393" s="63"/>
      <c r="AH1393" s="63"/>
      <c r="AI1393" s="63"/>
      <c r="AJ1393" s="63"/>
      <c r="AU1393" s="14"/>
      <c r="AV1393" s="14"/>
      <c r="AW1393" s="14"/>
      <c r="AX1393" s="14"/>
      <c r="AY1393" s="14"/>
    </row>
    <row r="1394" spans="32:51">
      <c r="AF1394" s="63"/>
      <c r="AG1394" s="63"/>
      <c r="AH1394" s="63"/>
      <c r="AI1394" s="63"/>
      <c r="AJ1394" s="63"/>
      <c r="AU1394" s="14"/>
      <c r="AV1394" s="14"/>
      <c r="AW1394" s="14"/>
      <c r="AX1394" s="14"/>
      <c r="AY1394" s="14"/>
    </row>
    <row r="1395" spans="32:51">
      <c r="AF1395" s="63"/>
      <c r="AG1395" s="63"/>
      <c r="AH1395" s="63"/>
      <c r="AI1395" s="63"/>
      <c r="AJ1395" s="63"/>
      <c r="AU1395" s="14"/>
      <c r="AV1395" s="14"/>
      <c r="AW1395" s="14"/>
      <c r="AX1395" s="14"/>
      <c r="AY1395" s="14"/>
    </row>
    <row r="1396" spans="32:51">
      <c r="AF1396" s="63"/>
      <c r="AG1396" s="63"/>
      <c r="AH1396" s="63"/>
      <c r="AI1396" s="63"/>
      <c r="AJ1396" s="63"/>
      <c r="AU1396" s="14"/>
      <c r="AV1396" s="14"/>
      <c r="AW1396" s="14"/>
      <c r="AX1396" s="14"/>
      <c r="AY1396" s="14"/>
    </row>
    <row r="1397" spans="32:51">
      <c r="AF1397" s="63"/>
      <c r="AG1397" s="63"/>
      <c r="AH1397" s="63"/>
      <c r="AI1397" s="63"/>
      <c r="AJ1397" s="63"/>
      <c r="AU1397" s="14"/>
      <c r="AV1397" s="14"/>
      <c r="AW1397" s="14"/>
      <c r="AX1397" s="14"/>
      <c r="AY1397" s="14"/>
    </row>
    <row r="1398" spans="32:51">
      <c r="AF1398" s="63"/>
      <c r="AG1398" s="63"/>
      <c r="AH1398" s="63"/>
      <c r="AI1398" s="63"/>
      <c r="AJ1398" s="63"/>
      <c r="AU1398" s="14"/>
      <c r="AV1398" s="14"/>
      <c r="AW1398" s="14"/>
      <c r="AX1398" s="14"/>
      <c r="AY1398" s="14"/>
    </row>
    <row r="1399" spans="32:51">
      <c r="AF1399" s="63"/>
      <c r="AG1399" s="63"/>
      <c r="AH1399" s="63"/>
      <c r="AI1399" s="63"/>
      <c r="AJ1399" s="63"/>
      <c r="AU1399" s="14"/>
      <c r="AV1399" s="14"/>
      <c r="AW1399" s="14"/>
      <c r="AX1399" s="14"/>
      <c r="AY1399" s="14"/>
    </row>
    <row r="1400" spans="32:51">
      <c r="AF1400" s="63"/>
      <c r="AG1400" s="63"/>
      <c r="AH1400" s="63"/>
      <c r="AI1400" s="63"/>
      <c r="AJ1400" s="63"/>
      <c r="AU1400" s="14"/>
      <c r="AV1400" s="14"/>
      <c r="AW1400" s="14"/>
      <c r="AX1400" s="14"/>
      <c r="AY1400" s="14"/>
    </row>
    <row r="1401" spans="32:51">
      <c r="AF1401" s="63"/>
      <c r="AG1401" s="63"/>
      <c r="AH1401" s="63"/>
      <c r="AI1401" s="63"/>
      <c r="AJ1401" s="63"/>
      <c r="AU1401" s="14"/>
      <c r="AV1401" s="14"/>
      <c r="AW1401" s="14"/>
      <c r="AX1401" s="14"/>
      <c r="AY1401" s="14"/>
    </row>
    <row r="1402" spans="32:51">
      <c r="AF1402" s="63"/>
      <c r="AG1402" s="63"/>
      <c r="AH1402" s="63"/>
      <c r="AI1402" s="63"/>
      <c r="AJ1402" s="63"/>
      <c r="AU1402" s="14"/>
      <c r="AV1402" s="14"/>
      <c r="AW1402" s="14"/>
      <c r="AX1402" s="14"/>
      <c r="AY1402" s="14"/>
    </row>
    <row r="1403" spans="32:51">
      <c r="AF1403" s="63"/>
      <c r="AG1403" s="63"/>
      <c r="AH1403" s="63"/>
      <c r="AI1403" s="63"/>
      <c r="AJ1403" s="63"/>
      <c r="AU1403" s="14"/>
      <c r="AV1403" s="14"/>
      <c r="AW1403" s="14"/>
      <c r="AX1403" s="14"/>
      <c r="AY1403" s="14"/>
    </row>
    <row r="1404" spans="32:51">
      <c r="AF1404" s="63"/>
      <c r="AG1404" s="63"/>
      <c r="AH1404" s="63"/>
      <c r="AI1404" s="63"/>
      <c r="AJ1404" s="63"/>
      <c r="AU1404" s="14"/>
      <c r="AV1404" s="14"/>
      <c r="AW1404" s="14"/>
      <c r="AX1404" s="14"/>
      <c r="AY1404" s="14"/>
    </row>
    <row r="1405" spans="32:51">
      <c r="AF1405" s="63"/>
      <c r="AG1405" s="63"/>
      <c r="AH1405" s="63"/>
      <c r="AI1405" s="63"/>
      <c r="AJ1405" s="63"/>
      <c r="AU1405" s="14"/>
      <c r="AV1405" s="14"/>
      <c r="AW1405" s="14"/>
      <c r="AX1405" s="14"/>
      <c r="AY1405" s="14"/>
    </row>
    <row r="1406" spans="32:51">
      <c r="AF1406" s="63"/>
      <c r="AG1406" s="63"/>
      <c r="AH1406" s="63"/>
      <c r="AI1406" s="63"/>
      <c r="AJ1406" s="63"/>
      <c r="AU1406" s="14"/>
      <c r="AV1406" s="14"/>
      <c r="AW1406" s="14"/>
      <c r="AX1406" s="14"/>
      <c r="AY1406" s="14"/>
    </row>
    <row r="1407" spans="32:51">
      <c r="AF1407" s="63"/>
      <c r="AG1407" s="63"/>
      <c r="AH1407" s="63"/>
      <c r="AI1407" s="63"/>
      <c r="AJ1407" s="63"/>
      <c r="AU1407" s="14"/>
      <c r="AV1407" s="14"/>
      <c r="AW1407" s="14"/>
      <c r="AX1407" s="14"/>
      <c r="AY1407" s="14"/>
    </row>
    <row r="1408" spans="32:51">
      <c r="AF1408" s="63"/>
      <c r="AG1408" s="63"/>
      <c r="AH1408" s="63"/>
      <c r="AI1408" s="63"/>
      <c r="AJ1408" s="63"/>
      <c r="AU1408" s="14"/>
      <c r="AV1408" s="14"/>
      <c r="AW1408" s="14"/>
      <c r="AX1408" s="14"/>
      <c r="AY1408" s="14"/>
    </row>
    <row r="1409" spans="32:51">
      <c r="AF1409" s="63"/>
      <c r="AG1409" s="63"/>
      <c r="AH1409" s="63"/>
      <c r="AI1409" s="63"/>
      <c r="AJ1409" s="63"/>
      <c r="AU1409" s="14"/>
      <c r="AV1409" s="14"/>
      <c r="AW1409" s="14"/>
      <c r="AX1409" s="14"/>
      <c r="AY1409" s="14"/>
    </row>
    <row r="1410" spans="32:51">
      <c r="AF1410" s="63"/>
      <c r="AG1410" s="63"/>
      <c r="AH1410" s="63"/>
      <c r="AI1410" s="63"/>
      <c r="AJ1410" s="63"/>
      <c r="AU1410" s="14"/>
      <c r="AV1410" s="14"/>
      <c r="AW1410" s="14"/>
      <c r="AX1410" s="14"/>
      <c r="AY1410" s="14"/>
    </row>
    <row r="1411" spans="32:51">
      <c r="AF1411" s="63"/>
      <c r="AG1411" s="63"/>
      <c r="AH1411" s="63"/>
      <c r="AI1411" s="63"/>
      <c r="AJ1411" s="63"/>
      <c r="AU1411" s="14"/>
      <c r="AV1411" s="14"/>
      <c r="AW1411" s="14"/>
      <c r="AX1411" s="14"/>
      <c r="AY1411" s="14"/>
    </row>
    <row r="1412" spans="32:51">
      <c r="AF1412" s="63"/>
      <c r="AG1412" s="63"/>
      <c r="AH1412" s="63"/>
      <c r="AI1412" s="63"/>
      <c r="AJ1412" s="63"/>
      <c r="AU1412" s="14"/>
      <c r="AV1412" s="14"/>
      <c r="AW1412" s="14"/>
      <c r="AX1412" s="14"/>
      <c r="AY1412" s="14"/>
    </row>
    <row r="1413" spans="32:51">
      <c r="AF1413" s="63"/>
      <c r="AG1413" s="63"/>
      <c r="AH1413" s="63"/>
      <c r="AI1413" s="63"/>
      <c r="AJ1413" s="63"/>
      <c r="AU1413" s="14"/>
      <c r="AV1413" s="14"/>
      <c r="AW1413" s="14"/>
      <c r="AX1413" s="14"/>
      <c r="AY1413" s="14"/>
    </row>
    <row r="1414" spans="32:51">
      <c r="AF1414" s="63"/>
      <c r="AG1414" s="63"/>
      <c r="AH1414" s="63"/>
      <c r="AI1414" s="63"/>
      <c r="AJ1414" s="63"/>
      <c r="AU1414" s="14"/>
      <c r="AV1414" s="14"/>
      <c r="AW1414" s="14"/>
      <c r="AX1414" s="14"/>
      <c r="AY1414" s="14"/>
    </row>
    <row r="1415" spans="32:51">
      <c r="AF1415" s="63"/>
      <c r="AG1415" s="63"/>
      <c r="AH1415" s="63"/>
      <c r="AI1415" s="63"/>
      <c r="AJ1415" s="63"/>
      <c r="AU1415" s="14"/>
      <c r="AV1415" s="14"/>
      <c r="AW1415" s="14"/>
      <c r="AX1415" s="14"/>
      <c r="AY1415" s="14"/>
    </row>
    <row r="1416" spans="32:51">
      <c r="AF1416" s="63"/>
      <c r="AG1416" s="63"/>
      <c r="AH1416" s="63"/>
      <c r="AI1416" s="63"/>
      <c r="AJ1416" s="63"/>
      <c r="AU1416" s="14"/>
      <c r="AV1416" s="14"/>
      <c r="AW1416" s="14"/>
      <c r="AX1416" s="14"/>
      <c r="AY1416" s="14"/>
    </row>
    <row r="1417" spans="32:51">
      <c r="AF1417" s="63"/>
      <c r="AG1417" s="63"/>
      <c r="AH1417" s="63"/>
      <c r="AI1417" s="63"/>
      <c r="AJ1417" s="63"/>
      <c r="AU1417" s="14"/>
      <c r="AV1417" s="14"/>
      <c r="AW1417" s="14"/>
      <c r="AX1417" s="14"/>
      <c r="AY1417" s="14"/>
    </row>
    <row r="1418" spans="32:51">
      <c r="AF1418" s="63"/>
      <c r="AG1418" s="63"/>
      <c r="AH1418" s="63"/>
      <c r="AI1418" s="63"/>
      <c r="AJ1418" s="63"/>
      <c r="AU1418" s="14"/>
      <c r="AV1418" s="14"/>
      <c r="AW1418" s="14"/>
      <c r="AX1418" s="14"/>
      <c r="AY1418" s="14"/>
    </row>
    <row r="1419" spans="32:51">
      <c r="AF1419" s="63"/>
      <c r="AG1419" s="63"/>
      <c r="AH1419" s="63"/>
      <c r="AI1419" s="63"/>
      <c r="AJ1419" s="63"/>
      <c r="AU1419" s="14"/>
      <c r="AV1419" s="14"/>
      <c r="AW1419" s="14"/>
      <c r="AX1419" s="14"/>
      <c r="AY1419" s="14"/>
    </row>
    <row r="1420" spans="32:51">
      <c r="AF1420" s="63"/>
      <c r="AG1420" s="63"/>
      <c r="AH1420" s="63"/>
      <c r="AI1420" s="63"/>
      <c r="AJ1420" s="63"/>
      <c r="AU1420" s="14"/>
      <c r="AV1420" s="14"/>
      <c r="AW1420" s="14"/>
      <c r="AX1420" s="14"/>
      <c r="AY1420" s="14"/>
    </row>
    <row r="1421" spans="32:51">
      <c r="AF1421" s="63"/>
      <c r="AG1421" s="63"/>
      <c r="AH1421" s="63"/>
      <c r="AI1421" s="63"/>
      <c r="AJ1421" s="63"/>
      <c r="AU1421" s="14"/>
      <c r="AV1421" s="14"/>
      <c r="AW1421" s="14"/>
      <c r="AX1421" s="14"/>
      <c r="AY1421" s="14"/>
    </row>
    <row r="1422" spans="32:51">
      <c r="AF1422" s="63"/>
      <c r="AG1422" s="63"/>
      <c r="AH1422" s="63"/>
      <c r="AI1422" s="63"/>
      <c r="AJ1422" s="63"/>
      <c r="AU1422" s="14"/>
      <c r="AV1422" s="14"/>
      <c r="AW1422" s="14"/>
      <c r="AX1422" s="14"/>
      <c r="AY1422" s="14"/>
    </row>
    <row r="1423" spans="32:51">
      <c r="AF1423" s="63"/>
      <c r="AG1423" s="63"/>
      <c r="AH1423" s="63"/>
      <c r="AI1423" s="63"/>
      <c r="AJ1423" s="63"/>
      <c r="AU1423" s="14"/>
      <c r="AV1423" s="14"/>
      <c r="AW1423" s="14"/>
      <c r="AX1423" s="14"/>
      <c r="AY1423" s="14"/>
    </row>
    <row r="1424" spans="32:51">
      <c r="AF1424" s="63"/>
      <c r="AG1424" s="63"/>
      <c r="AH1424" s="63"/>
      <c r="AI1424" s="63"/>
      <c r="AJ1424" s="63"/>
      <c r="AU1424" s="14"/>
      <c r="AV1424" s="14"/>
      <c r="AW1424" s="14"/>
      <c r="AX1424" s="14"/>
      <c r="AY1424" s="14"/>
    </row>
    <row r="1425" spans="32:51">
      <c r="AF1425" s="63"/>
      <c r="AG1425" s="63"/>
      <c r="AH1425" s="63"/>
      <c r="AI1425" s="63"/>
      <c r="AJ1425" s="63"/>
      <c r="AU1425" s="14"/>
      <c r="AV1425" s="14"/>
      <c r="AW1425" s="14"/>
      <c r="AX1425" s="14"/>
      <c r="AY1425" s="14"/>
    </row>
    <row r="1426" spans="32:51">
      <c r="AF1426" s="63"/>
      <c r="AG1426" s="63"/>
      <c r="AH1426" s="63"/>
      <c r="AI1426" s="63"/>
      <c r="AJ1426" s="63"/>
      <c r="AU1426" s="14"/>
      <c r="AV1426" s="14"/>
      <c r="AW1426" s="14"/>
      <c r="AX1426" s="14"/>
      <c r="AY1426" s="14"/>
    </row>
    <row r="1427" spans="32:51">
      <c r="AF1427" s="63"/>
      <c r="AG1427" s="63"/>
      <c r="AH1427" s="63"/>
      <c r="AI1427" s="63"/>
      <c r="AJ1427" s="63"/>
      <c r="AU1427" s="14"/>
      <c r="AV1427" s="14"/>
      <c r="AW1427" s="14"/>
      <c r="AX1427" s="14"/>
      <c r="AY1427" s="14"/>
    </row>
    <row r="1428" spans="32:51">
      <c r="AF1428" s="63"/>
      <c r="AG1428" s="63"/>
      <c r="AH1428" s="63"/>
      <c r="AI1428" s="63"/>
      <c r="AJ1428" s="63"/>
      <c r="AU1428" s="14"/>
      <c r="AV1428" s="14"/>
      <c r="AW1428" s="14"/>
      <c r="AX1428" s="14"/>
      <c r="AY1428" s="14"/>
    </row>
    <row r="1429" spans="32:51">
      <c r="AF1429" s="63"/>
      <c r="AG1429" s="63"/>
      <c r="AH1429" s="63"/>
      <c r="AI1429" s="63"/>
      <c r="AJ1429" s="63"/>
      <c r="AU1429" s="14"/>
      <c r="AV1429" s="14"/>
      <c r="AW1429" s="14"/>
      <c r="AX1429" s="14"/>
      <c r="AY1429" s="14"/>
    </row>
    <row r="1430" spans="32:51">
      <c r="AF1430" s="63"/>
      <c r="AG1430" s="63"/>
      <c r="AH1430" s="63"/>
      <c r="AI1430" s="63"/>
      <c r="AJ1430" s="63"/>
      <c r="AU1430" s="14"/>
      <c r="AV1430" s="14"/>
      <c r="AW1430" s="14"/>
      <c r="AX1430" s="14"/>
      <c r="AY1430" s="14"/>
    </row>
    <row r="1431" spans="32:51">
      <c r="AF1431" s="63"/>
      <c r="AG1431" s="63"/>
      <c r="AH1431" s="63"/>
      <c r="AI1431" s="63"/>
      <c r="AJ1431" s="63"/>
      <c r="AU1431" s="14"/>
      <c r="AV1431" s="14"/>
      <c r="AW1431" s="14"/>
      <c r="AX1431" s="14"/>
      <c r="AY1431" s="14"/>
    </row>
    <row r="1432" spans="32:51">
      <c r="AF1432" s="63"/>
      <c r="AG1432" s="63"/>
      <c r="AH1432" s="63"/>
      <c r="AI1432" s="63"/>
      <c r="AJ1432" s="63"/>
      <c r="AU1432" s="14"/>
      <c r="AV1432" s="14"/>
      <c r="AW1432" s="14"/>
      <c r="AX1432" s="14"/>
      <c r="AY1432" s="14"/>
    </row>
    <row r="1433" spans="32:51">
      <c r="AF1433" s="63"/>
      <c r="AG1433" s="63"/>
      <c r="AH1433" s="63"/>
      <c r="AI1433" s="63"/>
      <c r="AJ1433" s="63"/>
      <c r="AU1433" s="14"/>
      <c r="AV1433" s="14"/>
      <c r="AW1433" s="14"/>
      <c r="AX1433" s="14"/>
      <c r="AY1433" s="14"/>
    </row>
    <row r="1434" spans="32:51">
      <c r="AF1434" s="63"/>
      <c r="AG1434" s="63"/>
      <c r="AH1434" s="63"/>
      <c r="AI1434" s="63"/>
      <c r="AJ1434" s="63"/>
      <c r="AU1434" s="14"/>
      <c r="AV1434" s="14"/>
      <c r="AW1434" s="14"/>
      <c r="AX1434" s="14"/>
      <c r="AY1434" s="14"/>
    </row>
    <row r="1435" spans="32:51">
      <c r="AF1435" s="63"/>
      <c r="AG1435" s="63"/>
      <c r="AH1435" s="63"/>
      <c r="AI1435" s="63"/>
      <c r="AJ1435" s="63"/>
      <c r="AU1435" s="14"/>
      <c r="AV1435" s="14"/>
      <c r="AW1435" s="14"/>
      <c r="AX1435" s="14"/>
      <c r="AY1435" s="14"/>
    </row>
    <row r="1436" spans="32:51">
      <c r="AF1436" s="63"/>
      <c r="AG1436" s="63"/>
      <c r="AH1436" s="63"/>
      <c r="AI1436" s="63"/>
      <c r="AJ1436" s="63"/>
      <c r="AU1436" s="14"/>
      <c r="AV1436" s="14"/>
      <c r="AW1436" s="14"/>
      <c r="AX1436" s="14"/>
      <c r="AY1436" s="14"/>
    </row>
    <row r="1437" spans="32:51">
      <c r="AF1437" s="63"/>
      <c r="AG1437" s="63"/>
      <c r="AH1437" s="63"/>
      <c r="AI1437" s="63"/>
      <c r="AJ1437" s="63"/>
      <c r="AU1437" s="14"/>
      <c r="AV1437" s="14"/>
      <c r="AW1437" s="14"/>
      <c r="AX1437" s="14"/>
      <c r="AY1437" s="14"/>
    </row>
    <row r="1438" spans="32:51">
      <c r="AF1438" s="63"/>
      <c r="AG1438" s="63"/>
      <c r="AH1438" s="63"/>
      <c r="AI1438" s="63"/>
      <c r="AJ1438" s="63"/>
      <c r="AU1438" s="14"/>
      <c r="AV1438" s="14"/>
      <c r="AW1438" s="14"/>
      <c r="AX1438" s="14"/>
      <c r="AY1438" s="14"/>
    </row>
    <row r="1439" spans="32:51">
      <c r="AF1439" s="63"/>
      <c r="AG1439" s="63"/>
      <c r="AH1439" s="63"/>
      <c r="AI1439" s="63"/>
      <c r="AJ1439" s="63"/>
      <c r="AU1439" s="14"/>
      <c r="AV1439" s="14"/>
      <c r="AW1439" s="14"/>
      <c r="AX1439" s="14"/>
      <c r="AY1439" s="14"/>
    </row>
    <row r="1440" spans="32:51">
      <c r="AF1440" s="63"/>
      <c r="AG1440" s="63"/>
      <c r="AH1440" s="63"/>
      <c r="AI1440" s="63"/>
      <c r="AJ1440" s="63"/>
      <c r="AU1440" s="14"/>
      <c r="AV1440" s="14"/>
      <c r="AW1440" s="14"/>
      <c r="AX1440" s="14"/>
      <c r="AY1440" s="14"/>
    </row>
    <row r="1441" spans="32:51">
      <c r="AF1441" s="63"/>
      <c r="AG1441" s="63"/>
      <c r="AH1441" s="63"/>
      <c r="AI1441" s="63"/>
      <c r="AJ1441" s="63"/>
      <c r="AU1441" s="14"/>
      <c r="AV1441" s="14"/>
      <c r="AW1441" s="14"/>
      <c r="AX1441" s="14"/>
      <c r="AY1441" s="14"/>
    </row>
    <row r="1442" spans="32:51">
      <c r="AF1442" s="63"/>
      <c r="AG1442" s="63"/>
      <c r="AH1442" s="63"/>
      <c r="AI1442" s="63"/>
      <c r="AJ1442" s="63"/>
      <c r="AU1442" s="14"/>
      <c r="AV1442" s="14"/>
      <c r="AW1442" s="14"/>
      <c r="AX1442" s="14"/>
      <c r="AY1442" s="14"/>
    </row>
    <row r="1443" spans="32:51">
      <c r="AF1443" s="63"/>
      <c r="AG1443" s="63"/>
      <c r="AH1443" s="63"/>
      <c r="AI1443" s="63"/>
      <c r="AJ1443" s="63"/>
      <c r="AU1443" s="14"/>
      <c r="AV1443" s="14"/>
      <c r="AW1443" s="14"/>
      <c r="AX1443" s="14"/>
      <c r="AY1443" s="14"/>
    </row>
    <row r="1444" spans="32:51">
      <c r="AF1444" s="63"/>
      <c r="AG1444" s="63"/>
      <c r="AH1444" s="63"/>
      <c r="AI1444" s="63"/>
      <c r="AJ1444" s="63"/>
      <c r="AU1444" s="14"/>
      <c r="AV1444" s="14"/>
      <c r="AW1444" s="14"/>
      <c r="AX1444" s="14"/>
      <c r="AY1444" s="14"/>
    </row>
    <row r="1445" spans="32:51">
      <c r="AF1445" s="63"/>
      <c r="AG1445" s="63"/>
      <c r="AH1445" s="63"/>
      <c r="AI1445" s="63"/>
      <c r="AJ1445" s="63"/>
      <c r="AU1445" s="14"/>
      <c r="AV1445" s="14"/>
      <c r="AW1445" s="14"/>
      <c r="AX1445" s="14"/>
      <c r="AY1445" s="14"/>
    </row>
    <row r="1446" spans="32:51">
      <c r="AF1446" s="63"/>
      <c r="AG1446" s="63"/>
      <c r="AH1446" s="63"/>
      <c r="AI1446" s="63"/>
      <c r="AJ1446" s="63"/>
      <c r="AU1446" s="14"/>
      <c r="AV1446" s="14"/>
      <c r="AW1446" s="14"/>
      <c r="AX1446" s="14"/>
      <c r="AY1446" s="14"/>
    </row>
    <row r="1447" spans="32:51">
      <c r="AF1447" s="63"/>
      <c r="AG1447" s="63"/>
      <c r="AH1447" s="63"/>
      <c r="AI1447" s="63"/>
      <c r="AJ1447" s="63"/>
      <c r="AU1447" s="14"/>
      <c r="AV1447" s="14"/>
      <c r="AW1447" s="14"/>
      <c r="AX1447" s="14"/>
      <c r="AY1447" s="14"/>
    </row>
    <row r="1448" spans="32:51">
      <c r="AF1448" s="63"/>
      <c r="AG1448" s="63"/>
      <c r="AH1448" s="63"/>
      <c r="AI1448" s="63"/>
      <c r="AJ1448" s="63"/>
      <c r="AU1448" s="14"/>
      <c r="AV1448" s="14"/>
      <c r="AW1448" s="14"/>
      <c r="AX1448" s="14"/>
      <c r="AY1448" s="14"/>
    </row>
    <row r="1449" spans="32:51">
      <c r="AF1449" s="63"/>
      <c r="AG1449" s="63"/>
      <c r="AH1449" s="63"/>
      <c r="AI1449" s="63"/>
      <c r="AJ1449" s="63"/>
      <c r="AU1449" s="14"/>
      <c r="AV1449" s="14"/>
      <c r="AW1449" s="14"/>
      <c r="AX1449" s="14"/>
      <c r="AY1449" s="14"/>
    </row>
    <row r="1450" spans="32:51">
      <c r="AF1450" s="63"/>
      <c r="AG1450" s="63"/>
      <c r="AH1450" s="63"/>
      <c r="AI1450" s="63"/>
      <c r="AJ1450" s="63"/>
      <c r="AU1450" s="14"/>
      <c r="AV1450" s="14"/>
      <c r="AW1450" s="14"/>
      <c r="AX1450" s="14"/>
      <c r="AY1450" s="14"/>
    </row>
    <row r="1451" spans="32:51">
      <c r="AF1451" s="63"/>
      <c r="AG1451" s="63"/>
      <c r="AH1451" s="63"/>
      <c r="AI1451" s="63"/>
      <c r="AJ1451" s="63"/>
      <c r="AU1451" s="14"/>
      <c r="AV1451" s="14"/>
      <c r="AW1451" s="14"/>
      <c r="AX1451" s="14"/>
      <c r="AY1451" s="14"/>
    </row>
    <row r="1452" spans="32:51">
      <c r="AF1452" s="63"/>
      <c r="AG1452" s="63"/>
      <c r="AH1452" s="63"/>
      <c r="AI1452" s="63"/>
      <c r="AJ1452" s="63"/>
      <c r="AU1452" s="14"/>
      <c r="AV1452" s="14"/>
      <c r="AW1452" s="14"/>
      <c r="AX1452" s="14"/>
      <c r="AY1452" s="14"/>
    </row>
    <row r="1453" spans="32:51">
      <c r="AF1453" s="63"/>
      <c r="AG1453" s="63"/>
      <c r="AH1453" s="63"/>
      <c r="AI1453" s="63"/>
      <c r="AJ1453" s="63"/>
      <c r="AU1453" s="14"/>
      <c r="AV1453" s="14"/>
      <c r="AW1453" s="14"/>
      <c r="AX1453" s="14"/>
      <c r="AY1453" s="14"/>
    </row>
    <row r="1454" spans="32:51">
      <c r="AF1454" s="63"/>
      <c r="AG1454" s="63"/>
      <c r="AH1454" s="63"/>
      <c r="AI1454" s="63"/>
      <c r="AJ1454" s="63"/>
      <c r="AU1454" s="14"/>
      <c r="AV1454" s="14"/>
      <c r="AW1454" s="14"/>
      <c r="AX1454" s="14"/>
      <c r="AY1454" s="14"/>
    </row>
    <row r="1455" spans="32:51">
      <c r="AF1455" s="63"/>
      <c r="AG1455" s="63"/>
      <c r="AH1455" s="63"/>
      <c r="AI1455" s="63"/>
      <c r="AJ1455" s="63"/>
      <c r="AU1455" s="14"/>
      <c r="AV1455" s="14"/>
      <c r="AW1455" s="14"/>
      <c r="AX1455" s="14"/>
      <c r="AY1455" s="14"/>
    </row>
    <row r="1456" spans="32:51">
      <c r="AF1456" s="63"/>
      <c r="AG1456" s="63"/>
      <c r="AH1456" s="63"/>
      <c r="AI1456" s="63"/>
      <c r="AJ1456" s="63"/>
      <c r="AU1456" s="14"/>
      <c r="AV1456" s="14"/>
      <c r="AW1456" s="14"/>
      <c r="AX1456" s="14"/>
      <c r="AY1456" s="14"/>
    </row>
    <row r="1457" spans="32:51">
      <c r="AF1457" s="63"/>
      <c r="AG1457" s="63"/>
      <c r="AH1457" s="63"/>
      <c r="AI1457" s="63"/>
      <c r="AJ1457" s="63"/>
      <c r="AU1457" s="14"/>
      <c r="AV1457" s="14"/>
      <c r="AW1457" s="14"/>
      <c r="AX1457" s="14"/>
      <c r="AY1457" s="14"/>
    </row>
    <row r="1458" spans="32:51">
      <c r="AF1458" s="63"/>
      <c r="AG1458" s="63"/>
      <c r="AH1458" s="63"/>
      <c r="AI1458" s="63"/>
      <c r="AJ1458" s="63"/>
      <c r="AU1458" s="14"/>
      <c r="AV1458" s="14"/>
      <c r="AW1458" s="14"/>
      <c r="AX1458" s="14"/>
      <c r="AY1458" s="14"/>
    </row>
    <row r="1459" spans="32:51">
      <c r="AF1459" s="63"/>
      <c r="AG1459" s="63"/>
      <c r="AH1459" s="63"/>
      <c r="AI1459" s="63"/>
      <c r="AJ1459" s="63"/>
      <c r="AU1459" s="14"/>
      <c r="AV1459" s="14"/>
      <c r="AW1459" s="14"/>
      <c r="AX1459" s="14"/>
      <c r="AY1459" s="14"/>
    </row>
    <row r="1460" spans="32:51">
      <c r="AF1460" s="63"/>
      <c r="AG1460" s="63"/>
      <c r="AH1460" s="63"/>
      <c r="AI1460" s="63"/>
      <c r="AJ1460" s="63"/>
      <c r="AU1460" s="14"/>
      <c r="AV1460" s="14"/>
      <c r="AW1460" s="14"/>
      <c r="AX1460" s="14"/>
      <c r="AY1460" s="14"/>
    </row>
    <row r="1461" spans="32:51">
      <c r="AF1461" s="63"/>
      <c r="AG1461" s="63"/>
      <c r="AH1461" s="63"/>
      <c r="AI1461" s="63"/>
      <c r="AJ1461" s="63"/>
      <c r="AU1461" s="14"/>
      <c r="AV1461" s="14"/>
      <c r="AW1461" s="14"/>
      <c r="AX1461" s="14"/>
      <c r="AY1461" s="14"/>
    </row>
    <row r="1462" spans="32:51">
      <c r="AF1462" s="63"/>
      <c r="AG1462" s="63"/>
      <c r="AH1462" s="63"/>
      <c r="AI1462" s="63"/>
      <c r="AJ1462" s="63"/>
      <c r="AU1462" s="14"/>
      <c r="AV1462" s="14"/>
      <c r="AW1462" s="14"/>
      <c r="AX1462" s="14"/>
      <c r="AY1462" s="14"/>
    </row>
    <row r="1463" spans="32:51">
      <c r="AF1463" s="63"/>
      <c r="AG1463" s="63"/>
      <c r="AH1463" s="63"/>
      <c r="AI1463" s="63"/>
      <c r="AJ1463" s="63"/>
      <c r="AU1463" s="14"/>
      <c r="AV1463" s="14"/>
      <c r="AW1463" s="14"/>
      <c r="AX1463" s="14"/>
      <c r="AY1463" s="14"/>
    </row>
    <row r="1464" spans="32:51">
      <c r="AF1464" s="63"/>
      <c r="AG1464" s="63"/>
      <c r="AH1464" s="63"/>
      <c r="AI1464" s="63"/>
      <c r="AJ1464" s="63"/>
      <c r="AU1464" s="14"/>
      <c r="AV1464" s="14"/>
      <c r="AW1464" s="14"/>
      <c r="AX1464" s="14"/>
      <c r="AY1464" s="14"/>
    </row>
    <row r="1465" spans="32:51">
      <c r="AF1465" s="63"/>
      <c r="AG1465" s="63"/>
      <c r="AH1465" s="63"/>
      <c r="AI1465" s="63"/>
      <c r="AJ1465" s="63"/>
      <c r="AU1465" s="14"/>
      <c r="AV1465" s="14"/>
      <c r="AW1465" s="14"/>
      <c r="AX1465" s="14"/>
      <c r="AY1465" s="14"/>
    </row>
    <row r="1466" spans="32:51">
      <c r="AF1466" s="63"/>
      <c r="AG1466" s="63"/>
      <c r="AH1466" s="63"/>
      <c r="AI1466" s="63"/>
      <c r="AJ1466" s="63"/>
      <c r="AU1466" s="14"/>
      <c r="AV1466" s="14"/>
      <c r="AW1466" s="14"/>
      <c r="AX1466" s="14"/>
      <c r="AY1466" s="14"/>
    </row>
    <row r="1467" spans="32:51">
      <c r="AF1467" s="63"/>
      <c r="AG1467" s="63"/>
      <c r="AH1467" s="63"/>
      <c r="AI1467" s="63"/>
      <c r="AJ1467" s="63"/>
      <c r="AU1467" s="14"/>
      <c r="AV1467" s="14"/>
      <c r="AW1467" s="14"/>
      <c r="AX1467" s="14"/>
      <c r="AY1467" s="14"/>
    </row>
    <row r="1468" spans="32:51">
      <c r="AF1468" s="63"/>
      <c r="AG1468" s="63"/>
      <c r="AH1468" s="63"/>
      <c r="AI1468" s="63"/>
      <c r="AJ1468" s="63"/>
      <c r="AU1468" s="14"/>
      <c r="AV1468" s="14"/>
      <c r="AW1468" s="14"/>
      <c r="AX1468" s="14"/>
      <c r="AY1468" s="14"/>
    </row>
    <row r="1469" spans="32:51">
      <c r="AF1469" s="63"/>
      <c r="AG1469" s="63"/>
      <c r="AH1469" s="63"/>
      <c r="AI1469" s="63"/>
      <c r="AJ1469" s="63"/>
      <c r="AU1469" s="14"/>
      <c r="AV1469" s="14"/>
      <c r="AW1469" s="14"/>
      <c r="AX1469" s="14"/>
      <c r="AY1469" s="14"/>
    </row>
    <row r="1470" spans="32:51">
      <c r="AF1470" s="63"/>
      <c r="AG1470" s="63"/>
      <c r="AH1470" s="63"/>
      <c r="AI1470" s="63"/>
      <c r="AJ1470" s="63"/>
      <c r="AU1470" s="14"/>
      <c r="AV1470" s="14"/>
      <c r="AW1470" s="14"/>
      <c r="AX1470" s="14"/>
      <c r="AY1470" s="14"/>
    </row>
    <row r="1471" spans="32:51">
      <c r="AF1471" s="63"/>
      <c r="AG1471" s="63"/>
      <c r="AH1471" s="63"/>
      <c r="AI1471" s="63"/>
      <c r="AJ1471" s="63"/>
      <c r="AU1471" s="14"/>
      <c r="AV1471" s="14"/>
      <c r="AW1471" s="14"/>
      <c r="AX1471" s="14"/>
      <c r="AY1471" s="14"/>
    </row>
    <row r="1472" spans="32:51">
      <c r="AF1472" s="63"/>
      <c r="AG1472" s="63"/>
      <c r="AH1472" s="63"/>
      <c r="AI1472" s="63"/>
      <c r="AJ1472" s="63"/>
      <c r="AU1472" s="14"/>
      <c r="AV1472" s="14"/>
      <c r="AW1472" s="14"/>
      <c r="AX1472" s="14"/>
      <c r="AY1472" s="14"/>
    </row>
    <row r="1473" spans="32:51">
      <c r="AF1473" s="63"/>
      <c r="AG1473" s="63"/>
      <c r="AH1473" s="63"/>
      <c r="AI1473" s="63"/>
      <c r="AJ1473" s="63"/>
      <c r="AU1473" s="14"/>
      <c r="AV1473" s="14"/>
      <c r="AW1473" s="14"/>
      <c r="AX1473" s="14"/>
      <c r="AY1473" s="14"/>
    </row>
    <row r="1474" spans="32:51">
      <c r="AF1474" s="63"/>
      <c r="AG1474" s="63"/>
      <c r="AH1474" s="63"/>
      <c r="AI1474" s="63"/>
      <c r="AJ1474" s="63"/>
      <c r="AU1474" s="14"/>
      <c r="AV1474" s="14"/>
      <c r="AW1474" s="14"/>
      <c r="AX1474" s="14"/>
      <c r="AY1474" s="14"/>
    </row>
    <row r="1475" spans="32:51">
      <c r="AF1475" s="63"/>
      <c r="AG1475" s="63"/>
      <c r="AH1475" s="63"/>
      <c r="AI1475" s="63"/>
      <c r="AJ1475" s="63"/>
      <c r="AU1475" s="14"/>
      <c r="AV1475" s="14"/>
      <c r="AW1475" s="14"/>
      <c r="AX1475" s="14"/>
      <c r="AY1475" s="14"/>
    </row>
    <row r="1476" spans="32:51">
      <c r="AF1476" s="63"/>
      <c r="AG1476" s="63"/>
      <c r="AH1476" s="63"/>
      <c r="AI1476" s="63"/>
      <c r="AJ1476" s="63"/>
      <c r="AU1476" s="14"/>
      <c r="AV1476" s="14"/>
      <c r="AW1476" s="14"/>
      <c r="AX1476" s="14"/>
      <c r="AY1476" s="14"/>
    </row>
    <row r="1477" spans="32:51">
      <c r="AF1477" s="63"/>
      <c r="AG1477" s="63"/>
      <c r="AH1477" s="63"/>
      <c r="AI1477" s="63"/>
      <c r="AJ1477" s="63"/>
      <c r="AU1477" s="14"/>
      <c r="AV1477" s="14"/>
      <c r="AW1477" s="14"/>
      <c r="AX1477" s="14"/>
      <c r="AY1477" s="14"/>
    </row>
    <row r="1478" spans="32:51">
      <c r="AF1478" s="63"/>
      <c r="AG1478" s="63"/>
      <c r="AH1478" s="63"/>
      <c r="AI1478" s="63"/>
      <c r="AJ1478" s="63"/>
      <c r="AU1478" s="14"/>
      <c r="AV1478" s="14"/>
      <c r="AW1478" s="14"/>
      <c r="AX1478" s="14"/>
      <c r="AY1478" s="14"/>
    </row>
    <row r="1479" spans="32:51">
      <c r="AF1479" s="63"/>
      <c r="AG1479" s="63"/>
      <c r="AH1479" s="63"/>
      <c r="AI1479" s="63"/>
      <c r="AJ1479" s="63"/>
      <c r="AU1479" s="14"/>
      <c r="AV1479" s="14"/>
      <c r="AW1479" s="14"/>
      <c r="AX1479" s="14"/>
      <c r="AY1479" s="14"/>
    </row>
    <row r="1480" spans="32:51">
      <c r="AF1480" s="63"/>
      <c r="AG1480" s="63"/>
      <c r="AH1480" s="63"/>
      <c r="AI1480" s="63"/>
      <c r="AJ1480" s="63"/>
      <c r="AU1480" s="14"/>
      <c r="AV1480" s="14"/>
      <c r="AW1480" s="14"/>
      <c r="AX1480" s="14"/>
      <c r="AY1480" s="14"/>
    </row>
    <row r="1481" spans="32:51">
      <c r="AF1481" s="63"/>
      <c r="AG1481" s="63"/>
      <c r="AH1481" s="63"/>
      <c r="AI1481" s="63"/>
      <c r="AJ1481" s="63"/>
      <c r="AU1481" s="14"/>
      <c r="AV1481" s="14"/>
      <c r="AW1481" s="14"/>
      <c r="AX1481" s="14"/>
      <c r="AY1481" s="14"/>
    </row>
    <row r="1482" spans="32:51">
      <c r="AF1482" s="63"/>
      <c r="AG1482" s="63"/>
      <c r="AH1482" s="63"/>
      <c r="AI1482" s="63"/>
      <c r="AJ1482" s="63"/>
      <c r="AU1482" s="14"/>
      <c r="AV1482" s="14"/>
      <c r="AW1482" s="14"/>
      <c r="AX1482" s="14"/>
      <c r="AY1482" s="14"/>
    </row>
    <row r="1483" spans="32:51">
      <c r="AF1483" s="63"/>
      <c r="AG1483" s="63"/>
      <c r="AH1483" s="63"/>
      <c r="AI1483" s="63"/>
      <c r="AJ1483" s="63"/>
      <c r="AU1483" s="14"/>
      <c r="AV1483" s="14"/>
      <c r="AW1483" s="14"/>
      <c r="AX1483" s="14"/>
      <c r="AY1483" s="14"/>
    </row>
    <row r="1484" spans="32:51">
      <c r="AF1484" s="63"/>
      <c r="AG1484" s="63"/>
      <c r="AH1484" s="63"/>
      <c r="AI1484" s="63"/>
      <c r="AJ1484" s="63"/>
      <c r="AU1484" s="14"/>
      <c r="AV1484" s="14"/>
      <c r="AW1484" s="14"/>
      <c r="AX1484" s="14"/>
      <c r="AY1484" s="14"/>
    </row>
    <row r="1485" spans="32:51">
      <c r="AF1485" s="63"/>
      <c r="AG1485" s="63"/>
      <c r="AH1485" s="63"/>
      <c r="AI1485" s="63"/>
      <c r="AJ1485" s="63"/>
      <c r="AU1485" s="14"/>
      <c r="AV1485" s="14"/>
      <c r="AW1485" s="14"/>
      <c r="AX1485" s="14"/>
      <c r="AY1485" s="14"/>
    </row>
    <row r="1486" spans="32:51">
      <c r="AF1486" s="63"/>
      <c r="AG1486" s="63"/>
      <c r="AH1486" s="63"/>
      <c r="AI1486" s="63"/>
      <c r="AJ1486" s="63"/>
      <c r="AU1486" s="14"/>
      <c r="AV1486" s="14"/>
      <c r="AW1486" s="14"/>
      <c r="AX1486" s="14"/>
      <c r="AY1486" s="14"/>
    </row>
    <row r="1487" spans="32:51">
      <c r="AF1487" s="63"/>
      <c r="AG1487" s="63"/>
      <c r="AH1487" s="63"/>
      <c r="AI1487" s="63"/>
      <c r="AJ1487" s="63"/>
      <c r="AU1487" s="14"/>
      <c r="AV1487" s="14"/>
      <c r="AW1487" s="14"/>
      <c r="AX1487" s="14"/>
      <c r="AY1487" s="14"/>
    </row>
    <row r="1488" spans="32:51">
      <c r="AF1488" s="63"/>
      <c r="AG1488" s="63"/>
      <c r="AH1488" s="63"/>
      <c r="AI1488" s="63"/>
      <c r="AJ1488" s="63"/>
      <c r="AU1488" s="14"/>
      <c r="AV1488" s="14"/>
      <c r="AW1488" s="14"/>
      <c r="AX1488" s="14"/>
      <c r="AY1488" s="14"/>
    </row>
    <row r="1489" spans="32:51">
      <c r="AF1489" s="63"/>
      <c r="AG1489" s="63"/>
      <c r="AH1489" s="63"/>
      <c r="AI1489" s="63"/>
      <c r="AJ1489" s="63"/>
      <c r="AU1489" s="14"/>
      <c r="AV1489" s="14"/>
      <c r="AW1489" s="14"/>
      <c r="AX1489" s="14"/>
      <c r="AY1489" s="14"/>
    </row>
    <row r="1490" spans="32:51">
      <c r="AF1490" s="63"/>
      <c r="AG1490" s="63"/>
      <c r="AH1490" s="63"/>
      <c r="AI1490" s="63"/>
      <c r="AJ1490" s="63"/>
      <c r="AU1490" s="14"/>
      <c r="AV1490" s="14"/>
      <c r="AW1490" s="14"/>
      <c r="AX1490" s="14"/>
      <c r="AY1490" s="14"/>
    </row>
    <row r="1491" spans="32:51">
      <c r="AF1491" s="63"/>
      <c r="AG1491" s="63"/>
      <c r="AH1491" s="63"/>
      <c r="AI1491" s="63"/>
      <c r="AJ1491" s="63"/>
      <c r="AU1491" s="14"/>
      <c r="AV1491" s="14"/>
      <c r="AW1491" s="14"/>
      <c r="AX1491" s="14"/>
      <c r="AY1491" s="14"/>
    </row>
    <row r="1492" spans="32:51">
      <c r="AF1492" s="63"/>
      <c r="AG1492" s="63"/>
      <c r="AH1492" s="63"/>
      <c r="AI1492" s="63"/>
      <c r="AJ1492" s="63"/>
      <c r="AU1492" s="14"/>
      <c r="AV1492" s="14"/>
      <c r="AW1492" s="14"/>
      <c r="AX1492" s="14"/>
      <c r="AY1492" s="14"/>
    </row>
    <row r="1493" spans="32:51">
      <c r="AF1493" s="63"/>
      <c r="AG1493" s="63"/>
      <c r="AH1493" s="63"/>
      <c r="AI1493" s="63"/>
      <c r="AJ1493" s="63"/>
      <c r="AU1493" s="14"/>
      <c r="AV1493" s="14"/>
      <c r="AW1493" s="14"/>
      <c r="AX1493" s="14"/>
      <c r="AY1493" s="14"/>
    </row>
    <row r="1494" spans="32:51">
      <c r="AF1494" s="63"/>
      <c r="AG1494" s="63"/>
      <c r="AH1494" s="63"/>
      <c r="AI1494" s="63"/>
      <c r="AJ1494" s="63"/>
      <c r="AU1494" s="14"/>
      <c r="AV1494" s="14"/>
      <c r="AW1494" s="14"/>
      <c r="AX1494" s="14"/>
      <c r="AY1494" s="14"/>
    </row>
    <row r="1495" spans="32:51">
      <c r="AF1495" s="63"/>
      <c r="AG1495" s="63"/>
      <c r="AH1495" s="63"/>
      <c r="AI1495" s="63"/>
      <c r="AJ1495" s="63"/>
      <c r="AU1495" s="14"/>
      <c r="AV1495" s="14"/>
      <c r="AW1495" s="14"/>
      <c r="AX1495" s="14"/>
      <c r="AY1495" s="14"/>
    </row>
    <row r="1496" spans="32:51">
      <c r="AF1496" s="63"/>
      <c r="AG1496" s="63"/>
      <c r="AH1496" s="63"/>
      <c r="AI1496" s="63"/>
      <c r="AJ1496" s="63"/>
      <c r="AU1496" s="14"/>
      <c r="AV1496" s="14"/>
      <c r="AW1496" s="14"/>
      <c r="AX1496" s="14"/>
      <c r="AY1496" s="14"/>
    </row>
    <row r="1497" spans="32:51">
      <c r="AF1497" s="63"/>
      <c r="AG1497" s="63"/>
      <c r="AH1497" s="63"/>
      <c r="AI1497" s="63"/>
      <c r="AJ1497" s="63"/>
      <c r="AU1497" s="14"/>
      <c r="AV1497" s="14"/>
      <c r="AW1497" s="14"/>
      <c r="AX1497" s="14"/>
      <c r="AY1497" s="14"/>
    </row>
    <row r="1498" spans="32:51">
      <c r="AF1498" s="63"/>
      <c r="AG1498" s="63"/>
      <c r="AH1498" s="63"/>
      <c r="AI1498" s="63"/>
      <c r="AJ1498" s="63"/>
      <c r="AU1498" s="14"/>
      <c r="AV1498" s="14"/>
      <c r="AW1498" s="14"/>
      <c r="AX1498" s="14"/>
      <c r="AY1498" s="14"/>
    </row>
    <row r="1499" spans="32:51">
      <c r="AF1499" s="63"/>
      <c r="AG1499" s="63"/>
      <c r="AH1499" s="63"/>
      <c r="AI1499" s="63"/>
      <c r="AJ1499" s="63"/>
      <c r="AU1499" s="14"/>
      <c r="AV1499" s="14"/>
      <c r="AW1499" s="14"/>
      <c r="AX1499" s="14"/>
      <c r="AY1499" s="14"/>
    </row>
    <row r="1500" spans="32:51">
      <c r="AF1500" s="63"/>
      <c r="AG1500" s="63"/>
      <c r="AH1500" s="63"/>
      <c r="AI1500" s="63"/>
      <c r="AJ1500" s="63"/>
      <c r="AU1500" s="14"/>
      <c r="AV1500" s="14"/>
      <c r="AW1500" s="14"/>
      <c r="AX1500" s="14"/>
      <c r="AY1500" s="14"/>
    </row>
    <row r="1501" spans="32:51">
      <c r="AF1501" s="63"/>
      <c r="AG1501" s="63"/>
      <c r="AH1501" s="63"/>
      <c r="AI1501" s="63"/>
      <c r="AJ1501" s="63"/>
      <c r="AU1501" s="14"/>
      <c r="AV1501" s="14"/>
      <c r="AW1501" s="14"/>
      <c r="AX1501" s="14"/>
      <c r="AY1501" s="14"/>
    </row>
    <row r="1502" spans="32:51">
      <c r="AF1502" s="63"/>
      <c r="AG1502" s="63"/>
      <c r="AH1502" s="63"/>
      <c r="AI1502" s="63"/>
      <c r="AJ1502" s="63"/>
      <c r="AU1502" s="14"/>
      <c r="AV1502" s="14"/>
      <c r="AW1502" s="14"/>
      <c r="AX1502" s="14"/>
      <c r="AY1502" s="14"/>
    </row>
    <row r="1503" spans="32:51">
      <c r="AF1503" s="63"/>
      <c r="AG1503" s="63"/>
      <c r="AH1503" s="63"/>
      <c r="AI1503" s="63"/>
      <c r="AJ1503" s="63"/>
      <c r="AU1503" s="14"/>
      <c r="AV1503" s="14"/>
      <c r="AW1503" s="14"/>
      <c r="AX1503" s="14"/>
      <c r="AY1503" s="14"/>
    </row>
    <row r="1504" spans="32:51">
      <c r="AF1504" s="63"/>
      <c r="AG1504" s="63"/>
      <c r="AH1504" s="63"/>
      <c r="AI1504" s="63"/>
      <c r="AJ1504" s="63"/>
      <c r="AU1504" s="14"/>
      <c r="AV1504" s="14"/>
      <c r="AW1504" s="14"/>
      <c r="AX1504" s="14"/>
      <c r="AY1504" s="14"/>
    </row>
    <row r="1505" spans="32:51">
      <c r="AF1505" s="63"/>
      <c r="AG1505" s="63"/>
      <c r="AH1505" s="63"/>
      <c r="AI1505" s="63"/>
      <c r="AJ1505" s="63"/>
      <c r="AU1505" s="14"/>
      <c r="AV1505" s="14"/>
      <c r="AW1505" s="14"/>
      <c r="AX1505" s="14"/>
      <c r="AY1505" s="14"/>
    </row>
    <row r="1506" spans="32:51">
      <c r="AF1506" s="63"/>
      <c r="AG1506" s="63"/>
      <c r="AH1506" s="63"/>
      <c r="AI1506" s="63"/>
      <c r="AJ1506" s="63"/>
      <c r="AU1506" s="14"/>
      <c r="AV1506" s="14"/>
      <c r="AW1506" s="14"/>
      <c r="AX1506" s="14"/>
      <c r="AY1506" s="14"/>
    </row>
    <row r="1507" spans="32:51">
      <c r="AF1507" s="63"/>
      <c r="AG1507" s="63"/>
      <c r="AH1507" s="63"/>
      <c r="AI1507" s="63"/>
      <c r="AJ1507" s="63"/>
      <c r="AU1507" s="14"/>
      <c r="AV1507" s="14"/>
      <c r="AW1507" s="14"/>
      <c r="AX1507" s="14"/>
      <c r="AY1507" s="14"/>
    </row>
    <row r="1508" spans="32:51">
      <c r="AF1508" s="63"/>
      <c r="AG1508" s="63"/>
      <c r="AH1508" s="63"/>
      <c r="AI1508" s="63"/>
      <c r="AJ1508" s="63"/>
      <c r="AU1508" s="14"/>
      <c r="AV1508" s="14"/>
      <c r="AW1508" s="14"/>
      <c r="AX1508" s="14"/>
      <c r="AY1508" s="14"/>
    </row>
    <row r="1509" spans="32:51">
      <c r="AF1509" s="63"/>
      <c r="AG1509" s="63"/>
      <c r="AH1509" s="63"/>
      <c r="AI1509" s="63"/>
      <c r="AJ1509" s="63"/>
      <c r="AU1509" s="14"/>
      <c r="AV1509" s="14"/>
      <c r="AW1509" s="14"/>
      <c r="AX1509" s="14"/>
      <c r="AY1509" s="14"/>
    </row>
    <row r="1510" spans="32:51">
      <c r="AF1510" s="63"/>
      <c r="AG1510" s="63"/>
      <c r="AH1510" s="63"/>
      <c r="AI1510" s="63"/>
      <c r="AJ1510" s="63"/>
      <c r="AU1510" s="14"/>
      <c r="AV1510" s="14"/>
      <c r="AW1510" s="14"/>
      <c r="AX1510" s="14"/>
      <c r="AY1510" s="14"/>
    </row>
    <row r="1511" spans="32:51">
      <c r="AF1511" s="63"/>
      <c r="AG1511" s="63"/>
      <c r="AH1511" s="63"/>
      <c r="AI1511" s="63"/>
      <c r="AJ1511" s="63"/>
      <c r="AU1511" s="14"/>
      <c r="AV1511" s="14"/>
      <c r="AW1511" s="14"/>
      <c r="AX1511" s="14"/>
      <c r="AY1511" s="14"/>
    </row>
    <row r="1512" spans="32:51">
      <c r="AF1512" s="63"/>
      <c r="AG1512" s="63"/>
      <c r="AH1512" s="63"/>
      <c r="AI1512" s="63"/>
      <c r="AJ1512" s="63"/>
      <c r="AU1512" s="14"/>
      <c r="AV1512" s="14"/>
      <c r="AW1512" s="14"/>
      <c r="AX1512" s="14"/>
      <c r="AY1512" s="14"/>
    </row>
    <row r="1513" spans="32:51">
      <c r="AF1513" s="63"/>
      <c r="AG1513" s="63"/>
      <c r="AH1513" s="63"/>
      <c r="AI1513" s="63"/>
      <c r="AJ1513" s="63"/>
      <c r="AU1513" s="14"/>
      <c r="AV1513" s="14"/>
      <c r="AW1513" s="14"/>
      <c r="AX1513" s="14"/>
      <c r="AY1513" s="14"/>
    </row>
    <row r="1514" spans="32:51">
      <c r="AF1514" s="63"/>
      <c r="AG1514" s="63"/>
      <c r="AH1514" s="63"/>
      <c r="AI1514" s="63"/>
      <c r="AJ1514" s="63"/>
      <c r="AU1514" s="14"/>
      <c r="AV1514" s="14"/>
      <c r="AW1514" s="14"/>
      <c r="AX1514" s="14"/>
      <c r="AY1514" s="14"/>
    </row>
    <row r="1515" spans="32:51">
      <c r="AF1515" s="63"/>
      <c r="AG1515" s="63"/>
      <c r="AH1515" s="63"/>
      <c r="AI1515" s="63"/>
      <c r="AJ1515" s="63"/>
      <c r="AU1515" s="14"/>
      <c r="AV1515" s="14"/>
      <c r="AW1515" s="14"/>
      <c r="AX1515" s="14"/>
      <c r="AY1515" s="14"/>
    </row>
    <row r="1516" spans="32:51">
      <c r="AF1516" s="63"/>
      <c r="AG1516" s="63"/>
      <c r="AH1516" s="63"/>
      <c r="AI1516" s="63"/>
      <c r="AJ1516" s="63"/>
      <c r="AU1516" s="14"/>
      <c r="AV1516" s="14"/>
      <c r="AW1516" s="14"/>
      <c r="AX1516" s="14"/>
      <c r="AY1516" s="14"/>
    </row>
    <row r="1517" spans="32:51">
      <c r="AF1517" s="63"/>
      <c r="AG1517" s="63"/>
      <c r="AH1517" s="63"/>
      <c r="AI1517" s="63"/>
      <c r="AJ1517" s="63"/>
      <c r="AU1517" s="14"/>
      <c r="AV1517" s="14"/>
      <c r="AW1517" s="14"/>
      <c r="AX1517" s="14"/>
      <c r="AY1517" s="14"/>
    </row>
    <row r="1518" spans="32:51">
      <c r="AF1518" s="63"/>
      <c r="AG1518" s="63"/>
      <c r="AH1518" s="63"/>
      <c r="AI1518" s="63"/>
      <c r="AJ1518" s="63"/>
      <c r="AU1518" s="14"/>
      <c r="AV1518" s="14"/>
      <c r="AW1518" s="14"/>
      <c r="AX1518" s="14"/>
      <c r="AY1518" s="14"/>
    </row>
    <row r="1519" spans="32:51">
      <c r="AF1519" s="63"/>
      <c r="AG1519" s="63"/>
      <c r="AH1519" s="63"/>
      <c r="AI1519" s="63"/>
      <c r="AJ1519" s="63"/>
      <c r="AU1519" s="14"/>
      <c r="AV1519" s="14"/>
      <c r="AW1519" s="14"/>
      <c r="AX1519" s="14"/>
      <c r="AY1519" s="14"/>
    </row>
    <row r="1520" spans="32:51">
      <c r="AF1520" s="63"/>
      <c r="AG1520" s="63"/>
      <c r="AH1520" s="63"/>
      <c r="AI1520" s="63"/>
      <c r="AJ1520" s="63"/>
      <c r="AU1520" s="14"/>
      <c r="AV1520" s="14"/>
      <c r="AW1520" s="14"/>
      <c r="AX1520" s="14"/>
      <c r="AY1520" s="14"/>
    </row>
    <row r="1521" spans="32:51">
      <c r="AF1521" s="63"/>
      <c r="AG1521" s="63"/>
      <c r="AH1521" s="63"/>
      <c r="AI1521" s="63"/>
      <c r="AJ1521" s="63"/>
      <c r="AU1521" s="14"/>
      <c r="AV1521" s="14"/>
      <c r="AW1521" s="14"/>
      <c r="AX1521" s="14"/>
      <c r="AY1521" s="14"/>
    </row>
    <row r="1522" spans="32:51">
      <c r="AF1522" s="63"/>
      <c r="AG1522" s="63"/>
      <c r="AH1522" s="63"/>
      <c r="AI1522" s="63"/>
      <c r="AJ1522" s="63"/>
      <c r="AU1522" s="14"/>
      <c r="AV1522" s="14"/>
      <c r="AW1522" s="14"/>
      <c r="AX1522" s="14"/>
      <c r="AY1522" s="14"/>
    </row>
    <row r="1523" spans="32:51">
      <c r="AF1523" s="63"/>
      <c r="AG1523" s="63"/>
      <c r="AH1523" s="63"/>
      <c r="AI1523" s="63"/>
      <c r="AJ1523" s="63"/>
      <c r="AU1523" s="14"/>
      <c r="AV1523" s="14"/>
      <c r="AW1523" s="14"/>
      <c r="AX1523" s="14"/>
      <c r="AY1523" s="14"/>
    </row>
    <row r="1524" spans="32:51">
      <c r="AF1524" s="63"/>
      <c r="AG1524" s="63"/>
      <c r="AH1524" s="63"/>
      <c r="AI1524" s="63"/>
      <c r="AJ1524" s="63"/>
      <c r="AU1524" s="14"/>
      <c r="AV1524" s="14"/>
      <c r="AW1524" s="14"/>
      <c r="AX1524" s="14"/>
      <c r="AY1524" s="14"/>
    </row>
    <row r="1525" spans="32:51">
      <c r="AF1525" s="63"/>
      <c r="AG1525" s="63"/>
      <c r="AH1525" s="63"/>
      <c r="AI1525" s="63"/>
      <c r="AJ1525" s="63"/>
      <c r="AU1525" s="14"/>
      <c r="AV1525" s="14"/>
      <c r="AW1525" s="14"/>
      <c r="AX1525" s="14"/>
      <c r="AY1525" s="14"/>
    </row>
    <row r="1526" spans="32:51">
      <c r="AF1526" s="63"/>
      <c r="AG1526" s="63"/>
      <c r="AH1526" s="63"/>
      <c r="AI1526" s="63"/>
      <c r="AJ1526" s="63"/>
      <c r="AU1526" s="14"/>
      <c r="AV1526" s="14"/>
      <c r="AW1526" s="14"/>
      <c r="AX1526" s="14"/>
      <c r="AY1526" s="14"/>
    </row>
    <row r="1527" spans="32:51">
      <c r="AF1527" s="63"/>
      <c r="AG1527" s="63"/>
      <c r="AH1527" s="63"/>
      <c r="AI1527" s="63"/>
      <c r="AJ1527" s="63"/>
      <c r="AU1527" s="14"/>
      <c r="AV1527" s="14"/>
      <c r="AW1527" s="14"/>
      <c r="AX1527" s="14"/>
      <c r="AY1527" s="14"/>
    </row>
    <row r="1528" spans="32:51">
      <c r="AF1528" s="63"/>
      <c r="AG1528" s="63"/>
      <c r="AH1528" s="63"/>
      <c r="AI1528" s="63"/>
      <c r="AJ1528" s="63"/>
      <c r="AU1528" s="14"/>
      <c r="AV1528" s="14"/>
      <c r="AW1528" s="14"/>
      <c r="AX1528" s="14"/>
      <c r="AY1528" s="14"/>
    </row>
    <row r="1529" spans="32:51">
      <c r="AF1529" s="63"/>
      <c r="AG1529" s="63"/>
      <c r="AH1529" s="63"/>
      <c r="AI1529" s="63"/>
      <c r="AJ1529" s="63"/>
      <c r="AU1529" s="14"/>
      <c r="AV1529" s="14"/>
      <c r="AW1529" s="14"/>
      <c r="AX1529" s="14"/>
      <c r="AY1529" s="14"/>
    </row>
    <row r="1530" spans="32:51">
      <c r="AF1530" s="63"/>
      <c r="AG1530" s="63"/>
      <c r="AH1530" s="63"/>
      <c r="AI1530" s="63"/>
      <c r="AJ1530" s="63"/>
      <c r="AU1530" s="14"/>
      <c r="AV1530" s="14"/>
      <c r="AW1530" s="14"/>
      <c r="AX1530" s="14"/>
      <c r="AY1530" s="14"/>
    </row>
    <row r="1531" spans="32:51">
      <c r="AF1531" s="63"/>
      <c r="AG1531" s="63"/>
      <c r="AH1531" s="63"/>
      <c r="AI1531" s="63"/>
      <c r="AJ1531" s="63"/>
      <c r="AU1531" s="14"/>
      <c r="AV1531" s="14"/>
      <c r="AW1531" s="14"/>
      <c r="AX1531" s="14"/>
      <c r="AY1531" s="14"/>
    </row>
    <row r="1532" spans="32:51">
      <c r="AF1532" s="63"/>
      <c r="AG1532" s="63"/>
      <c r="AH1532" s="63"/>
      <c r="AI1532" s="63"/>
      <c r="AJ1532" s="63"/>
      <c r="AU1532" s="14"/>
      <c r="AV1532" s="14"/>
      <c r="AW1532" s="14"/>
      <c r="AX1532" s="14"/>
      <c r="AY1532" s="14"/>
    </row>
    <row r="1533" spans="32:51">
      <c r="AF1533" s="63"/>
      <c r="AG1533" s="63"/>
      <c r="AH1533" s="63"/>
      <c r="AI1533" s="63"/>
      <c r="AJ1533" s="63"/>
      <c r="AU1533" s="14"/>
      <c r="AV1533" s="14"/>
      <c r="AW1533" s="14"/>
      <c r="AX1533" s="14"/>
      <c r="AY1533" s="14"/>
    </row>
    <row r="1534" spans="32:51">
      <c r="AF1534" s="63"/>
      <c r="AG1534" s="63"/>
      <c r="AH1534" s="63"/>
      <c r="AI1534" s="63"/>
      <c r="AJ1534" s="63"/>
      <c r="AU1534" s="14"/>
      <c r="AV1534" s="14"/>
      <c r="AW1534" s="14"/>
      <c r="AX1534" s="14"/>
      <c r="AY1534" s="14"/>
    </row>
    <row r="1535" spans="32:51">
      <c r="AF1535" s="63"/>
      <c r="AG1535" s="63"/>
      <c r="AH1535" s="63"/>
      <c r="AI1535" s="63"/>
      <c r="AJ1535" s="63"/>
      <c r="AU1535" s="14"/>
      <c r="AV1535" s="14"/>
      <c r="AW1535" s="14"/>
      <c r="AX1535" s="14"/>
      <c r="AY1535" s="14"/>
    </row>
    <row r="1536" spans="32:51">
      <c r="AF1536" s="63"/>
      <c r="AG1536" s="63"/>
      <c r="AH1536" s="63"/>
      <c r="AI1536" s="63"/>
      <c r="AJ1536" s="63"/>
      <c r="AU1536" s="14"/>
      <c r="AV1536" s="14"/>
      <c r="AW1536" s="14"/>
      <c r="AX1536" s="14"/>
      <c r="AY1536" s="14"/>
    </row>
    <row r="1537" spans="32:51">
      <c r="AF1537" s="63"/>
      <c r="AG1537" s="63"/>
      <c r="AH1537" s="63"/>
      <c r="AI1537" s="63"/>
      <c r="AJ1537" s="63"/>
      <c r="AU1537" s="14"/>
      <c r="AV1537" s="14"/>
      <c r="AW1537" s="14"/>
      <c r="AX1537" s="14"/>
      <c r="AY1537" s="14"/>
    </row>
    <row r="1538" spans="32:51">
      <c r="AF1538" s="63"/>
      <c r="AG1538" s="63"/>
      <c r="AH1538" s="63"/>
      <c r="AI1538" s="63"/>
      <c r="AJ1538" s="63"/>
      <c r="AU1538" s="14"/>
      <c r="AV1538" s="14"/>
      <c r="AW1538" s="14"/>
      <c r="AX1538" s="14"/>
      <c r="AY1538" s="14"/>
    </row>
    <row r="1539" spans="32:51">
      <c r="AF1539" s="63"/>
      <c r="AG1539" s="63"/>
      <c r="AH1539" s="63"/>
      <c r="AI1539" s="63"/>
      <c r="AJ1539" s="63"/>
      <c r="AU1539" s="14"/>
      <c r="AV1539" s="14"/>
      <c r="AW1539" s="14"/>
      <c r="AX1539" s="14"/>
      <c r="AY1539" s="14"/>
    </row>
    <row r="1540" spans="32:51">
      <c r="AF1540" s="63"/>
      <c r="AG1540" s="63"/>
      <c r="AH1540" s="63"/>
      <c r="AI1540" s="63"/>
      <c r="AJ1540" s="63"/>
      <c r="AU1540" s="14"/>
      <c r="AV1540" s="14"/>
      <c r="AW1540" s="14"/>
      <c r="AX1540" s="14"/>
      <c r="AY1540" s="14"/>
    </row>
    <row r="1541" spans="32:51">
      <c r="AF1541" s="63"/>
      <c r="AG1541" s="63"/>
      <c r="AH1541" s="63"/>
      <c r="AI1541" s="63"/>
      <c r="AJ1541" s="63"/>
      <c r="AU1541" s="14"/>
      <c r="AV1541" s="14"/>
      <c r="AW1541" s="14"/>
      <c r="AX1541" s="14"/>
      <c r="AY1541" s="14"/>
    </row>
    <row r="1542" spans="32:51">
      <c r="AF1542" s="63"/>
      <c r="AG1542" s="63"/>
      <c r="AH1542" s="63"/>
      <c r="AI1542" s="63"/>
      <c r="AJ1542" s="63"/>
      <c r="AU1542" s="14"/>
      <c r="AV1542" s="14"/>
      <c r="AW1542" s="14"/>
      <c r="AX1542" s="14"/>
      <c r="AY1542" s="14"/>
    </row>
    <row r="1543" spans="32:51">
      <c r="AF1543" s="63"/>
      <c r="AG1543" s="63"/>
      <c r="AH1543" s="63"/>
      <c r="AI1543" s="63"/>
      <c r="AJ1543" s="63"/>
      <c r="AU1543" s="14"/>
      <c r="AV1543" s="14"/>
      <c r="AW1543" s="14"/>
      <c r="AX1543" s="14"/>
      <c r="AY1543" s="14"/>
    </row>
    <row r="1544" spans="32:51">
      <c r="AF1544" s="63"/>
      <c r="AG1544" s="63"/>
      <c r="AH1544" s="63"/>
      <c r="AI1544" s="63"/>
      <c r="AJ1544" s="63"/>
      <c r="AU1544" s="14"/>
      <c r="AV1544" s="14"/>
      <c r="AW1544" s="14"/>
      <c r="AX1544" s="14"/>
      <c r="AY1544" s="14"/>
    </row>
    <row r="1545" spans="32:51">
      <c r="AF1545" s="63"/>
      <c r="AG1545" s="63"/>
      <c r="AH1545" s="63"/>
      <c r="AI1545" s="63"/>
      <c r="AJ1545" s="63"/>
      <c r="AU1545" s="14"/>
      <c r="AV1545" s="14"/>
      <c r="AW1545" s="14"/>
      <c r="AX1545" s="14"/>
      <c r="AY1545" s="14"/>
    </row>
    <row r="1546" spans="32:51">
      <c r="AF1546" s="63"/>
      <c r="AG1546" s="63"/>
      <c r="AH1546" s="63"/>
      <c r="AI1546" s="63"/>
      <c r="AJ1546" s="63"/>
      <c r="AU1546" s="14"/>
      <c r="AV1546" s="14"/>
      <c r="AW1546" s="14"/>
      <c r="AX1546" s="14"/>
      <c r="AY1546" s="14"/>
    </row>
    <row r="1547" spans="32:51">
      <c r="AF1547" s="63"/>
      <c r="AG1547" s="63"/>
      <c r="AH1547" s="63"/>
      <c r="AI1547" s="63"/>
      <c r="AJ1547" s="63"/>
      <c r="AU1547" s="14"/>
      <c r="AV1547" s="14"/>
      <c r="AW1547" s="14"/>
      <c r="AX1547" s="14"/>
      <c r="AY1547" s="14"/>
    </row>
    <row r="1548" spans="32:51">
      <c r="AF1548" s="63"/>
      <c r="AG1548" s="63"/>
      <c r="AH1548" s="63"/>
      <c r="AI1548" s="63"/>
      <c r="AJ1548" s="63"/>
      <c r="AU1548" s="14"/>
      <c r="AV1548" s="14"/>
      <c r="AW1548" s="14"/>
      <c r="AX1548" s="14"/>
      <c r="AY1548" s="14"/>
    </row>
    <row r="1549" spans="32:51">
      <c r="AF1549" s="63"/>
      <c r="AG1549" s="63"/>
      <c r="AH1549" s="63"/>
      <c r="AI1549" s="63"/>
      <c r="AJ1549" s="63"/>
      <c r="AU1549" s="14"/>
      <c r="AV1549" s="14"/>
      <c r="AW1549" s="14"/>
      <c r="AX1549" s="14"/>
      <c r="AY1549" s="14"/>
    </row>
    <row r="1550" spans="32:51">
      <c r="AF1550" s="63"/>
      <c r="AG1550" s="63"/>
      <c r="AH1550" s="63"/>
      <c r="AI1550" s="63"/>
      <c r="AJ1550" s="63"/>
      <c r="AU1550" s="14"/>
      <c r="AV1550" s="14"/>
      <c r="AW1550" s="14"/>
      <c r="AX1550" s="14"/>
      <c r="AY1550" s="14"/>
    </row>
    <row r="1551" spans="32:51">
      <c r="AF1551" s="63"/>
      <c r="AG1551" s="63"/>
      <c r="AH1551" s="63"/>
      <c r="AI1551" s="63"/>
      <c r="AJ1551" s="63"/>
      <c r="AU1551" s="14"/>
      <c r="AV1551" s="14"/>
      <c r="AW1551" s="14"/>
      <c r="AX1551" s="14"/>
      <c r="AY1551" s="14"/>
    </row>
    <row r="1552" spans="32:51">
      <c r="AF1552" s="63"/>
      <c r="AG1552" s="63"/>
      <c r="AH1552" s="63"/>
      <c r="AI1552" s="63"/>
      <c r="AJ1552" s="63"/>
      <c r="AU1552" s="14"/>
      <c r="AV1552" s="14"/>
      <c r="AW1552" s="14"/>
      <c r="AX1552" s="14"/>
      <c r="AY1552" s="14"/>
    </row>
    <row r="1553" spans="32:51">
      <c r="AF1553" s="63"/>
      <c r="AG1553" s="63"/>
      <c r="AH1553" s="63"/>
      <c r="AI1553" s="63"/>
      <c r="AJ1553" s="63"/>
      <c r="AU1553" s="14"/>
      <c r="AV1553" s="14"/>
      <c r="AW1553" s="14"/>
      <c r="AX1553" s="14"/>
      <c r="AY1553" s="14"/>
    </row>
    <row r="1554" spans="32:51">
      <c r="AF1554" s="63"/>
      <c r="AG1554" s="63"/>
      <c r="AH1554" s="63"/>
      <c r="AI1554" s="63"/>
      <c r="AJ1554" s="63"/>
      <c r="AU1554" s="14"/>
      <c r="AV1554" s="14"/>
      <c r="AW1554" s="14"/>
      <c r="AX1554" s="14"/>
      <c r="AY1554" s="14"/>
    </row>
    <row r="1555" spans="32:51">
      <c r="AF1555" s="63"/>
      <c r="AG1555" s="63"/>
      <c r="AH1555" s="63"/>
      <c r="AI1555" s="63"/>
      <c r="AJ1555" s="63"/>
      <c r="AU1555" s="14"/>
      <c r="AV1555" s="14"/>
      <c r="AW1555" s="14"/>
      <c r="AX1555" s="14"/>
      <c r="AY1555" s="14"/>
    </row>
    <row r="1556" spans="32:51">
      <c r="AF1556" s="63"/>
      <c r="AG1556" s="63"/>
      <c r="AH1556" s="63"/>
      <c r="AI1556" s="63"/>
      <c r="AJ1556" s="63"/>
      <c r="AU1556" s="14"/>
      <c r="AV1556" s="14"/>
      <c r="AW1556" s="14"/>
      <c r="AX1556" s="14"/>
      <c r="AY1556" s="14"/>
    </row>
    <row r="1557" spans="32:51">
      <c r="AF1557" s="63"/>
      <c r="AG1557" s="63"/>
      <c r="AH1557" s="63"/>
      <c r="AI1557" s="63"/>
      <c r="AJ1557" s="63"/>
      <c r="AU1557" s="14"/>
      <c r="AV1557" s="14"/>
      <c r="AW1557" s="14"/>
      <c r="AX1557" s="14"/>
      <c r="AY1557" s="14"/>
    </row>
    <row r="1558" spans="32:51">
      <c r="AF1558" s="63"/>
      <c r="AG1558" s="63"/>
      <c r="AH1558" s="63"/>
      <c r="AI1558" s="63"/>
      <c r="AJ1558" s="63"/>
      <c r="AU1558" s="14"/>
      <c r="AV1558" s="14"/>
      <c r="AW1558" s="14"/>
      <c r="AX1558" s="14"/>
      <c r="AY1558" s="14"/>
    </row>
    <row r="1559" spans="32:51">
      <c r="AF1559" s="63"/>
      <c r="AG1559" s="63"/>
      <c r="AH1559" s="63"/>
      <c r="AI1559" s="63"/>
      <c r="AJ1559" s="63"/>
      <c r="AU1559" s="14"/>
      <c r="AV1559" s="14"/>
      <c r="AW1559" s="14"/>
      <c r="AX1559" s="14"/>
      <c r="AY1559" s="14"/>
    </row>
    <row r="1560" spans="32:51">
      <c r="AF1560" s="63"/>
      <c r="AG1560" s="63"/>
      <c r="AH1560" s="63"/>
      <c r="AI1560" s="63"/>
      <c r="AJ1560" s="63"/>
      <c r="AU1560" s="14"/>
      <c r="AV1560" s="14"/>
      <c r="AW1560" s="14"/>
      <c r="AX1560" s="14"/>
      <c r="AY1560" s="14"/>
    </row>
    <row r="1561" spans="32:51">
      <c r="AF1561" s="63"/>
      <c r="AG1561" s="63"/>
      <c r="AH1561" s="63"/>
      <c r="AI1561" s="63"/>
      <c r="AJ1561" s="63"/>
      <c r="AU1561" s="14"/>
      <c r="AV1561" s="14"/>
      <c r="AW1561" s="14"/>
      <c r="AX1561" s="14"/>
      <c r="AY1561" s="14"/>
    </row>
    <row r="1562" spans="32:51">
      <c r="AF1562" s="63"/>
      <c r="AG1562" s="63"/>
      <c r="AH1562" s="63"/>
      <c r="AI1562" s="63"/>
      <c r="AJ1562" s="63"/>
      <c r="AU1562" s="14"/>
      <c r="AV1562" s="14"/>
      <c r="AW1562" s="14"/>
      <c r="AX1562" s="14"/>
      <c r="AY1562" s="14"/>
    </row>
    <row r="1563" spans="32:51">
      <c r="AF1563" s="63"/>
      <c r="AG1563" s="63"/>
      <c r="AH1563" s="63"/>
      <c r="AI1563" s="63"/>
      <c r="AJ1563" s="63"/>
      <c r="AU1563" s="14"/>
      <c r="AV1563" s="14"/>
      <c r="AW1563" s="14"/>
      <c r="AX1563" s="14"/>
      <c r="AY1563" s="14"/>
    </row>
    <row r="1564" spans="32:51">
      <c r="AF1564" s="63"/>
      <c r="AG1564" s="63"/>
      <c r="AH1564" s="63"/>
      <c r="AI1564" s="63"/>
      <c r="AJ1564" s="63"/>
      <c r="AU1564" s="14"/>
      <c r="AV1564" s="14"/>
      <c r="AW1564" s="14"/>
      <c r="AX1564" s="14"/>
      <c r="AY1564" s="14"/>
    </row>
    <row r="1565" spans="32:51">
      <c r="AF1565" s="63"/>
      <c r="AG1565" s="63"/>
      <c r="AH1565" s="63"/>
      <c r="AI1565" s="63"/>
      <c r="AJ1565" s="63"/>
      <c r="AU1565" s="14"/>
      <c r="AV1565" s="14"/>
      <c r="AW1565" s="14"/>
      <c r="AX1565" s="14"/>
      <c r="AY1565" s="14"/>
    </row>
    <row r="1566" spans="32:51">
      <c r="AF1566" s="63"/>
      <c r="AG1566" s="63"/>
      <c r="AH1566" s="63"/>
      <c r="AI1566" s="63"/>
      <c r="AJ1566" s="63"/>
      <c r="AU1566" s="14"/>
      <c r="AV1566" s="14"/>
      <c r="AW1566" s="14"/>
      <c r="AX1566" s="14"/>
      <c r="AY1566" s="14"/>
    </row>
    <row r="1567" spans="32:51">
      <c r="AF1567" s="63"/>
      <c r="AG1567" s="63"/>
      <c r="AH1567" s="63"/>
      <c r="AI1567" s="63"/>
      <c r="AJ1567" s="63"/>
      <c r="AU1567" s="14"/>
      <c r="AV1567" s="14"/>
      <c r="AW1567" s="14"/>
      <c r="AX1567" s="14"/>
      <c r="AY1567" s="14"/>
    </row>
    <row r="1568" spans="32:51">
      <c r="AF1568" s="63"/>
      <c r="AG1568" s="63"/>
      <c r="AH1568" s="63"/>
      <c r="AI1568" s="63"/>
      <c r="AJ1568" s="63"/>
      <c r="AU1568" s="14"/>
      <c r="AV1568" s="14"/>
      <c r="AW1568" s="14"/>
      <c r="AX1568" s="14"/>
      <c r="AY1568" s="14"/>
    </row>
    <row r="1569" spans="32:51">
      <c r="AF1569" s="63"/>
      <c r="AG1569" s="63"/>
      <c r="AH1569" s="63"/>
      <c r="AI1569" s="63"/>
      <c r="AJ1569" s="63"/>
      <c r="AU1569" s="14"/>
      <c r="AV1569" s="14"/>
      <c r="AW1569" s="14"/>
      <c r="AX1569" s="14"/>
      <c r="AY1569" s="14"/>
    </row>
    <row r="1570" spans="32:51">
      <c r="AF1570" s="63"/>
      <c r="AG1570" s="63"/>
      <c r="AH1570" s="63"/>
      <c r="AI1570" s="63"/>
      <c r="AJ1570" s="63"/>
      <c r="AU1570" s="14"/>
      <c r="AV1570" s="14"/>
      <c r="AW1570" s="14"/>
      <c r="AX1570" s="14"/>
      <c r="AY1570" s="14"/>
    </row>
    <row r="1571" spans="32:51">
      <c r="AF1571" s="63"/>
      <c r="AG1571" s="63"/>
      <c r="AH1571" s="63"/>
      <c r="AI1571" s="63"/>
      <c r="AJ1571" s="63"/>
      <c r="AU1571" s="14"/>
      <c r="AV1571" s="14"/>
      <c r="AW1571" s="14"/>
      <c r="AX1571" s="14"/>
      <c r="AY1571" s="14"/>
    </row>
    <row r="1572" spans="32:51">
      <c r="AF1572" s="63"/>
      <c r="AG1572" s="63"/>
      <c r="AH1572" s="63"/>
      <c r="AI1572" s="63"/>
      <c r="AJ1572" s="63"/>
      <c r="AU1572" s="14"/>
      <c r="AV1572" s="14"/>
      <c r="AW1572" s="14"/>
      <c r="AX1572" s="14"/>
      <c r="AY1572" s="14"/>
    </row>
    <row r="1573" spans="32:51">
      <c r="AF1573" s="63"/>
      <c r="AG1573" s="63"/>
      <c r="AH1573" s="63"/>
      <c r="AI1573" s="63"/>
      <c r="AJ1573" s="63"/>
      <c r="AU1573" s="14"/>
      <c r="AV1573" s="14"/>
      <c r="AW1573" s="14"/>
      <c r="AX1573" s="14"/>
      <c r="AY1573" s="14"/>
    </row>
    <row r="1574" spans="32:51">
      <c r="AF1574" s="63"/>
      <c r="AG1574" s="63"/>
      <c r="AH1574" s="63"/>
      <c r="AI1574" s="63"/>
      <c r="AJ1574" s="63"/>
      <c r="AU1574" s="14"/>
      <c r="AV1574" s="14"/>
      <c r="AW1574" s="14"/>
      <c r="AX1574" s="14"/>
      <c r="AY1574" s="14"/>
    </row>
    <row r="1575" spans="32:51">
      <c r="AF1575" s="63"/>
      <c r="AG1575" s="63"/>
      <c r="AH1575" s="63"/>
      <c r="AI1575" s="63"/>
      <c r="AJ1575" s="63"/>
      <c r="AU1575" s="14"/>
      <c r="AV1575" s="14"/>
      <c r="AW1575" s="14"/>
      <c r="AX1575" s="14"/>
      <c r="AY1575" s="14"/>
    </row>
    <row r="1576" spans="32:51">
      <c r="AF1576" s="63"/>
      <c r="AG1576" s="63"/>
      <c r="AH1576" s="63"/>
      <c r="AI1576" s="63"/>
      <c r="AJ1576" s="63"/>
      <c r="AU1576" s="14"/>
      <c r="AV1576" s="14"/>
      <c r="AW1576" s="14"/>
      <c r="AX1576" s="14"/>
      <c r="AY1576" s="14"/>
    </row>
    <row r="1577" spans="32:51">
      <c r="AF1577" s="63"/>
      <c r="AG1577" s="63"/>
      <c r="AH1577" s="63"/>
      <c r="AI1577" s="63"/>
      <c r="AJ1577" s="63"/>
      <c r="AU1577" s="14"/>
      <c r="AV1577" s="14"/>
      <c r="AW1577" s="14"/>
      <c r="AX1577" s="14"/>
      <c r="AY1577" s="14"/>
    </row>
    <row r="1578" spans="32:51">
      <c r="AF1578" s="63"/>
      <c r="AG1578" s="63"/>
      <c r="AH1578" s="63"/>
      <c r="AI1578" s="63"/>
      <c r="AJ1578" s="63"/>
      <c r="AU1578" s="14"/>
      <c r="AV1578" s="14"/>
      <c r="AW1578" s="14"/>
      <c r="AX1578" s="14"/>
      <c r="AY1578" s="14"/>
    </row>
    <row r="1579" spans="32:51">
      <c r="AF1579" s="63"/>
      <c r="AG1579" s="63"/>
      <c r="AH1579" s="63"/>
      <c r="AI1579" s="63"/>
      <c r="AJ1579" s="63"/>
      <c r="AU1579" s="14"/>
      <c r="AV1579" s="14"/>
      <c r="AW1579" s="14"/>
      <c r="AX1579" s="14"/>
      <c r="AY1579" s="14"/>
    </row>
    <row r="1580" spans="32:51">
      <c r="AF1580" s="63"/>
      <c r="AG1580" s="63"/>
      <c r="AH1580" s="63"/>
      <c r="AI1580" s="63"/>
      <c r="AJ1580" s="63"/>
      <c r="AU1580" s="14"/>
      <c r="AV1580" s="14"/>
      <c r="AW1580" s="14"/>
      <c r="AX1580" s="14"/>
      <c r="AY1580" s="14"/>
    </row>
    <row r="1581" spans="32:51">
      <c r="AF1581" s="63"/>
      <c r="AG1581" s="63"/>
      <c r="AH1581" s="63"/>
      <c r="AI1581" s="63"/>
      <c r="AJ1581" s="63"/>
      <c r="AU1581" s="14"/>
      <c r="AV1581" s="14"/>
      <c r="AW1581" s="14"/>
      <c r="AX1581" s="14"/>
      <c r="AY1581" s="14"/>
    </row>
    <row r="1582" spans="32:51">
      <c r="AF1582" s="63"/>
      <c r="AG1582" s="63"/>
      <c r="AH1582" s="63"/>
      <c r="AI1582" s="63"/>
      <c r="AJ1582" s="63"/>
      <c r="AU1582" s="14"/>
      <c r="AV1582" s="14"/>
      <c r="AW1582" s="14"/>
      <c r="AX1582" s="14"/>
      <c r="AY1582" s="14"/>
    </row>
    <row r="1583" spans="32:51">
      <c r="AF1583" s="63"/>
      <c r="AG1583" s="63"/>
      <c r="AH1583" s="63"/>
      <c r="AI1583" s="63"/>
      <c r="AJ1583" s="63"/>
      <c r="AU1583" s="14"/>
      <c r="AV1583" s="14"/>
      <c r="AW1583" s="14"/>
      <c r="AX1583" s="14"/>
      <c r="AY1583" s="14"/>
    </row>
    <row r="1584" spans="32:51">
      <c r="AF1584" s="63"/>
      <c r="AG1584" s="63"/>
      <c r="AH1584" s="63"/>
      <c r="AI1584" s="63"/>
      <c r="AJ1584" s="63"/>
      <c r="AU1584" s="14"/>
      <c r="AV1584" s="14"/>
      <c r="AW1584" s="14"/>
      <c r="AX1584" s="14"/>
      <c r="AY1584" s="14"/>
    </row>
    <row r="1585" spans="32:51">
      <c r="AF1585" s="63"/>
      <c r="AG1585" s="63"/>
      <c r="AH1585" s="63"/>
      <c r="AI1585" s="63"/>
      <c r="AJ1585" s="63"/>
      <c r="AU1585" s="14"/>
      <c r="AV1585" s="14"/>
      <c r="AW1585" s="14"/>
      <c r="AX1585" s="14"/>
      <c r="AY1585" s="14"/>
    </row>
    <row r="1586" spans="32:51">
      <c r="AF1586" s="63"/>
      <c r="AG1586" s="63"/>
      <c r="AH1586" s="63"/>
      <c r="AI1586" s="63"/>
      <c r="AJ1586" s="63"/>
      <c r="AU1586" s="14"/>
      <c r="AV1586" s="14"/>
      <c r="AW1586" s="14"/>
      <c r="AX1586" s="14"/>
      <c r="AY1586" s="14"/>
    </row>
    <row r="1587" spans="32:51">
      <c r="AF1587" s="63"/>
      <c r="AG1587" s="63"/>
      <c r="AH1587" s="63"/>
      <c r="AI1587" s="63"/>
      <c r="AJ1587" s="63"/>
      <c r="AU1587" s="14"/>
      <c r="AV1587" s="14"/>
      <c r="AW1587" s="14"/>
      <c r="AX1587" s="14"/>
      <c r="AY1587" s="14"/>
    </row>
    <row r="1588" spans="32:51">
      <c r="AF1588" s="63"/>
      <c r="AG1588" s="63"/>
      <c r="AH1588" s="63"/>
      <c r="AI1588" s="63"/>
      <c r="AJ1588" s="63"/>
      <c r="AU1588" s="14"/>
      <c r="AV1588" s="14"/>
      <c r="AW1588" s="14"/>
      <c r="AX1588" s="14"/>
      <c r="AY1588" s="14"/>
    </row>
    <row r="1589" spans="32:51">
      <c r="AF1589" s="63"/>
      <c r="AG1589" s="63"/>
      <c r="AH1589" s="63"/>
      <c r="AI1589" s="63"/>
      <c r="AJ1589" s="63"/>
      <c r="AU1589" s="14"/>
      <c r="AV1589" s="14"/>
      <c r="AW1589" s="14"/>
      <c r="AX1589" s="14"/>
      <c r="AY1589" s="14"/>
    </row>
    <row r="1590" spans="32:51">
      <c r="AF1590" s="63"/>
      <c r="AG1590" s="63"/>
      <c r="AH1590" s="63"/>
      <c r="AI1590" s="63"/>
      <c r="AJ1590" s="63"/>
      <c r="AU1590" s="14"/>
      <c r="AV1590" s="14"/>
      <c r="AW1590" s="14"/>
      <c r="AX1590" s="14"/>
      <c r="AY1590" s="14"/>
    </row>
    <row r="1591" spans="32:51">
      <c r="AF1591" s="63"/>
      <c r="AG1591" s="63"/>
      <c r="AH1591" s="63"/>
      <c r="AI1591" s="63"/>
      <c r="AJ1591" s="63"/>
      <c r="AU1591" s="14"/>
      <c r="AV1591" s="14"/>
      <c r="AW1591" s="14"/>
      <c r="AX1591" s="14"/>
      <c r="AY1591" s="14"/>
    </row>
    <row r="1592" spans="32:51">
      <c r="AF1592" s="63"/>
      <c r="AG1592" s="63"/>
      <c r="AH1592" s="63"/>
      <c r="AI1592" s="63"/>
      <c r="AJ1592" s="63"/>
      <c r="AU1592" s="14"/>
      <c r="AV1592" s="14"/>
      <c r="AW1592" s="14"/>
      <c r="AX1592" s="14"/>
      <c r="AY1592" s="14"/>
    </row>
    <row r="1593" spans="32:51">
      <c r="AF1593" s="63"/>
      <c r="AG1593" s="63"/>
      <c r="AH1593" s="63"/>
      <c r="AI1593" s="63"/>
      <c r="AJ1593" s="63"/>
      <c r="AU1593" s="14"/>
      <c r="AV1593" s="14"/>
      <c r="AW1593" s="14"/>
      <c r="AX1593" s="14"/>
      <c r="AY1593" s="14"/>
    </row>
    <row r="1594" spans="32:51">
      <c r="AF1594" s="63"/>
      <c r="AG1594" s="63"/>
      <c r="AH1594" s="63"/>
      <c r="AI1594" s="63"/>
      <c r="AJ1594" s="63"/>
      <c r="AU1594" s="14"/>
      <c r="AV1594" s="14"/>
      <c r="AW1594" s="14"/>
      <c r="AX1594" s="14"/>
      <c r="AY1594" s="14"/>
    </row>
    <row r="1595" spans="32:51">
      <c r="AF1595" s="63"/>
      <c r="AG1595" s="63"/>
      <c r="AH1595" s="63"/>
      <c r="AI1595" s="63"/>
      <c r="AJ1595" s="63"/>
      <c r="AU1595" s="14"/>
      <c r="AV1595" s="14"/>
      <c r="AW1595" s="14"/>
      <c r="AX1595" s="14"/>
      <c r="AY1595" s="14"/>
    </row>
    <row r="1596" spans="32:51">
      <c r="AF1596" s="63"/>
      <c r="AG1596" s="63"/>
      <c r="AH1596" s="63"/>
      <c r="AI1596" s="63"/>
      <c r="AJ1596" s="63"/>
      <c r="AU1596" s="14"/>
      <c r="AV1596" s="14"/>
      <c r="AW1596" s="14"/>
      <c r="AX1596" s="14"/>
      <c r="AY1596" s="14"/>
    </row>
    <row r="1597" spans="32:51">
      <c r="AF1597" s="63"/>
      <c r="AG1597" s="63"/>
      <c r="AH1597" s="63"/>
      <c r="AI1597" s="63"/>
      <c r="AJ1597" s="63"/>
      <c r="AU1597" s="14"/>
      <c r="AV1597" s="14"/>
      <c r="AW1597" s="14"/>
      <c r="AX1597" s="14"/>
      <c r="AY1597" s="14"/>
    </row>
    <row r="1598" spans="32:51">
      <c r="AF1598" s="63"/>
      <c r="AG1598" s="63"/>
      <c r="AH1598" s="63"/>
      <c r="AI1598" s="63"/>
      <c r="AJ1598" s="63"/>
      <c r="AU1598" s="14"/>
      <c r="AV1598" s="14"/>
      <c r="AW1598" s="14"/>
      <c r="AX1598" s="14"/>
      <c r="AY1598" s="14"/>
    </row>
    <row r="1599" spans="32:51">
      <c r="AF1599" s="63"/>
      <c r="AG1599" s="63"/>
      <c r="AH1599" s="63"/>
      <c r="AI1599" s="63"/>
      <c r="AJ1599" s="63"/>
      <c r="AU1599" s="14"/>
      <c r="AV1599" s="14"/>
      <c r="AW1599" s="14"/>
      <c r="AX1599" s="14"/>
      <c r="AY1599" s="14"/>
    </row>
    <row r="1600" spans="32:51">
      <c r="AF1600" s="63"/>
      <c r="AG1600" s="63"/>
      <c r="AH1600" s="63"/>
      <c r="AI1600" s="63"/>
      <c r="AJ1600" s="63"/>
      <c r="AU1600" s="14"/>
      <c r="AV1600" s="14"/>
      <c r="AW1600" s="14"/>
      <c r="AX1600" s="14"/>
      <c r="AY1600" s="14"/>
    </row>
    <row r="1601" spans="32:51">
      <c r="AF1601" s="63"/>
      <c r="AG1601" s="63"/>
      <c r="AH1601" s="63"/>
      <c r="AI1601" s="63"/>
      <c r="AJ1601" s="63"/>
      <c r="AU1601" s="14"/>
      <c r="AV1601" s="14"/>
      <c r="AW1601" s="14"/>
      <c r="AX1601" s="14"/>
      <c r="AY1601" s="14"/>
    </row>
    <row r="1602" spans="32:51">
      <c r="AF1602" s="63"/>
      <c r="AG1602" s="63"/>
      <c r="AH1602" s="63"/>
      <c r="AI1602" s="63"/>
      <c r="AJ1602" s="63"/>
      <c r="AU1602" s="14"/>
      <c r="AV1602" s="14"/>
      <c r="AW1602" s="14"/>
      <c r="AX1602" s="14"/>
      <c r="AY1602" s="14"/>
    </row>
    <row r="1603" spans="32:51">
      <c r="AF1603" s="63"/>
      <c r="AG1603" s="63"/>
      <c r="AH1603" s="63"/>
      <c r="AI1603" s="63"/>
      <c r="AJ1603" s="63"/>
      <c r="AU1603" s="14"/>
      <c r="AV1603" s="14"/>
      <c r="AW1603" s="14"/>
      <c r="AX1603" s="14"/>
      <c r="AY1603" s="14"/>
    </row>
    <row r="1604" spans="32:51">
      <c r="AF1604" s="63"/>
      <c r="AG1604" s="63"/>
      <c r="AH1604" s="63"/>
      <c r="AI1604" s="63"/>
      <c r="AJ1604" s="63"/>
      <c r="AU1604" s="14"/>
      <c r="AV1604" s="14"/>
      <c r="AW1604" s="14"/>
      <c r="AX1604" s="14"/>
      <c r="AY1604" s="14"/>
    </row>
    <row r="1605" spans="32:51">
      <c r="AF1605" s="63"/>
      <c r="AG1605" s="63"/>
      <c r="AH1605" s="63"/>
      <c r="AI1605" s="63"/>
      <c r="AJ1605" s="63"/>
      <c r="AU1605" s="14"/>
      <c r="AV1605" s="14"/>
      <c r="AW1605" s="14"/>
      <c r="AX1605" s="14"/>
      <c r="AY1605" s="14"/>
    </row>
    <row r="1606" spans="32:51">
      <c r="AF1606" s="63"/>
      <c r="AG1606" s="63"/>
      <c r="AH1606" s="63"/>
      <c r="AI1606" s="63"/>
      <c r="AJ1606" s="63"/>
      <c r="AU1606" s="14"/>
      <c r="AV1606" s="14"/>
      <c r="AW1606" s="14"/>
      <c r="AX1606" s="14"/>
      <c r="AY1606" s="14"/>
    </row>
    <row r="1607" spans="32:51">
      <c r="AF1607" s="63"/>
      <c r="AG1607" s="63"/>
      <c r="AH1607" s="63"/>
      <c r="AI1607" s="63"/>
      <c r="AJ1607" s="63"/>
      <c r="AU1607" s="14"/>
      <c r="AV1607" s="14"/>
      <c r="AW1607" s="14"/>
      <c r="AX1607" s="14"/>
      <c r="AY1607" s="14"/>
    </row>
    <row r="1608" spans="32:51">
      <c r="AF1608" s="63"/>
      <c r="AG1608" s="63"/>
      <c r="AH1608" s="63"/>
      <c r="AI1608" s="63"/>
      <c r="AJ1608" s="63"/>
      <c r="AU1608" s="14"/>
      <c r="AV1608" s="14"/>
      <c r="AW1608" s="14"/>
      <c r="AX1608" s="14"/>
      <c r="AY1608" s="14"/>
    </row>
    <row r="1609" spans="32:51">
      <c r="AF1609" s="63"/>
      <c r="AG1609" s="63"/>
      <c r="AH1609" s="63"/>
      <c r="AI1609" s="63"/>
      <c r="AJ1609" s="63"/>
      <c r="AU1609" s="14"/>
      <c r="AV1609" s="14"/>
      <c r="AW1609" s="14"/>
      <c r="AX1609" s="14"/>
      <c r="AY1609" s="14"/>
    </row>
    <row r="1610" spans="32:51">
      <c r="AF1610" s="63"/>
      <c r="AG1610" s="63"/>
      <c r="AH1610" s="63"/>
      <c r="AI1610" s="63"/>
      <c r="AJ1610" s="63"/>
      <c r="AU1610" s="14"/>
      <c r="AV1610" s="14"/>
      <c r="AW1610" s="14"/>
      <c r="AX1610" s="14"/>
      <c r="AY1610" s="14"/>
    </row>
    <row r="1611" spans="32:51">
      <c r="AF1611" s="63"/>
      <c r="AG1611" s="63"/>
      <c r="AH1611" s="63"/>
      <c r="AI1611" s="63"/>
      <c r="AJ1611" s="63"/>
      <c r="AU1611" s="14"/>
      <c r="AV1611" s="14"/>
      <c r="AW1611" s="14"/>
      <c r="AX1611" s="14"/>
      <c r="AY1611" s="14"/>
    </row>
    <row r="1612" spans="32:51">
      <c r="AF1612" s="63"/>
      <c r="AG1612" s="63"/>
      <c r="AH1612" s="63"/>
      <c r="AI1612" s="63"/>
      <c r="AJ1612" s="63"/>
      <c r="AU1612" s="14"/>
      <c r="AV1612" s="14"/>
      <c r="AW1612" s="14"/>
      <c r="AX1612" s="14"/>
      <c r="AY1612" s="14"/>
    </row>
    <row r="1613" spans="32:51">
      <c r="AF1613" s="63"/>
      <c r="AG1613" s="63"/>
      <c r="AH1613" s="63"/>
      <c r="AI1613" s="63"/>
      <c r="AJ1613" s="63"/>
      <c r="AU1613" s="14"/>
      <c r="AV1613" s="14"/>
      <c r="AW1613" s="14"/>
      <c r="AX1613" s="14"/>
      <c r="AY1613" s="14"/>
    </row>
    <row r="1614" spans="32:51">
      <c r="AF1614" s="63"/>
      <c r="AG1614" s="63"/>
      <c r="AH1614" s="63"/>
      <c r="AI1614" s="63"/>
      <c r="AJ1614" s="63"/>
      <c r="AU1614" s="14"/>
      <c r="AV1614" s="14"/>
      <c r="AW1614" s="14"/>
      <c r="AX1614" s="14"/>
      <c r="AY1614" s="14"/>
    </row>
    <row r="1615" spans="32:51">
      <c r="AF1615" s="63"/>
      <c r="AG1615" s="63"/>
      <c r="AH1615" s="63"/>
      <c r="AI1615" s="63"/>
      <c r="AJ1615" s="63"/>
      <c r="AU1615" s="14"/>
      <c r="AV1615" s="14"/>
      <c r="AW1615" s="14"/>
      <c r="AX1615" s="14"/>
      <c r="AY1615" s="14"/>
    </row>
    <row r="1616" spans="32:51">
      <c r="AF1616" s="63"/>
      <c r="AG1616" s="63"/>
      <c r="AH1616" s="63"/>
      <c r="AI1616" s="63"/>
      <c r="AJ1616" s="63"/>
      <c r="AU1616" s="14"/>
      <c r="AV1616" s="14"/>
      <c r="AW1616" s="14"/>
      <c r="AX1616" s="14"/>
      <c r="AY1616" s="14"/>
    </row>
    <row r="1617" spans="32:51">
      <c r="AF1617" s="63"/>
      <c r="AG1617" s="63"/>
      <c r="AH1617" s="63"/>
      <c r="AI1617" s="63"/>
      <c r="AJ1617" s="63"/>
      <c r="AU1617" s="14"/>
      <c r="AV1617" s="14"/>
      <c r="AW1617" s="14"/>
      <c r="AX1617" s="14"/>
      <c r="AY1617" s="14"/>
    </row>
    <row r="1618" spans="32:51">
      <c r="AF1618" s="63"/>
      <c r="AG1618" s="63"/>
      <c r="AH1618" s="63"/>
      <c r="AI1618" s="63"/>
      <c r="AJ1618" s="63"/>
      <c r="AU1618" s="14"/>
      <c r="AV1618" s="14"/>
      <c r="AW1618" s="14"/>
      <c r="AX1618" s="14"/>
      <c r="AY1618" s="14"/>
    </row>
    <row r="1619" spans="32:51">
      <c r="AF1619" s="63"/>
      <c r="AG1619" s="63"/>
      <c r="AH1619" s="63"/>
      <c r="AI1619" s="63"/>
      <c r="AJ1619" s="63"/>
      <c r="AU1619" s="14"/>
      <c r="AV1619" s="14"/>
      <c r="AW1619" s="14"/>
      <c r="AX1619" s="14"/>
      <c r="AY1619" s="14"/>
    </row>
    <row r="1620" spans="32:51">
      <c r="AF1620" s="63"/>
      <c r="AG1620" s="63"/>
      <c r="AH1620" s="63"/>
      <c r="AI1620" s="63"/>
      <c r="AJ1620" s="63"/>
      <c r="AU1620" s="14"/>
      <c r="AV1620" s="14"/>
      <c r="AW1620" s="14"/>
      <c r="AX1620" s="14"/>
      <c r="AY1620" s="14"/>
    </row>
    <row r="1621" spans="32:51">
      <c r="AF1621" s="63"/>
      <c r="AG1621" s="63"/>
      <c r="AH1621" s="63"/>
      <c r="AI1621" s="63"/>
      <c r="AJ1621" s="63"/>
      <c r="AU1621" s="14"/>
      <c r="AV1621" s="14"/>
      <c r="AW1621" s="14"/>
      <c r="AX1621" s="14"/>
      <c r="AY1621" s="14"/>
    </row>
    <row r="1622" spans="32:51">
      <c r="AF1622" s="63"/>
      <c r="AG1622" s="63"/>
      <c r="AH1622" s="63"/>
      <c r="AI1622" s="63"/>
      <c r="AJ1622" s="63"/>
      <c r="AU1622" s="14"/>
      <c r="AV1622" s="14"/>
      <c r="AW1622" s="14"/>
      <c r="AX1622" s="14"/>
      <c r="AY1622" s="14"/>
    </row>
    <row r="1623" spans="32:51">
      <c r="AF1623" s="63"/>
      <c r="AG1623" s="63"/>
      <c r="AH1623" s="63"/>
      <c r="AI1623" s="63"/>
      <c r="AJ1623" s="63"/>
      <c r="AU1623" s="14"/>
      <c r="AV1623" s="14"/>
      <c r="AW1623" s="14"/>
      <c r="AX1623" s="14"/>
      <c r="AY1623" s="14"/>
    </row>
    <row r="1624" spans="32:51">
      <c r="AF1624" s="63"/>
      <c r="AG1624" s="63"/>
      <c r="AH1624" s="63"/>
      <c r="AI1624" s="63"/>
      <c r="AJ1624" s="63"/>
      <c r="AU1624" s="14"/>
      <c r="AV1624" s="14"/>
      <c r="AW1624" s="14"/>
      <c r="AX1624" s="14"/>
      <c r="AY1624" s="14"/>
    </row>
    <row r="1625" spans="32:51">
      <c r="AF1625" s="63"/>
      <c r="AG1625" s="63"/>
      <c r="AH1625" s="63"/>
      <c r="AI1625" s="63"/>
      <c r="AJ1625" s="63"/>
      <c r="AU1625" s="14"/>
      <c r="AV1625" s="14"/>
      <c r="AW1625" s="14"/>
      <c r="AX1625" s="14"/>
      <c r="AY1625" s="14"/>
    </row>
    <row r="1626" spans="32:51">
      <c r="AF1626" s="63"/>
      <c r="AG1626" s="63"/>
      <c r="AH1626" s="63"/>
      <c r="AI1626" s="63"/>
      <c r="AJ1626" s="63"/>
      <c r="AU1626" s="14"/>
      <c r="AV1626" s="14"/>
      <c r="AW1626" s="14"/>
      <c r="AX1626" s="14"/>
      <c r="AY1626" s="14"/>
    </row>
    <row r="1627" spans="32:51">
      <c r="AF1627" s="63"/>
      <c r="AG1627" s="63"/>
      <c r="AH1627" s="63"/>
      <c r="AI1627" s="63"/>
      <c r="AJ1627" s="63"/>
      <c r="AU1627" s="14"/>
      <c r="AV1627" s="14"/>
      <c r="AW1627" s="14"/>
      <c r="AX1627" s="14"/>
      <c r="AY1627" s="14"/>
    </row>
    <row r="1628" spans="32:51">
      <c r="AF1628" s="63"/>
      <c r="AG1628" s="63"/>
      <c r="AH1628" s="63"/>
      <c r="AI1628" s="63"/>
      <c r="AJ1628" s="63"/>
      <c r="AU1628" s="14"/>
      <c r="AV1628" s="14"/>
      <c r="AW1628" s="14"/>
      <c r="AX1628" s="14"/>
      <c r="AY1628" s="14"/>
    </row>
    <row r="1629" spans="32:51">
      <c r="AF1629" s="63"/>
      <c r="AG1629" s="63"/>
      <c r="AH1629" s="63"/>
      <c r="AI1629" s="63"/>
      <c r="AJ1629" s="63"/>
      <c r="AU1629" s="14"/>
      <c r="AV1629" s="14"/>
      <c r="AW1629" s="14"/>
      <c r="AX1629" s="14"/>
      <c r="AY1629" s="14"/>
    </row>
    <row r="1630" spans="32:51">
      <c r="AF1630" s="63"/>
      <c r="AG1630" s="63"/>
      <c r="AH1630" s="63"/>
      <c r="AI1630" s="63"/>
      <c r="AJ1630" s="63"/>
      <c r="AU1630" s="14"/>
      <c r="AV1630" s="14"/>
      <c r="AW1630" s="14"/>
      <c r="AX1630" s="14"/>
      <c r="AY1630" s="14"/>
    </row>
    <row r="1631" spans="32:51">
      <c r="AF1631" s="63"/>
      <c r="AG1631" s="63"/>
      <c r="AH1631" s="63"/>
      <c r="AI1631" s="63"/>
      <c r="AJ1631" s="63"/>
      <c r="AU1631" s="14"/>
      <c r="AV1631" s="14"/>
      <c r="AW1631" s="14"/>
      <c r="AX1631" s="14"/>
      <c r="AY1631" s="14"/>
    </row>
    <row r="1632" spans="32:51">
      <c r="AF1632" s="63"/>
      <c r="AG1632" s="63"/>
      <c r="AH1632" s="63"/>
      <c r="AI1632" s="63"/>
      <c r="AJ1632" s="63"/>
      <c r="AU1632" s="14"/>
      <c r="AV1632" s="14"/>
      <c r="AW1632" s="14"/>
      <c r="AX1632" s="14"/>
      <c r="AY1632" s="14"/>
    </row>
    <row r="1633" spans="32:51">
      <c r="AF1633" s="63"/>
      <c r="AG1633" s="63"/>
      <c r="AH1633" s="63"/>
      <c r="AI1633" s="63"/>
      <c r="AJ1633" s="63"/>
      <c r="AU1633" s="14"/>
      <c r="AV1633" s="14"/>
      <c r="AW1633" s="14"/>
      <c r="AX1633" s="14"/>
      <c r="AY1633" s="14"/>
    </row>
    <row r="1634" spans="32:51">
      <c r="AF1634" s="63"/>
      <c r="AG1634" s="63"/>
      <c r="AH1634" s="63"/>
      <c r="AI1634" s="63"/>
      <c r="AJ1634" s="63"/>
      <c r="AU1634" s="14"/>
      <c r="AV1634" s="14"/>
      <c r="AW1634" s="14"/>
      <c r="AX1634" s="14"/>
      <c r="AY1634" s="14"/>
    </row>
    <row r="1635" spans="32:51">
      <c r="AF1635" s="63"/>
      <c r="AG1635" s="63"/>
      <c r="AH1635" s="63"/>
      <c r="AI1635" s="63"/>
      <c r="AJ1635" s="63"/>
      <c r="AU1635" s="14"/>
      <c r="AV1635" s="14"/>
      <c r="AW1635" s="14"/>
      <c r="AX1635" s="14"/>
      <c r="AY1635" s="14"/>
    </row>
    <row r="1636" spans="32:51">
      <c r="AF1636" s="63"/>
      <c r="AG1636" s="63"/>
      <c r="AH1636" s="63"/>
      <c r="AI1636" s="63"/>
      <c r="AJ1636" s="63"/>
      <c r="AU1636" s="14"/>
      <c r="AV1636" s="14"/>
      <c r="AW1636" s="14"/>
      <c r="AX1636" s="14"/>
      <c r="AY1636" s="14"/>
    </row>
    <row r="1637" spans="32:51">
      <c r="AF1637" s="63"/>
      <c r="AG1637" s="63"/>
      <c r="AH1637" s="63"/>
      <c r="AI1637" s="63"/>
      <c r="AJ1637" s="63"/>
      <c r="AU1637" s="14"/>
      <c r="AV1637" s="14"/>
      <c r="AW1637" s="14"/>
      <c r="AX1637" s="14"/>
      <c r="AY1637" s="14"/>
    </row>
    <row r="1638" spans="32:51">
      <c r="AF1638" s="63"/>
      <c r="AG1638" s="63"/>
      <c r="AH1638" s="63"/>
      <c r="AI1638" s="63"/>
      <c r="AJ1638" s="63"/>
      <c r="AU1638" s="14"/>
      <c r="AV1638" s="14"/>
      <c r="AW1638" s="14"/>
      <c r="AX1638" s="14"/>
      <c r="AY1638" s="14"/>
    </row>
    <row r="1639" spans="32:51">
      <c r="AF1639" s="63"/>
      <c r="AG1639" s="63"/>
      <c r="AH1639" s="63"/>
      <c r="AI1639" s="63"/>
      <c r="AJ1639" s="63"/>
      <c r="AU1639" s="14"/>
      <c r="AV1639" s="14"/>
      <c r="AW1639" s="14"/>
      <c r="AX1639" s="14"/>
      <c r="AY1639" s="14"/>
    </row>
    <row r="1640" spans="32:51">
      <c r="AF1640" s="63"/>
      <c r="AG1640" s="63"/>
      <c r="AH1640" s="63"/>
      <c r="AI1640" s="63"/>
      <c r="AJ1640" s="63"/>
      <c r="AU1640" s="14"/>
      <c r="AV1640" s="14"/>
      <c r="AW1640" s="14"/>
      <c r="AX1640" s="14"/>
      <c r="AY1640" s="14"/>
    </row>
    <row r="1641" spans="32:51">
      <c r="AF1641" s="63"/>
      <c r="AG1641" s="63"/>
      <c r="AH1641" s="63"/>
      <c r="AI1641" s="63"/>
      <c r="AJ1641" s="63"/>
      <c r="AU1641" s="14"/>
      <c r="AV1641" s="14"/>
      <c r="AW1641" s="14"/>
      <c r="AX1641" s="14"/>
      <c r="AY1641" s="14"/>
    </row>
    <row r="1642" spans="32:51">
      <c r="AF1642" s="63"/>
      <c r="AG1642" s="63"/>
      <c r="AH1642" s="63"/>
      <c r="AI1642" s="63"/>
      <c r="AJ1642" s="63"/>
      <c r="AU1642" s="14"/>
      <c r="AV1642" s="14"/>
      <c r="AW1642" s="14"/>
      <c r="AX1642" s="14"/>
      <c r="AY1642" s="14"/>
    </row>
    <row r="1643" spans="32:51">
      <c r="AF1643" s="63"/>
      <c r="AG1643" s="63"/>
      <c r="AH1643" s="63"/>
      <c r="AI1643" s="63"/>
      <c r="AJ1643" s="63"/>
      <c r="AU1643" s="14"/>
      <c r="AV1643" s="14"/>
      <c r="AW1643" s="14"/>
      <c r="AX1643" s="14"/>
      <c r="AY1643" s="14"/>
    </row>
    <row r="1644" spans="32:51">
      <c r="AF1644" s="63"/>
      <c r="AG1644" s="63"/>
      <c r="AH1644" s="63"/>
      <c r="AI1644" s="63"/>
      <c r="AJ1644" s="63"/>
      <c r="AU1644" s="14"/>
      <c r="AV1644" s="14"/>
      <c r="AW1644" s="14"/>
      <c r="AX1644" s="14"/>
      <c r="AY1644" s="14"/>
    </row>
    <row r="1645" spans="32:51">
      <c r="AF1645" s="63"/>
      <c r="AG1645" s="63"/>
      <c r="AH1645" s="63"/>
      <c r="AI1645" s="63"/>
      <c r="AJ1645" s="63"/>
      <c r="AU1645" s="14"/>
      <c r="AV1645" s="14"/>
      <c r="AW1645" s="14"/>
      <c r="AX1645" s="14"/>
      <c r="AY1645" s="14"/>
    </row>
    <row r="1646" spans="32:51">
      <c r="AF1646" s="63"/>
      <c r="AG1646" s="63"/>
      <c r="AH1646" s="63"/>
      <c r="AI1646" s="63"/>
      <c r="AJ1646" s="63"/>
      <c r="AU1646" s="14"/>
      <c r="AV1646" s="14"/>
      <c r="AW1646" s="14"/>
      <c r="AX1646" s="14"/>
      <c r="AY1646" s="14"/>
    </row>
    <row r="1647" spans="32:51">
      <c r="AF1647" s="63"/>
      <c r="AG1647" s="63"/>
      <c r="AH1647" s="63"/>
      <c r="AI1647" s="63"/>
      <c r="AJ1647" s="63"/>
      <c r="AU1647" s="14"/>
      <c r="AV1647" s="14"/>
      <c r="AW1647" s="14"/>
      <c r="AX1647" s="14"/>
      <c r="AY1647" s="14"/>
    </row>
    <row r="1648" spans="32:51">
      <c r="AF1648" s="63"/>
      <c r="AG1648" s="63"/>
      <c r="AH1648" s="63"/>
      <c r="AI1648" s="63"/>
      <c r="AJ1648" s="63"/>
      <c r="AU1648" s="14"/>
      <c r="AV1648" s="14"/>
      <c r="AW1648" s="14"/>
      <c r="AX1648" s="14"/>
      <c r="AY1648" s="14"/>
    </row>
    <row r="1649" spans="32:51">
      <c r="AF1649" s="63"/>
      <c r="AG1649" s="63"/>
      <c r="AH1649" s="63"/>
      <c r="AI1649" s="63"/>
      <c r="AJ1649" s="63"/>
      <c r="AU1649" s="14"/>
      <c r="AV1649" s="14"/>
      <c r="AW1649" s="14"/>
      <c r="AX1649" s="14"/>
      <c r="AY1649" s="14"/>
    </row>
    <row r="1650" spans="32:51">
      <c r="AF1650" s="63"/>
      <c r="AG1650" s="63"/>
      <c r="AH1650" s="63"/>
      <c r="AI1650" s="63"/>
      <c r="AJ1650" s="63"/>
      <c r="AU1650" s="14"/>
      <c r="AV1650" s="14"/>
      <c r="AW1650" s="14"/>
      <c r="AX1650" s="14"/>
      <c r="AY1650" s="14"/>
    </row>
    <row r="1651" spans="32:51">
      <c r="AF1651" s="63"/>
      <c r="AG1651" s="63"/>
      <c r="AH1651" s="63"/>
      <c r="AI1651" s="63"/>
      <c r="AJ1651" s="63"/>
      <c r="AU1651" s="14"/>
      <c r="AV1651" s="14"/>
      <c r="AW1651" s="14"/>
      <c r="AX1651" s="14"/>
      <c r="AY1651" s="14"/>
    </row>
    <row r="1652" spans="32:51">
      <c r="AF1652" s="63"/>
      <c r="AG1652" s="63"/>
      <c r="AH1652" s="63"/>
      <c r="AI1652" s="63"/>
      <c r="AJ1652" s="63"/>
      <c r="AU1652" s="14"/>
      <c r="AV1652" s="14"/>
      <c r="AW1652" s="14"/>
      <c r="AX1652" s="14"/>
      <c r="AY1652" s="14"/>
    </row>
    <row r="1653" spans="32:51">
      <c r="AF1653" s="63"/>
      <c r="AG1653" s="63"/>
      <c r="AH1653" s="63"/>
      <c r="AI1653" s="63"/>
      <c r="AJ1653" s="63"/>
      <c r="AU1653" s="14"/>
      <c r="AV1653" s="14"/>
      <c r="AW1653" s="14"/>
      <c r="AX1653" s="14"/>
      <c r="AY1653" s="14"/>
    </row>
    <row r="1654" spans="32:51">
      <c r="AF1654" s="63"/>
      <c r="AG1654" s="63"/>
      <c r="AH1654" s="63"/>
      <c r="AI1654" s="63"/>
      <c r="AJ1654" s="63"/>
      <c r="AU1654" s="14"/>
      <c r="AV1654" s="14"/>
      <c r="AW1654" s="14"/>
      <c r="AX1654" s="14"/>
      <c r="AY1654" s="14"/>
    </row>
    <row r="1655" spans="32:51">
      <c r="AF1655" s="63"/>
      <c r="AG1655" s="63"/>
      <c r="AH1655" s="63"/>
      <c r="AI1655" s="63"/>
      <c r="AJ1655" s="63"/>
      <c r="AU1655" s="14"/>
      <c r="AV1655" s="14"/>
      <c r="AW1655" s="14"/>
      <c r="AX1655" s="14"/>
      <c r="AY1655" s="14"/>
    </row>
    <row r="1656" spans="32:51">
      <c r="AF1656" s="63"/>
      <c r="AG1656" s="63"/>
      <c r="AH1656" s="63"/>
      <c r="AI1656" s="63"/>
      <c r="AJ1656" s="63"/>
      <c r="AU1656" s="14"/>
      <c r="AV1656" s="14"/>
      <c r="AW1656" s="14"/>
      <c r="AX1656" s="14"/>
      <c r="AY1656" s="14"/>
    </row>
    <row r="1657" spans="32:51">
      <c r="AF1657" s="63"/>
      <c r="AG1657" s="63"/>
      <c r="AH1657" s="63"/>
      <c r="AI1657" s="63"/>
      <c r="AJ1657" s="63"/>
      <c r="AU1657" s="14"/>
      <c r="AV1657" s="14"/>
      <c r="AW1657" s="14"/>
      <c r="AX1657" s="14"/>
      <c r="AY1657" s="14"/>
    </row>
    <row r="1658" spans="32:51">
      <c r="AF1658" s="63"/>
      <c r="AG1658" s="63"/>
      <c r="AH1658" s="63"/>
      <c r="AI1658" s="63"/>
      <c r="AJ1658" s="63"/>
      <c r="AU1658" s="14"/>
      <c r="AV1658" s="14"/>
      <c r="AW1658" s="14"/>
      <c r="AX1658" s="14"/>
      <c r="AY1658" s="14"/>
    </row>
    <row r="1659" spans="32:51">
      <c r="AF1659" s="63"/>
      <c r="AG1659" s="63"/>
      <c r="AH1659" s="63"/>
      <c r="AI1659" s="63"/>
      <c r="AJ1659" s="63"/>
      <c r="AU1659" s="14"/>
      <c r="AV1659" s="14"/>
      <c r="AW1659" s="14"/>
      <c r="AX1659" s="14"/>
      <c r="AY1659" s="14"/>
    </row>
    <row r="1660" spans="32:51">
      <c r="AF1660" s="63"/>
      <c r="AG1660" s="63"/>
      <c r="AH1660" s="63"/>
      <c r="AI1660" s="63"/>
      <c r="AJ1660" s="63"/>
      <c r="AU1660" s="14"/>
      <c r="AV1660" s="14"/>
      <c r="AW1660" s="14"/>
      <c r="AX1660" s="14"/>
      <c r="AY1660" s="14"/>
    </row>
    <row r="1661" spans="32:51">
      <c r="AF1661" s="63"/>
      <c r="AG1661" s="63"/>
      <c r="AH1661" s="63"/>
      <c r="AI1661" s="63"/>
      <c r="AJ1661" s="63"/>
      <c r="AU1661" s="14"/>
      <c r="AV1661" s="14"/>
      <c r="AW1661" s="14"/>
      <c r="AX1661" s="14"/>
      <c r="AY1661" s="14"/>
    </row>
    <row r="1662" spans="32:51">
      <c r="AF1662" s="63"/>
      <c r="AG1662" s="63"/>
      <c r="AH1662" s="63"/>
      <c r="AI1662" s="63"/>
      <c r="AJ1662" s="63"/>
      <c r="AU1662" s="14"/>
      <c r="AV1662" s="14"/>
      <c r="AW1662" s="14"/>
      <c r="AX1662" s="14"/>
      <c r="AY1662" s="14"/>
    </row>
    <row r="1663" spans="32:51">
      <c r="AF1663" s="63"/>
      <c r="AG1663" s="63"/>
      <c r="AH1663" s="63"/>
      <c r="AI1663" s="63"/>
      <c r="AJ1663" s="63"/>
      <c r="AU1663" s="14"/>
      <c r="AV1663" s="14"/>
      <c r="AW1663" s="14"/>
      <c r="AX1663" s="14"/>
      <c r="AY1663" s="14"/>
    </row>
    <row r="1664" spans="32:51">
      <c r="AF1664" s="63"/>
      <c r="AG1664" s="63"/>
      <c r="AH1664" s="63"/>
      <c r="AI1664" s="63"/>
      <c r="AJ1664" s="63"/>
      <c r="AU1664" s="14"/>
      <c r="AV1664" s="14"/>
      <c r="AW1664" s="14"/>
      <c r="AX1664" s="14"/>
      <c r="AY1664" s="14"/>
    </row>
    <row r="1665" spans="32:51">
      <c r="AF1665" s="63"/>
      <c r="AG1665" s="63"/>
      <c r="AH1665" s="63"/>
      <c r="AI1665" s="63"/>
      <c r="AJ1665" s="63"/>
      <c r="AU1665" s="14"/>
      <c r="AV1665" s="14"/>
      <c r="AW1665" s="14"/>
      <c r="AX1665" s="14"/>
      <c r="AY1665" s="14"/>
    </row>
    <row r="1666" spans="32:51">
      <c r="AF1666" s="63"/>
      <c r="AG1666" s="63"/>
      <c r="AH1666" s="63"/>
      <c r="AI1666" s="63"/>
      <c r="AJ1666" s="63"/>
      <c r="AU1666" s="14"/>
      <c r="AV1666" s="14"/>
      <c r="AW1666" s="14"/>
      <c r="AX1666" s="14"/>
      <c r="AY1666" s="14"/>
    </row>
    <row r="1667" spans="32:51">
      <c r="AF1667" s="63"/>
      <c r="AG1667" s="63"/>
      <c r="AH1667" s="63"/>
      <c r="AI1667" s="63"/>
      <c r="AJ1667" s="63"/>
      <c r="AU1667" s="14"/>
      <c r="AV1667" s="14"/>
      <c r="AW1667" s="14"/>
      <c r="AX1667" s="14"/>
      <c r="AY1667" s="14"/>
    </row>
    <row r="1668" spans="32:51">
      <c r="AF1668" s="63"/>
      <c r="AG1668" s="63"/>
      <c r="AH1668" s="63"/>
      <c r="AI1668" s="63"/>
      <c r="AJ1668" s="63"/>
      <c r="AU1668" s="14"/>
      <c r="AV1668" s="14"/>
      <c r="AW1668" s="14"/>
      <c r="AX1668" s="14"/>
      <c r="AY1668" s="14"/>
    </row>
    <row r="1669" spans="32:51">
      <c r="AF1669" s="63"/>
      <c r="AG1669" s="63"/>
      <c r="AH1669" s="63"/>
      <c r="AI1669" s="63"/>
      <c r="AJ1669" s="63"/>
      <c r="AU1669" s="14"/>
      <c r="AV1669" s="14"/>
      <c r="AW1669" s="14"/>
      <c r="AX1669" s="14"/>
      <c r="AY1669" s="14"/>
    </row>
    <row r="1670" spans="32:51">
      <c r="AF1670" s="63"/>
      <c r="AG1670" s="63"/>
      <c r="AH1670" s="63"/>
      <c r="AI1670" s="63"/>
      <c r="AJ1670" s="63"/>
      <c r="AU1670" s="14"/>
      <c r="AV1670" s="14"/>
      <c r="AW1670" s="14"/>
      <c r="AX1670" s="14"/>
      <c r="AY1670" s="14"/>
    </row>
    <row r="1671" spans="32:51">
      <c r="AF1671" s="63"/>
      <c r="AG1671" s="63"/>
      <c r="AH1671" s="63"/>
      <c r="AI1671" s="63"/>
      <c r="AJ1671" s="63"/>
      <c r="AU1671" s="14"/>
      <c r="AV1671" s="14"/>
      <c r="AW1671" s="14"/>
      <c r="AX1671" s="14"/>
      <c r="AY1671" s="14"/>
    </row>
    <row r="1672" spans="32:51">
      <c r="AF1672" s="63"/>
      <c r="AG1672" s="63"/>
      <c r="AH1672" s="63"/>
      <c r="AI1672" s="63"/>
      <c r="AJ1672" s="63"/>
      <c r="AU1672" s="14"/>
      <c r="AV1672" s="14"/>
      <c r="AW1672" s="14"/>
      <c r="AX1672" s="14"/>
      <c r="AY1672" s="14"/>
    </row>
    <row r="1673" spans="32:51">
      <c r="AF1673" s="63"/>
      <c r="AG1673" s="63"/>
      <c r="AH1673" s="63"/>
      <c r="AI1673" s="63"/>
      <c r="AJ1673" s="63"/>
      <c r="AU1673" s="14"/>
      <c r="AV1673" s="14"/>
      <c r="AW1673" s="14"/>
      <c r="AX1673" s="14"/>
      <c r="AY1673" s="14"/>
    </row>
    <row r="1674" spans="32:51">
      <c r="AF1674" s="63"/>
      <c r="AG1674" s="63"/>
      <c r="AH1674" s="63"/>
      <c r="AI1674" s="63"/>
      <c r="AJ1674" s="63"/>
      <c r="AU1674" s="14"/>
      <c r="AV1674" s="14"/>
      <c r="AW1674" s="14"/>
      <c r="AX1674" s="14"/>
      <c r="AY1674" s="14"/>
    </row>
    <row r="1675" spans="32:51">
      <c r="AF1675" s="63"/>
      <c r="AG1675" s="63"/>
      <c r="AH1675" s="63"/>
      <c r="AI1675" s="63"/>
      <c r="AJ1675" s="63"/>
      <c r="AU1675" s="14"/>
      <c r="AV1675" s="14"/>
      <c r="AW1675" s="14"/>
      <c r="AX1675" s="14"/>
      <c r="AY1675" s="14"/>
    </row>
    <row r="1676" spans="32:51">
      <c r="AF1676" s="63"/>
      <c r="AG1676" s="63"/>
      <c r="AH1676" s="63"/>
      <c r="AI1676" s="63"/>
      <c r="AJ1676" s="63"/>
      <c r="AU1676" s="14"/>
      <c r="AV1676" s="14"/>
      <c r="AW1676" s="14"/>
      <c r="AX1676" s="14"/>
      <c r="AY1676" s="14"/>
    </row>
    <row r="1677" spans="32:51">
      <c r="AF1677" s="63"/>
      <c r="AG1677" s="63"/>
      <c r="AH1677" s="63"/>
      <c r="AI1677" s="63"/>
      <c r="AJ1677" s="63"/>
      <c r="AU1677" s="14"/>
      <c r="AV1677" s="14"/>
      <c r="AW1677" s="14"/>
      <c r="AX1677" s="14"/>
      <c r="AY1677" s="14"/>
    </row>
    <row r="1678" spans="32:51">
      <c r="AF1678" s="63"/>
      <c r="AG1678" s="63"/>
      <c r="AH1678" s="63"/>
      <c r="AI1678" s="63"/>
      <c r="AJ1678" s="63"/>
      <c r="AU1678" s="14"/>
      <c r="AV1678" s="14"/>
      <c r="AW1678" s="14"/>
      <c r="AX1678" s="14"/>
      <c r="AY1678" s="14"/>
    </row>
    <row r="1679" spans="32:51">
      <c r="AF1679" s="63"/>
      <c r="AG1679" s="63"/>
      <c r="AH1679" s="63"/>
      <c r="AI1679" s="63"/>
      <c r="AJ1679" s="63"/>
      <c r="AU1679" s="14"/>
      <c r="AV1679" s="14"/>
      <c r="AW1679" s="14"/>
      <c r="AX1679" s="14"/>
      <c r="AY1679" s="14"/>
    </row>
    <row r="1680" spans="32:51">
      <c r="AF1680" s="63"/>
      <c r="AG1680" s="63"/>
      <c r="AH1680" s="63"/>
      <c r="AI1680" s="63"/>
      <c r="AJ1680" s="63"/>
      <c r="AU1680" s="14"/>
      <c r="AV1680" s="14"/>
      <c r="AW1680" s="14"/>
      <c r="AX1680" s="14"/>
      <c r="AY1680" s="14"/>
    </row>
    <row r="1681" spans="32:51">
      <c r="AF1681" s="63"/>
      <c r="AG1681" s="63"/>
      <c r="AH1681" s="63"/>
      <c r="AI1681" s="63"/>
      <c r="AJ1681" s="63"/>
      <c r="AU1681" s="14"/>
      <c r="AV1681" s="14"/>
      <c r="AW1681" s="14"/>
      <c r="AX1681" s="14"/>
      <c r="AY1681" s="14"/>
    </row>
    <row r="1682" spans="32:51">
      <c r="AF1682" s="63"/>
      <c r="AG1682" s="63"/>
      <c r="AH1682" s="63"/>
      <c r="AI1682" s="63"/>
      <c r="AJ1682" s="63"/>
      <c r="AU1682" s="14"/>
      <c r="AV1682" s="14"/>
      <c r="AW1682" s="14"/>
      <c r="AX1682" s="14"/>
      <c r="AY1682" s="14"/>
    </row>
    <row r="1683" spans="32:51">
      <c r="AF1683" s="63"/>
      <c r="AG1683" s="63"/>
      <c r="AH1683" s="63"/>
      <c r="AI1683" s="63"/>
      <c r="AJ1683" s="63"/>
      <c r="AU1683" s="14"/>
      <c r="AV1683" s="14"/>
      <c r="AW1683" s="14"/>
      <c r="AX1683" s="14"/>
      <c r="AY1683" s="14"/>
    </row>
    <row r="1684" spans="32:51">
      <c r="AF1684" s="63"/>
      <c r="AG1684" s="63"/>
      <c r="AH1684" s="63"/>
      <c r="AI1684" s="63"/>
      <c r="AJ1684" s="63"/>
      <c r="AU1684" s="14"/>
      <c r="AV1684" s="14"/>
      <c r="AW1684" s="14"/>
      <c r="AX1684" s="14"/>
      <c r="AY1684" s="14"/>
    </row>
    <row r="1685" spans="32:51">
      <c r="AF1685" s="63"/>
      <c r="AG1685" s="63"/>
      <c r="AH1685" s="63"/>
      <c r="AI1685" s="63"/>
      <c r="AJ1685" s="63"/>
      <c r="AU1685" s="14"/>
      <c r="AV1685" s="14"/>
      <c r="AW1685" s="14"/>
      <c r="AX1685" s="14"/>
      <c r="AY1685" s="14"/>
    </row>
    <row r="1686" spans="32:51">
      <c r="AF1686" s="63"/>
      <c r="AG1686" s="63"/>
      <c r="AH1686" s="63"/>
      <c r="AI1686" s="63"/>
      <c r="AJ1686" s="63"/>
      <c r="AU1686" s="14"/>
      <c r="AV1686" s="14"/>
      <c r="AW1686" s="14"/>
      <c r="AX1686" s="14"/>
      <c r="AY1686" s="14"/>
    </row>
    <row r="1687" spans="32:51">
      <c r="AF1687" s="63"/>
      <c r="AG1687" s="63"/>
      <c r="AH1687" s="63"/>
      <c r="AI1687" s="63"/>
      <c r="AJ1687" s="63"/>
      <c r="AU1687" s="14"/>
      <c r="AV1687" s="14"/>
      <c r="AW1687" s="14"/>
      <c r="AX1687" s="14"/>
      <c r="AY1687" s="14"/>
    </row>
    <row r="1688" spans="32:51">
      <c r="AF1688" s="63"/>
      <c r="AG1688" s="63"/>
      <c r="AH1688" s="63"/>
      <c r="AI1688" s="63"/>
      <c r="AJ1688" s="63"/>
      <c r="AU1688" s="14"/>
      <c r="AV1688" s="14"/>
      <c r="AW1688" s="14"/>
      <c r="AX1688" s="14"/>
      <c r="AY1688" s="14"/>
    </row>
    <row r="1689" spans="32:51">
      <c r="AF1689" s="63"/>
      <c r="AG1689" s="63"/>
      <c r="AH1689" s="63"/>
      <c r="AI1689" s="63"/>
      <c r="AJ1689" s="63"/>
      <c r="AU1689" s="14"/>
      <c r="AV1689" s="14"/>
      <c r="AW1689" s="14"/>
      <c r="AX1689" s="14"/>
      <c r="AY1689" s="14"/>
    </row>
    <row r="1690" spans="32:51">
      <c r="AF1690" s="63"/>
      <c r="AG1690" s="63"/>
      <c r="AH1690" s="63"/>
      <c r="AI1690" s="63"/>
      <c r="AJ1690" s="63"/>
      <c r="AU1690" s="14"/>
      <c r="AV1690" s="14"/>
      <c r="AW1690" s="14"/>
      <c r="AX1690" s="14"/>
      <c r="AY1690" s="14"/>
    </row>
    <row r="1691" spans="32:51">
      <c r="AF1691" s="63"/>
      <c r="AG1691" s="63"/>
      <c r="AH1691" s="63"/>
      <c r="AI1691" s="63"/>
      <c r="AJ1691" s="63"/>
      <c r="AU1691" s="14"/>
      <c r="AV1691" s="14"/>
      <c r="AW1691" s="14"/>
      <c r="AX1691" s="14"/>
      <c r="AY1691" s="14"/>
    </row>
    <row r="1692" spans="32:51">
      <c r="AF1692" s="63"/>
      <c r="AG1692" s="63"/>
      <c r="AH1692" s="63"/>
      <c r="AI1692" s="63"/>
      <c r="AJ1692" s="63"/>
      <c r="AU1692" s="14"/>
      <c r="AV1692" s="14"/>
      <c r="AW1692" s="14"/>
      <c r="AX1692" s="14"/>
      <c r="AY1692" s="14"/>
    </row>
    <row r="1693" spans="32:51">
      <c r="AF1693" s="63"/>
      <c r="AG1693" s="63"/>
      <c r="AH1693" s="63"/>
      <c r="AI1693" s="63"/>
      <c r="AJ1693" s="63"/>
      <c r="AU1693" s="14"/>
      <c r="AV1693" s="14"/>
      <c r="AW1693" s="14"/>
      <c r="AX1693" s="14"/>
      <c r="AY1693" s="14"/>
    </row>
    <row r="1694" spans="32:51">
      <c r="AF1694" s="63"/>
      <c r="AG1694" s="63"/>
      <c r="AH1694" s="63"/>
      <c r="AI1694" s="63"/>
      <c r="AJ1694" s="63"/>
      <c r="AU1694" s="14"/>
      <c r="AV1694" s="14"/>
      <c r="AW1694" s="14"/>
      <c r="AX1694" s="14"/>
      <c r="AY1694" s="14"/>
    </row>
    <row r="1695" spans="32:51">
      <c r="AF1695" s="63"/>
      <c r="AG1695" s="63"/>
      <c r="AH1695" s="63"/>
      <c r="AI1695" s="63"/>
      <c r="AJ1695" s="63"/>
      <c r="AU1695" s="14"/>
      <c r="AV1695" s="14"/>
      <c r="AW1695" s="14"/>
      <c r="AX1695" s="14"/>
      <c r="AY1695" s="14"/>
    </row>
    <row r="1696" spans="32:51">
      <c r="AF1696" s="63"/>
      <c r="AG1696" s="63"/>
      <c r="AH1696" s="63"/>
      <c r="AI1696" s="63"/>
      <c r="AJ1696" s="63"/>
      <c r="AU1696" s="14"/>
      <c r="AV1696" s="14"/>
      <c r="AW1696" s="14"/>
      <c r="AX1696" s="14"/>
      <c r="AY1696" s="14"/>
    </row>
    <row r="1697" spans="32:51">
      <c r="AF1697" s="63"/>
      <c r="AG1697" s="63"/>
      <c r="AH1697" s="63"/>
      <c r="AI1697" s="63"/>
      <c r="AJ1697" s="63"/>
      <c r="AU1697" s="14"/>
      <c r="AV1697" s="14"/>
      <c r="AW1697" s="14"/>
      <c r="AX1697" s="14"/>
      <c r="AY1697" s="14"/>
    </row>
    <row r="1698" spans="32:51">
      <c r="AF1698" s="63"/>
      <c r="AG1698" s="63"/>
      <c r="AH1698" s="63"/>
      <c r="AI1698" s="63"/>
      <c r="AJ1698" s="63"/>
      <c r="AU1698" s="14"/>
      <c r="AV1698" s="14"/>
      <c r="AW1698" s="14"/>
      <c r="AX1698" s="14"/>
      <c r="AY1698" s="14"/>
    </row>
    <row r="1699" spans="32:51">
      <c r="AF1699" s="63"/>
      <c r="AG1699" s="63"/>
      <c r="AH1699" s="63"/>
      <c r="AI1699" s="63"/>
      <c r="AJ1699" s="63"/>
      <c r="AU1699" s="14"/>
      <c r="AV1699" s="14"/>
      <c r="AW1699" s="14"/>
      <c r="AX1699" s="14"/>
      <c r="AY1699" s="14"/>
    </row>
    <row r="1700" spans="32:51">
      <c r="AF1700" s="63"/>
      <c r="AG1700" s="63"/>
      <c r="AH1700" s="63"/>
      <c r="AI1700" s="63"/>
      <c r="AJ1700" s="63"/>
      <c r="AU1700" s="14"/>
      <c r="AV1700" s="14"/>
      <c r="AW1700" s="14"/>
      <c r="AX1700" s="14"/>
      <c r="AY1700" s="14"/>
    </row>
    <row r="1701" spans="32:51">
      <c r="AF1701" s="63"/>
      <c r="AG1701" s="63"/>
      <c r="AH1701" s="63"/>
      <c r="AI1701" s="63"/>
      <c r="AJ1701" s="63"/>
      <c r="AU1701" s="14"/>
      <c r="AV1701" s="14"/>
      <c r="AW1701" s="14"/>
      <c r="AX1701" s="14"/>
      <c r="AY1701" s="14"/>
    </row>
    <row r="1702" spans="32:51">
      <c r="AF1702" s="63"/>
      <c r="AG1702" s="63"/>
      <c r="AH1702" s="63"/>
      <c r="AI1702" s="63"/>
      <c r="AJ1702" s="63"/>
      <c r="AU1702" s="14"/>
      <c r="AV1702" s="14"/>
      <c r="AW1702" s="14"/>
      <c r="AX1702" s="14"/>
      <c r="AY1702" s="14"/>
    </row>
    <row r="1703" spans="32:51">
      <c r="AF1703" s="63"/>
      <c r="AG1703" s="63"/>
      <c r="AH1703" s="63"/>
      <c r="AI1703" s="63"/>
      <c r="AJ1703" s="63"/>
      <c r="AU1703" s="14"/>
      <c r="AV1703" s="14"/>
      <c r="AW1703" s="14"/>
      <c r="AX1703" s="14"/>
      <c r="AY1703" s="14"/>
    </row>
    <row r="1704" spans="32:51">
      <c r="AF1704" s="63"/>
      <c r="AG1704" s="63"/>
      <c r="AH1704" s="63"/>
      <c r="AI1704" s="63"/>
      <c r="AJ1704" s="63"/>
      <c r="AU1704" s="14"/>
      <c r="AV1704" s="14"/>
      <c r="AW1704" s="14"/>
      <c r="AX1704" s="14"/>
      <c r="AY1704" s="14"/>
    </row>
    <row r="1705" spans="32:51">
      <c r="AF1705" s="63"/>
      <c r="AG1705" s="63"/>
      <c r="AH1705" s="63"/>
      <c r="AI1705" s="63"/>
      <c r="AJ1705" s="63"/>
      <c r="AU1705" s="14"/>
      <c r="AV1705" s="14"/>
      <c r="AW1705" s="14"/>
      <c r="AX1705" s="14"/>
      <c r="AY1705" s="14"/>
    </row>
    <row r="1706" spans="32:51">
      <c r="AF1706" s="63"/>
      <c r="AG1706" s="63"/>
      <c r="AH1706" s="63"/>
      <c r="AI1706" s="63"/>
      <c r="AJ1706" s="63"/>
      <c r="AU1706" s="14"/>
      <c r="AV1706" s="14"/>
      <c r="AW1706" s="14"/>
      <c r="AX1706" s="14"/>
      <c r="AY1706" s="14"/>
    </row>
    <row r="1707" spans="32:51">
      <c r="AF1707" s="63"/>
      <c r="AG1707" s="63"/>
      <c r="AH1707" s="63"/>
      <c r="AI1707" s="63"/>
      <c r="AJ1707" s="63"/>
      <c r="AU1707" s="14"/>
      <c r="AV1707" s="14"/>
      <c r="AW1707" s="14"/>
      <c r="AX1707" s="14"/>
      <c r="AY1707" s="14"/>
    </row>
    <row r="1708" spans="32:51">
      <c r="AF1708" s="63"/>
      <c r="AG1708" s="63"/>
      <c r="AH1708" s="63"/>
      <c r="AI1708" s="63"/>
      <c r="AJ1708" s="63"/>
      <c r="AU1708" s="14"/>
      <c r="AV1708" s="14"/>
      <c r="AW1708" s="14"/>
      <c r="AX1708" s="14"/>
      <c r="AY1708" s="14"/>
    </row>
    <row r="1709" spans="32:51">
      <c r="AF1709" s="63"/>
      <c r="AG1709" s="63"/>
      <c r="AH1709" s="63"/>
      <c r="AI1709" s="63"/>
      <c r="AJ1709" s="63"/>
      <c r="AU1709" s="14"/>
      <c r="AV1709" s="14"/>
      <c r="AW1709" s="14"/>
      <c r="AX1709" s="14"/>
      <c r="AY1709" s="14"/>
    </row>
    <row r="1710" spans="32:51">
      <c r="AF1710" s="63"/>
      <c r="AG1710" s="63"/>
      <c r="AH1710" s="63"/>
      <c r="AI1710" s="63"/>
      <c r="AJ1710" s="63"/>
      <c r="AU1710" s="14"/>
      <c r="AV1710" s="14"/>
      <c r="AW1710" s="14"/>
      <c r="AX1710" s="14"/>
      <c r="AY1710" s="14"/>
    </row>
    <row r="1711" spans="32:51">
      <c r="AF1711" s="63"/>
      <c r="AG1711" s="63"/>
      <c r="AH1711" s="63"/>
      <c r="AI1711" s="63"/>
      <c r="AJ1711" s="63"/>
      <c r="AU1711" s="14"/>
      <c r="AV1711" s="14"/>
      <c r="AW1711" s="14"/>
      <c r="AX1711" s="14"/>
      <c r="AY1711" s="14"/>
    </row>
    <row r="1712" spans="32:51">
      <c r="AF1712" s="63"/>
      <c r="AG1712" s="63"/>
      <c r="AH1712" s="63"/>
      <c r="AI1712" s="63"/>
      <c r="AJ1712" s="63"/>
      <c r="AU1712" s="14"/>
      <c r="AV1712" s="14"/>
      <c r="AW1712" s="14"/>
      <c r="AX1712" s="14"/>
      <c r="AY1712" s="14"/>
    </row>
    <row r="1713" spans="32:51">
      <c r="AF1713" s="63"/>
      <c r="AG1713" s="63"/>
      <c r="AH1713" s="63"/>
      <c r="AI1713" s="63"/>
      <c r="AJ1713" s="63"/>
      <c r="AU1713" s="14"/>
      <c r="AV1713" s="14"/>
      <c r="AW1713" s="14"/>
      <c r="AX1713" s="14"/>
      <c r="AY1713" s="14"/>
    </row>
    <row r="1714" spans="32:51">
      <c r="AF1714" s="63"/>
      <c r="AG1714" s="63"/>
      <c r="AH1714" s="63"/>
      <c r="AI1714" s="63"/>
      <c r="AJ1714" s="63"/>
      <c r="AU1714" s="14"/>
      <c r="AV1714" s="14"/>
      <c r="AW1714" s="14"/>
      <c r="AX1714" s="14"/>
      <c r="AY1714" s="14"/>
    </row>
    <row r="1715" spans="32:51">
      <c r="AF1715" s="63"/>
      <c r="AG1715" s="63"/>
      <c r="AH1715" s="63"/>
      <c r="AI1715" s="63"/>
      <c r="AJ1715" s="63"/>
      <c r="AU1715" s="14"/>
      <c r="AV1715" s="14"/>
      <c r="AW1715" s="14"/>
      <c r="AX1715" s="14"/>
      <c r="AY1715" s="14"/>
    </row>
    <row r="1716" spans="32:51">
      <c r="AF1716" s="63"/>
      <c r="AG1716" s="63"/>
      <c r="AH1716" s="63"/>
      <c r="AI1716" s="63"/>
      <c r="AJ1716" s="63"/>
      <c r="AU1716" s="14"/>
      <c r="AV1716" s="14"/>
      <c r="AW1716" s="14"/>
      <c r="AX1716" s="14"/>
      <c r="AY1716" s="14"/>
    </row>
    <row r="1717" spans="32:51">
      <c r="AF1717" s="63"/>
      <c r="AG1717" s="63"/>
      <c r="AH1717" s="63"/>
      <c r="AI1717" s="63"/>
      <c r="AJ1717" s="63"/>
      <c r="AU1717" s="14"/>
      <c r="AV1717" s="14"/>
      <c r="AW1717" s="14"/>
      <c r="AX1717" s="14"/>
      <c r="AY1717" s="14"/>
    </row>
    <row r="1718" spans="32:51">
      <c r="AF1718" s="63"/>
      <c r="AG1718" s="63"/>
      <c r="AH1718" s="63"/>
      <c r="AI1718" s="63"/>
      <c r="AJ1718" s="63"/>
      <c r="AU1718" s="14"/>
      <c r="AV1718" s="14"/>
      <c r="AW1718" s="14"/>
      <c r="AX1718" s="14"/>
      <c r="AY1718" s="14"/>
    </row>
    <row r="1719" spans="32:51">
      <c r="AF1719" s="63"/>
      <c r="AG1719" s="63"/>
      <c r="AH1719" s="63"/>
      <c r="AI1719" s="63"/>
      <c r="AJ1719" s="63"/>
      <c r="AU1719" s="14"/>
      <c r="AV1719" s="14"/>
      <c r="AW1719" s="14"/>
      <c r="AX1719" s="14"/>
      <c r="AY1719" s="14"/>
    </row>
    <row r="1720" spans="32:51">
      <c r="AF1720" s="63"/>
      <c r="AG1720" s="63"/>
      <c r="AH1720" s="63"/>
      <c r="AI1720" s="63"/>
      <c r="AJ1720" s="63"/>
      <c r="AU1720" s="14"/>
      <c r="AV1720" s="14"/>
      <c r="AW1720" s="14"/>
      <c r="AX1720" s="14"/>
      <c r="AY1720" s="14"/>
    </row>
    <row r="1721" spans="32:51">
      <c r="AF1721" s="63"/>
      <c r="AG1721" s="63"/>
      <c r="AH1721" s="63"/>
      <c r="AI1721" s="63"/>
      <c r="AJ1721" s="63"/>
      <c r="AU1721" s="14"/>
      <c r="AV1721" s="14"/>
      <c r="AW1721" s="14"/>
      <c r="AX1721" s="14"/>
      <c r="AY1721" s="14"/>
    </row>
    <row r="1722" spans="32:51">
      <c r="AF1722" s="63"/>
      <c r="AG1722" s="63"/>
      <c r="AH1722" s="63"/>
      <c r="AI1722" s="63"/>
      <c r="AJ1722" s="63"/>
      <c r="AU1722" s="14"/>
      <c r="AV1722" s="14"/>
      <c r="AW1722" s="14"/>
      <c r="AX1722" s="14"/>
      <c r="AY1722" s="14"/>
    </row>
    <row r="1723" spans="32:51">
      <c r="AF1723" s="63"/>
      <c r="AG1723" s="63"/>
      <c r="AH1723" s="63"/>
      <c r="AI1723" s="63"/>
      <c r="AJ1723" s="63"/>
      <c r="AU1723" s="14"/>
      <c r="AV1723" s="14"/>
      <c r="AW1723" s="14"/>
      <c r="AX1723" s="14"/>
      <c r="AY1723" s="14"/>
    </row>
    <row r="1724" spans="32:51">
      <c r="AF1724" s="63"/>
      <c r="AG1724" s="63"/>
      <c r="AH1724" s="63"/>
      <c r="AI1724" s="63"/>
      <c r="AJ1724" s="63"/>
      <c r="AU1724" s="14"/>
      <c r="AV1724" s="14"/>
      <c r="AW1724" s="14"/>
      <c r="AX1724" s="14"/>
      <c r="AY1724" s="14"/>
    </row>
    <row r="1725" spans="32:51">
      <c r="AF1725" s="63"/>
      <c r="AG1725" s="63"/>
      <c r="AH1725" s="63"/>
      <c r="AI1725" s="63"/>
      <c r="AJ1725" s="63"/>
      <c r="AU1725" s="14"/>
      <c r="AV1725" s="14"/>
      <c r="AW1725" s="14"/>
      <c r="AX1725" s="14"/>
      <c r="AY1725" s="14"/>
    </row>
    <row r="1726" spans="32:51">
      <c r="AF1726" s="63"/>
      <c r="AG1726" s="63"/>
      <c r="AH1726" s="63"/>
      <c r="AI1726" s="63"/>
      <c r="AJ1726" s="63"/>
      <c r="AU1726" s="14"/>
      <c r="AV1726" s="14"/>
      <c r="AW1726" s="14"/>
      <c r="AX1726" s="14"/>
      <c r="AY1726" s="14"/>
    </row>
    <row r="1727" spans="32:51">
      <c r="AF1727" s="63"/>
      <c r="AG1727" s="63"/>
      <c r="AH1727" s="63"/>
      <c r="AI1727" s="63"/>
      <c r="AJ1727" s="63"/>
      <c r="AU1727" s="14"/>
      <c r="AV1727" s="14"/>
      <c r="AW1727" s="14"/>
      <c r="AX1727" s="14"/>
      <c r="AY1727" s="14"/>
    </row>
    <row r="1728" spans="32:51">
      <c r="AF1728" s="63"/>
      <c r="AG1728" s="63"/>
      <c r="AH1728" s="63"/>
      <c r="AI1728" s="63"/>
      <c r="AJ1728" s="63"/>
      <c r="AU1728" s="14"/>
      <c r="AV1728" s="14"/>
      <c r="AW1728" s="14"/>
      <c r="AX1728" s="14"/>
      <c r="AY1728" s="14"/>
    </row>
    <row r="1729" spans="32:51">
      <c r="AF1729" s="63"/>
      <c r="AG1729" s="63"/>
      <c r="AH1729" s="63"/>
      <c r="AI1729" s="63"/>
      <c r="AJ1729" s="63"/>
      <c r="AU1729" s="14"/>
      <c r="AV1729" s="14"/>
      <c r="AW1729" s="14"/>
      <c r="AX1729" s="14"/>
      <c r="AY1729" s="14"/>
    </row>
    <row r="1730" spans="32:51">
      <c r="AF1730" s="63"/>
      <c r="AG1730" s="63"/>
      <c r="AH1730" s="63"/>
      <c r="AI1730" s="63"/>
      <c r="AJ1730" s="63"/>
      <c r="AU1730" s="14"/>
      <c r="AV1730" s="14"/>
      <c r="AW1730" s="14"/>
      <c r="AX1730" s="14"/>
      <c r="AY1730" s="14"/>
    </row>
    <row r="1731" spans="32:51">
      <c r="AF1731" s="63"/>
      <c r="AG1731" s="63"/>
      <c r="AH1731" s="63"/>
      <c r="AI1731" s="63"/>
      <c r="AJ1731" s="63"/>
      <c r="AU1731" s="14"/>
      <c r="AV1731" s="14"/>
      <c r="AW1731" s="14"/>
      <c r="AX1731" s="14"/>
      <c r="AY1731" s="14"/>
    </row>
    <row r="1732" spans="32:51">
      <c r="AF1732" s="63"/>
      <c r="AG1732" s="63"/>
      <c r="AH1732" s="63"/>
      <c r="AI1732" s="63"/>
      <c r="AJ1732" s="63"/>
      <c r="AU1732" s="14"/>
      <c r="AV1732" s="14"/>
      <c r="AW1732" s="14"/>
      <c r="AX1732" s="14"/>
      <c r="AY1732" s="14"/>
    </row>
    <row r="1733" spans="32:51">
      <c r="AF1733" s="63"/>
      <c r="AG1733" s="63"/>
      <c r="AH1733" s="63"/>
      <c r="AI1733" s="63"/>
      <c r="AJ1733" s="63"/>
      <c r="AU1733" s="14"/>
      <c r="AV1733" s="14"/>
      <c r="AW1733" s="14"/>
      <c r="AX1733" s="14"/>
      <c r="AY1733" s="14"/>
    </row>
    <row r="1734" spans="32:51">
      <c r="AF1734" s="63"/>
      <c r="AG1734" s="63"/>
      <c r="AH1734" s="63"/>
      <c r="AI1734" s="63"/>
      <c r="AJ1734" s="63"/>
      <c r="AU1734" s="14"/>
      <c r="AV1734" s="14"/>
      <c r="AW1734" s="14"/>
      <c r="AX1734" s="14"/>
      <c r="AY1734" s="14"/>
    </row>
    <row r="1735" spans="32:51">
      <c r="AF1735" s="63"/>
      <c r="AG1735" s="63"/>
      <c r="AH1735" s="63"/>
      <c r="AI1735" s="63"/>
      <c r="AJ1735" s="63"/>
      <c r="AU1735" s="14"/>
      <c r="AV1735" s="14"/>
      <c r="AW1735" s="14"/>
      <c r="AX1735" s="14"/>
      <c r="AY1735" s="14"/>
    </row>
    <row r="1736" spans="32:51">
      <c r="AF1736" s="63"/>
      <c r="AG1736" s="63"/>
      <c r="AH1736" s="63"/>
      <c r="AI1736" s="63"/>
      <c r="AJ1736" s="63"/>
      <c r="AU1736" s="14"/>
      <c r="AV1736" s="14"/>
      <c r="AW1736" s="14"/>
      <c r="AX1736" s="14"/>
      <c r="AY1736" s="14"/>
    </row>
    <row r="1737" spans="32:51">
      <c r="AF1737" s="63"/>
      <c r="AG1737" s="63"/>
      <c r="AH1737" s="63"/>
      <c r="AI1737" s="63"/>
      <c r="AJ1737" s="63"/>
      <c r="AU1737" s="14"/>
      <c r="AV1737" s="14"/>
      <c r="AW1737" s="14"/>
      <c r="AX1737" s="14"/>
      <c r="AY1737" s="14"/>
    </row>
    <row r="1738" spans="32:51">
      <c r="AF1738" s="63"/>
      <c r="AG1738" s="63"/>
      <c r="AH1738" s="63"/>
      <c r="AI1738" s="63"/>
      <c r="AJ1738" s="63"/>
      <c r="AU1738" s="14"/>
      <c r="AV1738" s="14"/>
      <c r="AW1738" s="14"/>
      <c r="AX1738" s="14"/>
      <c r="AY1738" s="14"/>
    </row>
    <row r="1739" spans="32:51">
      <c r="AF1739" s="63"/>
      <c r="AG1739" s="63"/>
      <c r="AH1739" s="63"/>
      <c r="AI1739" s="63"/>
      <c r="AJ1739" s="63"/>
      <c r="AU1739" s="14"/>
      <c r="AV1739" s="14"/>
      <c r="AW1739" s="14"/>
      <c r="AX1739" s="14"/>
      <c r="AY1739" s="14"/>
    </row>
    <row r="1740" spans="32:51">
      <c r="AF1740" s="63"/>
      <c r="AG1740" s="63"/>
      <c r="AH1740" s="63"/>
      <c r="AI1740" s="63"/>
      <c r="AJ1740" s="63"/>
      <c r="AU1740" s="14"/>
      <c r="AV1740" s="14"/>
      <c r="AW1740" s="14"/>
      <c r="AX1740" s="14"/>
      <c r="AY1740" s="14"/>
    </row>
    <row r="1741" spans="32:51">
      <c r="AF1741" s="63"/>
      <c r="AG1741" s="63"/>
      <c r="AH1741" s="63"/>
      <c r="AI1741" s="63"/>
      <c r="AJ1741" s="63"/>
      <c r="AU1741" s="14"/>
      <c r="AV1741" s="14"/>
      <c r="AW1741" s="14"/>
      <c r="AX1741" s="14"/>
      <c r="AY1741" s="14"/>
    </row>
    <row r="1742" spans="32:51">
      <c r="AF1742" s="63"/>
      <c r="AG1742" s="63"/>
      <c r="AH1742" s="63"/>
      <c r="AI1742" s="63"/>
      <c r="AJ1742" s="63"/>
      <c r="AU1742" s="14"/>
      <c r="AV1742" s="14"/>
      <c r="AW1742" s="14"/>
      <c r="AX1742" s="14"/>
      <c r="AY1742" s="14"/>
    </row>
    <row r="1743" spans="32:51">
      <c r="AF1743" s="63"/>
      <c r="AG1743" s="63"/>
      <c r="AH1743" s="63"/>
      <c r="AI1743" s="63"/>
      <c r="AJ1743" s="63"/>
      <c r="AU1743" s="14"/>
      <c r="AV1743" s="14"/>
      <c r="AW1743" s="14"/>
      <c r="AX1743" s="14"/>
      <c r="AY1743" s="14"/>
    </row>
    <row r="1744" spans="32:51">
      <c r="AF1744" s="63"/>
      <c r="AG1744" s="63"/>
      <c r="AH1744" s="63"/>
      <c r="AI1744" s="63"/>
      <c r="AJ1744" s="63"/>
      <c r="AU1744" s="14"/>
      <c r="AV1744" s="14"/>
      <c r="AW1744" s="14"/>
      <c r="AX1744" s="14"/>
      <c r="AY1744" s="14"/>
    </row>
    <row r="1745" spans="32:51">
      <c r="AF1745" s="63"/>
      <c r="AG1745" s="63"/>
      <c r="AH1745" s="63"/>
      <c r="AI1745" s="63"/>
      <c r="AJ1745" s="63"/>
      <c r="AU1745" s="14"/>
      <c r="AV1745" s="14"/>
      <c r="AW1745" s="14"/>
      <c r="AX1745" s="14"/>
      <c r="AY1745" s="14"/>
    </row>
    <row r="1746" spans="32:51">
      <c r="AF1746" s="63"/>
      <c r="AG1746" s="63"/>
      <c r="AH1746" s="63"/>
      <c r="AI1746" s="63"/>
      <c r="AJ1746" s="63"/>
      <c r="AU1746" s="14"/>
      <c r="AV1746" s="14"/>
      <c r="AW1746" s="14"/>
      <c r="AX1746" s="14"/>
      <c r="AY1746" s="14"/>
    </row>
    <row r="1747" spans="32:51">
      <c r="AF1747" s="63"/>
      <c r="AG1747" s="63"/>
      <c r="AH1747" s="63"/>
      <c r="AI1747" s="63"/>
      <c r="AJ1747" s="63"/>
      <c r="AU1747" s="14"/>
      <c r="AV1747" s="14"/>
      <c r="AW1747" s="14"/>
      <c r="AX1747" s="14"/>
      <c r="AY1747" s="14"/>
    </row>
    <row r="1748" spans="32:51">
      <c r="AF1748" s="63"/>
      <c r="AG1748" s="63"/>
      <c r="AH1748" s="63"/>
      <c r="AI1748" s="63"/>
      <c r="AJ1748" s="63"/>
      <c r="AU1748" s="14"/>
      <c r="AV1748" s="14"/>
      <c r="AW1748" s="14"/>
      <c r="AX1748" s="14"/>
      <c r="AY1748" s="14"/>
    </row>
    <row r="1749" spans="32:51">
      <c r="AF1749" s="63"/>
      <c r="AG1749" s="63"/>
      <c r="AH1749" s="63"/>
      <c r="AI1749" s="63"/>
      <c r="AJ1749" s="63"/>
      <c r="AU1749" s="14"/>
      <c r="AV1749" s="14"/>
      <c r="AW1749" s="14"/>
      <c r="AX1749" s="14"/>
      <c r="AY1749" s="14"/>
    </row>
    <row r="1750" spans="32:51">
      <c r="AF1750" s="63"/>
      <c r="AG1750" s="63"/>
      <c r="AH1750" s="63"/>
      <c r="AI1750" s="63"/>
      <c r="AJ1750" s="63"/>
      <c r="AU1750" s="14"/>
      <c r="AV1750" s="14"/>
      <c r="AW1750" s="14"/>
      <c r="AX1750" s="14"/>
      <c r="AY1750" s="14"/>
    </row>
    <row r="1751" spans="32:51">
      <c r="AF1751" s="63"/>
      <c r="AG1751" s="63"/>
      <c r="AH1751" s="63"/>
      <c r="AI1751" s="63"/>
      <c r="AJ1751" s="63"/>
      <c r="AU1751" s="14"/>
      <c r="AV1751" s="14"/>
      <c r="AW1751" s="14"/>
      <c r="AX1751" s="14"/>
      <c r="AY1751" s="14"/>
    </row>
    <row r="1752" spans="32:51">
      <c r="AF1752" s="63"/>
      <c r="AG1752" s="63"/>
      <c r="AH1752" s="63"/>
      <c r="AI1752" s="63"/>
      <c r="AJ1752" s="63"/>
      <c r="AU1752" s="14"/>
      <c r="AV1752" s="14"/>
      <c r="AW1752" s="14"/>
      <c r="AX1752" s="14"/>
      <c r="AY1752" s="14"/>
    </row>
    <row r="1753" spans="32:51">
      <c r="AF1753" s="63"/>
      <c r="AG1753" s="63"/>
      <c r="AH1753" s="63"/>
      <c r="AI1753" s="63"/>
      <c r="AJ1753" s="63"/>
      <c r="AU1753" s="14"/>
      <c r="AV1753" s="14"/>
      <c r="AW1753" s="14"/>
      <c r="AX1753" s="14"/>
      <c r="AY1753" s="14"/>
    </row>
    <row r="1754" spans="32:51">
      <c r="AF1754" s="63"/>
      <c r="AG1754" s="63"/>
      <c r="AH1754" s="63"/>
      <c r="AI1754" s="63"/>
      <c r="AJ1754" s="63"/>
      <c r="AU1754" s="14"/>
      <c r="AV1754" s="14"/>
      <c r="AW1754" s="14"/>
      <c r="AX1754" s="14"/>
      <c r="AY1754" s="14"/>
    </row>
    <row r="1755" spans="32:51">
      <c r="AF1755" s="63"/>
      <c r="AG1755" s="63"/>
      <c r="AH1755" s="63"/>
      <c r="AI1755" s="63"/>
      <c r="AJ1755" s="63"/>
      <c r="AU1755" s="14"/>
      <c r="AV1755" s="14"/>
      <c r="AW1755" s="14"/>
      <c r="AX1755" s="14"/>
      <c r="AY1755" s="14"/>
    </row>
    <row r="1756" spans="32:51">
      <c r="AF1756" s="63"/>
      <c r="AG1756" s="63"/>
      <c r="AH1756" s="63"/>
      <c r="AI1756" s="63"/>
      <c r="AJ1756" s="63"/>
      <c r="AU1756" s="14"/>
      <c r="AV1756" s="14"/>
      <c r="AW1756" s="14"/>
      <c r="AX1756" s="14"/>
      <c r="AY1756" s="14"/>
    </row>
    <row r="1757" spans="32:51">
      <c r="AF1757" s="63"/>
      <c r="AG1757" s="63"/>
      <c r="AH1757" s="63"/>
      <c r="AI1757" s="63"/>
      <c r="AJ1757" s="63"/>
      <c r="AU1757" s="14"/>
      <c r="AV1757" s="14"/>
      <c r="AW1757" s="14"/>
      <c r="AX1757" s="14"/>
      <c r="AY1757" s="14"/>
    </row>
    <row r="1758" spans="32:51">
      <c r="AF1758" s="63"/>
      <c r="AG1758" s="63"/>
      <c r="AH1758" s="63"/>
      <c r="AI1758" s="63"/>
      <c r="AJ1758" s="63"/>
      <c r="AU1758" s="14"/>
      <c r="AV1758" s="14"/>
      <c r="AW1758" s="14"/>
      <c r="AX1758" s="14"/>
      <c r="AY1758" s="14"/>
    </row>
    <row r="1759" spans="32:51">
      <c r="AF1759" s="63"/>
      <c r="AG1759" s="63"/>
      <c r="AH1759" s="63"/>
      <c r="AI1759" s="63"/>
      <c r="AJ1759" s="63"/>
      <c r="AU1759" s="14"/>
      <c r="AV1759" s="14"/>
      <c r="AW1759" s="14"/>
      <c r="AX1759" s="14"/>
      <c r="AY1759" s="14"/>
    </row>
    <row r="1760" spans="32:51">
      <c r="AF1760" s="63"/>
      <c r="AG1760" s="63"/>
      <c r="AH1760" s="63"/>
      <c r="AI1760" s="63"/>
      <c r="AJ1760" s="63"/>
      <c r="AU1760" s="14"/>
      <c r="AV1760" s="14"/>
      <c r="AW1760" s="14"/>
      <c r="AX1760" s="14"/>
      <c r="AY1760" s="14"/>
    </row>
    <row r="1761" spans="32:51">
      <c r="AF1761" s="63"/>
      <c r="AG1761" s="63"/>
      <c r="AH1761" s="63"/>
      <c r="AI1761" s="63"/>
      <c r="AJ1761" s="63"/>
      <c r="AU1761" s="14"/>
      <c r="AV1761" s="14"/>
      <c r="AW1761" s="14"/>
      <c r="AX1761" s="14"/>
      <c r="AY1761" s="14"/>
    </row>
    <row r="1762" spans="32:51">
      <c r="AF1762" s="63"/>
      <c r="AG1762" s="63"/>
      <c r="AH1762" s="63"/>
      <c r="AI1762" s="63"/>
      <c r="AJ1762" s="63"/>
      <c r="AU1762" s="14"/>
      <c r="AV1762" s="14"/>
      <c r="AW1762" s="14"/>
      <c r="AX1762" s="14"/>
      <c r="AY1762" s="14"/>
    </row>
    <row r="1763" spans="32:51">
      <c r="AF1763" s="63"/>
      <c r="AG1763" s="63"/>
      <c r="AH1763" s="63"/>
      <c r="AI1763" s="63"/>
      <c r="AJ1763" s="63"/>
      <c r="AU1763" s="14"/>
      <c r="AV1763" s="14"/>
      <c r="AW1763" s="14"/>
      <c r="AX1763" s="14"/>
      <c r="AY1763" s="14"/>
    </row>
    <row r="1764" spans="32:51">
      <c r="AF1764" s="63"/>
      <c r="AG1764" s="63"/>
      <c r="AH1764" s="63"/>
      <c r="AI1764" s="63"/>
      <c r="AJ1764" s="63"/>
      <c r="AU1764" s="14"/>
      <c r="AV1764" s="14"/>
      <c r="AW1764" s="14"/>
      <c r="AX1764" s="14"/>
      <c r="AY1764" s="14"/>
    </row>
    <row r="1765" spans="32:51">
      <c r="AF1765" s="63"/>
      <c r="AG1765" s="63"/>
      <c r="AH1765" s="63"/>
      <c r="AI1765" s="63"/>
      <c r="AJ1765" s="63"/>
      <c r="AU1765" s="14"/>
      <c r="AV1765" s="14"/>
      <c r="AW1765" s="14"/>
      <c r="AX1765" s="14"/>
      <c r="AY1765" s="14"/>
    </row>
    <row r="1766" spans="32:51">
      <c r="AF1766" s="63"/>
      <c r="AG1766" s="63"/>
      <c r="AH1766" s="63"/>
      <c r="AI1766" s="63"/>
      <c r="AJ1766" s="63"/>
      <c r="AU1766" s="14"/>
      <c r="AV1766" s="14"/>
      <c r="AW1766" s="14"/>
      <c r="AX1766" s="14"/>
      <c r="AY1766" s="14"/>
    </row>
    <row r="1767" spans="32:51">
      <c r="AF1767" s="63"/>
      <c r="AG1767" s="63"/>
      <c r="AH1767" s="63"/>
      <c r="AI1767" s="63"/>
      <c r="AJ1767" s="63"/>
      <c r="AU1767" s="14"/>
      <c r="AV1767" s="14"/>
      <c r="AW1767" s="14"/>
      <c r="AX1767" s="14"/>
      <c r="AY1767" s="14"/>
    </row>
    <row r="1768" spans="32:51">
      <c r="AF1768" s="63"/>
      <c r="AG1768" s="63"/>
      <c r="AH1768" s="63"/>
      <c r="AI1768" s="63"/>
      <c r="AJ1768" s="63"/>
      <c r="AU1768" s="14"/>
      <c r="AV1768" s="14"/>
      <c r="AW1768" s="14"/>
      <c r="AX1768" s="14"/>
      <c r="AY1768" s="14"/>
    </row>
    <row r="1769" spans="32:51">
      <c r="AF1769" s="63"/>
      <c r="AG1769" s="63"/>
      <c r="AH1769" s="63"/>
      <c r="AI1769" s="63"/>
      <c r="AJ1769" s="63"/>
      <c r="AU1769" s="14"/>
      <c r="AV1769" s="14"/>
      <c r="AW1769" s="14"/>
      <c r="AX1769" s="14"/>
      <c r="AY1769" s="14"/>
    </row>
    <row r="1770" spans="32:51">
      <c r="AF1770" s="63"/>
      <c r="AG1770" s="63"/>
      <c r="AH1770" s="63"/>
      <c r="AI1770" s="63"/>
      <c r="AJ1770" s="63"/>
      <c r="AU1770" s="14"/>
      <c r="AV1770" s="14"/>
      <c r="AW1770" s="14"/>
      <c r="AX1770" s="14"/>
      <c r="AY1770" s="14"/>
    </row>
    <row r="1771" spans="32:51">
      <c r="AF1771" s="63"/>
      <c r="AG1771" s="63"/>
      <c r="AH1771" s="63"/>
      <c r="AI1771" s="63"/>
      <c r="AJ1771" s="63"/>
      <c r="AU1771" s="14"/>
      <c r="AV1771" s="14"/>
      <c r="AW1771" s="14"/>
      <c r="AX1771" s="14"/>
      <c r="AY1771" s="14"/>
    </row>
    <row r="1772" spans="32:51">
      <c r="AF1772" s="63"/>
      <c r="AG1772" s="63"/>
      <c r="AH1772" s="63"/>
      <c r="AI1772" s="63"/>
      <c r="AJ1772" s="63"/>
      <c r="AU1772" s="14"/>
      <c r="AV1772" s="14"/>
      <c r="AW1772" s="14"/>
      <c r="AX1772" s="14"/>
      <c r="AY1772" s="14"/>
    </row>
    <row r="1773" spans="32:51">
      <c r="AF1773" s="63"/>
      <c r="AG1773" s="63"/>
      <c r="AH1773" s="63"/>
      <c r="AI1773" s="63"/>
      <c r="AJ1773" s="63"/>
      <c r="AU1773" s="14"/>
      <c r="AV1773" s="14"/>
      <c r="AW1773" s="14"/>
      <c r="AX1773" s="14"/>
      <c r="AY1773" s="14"/>
    </row>
    <row r="1774" spans="32:51">
      <c r="AF1774" s="63"/>
      <c r="AG1774" s="63"/>
      <c r="AH1774" s="63"/>
      <c r="AI1774" s="63"/>
      <c r="AJ1774" s="63"/>
      <c r="AU1774" s="14"/>
      <c r="AV1774" s="14"/>
      <c r="AW1774" s="14"/>
      <c r="AX1774" s="14"/>
      <c r="AY1774" s="14"/>
    </row>
    <row r="1775" spans="32:51">
      <c r="AF1775" s="63"/>
      <c r="AG1775" s="63"/>
      <c r="AH1775" s="63"/>
      <c r="AI1775" s="63"/>
      <c r="AJ1775" s="63"/>
      <c r="AU1775" s="14"/>
      <c r="AV1775" s="14"/>
      <c r="AW1775" s="14"/>
      <c r="AX1775" s="14"/>
      <c r="AY1775" s="14"/>
    </row>
    <row r="1776" spans="32:51">
      <c r="AF1776" s="63"/>
      <c r="AG1776" s="63"/>
      <c r="AH1776" s="63"/>
      <c r="AI1776" s="63"/>
      <c r="AJ1776" s="63"/>
      <c r="AU1776" s="14"/>
      <c r="AV1776" s="14"/>
      <c r="AW1776" s="14"/>
      <c r="AX1776" s="14"/>
      <c r="AY1776" s="14"/>
    </row>
    <row r="1777" spans="32:51">
      <c r="AF1777" s="63"/>
      <c r="AG1777" s="63"/>
      <c r="AH1777" s="63"/>
      <c r="AI1777" s="63"/>
      <c r="AJ1777" s="63"/>
      <c r="AU1777" s="14"/>
      <c r="AV1777" s="14"/>
      <c r="AW1777" s="14"/>
      <c r="AX1777" s="14"/>
      <c r="AY1777" s="14"/>
    </row>
    <row r="1778" spans="32:51">
      <c r="AF1778" s="63"/>
      <c r="AG1778" s="63"/>
      <c r="AH1778" s="63"/>
      <c r="AI1778" s="63"/>
      <c r="AJ1778" s="63"/>
      <c r="AU1778" s="14"/>
      <c r="AV1778" s="14"/>
      <c r="AW1778" s="14"/>
      <c r="AX1778" s="14"/>
      <c r="AY1778" s="14"/>
    </row>
    <row r="1779" spans="32:51">
      <c r="AF1779" s="63"/>
      <c r="AG1779" s="63"/>
      <c r="AH1779" s="63"/>
      <c r="AI1779" s="63"/>
      <c r="AJ1779" s="63"/>
      <c r="AU1779" s="14"/>
      <c r="AV1779" s="14"/>
      <c r="AW1779" s="14"/>
      <c r="AX1779" s="14"/>
      <c r="AY1779" s="14"/>
    </row>
    <row r="1780" spans="32:51">
      <c r="AF1780" s="63"/>
      <c r="AG1780" s="63"/>
      <c r="AH1780" s="63"/>
      <c r="AI1780" s="63"/>
      <c r="AJ1780" s="63"/>
      <c r="AU1780" s="14"/>
      <c r="AV1780" s="14"/>
      <c r="AW1780" s="14"/>
      <c r="AX1780" s="14"/>
      <c r="AY1780" s="14"/>
    </row>
    <row r="1781" spans="32:51">
      <c r="AF1781" s="63"/>
      <c r="AG1781" s="63"/>
      <c r="AH1781" s="63"/>
      <c r="AI1781" s="63"/>
      <c r="AJ1781" s="63"/>
      <c r="AU1781" s="14"/>
      <c r="AV1781" s="14"/>
      <c r="AW1781" s="14"/>
      <c r="AX1781" s="14"/>
      <c r="AY1781" s="14"/>
    </row>
    <row r="1782" spans="32:51">
      <c r="AF1782" s="63"/>
      <c r="AG1782" s="63"/>
      <c r="AH1782" s="63"/>
      <c r="AI1782" s="63"/>
      <c r="AJ1782" s="63"/>
      <c r="AU1782" s="14"/>
      <c r="AV1782" s="14"/>
      <c r="AW1782" s="14"/>
      <c r="AX1782" s="14"/>
      <c r="AY1782" s="14"/>
    </row>
    <row r="1783" spans="32:51">
      <c r="AF1783" s="63"/>
      <c r="AG1783" s="63"/>
      <c r="AH1783" s="63"/>
      <c r="AI1783" s="63"/>
      <c r="AJ1783" s="63"/>
      <c r="AU1783" s="14"/>
      <c r="AV1783" s="14"/>
      <c r="AW1783" s="14"/>
      <c r="AX1783" s="14"/>
      <c r="AY1783" s="14"/>
    </row>
    <row r="1784" spans="32:51">
      <c r="AF1784" s="63"/>
      <c r="AG1784" s="63"/>
      <c r="AH1784" s="63"/>
      <c r="AI1784" s="63"/>
      <c r="AJ1784" s="63"/>
      <c r="AU1784" s="14"/>
      <c r="AV1784" s="14"/>
      <c r="AW1784" s="14"/>
      <c r="AX1784" s="14"/>
      <c r="AY1784" s="14"/>
    </row>
    <row r="1785" spans="32:51">
      <c r="AF1785" s="63"/>
      <c r="AG1785" s="63"/>
      <c r="AH1785" s="63"/>
      <c r="AI1785" s="63"/>
      <c r="AJ1785" s="63"/>
      <c r="AU1785" s="14"/>
      <c r="AV1785" s="14"/>
      <c r="AW1785" s="14"/>
      <c r="AX1785" s="14"/>
      <c r="AY1785" s="14"/>
    </row>
    <row r="1786" spans="32:51">
      <c r="AF1786" s="63"/>
      <c r="AG1786" s="63"/>
      <c r="AH1786" s="63"/>
      <c r="AI1786" s="63"/>
      <c r="AJ1786" s="63"/>
      <c r="AU1786" s="14"/>
      <c r="AV1786" s="14"/>
      <c r="AW1786" s="14"/>
      <c r="AX1786" s="14"/>
      <c r="AY1786" s="14"/>
    </row>
    <row r="1787" spans="32:51">
      <c r="AF1787" s="63"/>
      <c r="AG1787" s="63"/>
      <c r="AH1787" s="63"/>
      <c r="AI1787" s="63"/>
      <c r="AJ1787" s="63"/>
      <c r="AU1787" s="14"/>
      <c r="AV1787" s="14"/>
      <c r="AW1787" s="14"/>
      <c r="AX1787" s="14"/>
      <c r="AY1787" s="14"/>
    </row>
    <row r="1788" spans="32:51">
      <c r="AF1788" s="63"/>
      <c r="AG1788" s="63"/>
      <c r="AH1788" s="63"/>
      <c r="AI1788" s="63"/>
      <c r="AJ1788" s="63"/>
      <c r="AU1788" s="14"/>
      <c r="AV1788" s="14"/>
      <c r="AW1788" s="14"/>
      <c r="AX1788" s="14"/>
      <c r="AY1788" s="14"/>
    </row>
    <row r="1789" spans="32:51">
      <c r="AF1789" s="63"/>
      <c r="AG1789" s="63"/>
      <c r="AH1789" s="63"/>
      <c r="AI1789" s="63"/>
      <c r="AJ1789" s="63"/>
      <c r="AU1789" s="14"/>
      <c r="AV1789" s="14"/>
      <c r="AW1789" s="14"/>
      <c r="AX1789" s="14"/>
      <c r="AY1789" s="14"/>
    </row>
    <row r="1790" spans="32:51">
      <c r="AF1790" s="63"/>
      <c r="AG1790" s="63"/>
      <c r="AH1790" s="63"/>
      <c r="AI1790" s="63"/>
      <c r="AJ1790" s="63"/>
      <c r="AU1790" s="14"/>
      <c r="AV1790" s="14"/>
      <c r="AW1790" s="14"/>
      <c r="AX1790" s="14"/>
      <c r="AY1790" s="14"/>
    </row>
    <row r="1791" spans="32:51">
      <c r="AF1791" s="63"/>
      <c r="AG1791" s="63"/>
      <c r="AH1791" s="63"/>
      <c r="AI1791" s="63"/>
      <c r="AJ1791" s="63"/>
      <c r="AU1791" s="14"/>
      <c r="AV1791" s="14"/>
      <c r="AW1791" s="14"/>
      <c r="AX1791" s="14"/>
      <c r="AY1791" s="14"/>
    </row>
    <row r="1792" spans="32:51">
      <c r="AF1792" s="63"/>
      <c r="AG1792" s="63"/>
      <c r="AH1792" s="63"/>
      <c r="AI1792" s="63"/>
      <c r="AJ1792" s="63"/>
      <c r="AU1792" s="14"/>
      <c r="AV1792" s="14"/>
      <c r="AW1792" s="14"/>
      <c r="AX1792" s="14"/>
      <c r="AY1792" s="14"/>
    </row>
    <row r="1793" spans="32:51">
      <c r="AF1793" s="63"/>
      <c r="AG1793" s="63"/>
      <c r="AH1793" s="63"/>
      <c r="AI1793" s="63"/>
      <c r="AJ1793" s="63"/>
      <c r="AU1793" s="14"/>
      <c r="AV1793" s="14"/>
      <c r="AW1793" s="14"/>
      <c r="AX1793" s="14"/>
      <c r="AY1793" s="14"/>
    </row>
    <row r="1794" spans="32:51">
      <c r="AF1794" s="63"/>
      <c r="AG1794" s="63"/>
      <c r="AH1794" s="63"/>
      <c r="AI1794" s="63"/>
      <c r="AJ1794" s="63"/>
      <c r="AU1794" s="14"/>
      <c r="AV1794" s="14"/>
      <c r="AW1794" s="14"/>
      <c r="AX1794" s="14"/>
      <c r="AY1794" s="14"/>
    </row>
    <row r="1795" spans="32:51">
      <c r="AF1795" s="63"/>
      <c r="AG1795" s="63"/>
      <c r="AH1795" s="63"/>
      <c r="AI1795" s="63"/>
      <c r="AJ1795" s="63"/>
      <c r="AU1795" s="14"/>
      <c r="AV1795" s="14"/>
      <c r="AW1795" s="14"/>
      <c r="AX1795" s="14"/>
      <c r="AY1795" s="14"/>
    </row>
    <row r="1796" spans="32:51">
      <c r="AF1796" s="63"/>
      <c r="AG1796" s="63"/>
      <c r="AH1796" s="63"/>
      <c r="AI1796" s="63"/>
      <c r="AJ1796" s="63"/>
      <c r="AU1796" s="14"/>
      <c r="AV1796" s="14"/>
      <c r="AW1796" s="14"/>
      <c r="AX1796" s="14"/>
      <c r="AY1796" s="14"/>
    </row>
    <row r="1797" spans="32:51">
      <c r="AF1797" s="63"/>
      <c r="AG1797" s="63"/>
      <c r="AH1797" s="63"/>
      <c r="AI1797" s="63"/>
      <c r="AJ1797" s="63"/>
      <c r="AU1797" s="14"/>
      <c r="AV1797" s="14"/>
      <c r="AW1797" s="14"/>
      <c r="AX1797" s="14"/>
      <c r="AY1797" s="14"/>
    </row>
    <row r="1798" spans="32:51">
      <c r="AF1798" s="63"/>
      <c r="AG1798" s="63"/>
      <c r="AH1798" s="63"/>
      <c r="AI1798" s="63"/>
      <c r="AJ1798" s="63"/>
      <c r="AU1798" s="14"/>
      <c r="AV1798" s="14"/>
      <c r="AW1798" s="14"/>
      <c r="AX1798" s="14"/>
      <c r="AY1798" s="14"/>
    </row>
    <row r="1799" spans="32:51">
      <c r="AF1799" s="63"/>
      <c r="AG1799" s="63"/>
      <c r="AH1799" s="63"/>
      <c r="AI1799" s="63"/>
      <c r="AJ1799" s="63"/>
      <c r="AU1799" s="14"/>
      <c r="AV1799" s="14"/>
      <c r="AW1799" s="14"/>
      <c r="AX1799" s="14"/>
      <c r="AY1799" s="14"/>
    </row>
    <row r="1800" spans="32:51">
      <c r="AF1800" s="63"/>
      <c r="AG1800" s="63"/>
      <c r="AH1800" s="63"/>
      <c r="AI1800" s="63"/>
      <c r="AJ1800" s="63"/>
      <c r="AU1800" s="14"/>
      <c r="AV1800" s="14"/>
      <c r="AW1800" s="14"/>
      <c r="AX1800" s="14"/>
      <c r="AY1800" s="14"/>
    </row>
    <row r="1801" spans="32:51">
      <c r="AF1801" s="63"/>
      <c r="AG1801" s="63"/>
      <c r="AH1801" s="63"/>
      <c r="AI1801" s="63"/>
      <c r="AJ1801" s="63"/>
      <c r="AU1801" s="14"/>
      <c r="AV1801" s="14"/>
      <c r="AW1801" s="14"/>
      <c r="AX1801" s="14"/>
      <c r="AY1801" s="14"/>
    </row>
    <row r="1802" spans="32:51">
      <c r="AF1802" s="63"/>
      <c r="AG1802" s="63"/>
      <c r="AH1802" s="63"/>
      <c r="AI1802" s="63"/>
      <c r="AJ1802" s="63"/>
      <c r="AU1802" s="14"/>
      <c r="AV1802" s="14"/>
      <c r="AW1802" s="14"/>
      <c r="AX1802" s="14"/>
      <c r="AY1802" s="14"/>
    </row>
    <row r="1803" spans="32:51">
      <c r="AF1803" s="63"/>
      <c r="AG1803" s="63"/>
      <c r="AH1803" s="63"/>
      <c r="AI1803" s="63"/>
      <c r="AJ1803" s="63"/>
      <c r="AU1803" s="14"/>
      <c r="AV1803" s="14"/>
      <c r="AW1803" s="14"/>
      <c r="AX1803" s="14"/>
      <c r="AY1803" s="14"/>
    </row>
    <row r="1804" spans="32:51">
      <c r="AF1804" s="63"/>
      <c r="AG1804" s="63"/>
      <c r="AH1804" s="63"/>
      <c r="AI1804" s="63"/>
      <c r="AJ1804" s="63"/>
      <c r="AU1804" s="14"/>
      <c r="AV1804" s="14"/>
      <c r="AW1804" s="14"/>
      <c r="AX1804" s="14"/>
      <c r="AY1804" s="14"/>
    </row>
    <row r="1805" spans="32:51">
      <c r="AF1805" s="63"/>
      <c r="AG1805" s="63"/>
      <c r="AH1805" s="63"/>
      <c r="AI1805" s="63"/>
      <c r="AJ1805" s="63"/>
      <c r="AU1805" s="14"/>
      <c r="AV1805" s="14"/>
      <c r="AW1805" s="14"/>
      <c r="AX1805" s="14"/>
      <c r="AY1805" s="14"/>
    </row>
    <row r="1806" spans="32:51">
      <c r="AF1806" s="63"/>
      <c r="AG1806" s="63"/>
      <c r="AH1806" s="63"/>
      <c r="AI1806" s="63"/>
      <c r="AJ1806" s="63"/>
      <c r="AU1806" s="14"/>
      <c r="AV1806" s="14"/>
      <c r="AW1806" s="14"/>
      <c r="AX1806" s="14"/>
      <c r="AY1806" s="14"/>
    </row>
    <row r="1807" spans="32:51">
      <c r="AF1807" s="63"/>
      <c r="AG1807" s="63"/>
      <c r="AH1807" s="63"/>
      <c r="AI1807" s="63"/>
      <c r="AJ1807" s="63"/>
      <c r="AU1807" s="14"/>
      <c r="AV1807" s="14"/>
      <c r="AW1807" s="14"/>
      <c r="AX1807" s="14"/>
      <c r="AY1807" s="14"/>
    </row>
    <row r="1808" spans="32:51">
      <c r="AF1808" s="63"/>
      <c r="AG1808" s="63"/>
      <c r="AH1808" s="63"/>
      <c r="AI1808" s="63"/>
      <c r="AJ1808" s="63"/>
      <c r="AU1808" s="14"/>
      <c r="AV1808" s="14"/>
      <c r="AW1808" s="14"/>
      <c r="AX1808" s="14"/>
      <c r="AY1808" s="14"/>
    </row>
    <row r="1809" spans="32:51">
      <c r="AF1809" s="63"/>
      <c r="AG1809" s="63"/>
      <c r="AH1809" s="63"/>
      <c r="AI1809" s="63"/>
      <c r="AJ1809" s="63"/>
      <c r="AU1809" s="14"/>
      <c r="AV1809" s="14"/>
      <c r="AW1809" s="14"/>
      <c r="AX1809" s="14"/>
      <c r="AY1809" s="14"/>
    </row>
    <row r="1810" spans="32:51">
      <c r="AF1810" s="63"/>
      <c r="AG1810" s="63"/>
      <c r="AH1810" s="63"/>
      <c r="AI1810" s="63"/>
      <c r="AJ1810" s="63"/>
      <c r="AU1810" s="14"/>
      <c r="AV1810" s="14"/>
      <c r="AW1810" s="14"/>
      <c r="AX1810" s="14"/>
      <c r="AY1810" s="14"/>
    </row>
    <row r="1811" spans="32:51">
      <c r="AF1811" s="63"/>
      <c r="AG1811" s="63"/>
      <c r="AH1811" s="63"/>
      <c r="AI1811" s="63"/>
      <c r="AJ1811" s="63"/>
      <c r="AU1811" s="14"/>
      <c r="AV1811" s="14"/>
      <c r="AW1811" s="14"/>
      <c r="AX1811" s="14"/>
      <c r="AY1811" s="14"/>
    </row>
    <row r="1812" spans="32:51">
      <c r="AF1812" s="63"/>
      <c r="AG1812" s="63"/>
      <c r="AH1812" s="63"/>
      <c r="AI1812" s="63"/>
      <c r="AJ1812" s="63"/>
      <c r="AU1812" s="14"/>
      <c r="AV1812" s="14"/>
      <c r="AW1812" s="14"/>
      <c r="AX1812" s="14"/>
      <c r="AY1812" s="14"/>
    </row>
    <row r="1813" spans="32:51">
      <c r="AF1813" s="63"/>
      <c r="AG1813" s="63"/>
      <c r="AH1813" s="63"/>
      <c r="AI1813" s="63"/>
      <c r="AJ1813" s="63"/>
      <c r="AU1813" s="14"/>
      <c r="AV1813" s="14"/>
      <c r="AW1813" s="14"/>
      <c r="AX1813" s="14"/>
      <c r="AY1813" s="14"/>
    </row>
    <row r="1814" spans="32:51">
      <c r="AF1814" s="63"/>
      <c r="AG1814" s="63"/>
      <c r="AH1814" s="63"/>
      <c r="AI1814" s="63"/>
      <c r="AJ1814" s="63"/>
      <c r="AU1814" s="14"/>
      <c r="AV1814" s="14"/>
      <c r="AW1814" s="14"/>
      <c r="AX1814" s="14"/>
      <c r="AY1814" s="14"/>
    </row>
    <row r="1815" spans="32:51">
      <c r="AF1815" s="63"/>
      <c r="AG1815" s="63"/>
      <c r="AH1815" s="63"/>
      <c r="AI1815" s="63"/>
      <c r="AJ1815" s="63"/>
      <c r="AU1815" s="14"/>
      <c r="AV1815" s="14"/>
      <c r="AW1815" s="14"/>
      <c r="AX1815" s="14"/>
      <c r="AY1815" s="14"/>
    </row>
    <row r="1816" spans="32:51">
      <c r="AF1816" s="63"/>
      <c r="AG1816" s="63"/>
      <c r="AH1816" s="63"/>
      <c r="AI1816" s="63"/>
      <c r="AJ1816" s="63"/>
      <c r="AU1816" s="14"/>
      <c r="AV1816" s="14"/>
      <c r="AW1816" s="14"/>
      <c r="AX1816" s="14"/>
      <c r="AY1816" s="14"/>
    </row>
    <row r="1817" spans="32:51">
      <c r="AF1817" s="63"/>
      <c r="AG1817" s="63"/>
      <c r="AH1817" s="63"/>
      <c r="AI1817" s="63"/>
      <c r="AJ1817" s="63"/>
      <c r="AU1817" s="14"/>
      <c r="AV1817" s="14"/>
      <c r="AW1817" s="14"/>
      <c r="AX1817" s="14"/>
      <c r="AY1817" s="14"/>
    </row>
    <row r="1818" spans="32:51">
      <c r="AF1818" s="63"/>
      <c r="AG1818" s="63"/>
      <c r="AH1818" s="63"/>
      <c r="AI1818" s="63"/>
      <c r="AJ1818" s="63"/>
      <c r="AU1818" s="14"/>
      <c r="AV1818" s="14"/>
      <c r="AW1818" s="14"/>
      <c r="AX1818" s="14"/>
      <c r="AY1818" s="14"/>
    </row>
    <row r="1819" spans="32:51">
      <c r="AF1819" s="63"/>
      <c r="AG1819" s="63"/>
      <c r="AH1819" s="63"/>
      <c r="AI1819" s="63"/>
      <c r="AJ1819" s="63"/>
      <c r="AU1819" s="14"/>
      <c r="AV1819" s="14"/>
      <c r="AW1819" s="14"/>
      <c r="AX1819" s="14"/>
      <c r="AY1819" s="14"/>
    </row>
    <row r="1820" spans="32:51">
      <c r="AF1820" s="63"/>
      <c r="AG1820" s="63"/>
      <c r="AH1820" s="63"/>
      <c r="AI1820" s="63"/>
      <c r="AJ1820" s="63"/>
      <c r="AU1820" s="14"/>
      <c r="AV1820" s="14"/>
      <c r="AW1820" s="14"/>
      <c r="AX1820" s="14"/>
      <c r="AY1820" s="14"/>
    </row>
    <row r="1821" spans="32:51">
      <c r="AF1821" s="63"/>
      <c r="AG1821" s="63"/>
      <c r="AH1821" s="63"/>
      <c r="AI1821" s="63"/>
      <c r="AJ1821" s="63"/>
      <c r="AU1821" s="14"/>
      <c r="AV1821" s="14"/>
      <c r="AW1821" s="14"/>
      <c r="AX1821" s="14"/>
      <c r="AY1821" s="14"/>
    </row>
    <row r="1822" spans="32:51">
      <c r="AF1822" s="63"/>
      <c r="AG1822" s="63"/>
      <c r="AH1822" s="63"/>
      <c r="AI1822" s="63"/>
      <c r="AJ1822" s="63"/>
      <c r="AU1822" s="14"/>
      <c r="AV1822" s="14"/>
      <c r="AW1822" s="14"/>
      <c r="AX1822" s="14"/>
      <c r="AY1822" s="14"/>
    </row>
    <row r="1823" spans="32:51">
      <c r="AF1823" s="63"/>
      <c r="AG1823" s="63"/>
      <c r="AH1823" s="63"/>
      <c r="AI1823" s="63"/>
      <c r="AJ1823" s="63"/>
      <c r="AU1823" s="14"/>
      <c r="AV1823" s="14"/>
      <c r="AW1823" s="14"/>
      <c r="AX1823" s="14"/>
      <c r="AY1823" s="14"/>
    </row>
    <row r="1824" spans="32:51">
      <c r="AF1824" s="63"/>
      <c r="AG1824" s="63"/>
      <c r="AH1824" s="63"/>
      <c r="AI1824" s="63"/>
      <c r="AJ1824" s="63"/>
      <c r="AU1824" s="14"/>
      <c r="AV1824" s="14"/>
      <c r="AW1824" s="14"/>
      <c r="AX1824" s="14"/>
      <c r="AY1824" s="14"/>
    </row>
    <row r="1825" spans="32:51">
      <c r="AF1825" s="63"/>
      <c r="AG1825" s="63"/>
      <c r="AH1825" s="63"/>
      <c r="AI1825" s="63"/>
      <c r="AJ1825" s="63"/>
      <c r="AU1825" s="14"/>
      <c r="AV1825" s="14"/>
      <c r="AW1825" s="14"/>
      <c r="AX1825" s="14"/>
      <c r="AY1825" s="14"/>
    </row>
    <row r="1826" spans="32:51">
      <c r="AF1826" s="63"/>
      <c r="AG1826" s="63"/>
      <c r="AH1826" s="63"/>
      <c r="AI1826" s="63"/>
      <c r="AJ1826" s="63"/>
      <c r="AU1826" s="14"/>
      <c r="AV1826" s="14"/>
      <c r="AW1826" s="14"/>
      <c r="AX1826" s="14"/>
      <c r="AY1826" s="14"/>
    </row>
    <row r="1827" spans="32:51">
      <c r="AF1827" s="63"/>
      <c r="AG1827" s="63"/>
      <c r="AH1827" s="63"/>
      <c r="AI1827" s="63"/>
      <c r="AJ1827" s="63"/>
      <c r="AU1827" s="14"/>
      <c r="AV1827" s="14"/>
      <c r="AW1827" s="14"/>
      <c r="AX1827" s="14"/>
      <c r="AY1827" s="14"/>
    </row>
    <row r="1828" spans="32:51">
      <c r="AF1828" s="63"/>
      <c r="AG1828" s="63"/>
      <c r="AH1828" s="63"/>
      <c r="AI1828" s="63"/>
      <c r="AJ1828" s="63"/>
      <c r="AU1828" s="14"/>
      <c r="AV1828" s="14"/>
      <c r="AW1828" s="14"/>
      <c r="AX1828" s="14"/>
      <c r="AY1828" s="14"/>
    </row>
    <row r="1829" spans="32:51">
      <c r="AF1829" s="63"/>
      <c r="AG1829" s="63"/>
      <c r="AH1829" s="63"/>
      <c r="AI1829" s="63"/>
      <c r="AJ1829" s="63"/>
      <c r="AU1829" s="14"/>
      <c r="AV1829" s="14"/>
      <c r="AW1829" s="14"/>
      <c r="AX1829" s="14"/>
      <c r="AY1829" s="14"/>
    </row>
    <row r="1830" spans="32:51">
      <c r="AF1830" s="63"/>
      <c r="AG1830" s="63"/>
      <c r="AH1830" s="63"/>
      <c r="AI1830" s="63"/>
      <c r="AJ1830" s="63"/>
      <c r="AU1830" s="14"/>
      <c r="AV1830" s="14"/>
      <c r="AW1830" s="14"/>
      <c r="AX1830" s="14"/>
      <c r="AY1830" s="14"/>
    </row>
    <row r="1831" spans="32:51">
      <c r="AF1831" s="63"/>
      <c r="AG1831" s="63"/>
      <c r="AH1831" s="63"/>
      <c r="AI1831" s="63"/>
      <c r="AJ1831" s="63"/>
      <c r="AU1831" s="14"/>
      <c r="AV1831" s="14"/>
      <c r="AW1831" s="14"/>
      <c r="AX1831" s="14"/>
      <c r="AY1831" s="14"/>
    </row>
    <row r="1832" spans="32:51">
      <c r="AF1832" s="63"/>
      <c r="AG1832" s="63"/>
      <c r="AH1832" s="63"/>
      <c r="AI1832" s="63"/>
      <c r="AJ1832" s="63"/>
      <c r="AU1832" s="14"/>
      <c r="AV1832" s="14"/>
      <c r="AW1832" s="14"/>
      <c r="AX1832" s="14"/>
      <c r="AY1832" s="14"/>
    </row>
    <row r="1833" spans="32:51">
      <c r="AF1833" s="63"/>
      <c r="AG1833" s="63"/>
      <c r="AH1833" s="63"/>
      <c r="AI1833" s="63"/>
      <c r="AJ1833" s="63"/>
      <c r="AU1833" s="14"/>
      <c r="AV1833" s="14"/>
      <c r="AW1833" s="14"/>
      <c r="AX1833" s="14"/>
      <c r="AY1833" s="14"/>
    </row>
    <row r="1834" spans="32:51">
      <c r="AF1834" s="63"/>
      <c r="AG1834" s="63"/>
      <c r="AH1834" s="63"/>
      <c r="AI1834" s="63"/>
      <c r="AJ1834" s="63"/>
      <c r="AU1834" s="14"/>
      <c r="AV1834" s="14"/>
      <c r="AW1834" s="14"/>
      <c r="AX1834" s="14"/>
      <c r="AY1834" s="14"/>
    </row>
    <row r="1835" spans="32:51">
      <c r="AF1835" s="63"/>
      <c r="AG1835" s="63"/>
      <c r="AH1835" s="63"/>
      <c r="AI1835" s="63"/>
      <c r="AJ1835" s="63"/>
      <c r="AU1835" s="14"/>
      <c r="AV1835" s="14"/>
      <c r="AW1835" s="14"/>
      <c r="AX1835" s="14"/>
      <c r="AY1835" s="14"/>
    </row>
    <row r="1836" spans="32:51">
      <c r="AF1836" s="63"/>
      <c r="AG1836" s="63"/>
      <c r="AH1836" s="63"/>
      <c r="AI1836" s="63"/>
      <c r="AJ1836" s="63"/>
      <c r="AU1836" s="14"/>
      <c r="AV1836" s="14"/>
      <c r="AW1836" s="14"/>
      <c r="AX1836" s="14"/>
      <c r="AY1836" s="14"/>
    </row>
    <row r="1837" spans="32:51">
      <c r="AF1837" s="63"/>
      <c r="AG1837" s="63"/>
      <c r="AH1837" s="63"/>
      <c r="AI1837" s="63"/>
      <c r="AJ1837" s="63"/>
      <c r="AU1837" s="14"/>
      <c r="AV1837" s="14"/>
      <c r="AW1837" s="14"/>
      <c r="AX1837" s="14"/>
      <c r="AY1837" s="14"/>
    </row>
    <row r="1838" spans="32:51">
      <c r="AF1838" s="63"/>
      <c r="AG1838" s="63"/>
      <c r="AH1838" s="63"/>
      <c r="AI1838" s="63"/>
      <c r="AJ1838" s="63"/>
      <c r="AU1838" s="14"/>
      <c r="AV1838" s="14"/>
      <c r="AW1838" s="14"/>
      <c r="AX1838" s="14"/>
      <c r="AY1838" s="14"/>
    </row>
    <row r="1839" spans="32:51">
      <c r="AF1839" s="63"/>
      <c r="AG1839" s="63"/>
      <c r="AH1839" s="63"/>
      <c r="AI1839" s="63"/>
      <c r="AJ1839" s="63"/>
      <c r="AU1839" s="14"/>
      <c r="AV1839" s="14"/>
      <c r="AW1839" s="14"/>
      <c r="AX1839" s="14"/>
      <c r="AY1839" s="14"/>
    </row>
    <row r="1840" spans="32:51">
      <c r="AF1840" s="63"/>
      <c r="AG1840" s="63"/>
      <c r="AH1840" s="63"/>
      <c r="AI1840" s="63"/>
      <c r="AJ1840" s="63"/>
      <c r="AU1840" s="14"/>
      <c r="AV1840" s="14"/>
      <c r="AW1840" s="14"/>
      <c r="AX1840" s="14"/>
      <c r="AY1840" s="14"/>
    </row>
    <row r="1841" spans="32:51">
      <c r="AF1841" s="63"/>
      <c r="AG1841" s="63"/>
      <c r="AH1841" s="63"/>
      <c r="AI1841" s="63"/>
      <c r="AJ1841" s="63"/>
      <c r="AU1841" s="14"/>
      <c r="AV1841" s="14"/>
      <c r="AW1841" s="14"/>
      <c r="AX1841" s="14"/>
      <c r="AY1841" s="14"/>
    </row>
    <row r="1842" spans="32:51">
      <c r="AF1842" s="63"/>
      <c r="AG1842" s="63"/>
      <c r="AH1842" s="63"/>
      <c r="AI1842" s="63"/>
      <c r="AJ1842" s="63"/>
      <c r="AU1842" s="14"/>
      <c r="AV1842" s="14"/>
      <c r="AW1842" s="14"/>
      <c r="AX1842" s="14"/>
      <c r="AY1842" s="14"/>
    </row>
    <row r="1843" spans="32:51">
      <c r="AF1843" s="63"/>
      <c r="AG1843" s="63"/>
      <c r="AH1843" s="63"/>
      <c r="AI1843" s="63"/>
      <c r="AJ1843" s="63"/>
      <c r="AU1843" s="14"/>
      <c r="AV1843" s="14"/>
      <c r="AW1843" s="14"/>
      <c r="AX1843" s="14"/>
      <c r="AY1843" s="14"/>
    </row>
    <row r="1844" spans="32:51">
      <c r="AF1844" s="63"/>
      <c r="AG1844" s="63"/>
      <c r="AH1844" s="63"/>
      <c r="AI1844" s="63"/>
      <c r="AJ1844" s="63"/>
      <c r="AU1844" s="14"/>
      <c r="AV1844" s="14"/>
      <c r="AW1844" s="14"/>
      <c r="AX1844" s="14"/>
      <c r="AY1844" s="14"/>
    </row>
    <row r="1845" spans="32:51">
      <c r="AF1845" s="63"/>
      <c r="AG1845" s="63"/>
      <c r="AH1845" s="63"/>
      <c r="AI1845" s="63"/>
      <c r="AJ1845" s="63"/>
      <c r="AU1845" s="14"/>
      <c r="AV1845" s="14"/>
      <c r="AW1845" s="14"/>
      <c r="AX1845" s="14"/>
      <c r="AY1845" s="14"/>
    </row>
    <row r="1846" spans="32:51">
      <c r="AF1846" s="63"/>
      <c r="AG1846" s="63"/>
      <c r="AH1846" s="63"/>
      <c r="AI1846" s="63"/>
      <c r="AJ1846" s="63"/>
      <c r="AU1846" s="14"/>
      <c r="AV1846" s="14"/>
      <c r="AW1846" s="14"/>
      <c r="AX1846" s="14"/>
      <c r="AY1846" s="14"/>
    </row>
    <row r="1847" spans="32:51">
      <c r="AF1847" s="63"/>
      <c r="AG1847" s="63"/>
      <c r="AH1847" s="63"/>
      <c r="AI1847" s="63"/>
      <c r="AJ1847" s="63"/>
      <c r="AU1847" s="14"/>
      <c r="AV1847" s="14"/>
      <c r="AW1847" s="14"/>
      <c r="AX1847" s="14"/>
      <c r="AY1847" s="14"/>
    </row>
    <row r="1848" spans="32:51">
      <c r="AF1848" s="63"/>
      <c r="AG1848" s="63"/>
      <c r="AH1848" s="63"/>
      <c r="AI1848" s="63"/>
      <c r="AJ1848" s="63"/>
      <c r="AU1848" s="14"/>
      <c r="AV1848" s="14"/>
      <c r="AW1848" s="14"/>
      <c r="AX1848" s="14"/>
      <c r="AY1848" s="14"/>
    </row>
    <row r="1849" spans="32:51">
      <c r="AF1849" s="63"/>
      <c r="AG1849" s="63"/>
      <c r="AH1849" s="63"/>
      <c r="AI1849" s="63"/>
      <c r="AJ1849" s="63"/>
      <c r="AU1849" s="14"/>
      <c r="AV1849" s="14"/>
      <c r="AW1849" s="14"/>
      <c r="AX1849" s="14"/>
      <c r="AY1849" s="14"/>
    </row>
    <row r="1850" spans="32:51">
      <c r="AF1850" s="63"/>
      <c r="AG1850" s="63"/>
      <c r="AH1850" s="63"/>
      <c r="AI1850" s="63"/>
      <c r="AJ1850" s="63"/>
      <c r="AU1850" s="14"/>
      <c r="AV1850" s="14"/>
      <c r="AW1850" s="14"/>
      <c r="AX1850" s="14"/>
      <c r="AY1850" s="14"/>
    </row>
    <row r="1851" spans="32:51">
      <c r="AF1851" s="63"/>
      <c r="AG1851" s="63"/>
      <c r="AH1851" s="63"/>
      <c r="AI1851" s="63"/>
      <c r="AJ1851" s="63"/>
      <c r="AU1851" s="14"/>
      <c r="AV1851" s="14"/>
      <c r="AW1851" s="14"/>
      <c r="AX1851" s="14"/>
      <c r="AY1851" s="14"/>
    </row>
    <row r="1852" spans="32:51">
      <c r="AF1852" s="63"/>
      <c r="AG1852" s="63"/>
      <c r="AH1852" s="63"/>
      <c r="AI1852" s="63"/>
      <c r="AJ1852" s="63"/>
      <c r="AU1852" s="14"/>
      <c r="AV1852" s="14"/>
      <c r="AW1852" s="14"/>
      <c r="AX1852" s="14"/>
      <c r="AY1852" s="14"/>
    </row>
    <row r="1853" spans="32:51">
      <c r="AF1853" s="63"/>
      <c r="AG1853" s="63"/>
      <c r="AH1853" s="63"/>
      <c r="AI1853" s="63"/>
      <c r="AJ1853" s="63"/>
      <c r="AU1853" s="14"/>
      <c r="AV1853" s="14"/>
      <c r="AW1853" s="14"/>
      <c r="AX1853" s="14"/>
      <c r="AY1853" s="14"/>
    </row>
    <row r="1854" spans="32:51">
      <c r="AF1854" s="63"/>
      <c r="AG1854" s="63"/>
      <c r="AH1854" s="63"/>
      <c r="AI1854" s="63"/>
      <c r="AJ1854" s="63"/>
      <c r="AU1854" s="14"/>
      <c r="AV1854" s="14"/>
      <c r="AW1854" s="14"/>
      <c r="AX1854" s="14"/>
      <c r="AY1854" s="14"/>
    </row>
    <row r="1855" spans="32:51">
      <c r="AF1855" s="63"/>
      <c r="AG1855" s="63"/>
      <c r="AH1855" s="63"/>
      <c r="AI1855" s="63"/>
      <c r="AJ1855" s="63"/>
      <c r="AU1855" s="14"/>
      <c r="AV1855" s="14"/>
      <c r="AW1855" s="14"/>
      <c r="AX1855" s="14"/>
      <c r="AY1855" s="14"/>
    </row>
    <row r="1856" spans="32:51">
      <c r="AF1856" s="63"/>
      <c r="AG1856" s="63"/>
      <c r="AH1856" s="63"/>
      <c r="AI1856" s="63"/>
      <c r="AJ1856" s="63"/>
      <c r="AU1856" s="14"/>
      <c r="AV1856" s="14"/>
      <c r="AW1856" s="14"/>
      <c r="AX1856" s="14"/>
      <c r="AY1856" s="14"/>
    </row>
    <row r="1857" spans="32:51">
      <c r="AF1857" s="63"/>
      <c r="AG1857" s="63"/>
      <c r="AH1857" s="63"/>
      <c r="AI1857" s="63"/>
      <c r="AJ1857" s="63"/>
      <c r="AU1857" s="14"/>
      <c r="AV1857" s="14"/>
      <c r="AW1857" s="14"/>
      <c r="AX1857" s="14"/>
      <c r="AY1857" s="14"/>
    </row>
    <row r="1858" spans="32:51">
      <c r="AF1858" s="63"/>
      <c r="AG1858" s="63"/>
      <c r="AH1858" s="63"/>
      <c r="AI1858" s="63"/>
      <c r="AJ1858" s="63"/>
      <c r="AU1858" s="14"/>
      <c r="AV1858" s="14"/>
      <c r="AW1858" s="14"/>
      <c r="AX1858" s="14"/>
      <c r="AY1858" s="14"/>
    </row>
    <row r="1859" spans="32:51">
      <c r="AF1859" s="63"/>
      <c r="AG1859" s="63"/>
      <c r="AH1859" s="63"/>
      <c r="AI1859" s="63"/>
      <c r="AJ1859" s="63"/>
      <c r="AU1859" s="14"/>
      <c r="AV1859" s="14"/>
      <c r="AW1859" s="14"/>
      <c r="AX1859" s="14"/>
      <c r="AY1859" s="14"/>
    </row>
    <row r="1860" spans="32:51">
      <c r="AF1860" s="63"/>
      <c r="AG1860" s="63"/>
      <c r="AH1860" s="63"/>
      <c r="AI1860" s="63"/>
      <c r="AJ1860" s="63"/>
      <c r="AU1860" s="14"/>
      <c r="AV1860" s="14"/>
      <c r="AW1860" s="14"/>
      <c r="AX1860" s="14"/>
      <c r="AY1860" s="14"/>
    </row>
    <row r="1861" spans="32:51">
      <c r="AF1861" s="63"/>
      <c r="AG1861" s="63"/>
      <c r="AH1861" s="63"/>
      <c r="AI1861" s="63"/>
      <c r="AJ1861" s="63"/>
      <c r="AU1861" s="14"/>
      <c r="AV1861" s="14"/>
      <c r="AW1861" s="14"/>
      <c r="AX1861" s="14"/>
      <c r="AY1861" s="14"/>
    </row>
    <row r="1862" spans="32:51">
      <c r="AF1862" s="63"/>
      <c r="AG1862" s="63"/>
      <c r="AH1862" s="63"/>
      <c r="AI1862" s="63"/>
      <c r="AJ1862" s="63"/>
      <c r="AU1862" s="14"/>
      <c r="AV1862" s="14"/>
      <c r="AW1862" s="14"/>
      <c r="AX1862" s="14"/>
      <c r="AY1862" s="14"/>
    </row>
    <row r="1863" spans="32:51">
      <c r="AF1863" s="63"/>
      <c r="AG1863" s="63"/>
      <c r="AH1863" s="63"/>
      <c r="AI1863" s="63"/>
      <c r="AJ1863" s="63"/>
      <c r="AU1863" s="14"/>
      <c r="AV1863" s="14"/>
      <c r="AW1863" s="14"/>
      <c r="AX1863" s="14"/>
      <c r="AY1863" s="14"/>
    </row>
    <row r="1864" spans="32:51">
      <c r="AF1864" s="63"/>
      <c r="AG1864" s="63"/>
      <c r="AH1864" s="63"/>
      <c r="AI1864" s="63"/>
      <c r="AJ1864" s="63"/>
      <c r="AU1864" s="14"/>
      <c r="AV1864" s="14"/>
      <c r="AW1864" s="14"/>
      <c r="AX1864" s="14"/>
      <c r="AY1864" s="14"/>
    </row>
    <row r="1865" spans="32:51">
      <c r="AF1865" s="63"/>
      <c r="AG1865" s="63"/>
      <c r="AH1865" s="63"/>
      <c r="AI1865" s="63"/>
      <c r="AJ1865" s="63"/>
      <c r="AU1865" s="14"/>
      <c r="AV1865" s="14"/>
      <c r="AW1865" s="14"/>
      <c r="AX1865" s="14"/>
      <c r="AY1865" s="14"/>
    </row>
    <row r="1866" spans="32:51">
      <c r="AF1866" s="63"/>
      <c r="AG1866" s="63"/>
      <c r="AH1866" s="63"/>
      <c r="AI1866" s="63"/>
      <c r="AJ1866" s="63"/>
      <c r="AU1866" s="14"/>
      <c r="AV1866" s="14"/>
      <c r="AW1866" s="14"/>
      <c r="AX1866" s="14"/>
      <c r="AY1866" s="14"/>
    </row>
    <row r="1867" spans="32:51">
      <c r="AF1867" s="63"/>
      <c r="AG1867" s="63"/>
      <c r="AH1867" s="63"/>
      <c r="AI1867" s="63"/>
      <c r="AJ1867" s="63"/>
      <c r="AU1867" s="14"/>
      <c r="AV1867" s="14"/>
      <c r="AW1867" s="14"/>
      <c r="AX1867" s="14"/>
      <c r="AY1867" s="14"/>
    </row>
    <row r="1868" spans="32:51">
      <c r="AF1868" s="63"/>
      <c r="AG1868" s="63"/>
      <c r="AH1868" s="63"/>
      <c r="AI1868" s="63"/>
      <c r="AJ1868" s="63"/>
      <c r="AU1868" s="14"/>
      <c r="AV1868" s="14"/>
      <c r="AW1868" s="14"/>
      <c r="AX1868" s="14"/>
      <c r="AY1868" s="14"/>
    </row>
    <row r="1869" spans="32:51">
      <c r="AF1869" s="63"/>
      <c r="AG1869" s="63"/>
      <c r="AH1869" s="63"/>
      <c r="AI1869" s="63"/>
      <c r="AJ1869" s="63"/>
      <c r="AU1869" s="14"/>
      <c r="AV1869" s="14"/>
      <c r="AW1869" s="14"/>
      <c r="AX1869" s="14"/>
      <c r="AY1869" s="14"/>
    </row>
    <row r="1870" spans="32:51">
      <c r="AF1870" s="63"/>
      <c r="AG1870" s="63"/>
      <c r="AH1870" s="63"/>
      <c r="AI1870" s="63"/>
      <c r="AJ1870" s="63"/>
      <c r="AU1870" s="14"/>
      <c r="AV1870" s="14"/>
      <c r="AW1870" s="14"/>
      <c r="AX1870" s="14"/>
      <c r="AY1870" s="14"/>
    </row>
    <row r="1871" spans="32:51">
      <c r="AF1871" s="63"/>
      <c r="AG1871" s="63"/>
      <c r="AH1871" s="63"/>
      <c r="AI1871" s="63"/>
      <c r="AJ1871" s="63"/>
      <c r="AU1871" s="14"/>
      <c r="AV1871" s="14"/>
      <c r="AW1871" s="14"/>
      <c r="AX1871" s="14"/>
      <c r="AY1871" s="14"/>
    </row>
    <row r="1872" spans="32:51">
      <c r="AF1872" s="63"/>
      <c r="AG1872" s="63"/>
      <c r="AH1872" s="63"/>
      <c r="AI1872" s="63"/>
      <c r="AJ1872" s="63"/>
      <c r="AU1872" s="14"/>
      <c r="AV1872" s="14"/>
      <c r="AW1872" s="14"/>
      <c r="AX1872" s="14"/>
      <c r="AY1872" s="14"/>
    </row>
    <row r="1873" spans="32:51">
      <c r="AF1873" s="63"/>
      <c r="AG1873" s="63"/>
      <c r="AH1873" s="63"/>
      <c r="AI1873" s="63"/>
      <c r="AJ1873" s="63"/>
      <c r="AU1873" s="14"/>
      <c r="AV1873" s="14"/>
      <c r="AW1873" s="14"/>
      <c r="AX1873" s="14"/>
      <c r="AY1873" s="14"/>
    </row>
    <row r="1874" spans="32:51">
      <c r="AF1874" s="63"/>
      <c r="AG1874" s="63"/>
      <c r="AH1874" s="63"/>
      <c r="AI1874" s="63"/>
      <c r="AJ1874" s="63"/>
      <c r="AU1874" s="14"/>
      <c r="AV1874" s="14"/>
      <c r="AW1874" s="14"/>
      <c r="AX1874" s="14"/>
      <c r="AY1874" s="14"/>
    </row>
    <row r="1875" spans="32:51">
      <c r="AF1875" s="63"/>
      <c r="AG1875" s="63"/>
      <c r="AH1875" s="63"/>
      <c r="AI1875" s="63"/>
      <c r="AJ1875" s="63"/>
      <c r="AU1875" s="14"/>
      <c r="AV1875" s="14"/>
      <c r="AW1875" s="14"/>
      <c r="AX1875" s="14"/>
      <c r="AY1875" s="14"/>
    </row>
    <row r="1876" spans="32:51">
      <c r="AF1876" s="63"/>
      <c r="AG1876" s="63"/>
      <c r="AH1876" s="63"/>
      <c r="AI1876" s="63"/>
      <c r="AJ1876" s="63"/>
      <c r="AU1876" s="14"/>
      <c r="AV1876" s="14"/>
      <c r="AW1876" s="14"/>
      <c r="AX1876" s="14"/>
      <c r="AY1876" s="14"/>
    </row>
    <row r="1877" spans="32:51">
      <c r="AF1877" s="63"/>
      <c r="AG1877" s="63"/>
      <c r="AH1877" s="63"/>
      <c r="AI1877" s="63"/>
      <c r="AJ1877" s="63"/>
      <c r="AU1877" s="14"/>
      <c r="AV1877" s="14"/>
      <c r="AW1877" s="14"/>
      <c r="AX1877" s="14"/>
      <c r="AY1877" s="14"/>
    </row>
    <row r="1878" spans="32:51">
      <c r="AF1878" s="63"/>
      <c r="AG1878" s="63"/>
      <c r="AH1878" s="63"/>
      <c r="AI1878" s="63"/>
      <c r="AJ1878" s="63"/>
      <c r="AU1878" s="14"/>
      <c r="AV1878" s="14"/>
      <c r="AW1878" s="14"/>
      <c r="AX1878" s="14"/>
      <c r="AY1878" s="14"/>
    </row>
    <row r="1879" spans="32:51">
      <c r="AF1879" s="63"/>
      <c r="AG1879" s="63"/>
      <c r="AH1879" s="63"/>
      <c r="AI1879" s="63"/>
      <c r="AJ1879" s="63"/>
      <c r="AU1879" s="14"/>
      <c r="AV1879" s="14"/>
      <c r="AW1879" s="14"/>
      <c r="AX1879" s="14"/>
      <c r="AY1879" s="14"/>
    </row>
    <row r="1880" spans="32:51">
      <c r="AF1880" s="63"/>
      <c r="AG1880" s="63"/>
      <c r="AH1880" s="63"/>
      <c r="AI1880" s="63"/>
      <c r="AJ1880" s="63"/>
      <c r="AU1880" s="14"/>
      <c r="AV1880" s="14"/>
      <c r="AW1880" s="14"/>
      <c r="AX1880" s="14"/>
      <c r="AY1880" s="14"/>
    </row>
    <row r="1881" spans="32:51">
      <c r="AF1881" s="63"/>
      <c r="AG1881" s="63"/>
      <c r="AH1881" s="63"/>
      <c r="AI1881" s="63"/>
      <c r="AJ1881" s="63"/>
      <c r="AU1881" s="14"/>
      <c r="AV1881" s="14"/>
      <c r="AW1881" s="14"/>
      <c r="AX1881" s="14"/>
      <c r="AY1881" s="14"/>
    </row>
    <row r="1882" spans="32:51">
      <c r="AF1882" s="63"/>
      <c r="AG1882" s="63"/>
      <c r="AH1882" s="63"/>
      <c r="AI1882" s="63"/>
      <c r="AJ1882" s="63"/>
      <c r="AU1882" s="14"/>
      <c r="AV1882" s="14"/>
      <c r="AW1882" s="14"/>
      <c r="AX1882" s="14"/>
      <c r="AY1882" s="14"/>
    </row>
    <row r="1883" spans="32:51">
      <c r="AF1883" s="63"/>
      <c r="AG1883" s="63"/>
      <c r="AH1883" s="63"/>
      <c r="AI1883" s="63"/>
      <c r="AJ1883" s="63"/>
      <c r="AU1883" s="14"/>
      <c r="AV1883" s="14"/>
      <c r="AW1883" s="14"/>
      <c r="AX1883" s="14"/>
      <c r="AY1883" s="14"/>
    </row>
    <row r="1884" spans="32:51">
      <c r="AF1884" s="63"/>
      <c r="AG1884" s="63"/>
      <c r="AH1884" s="63"/>
      <c r="AI1884" s="63"/>
      <c r="AJ1884" s="63"/>
      <c r="AU1884" s="14"/>
      <c r="AV1884" s="14"/>
      <c r="AW1884" s="14"/>
      <c r="AX1884" s="14"/>
      <c r="AY1884" s="14"/>
    </row>
    <row r="1885" spans="32:51">
      <c r="AF1885" s="63"/>
      <c r="AG1885" s="63"/>
      <c r="AH1885" s="63"/>
      <c r="AI1885" s="63"/>
      <c r="AJ1885" s="63"/>
      <c r="AU1885" s="14"/>
      <c r="AV1885" s="14"/>
      <c r="AW1885" s="14"/>
      <c r="AX1885" s="14"/>
      <c r="AY1885" s="14"/>
    </row>
    <row r="1886" spans="32:51">
      <c r="AF1886" s="63"/>
      <c r="AG1886" s="63"/>
      <c r="AH1886" s="63"/>
      <c r="AI1886" s="63"/>
      <c r="AJ1886" s="63"/>
      <c r="AU1886" s="14"/>
      <c r="AV1886" s="14"/>
      <c r="AW1886" s="14"/>
      <c r="AX1886" s="14"/>
      <c r="AY1886" s="14"/>
    </row>
    <row r="1887" spans="32:51">
      <c r="AF1887" s="63"/>
      <c r="AG1887" s="63"/>
      <c r="AH1887" s="63"/>
      <c r="AI1887" s="63"/>
      <c r="AJ1887" s="63"/>
      <c r="AU1887" s="14"/>
      <c r="AV1887" s="14"/>
      <c r="AW1887" s="14"/>
      <c r="AX1887" s="14"/>
      <c r="AY1887" s="14"/>
    </row>
    <row r="1888" spans="32:51">
      <c r="AF1888" s="63"/>
      <c r="AG1888" s="63"/>
      <c r="AH1888" s="63"/>
      <c r="AI1888" s="63"/>
      <c r="AJ1888" s="63"/>
      <c r="AU1888" s="14"/>
      <c r="AV1888" s="14"/>
      <c r="AW1888" s="14"/>
      <c r="AX1888" s="14"/>
      <c r="AY1888" s="14"/>
    </row>
    <row r="1889" spans="32:51">
      <c r="AF1889" s="63"/>
      <c r="AG1889" s="63"/>
      <c r="AH1889" s="63"/>
      <c r="AI1889" s="63"/>
      <c r="AJ1889" s="63"/>
      <c r="AU1889" s="14"/>
      <c r="AV1889" s="14"/>
      <c r="AW1889" s="14"/>
      <c r="AX1889" s="14"/>
      <c r="AY1889" s="14"/>
    </row>
    <row r="1890" spans="32:51">
      <c r="AF1890" s="63"/>
      <c r="AG1890" s="63"/>
      <c r="AH1890" s="63"/>
      <c r="AI1890" s="63"/>
      <c r="AJ1890" s="63"/>
      <c r="AU1890" s="14"/>
      <c r="AV1890" s="14"/>
      <c r="AW1890" s="14"/>
      <c r="AX1890" s="14"/>
      <c r="AY1890" s="14"/>
    </row>
    <row r="1891" spans="32:51">
      <c r="AF1891" s="63"/>
      <c r="AG1891" s="63"/>
      <c r="AH1891" s="63"/>
      <c r="AI1891" s="63"/>
      <c r="AJ1891" s="63"/>
      <c r="AU1891" s="14"/>
      <c r="AV1891" s="14"/>
      <c r="AW1891" s="14"/>
      <c r="AX1891" s="14"/>
      <c r="AY1891" s="14"/>
    </row>
    <row r="1892" spans="32:51">
      <c r="AF1892" s="63"/>
      <c r="AG1892" s="63"/>
      <c r="AH1892" s="63"/>
      <c r="AI1892" s="63"/>
      <c r="AJ1892" s="63"/>
      <c r="AU1892" s="14"/>
      <c r="AV1892" s="14"/>
      <c r="AW1892" s="14"/>
      <c r="AX1892" s="14"/>
      <c r="AY1892" s="14"/>
    </row>
    <row r="1893" spans="32:51">
      <c r="AF1893" s="63"/>
      <c r="AG1893" s="63"/>
      <c r="AH1893" s="63"/>
      <c r="AI1893" s="63"/>
      <c r="AJ1893" s="63"/>
      <c r="AU1893" s="14"/>
      <c r="AV1893" s="14"/>
      <c r="AW1893" s="14"/>
      <c r="AX1893" s="14"/>
      <c r="AY1893" s="14"/>
    </row>
    <row r="1894" spans="32:51">
      <c r="AF1894" s="63"/>
      <c r="AG1894" s="63"/>
      <c r="AH1894" s="63"/>
      <c r="AI1894" s="63"/>
      <c r="AJ1894" s="63"/>
      <c r="AU1894" s="14"/>
      <c r="AV1894" s="14"/>
      <c r="AW1894" s="14"/>
      <c r="AX1894" s="14"/>
      <c r="AY1894" s="14"/>
    </row>
    <row r="1895" spans="32:51">
      <c r="AF1895" s="63"/>
      <c r="AG1895" s="63"/>
      <c r="AH1895" s="63"/>
      <c r="AI1895" s="63"/>
      <c r="AJ1895" s="63"/>
      <c r="AU1895" s="14"/>
      <c r="AV1895" s="14"/>
      <c r="AW1895" s="14"/>
      <c r="AX1895" s="14"/>
      <c r="AY1895" s="14"/>
    </row>
    <row r="1896" spans="32:51">
      <c r="AF1896" s="63"/>
      <c r="AG1896" s="63"/>
      <c r="AH1896" s="63"/>
      <c r="AI1896" s="63"/>
      <c r="AJ1896" s="63"/>
      <c r="AU1896" s="14"/>
      <c r="AV1896" s="14"/>
      <c r="AW1896" s="14"/>
      <c r="AX1896" s="14"/>
      <c r="AY1896" s="14"/>
    </row>
    <row r="1897" spans="32:51">
      <c r="AF1897" s="63"/>
      <c r="AG1897" s="63"/>
      <c r="AH1897" s="63"/>
      <c r="AI1897" s="63"/>
      <c r="AJ1897" s="63"/>
      <c r="AU1897" s="14"/>
      <c r="AV1897" s="14"/>
      <c r="AW1897" s="14"/>
      <c r="AX1897" s="14"/>
      <c r="AY1897" s="14"/>
    </row>
    <row r="1898" spans="32:51">
      <c r="AF1898" s="63"/>
      <c r="AG1898" s="63"/>
      <c r="AH1898" s="63"/>
      <c r="AI1898" s="63"/>
      <c r="AJ1898" s="63"/>
      <c r="AU1898" s="14"/>
      <c r="AV1898" s="14"/>
      <c r="AW1898" s="14"/>
      <c r="AX1898" s="14"/>
      <c r="AY1898" s="14"/>
    </row>
    <row r="1899" spans="32:51">
      <c r="AF1899" s="63"/>
      <c r="AG1899" s="63"/>
      <c r="AH1899" s="63"/>
      <c r="AI1899" s="63"/>
      <c r="AJ1899" s="63"/>
      <c r="AU1899" s="14"/>
      <c r="AV1899" s="14"/>
      <c r="AW1899" s="14"/>
      <c r="AX1899" s="14"/>
      <c r="AY1899" s="14"/>
    </row>
    <row r="1900" spans="32:51">
      <c r="AF1900" s="63"/>
      <c r="AG1900" s="63"/>
      <c r="AH1900" s="63"/>
      <c r="AI1900" s="63"/>
      <c r="AJ1900" s="63"/>
      <c r="AU1900" s="14"/>
      <c r="AV1900" s="14"/>
      <c r="AW1900" s="14"/>
      <c r="AX1900" s="14"/>
      <c r="AY1900" s="14"/>
    </row>
    <row r="1901" spans="32:51">
      <c r="AF1901" s="63"/>
      <c r="AG1901" s="63"/>
      <c r="AH1901" s="63"/>
      <c r="AI1901" s="63"/>
      <c r="AJ1901" s="63"/>
      <c r="AU1901" s="14"/>
      <c r="AV1901" s="14"/>
      <c r="AW1901" s="14"/>
      <c r="AX1901" s="14"/>
      <c r="AY1901" s="14"/>
    </row>
    <row r="1902" spans="32:51">
      <c r="AF1902" s="63"/>
      <c r="AG1902" s="63"/>
      <c r="AH1902" s="63"/>
      <c r="AI1902" s="63"/>
      <c r="AJ1902" s="63"/>
      <c r="AU1902" s="14"/>
      <c r="AV1902" s="14"/>
      <c r="AW1902" s="14"/>
      <c r="AX1902" s="14"/>
      <c r="AY1902" s="14"/>
    </row>
    <row r="1903" spans="32:51">
      <c r="AF1903" s="63"/>
      <c r="AG1903" s="63"/>
      <c r="AH1903" s="63"/>
      <c r="AI1903" s="63"/>
      <c r="AJ1903" s="63"/>
      <c r="AU1903" s="14"/>
      <c r="AV1903" s="14"/>
      <c r="AW1903" s="14"/>
      <c r="AX1903" s="14"/>
      <c r="AY1903" s="14"/>
    </row>
    <row r="1904" spans="32:51">
      <c r="AF1904" s="63"/>
      <c r="AG1904" s="63"/>
      <c r="AH1904" s="63"/>
      <c r="AI1904" s="63"/>
      <c r="AJ1904" s="63"/>
      <c r="AU1904" s="14"/>
      <c r="AV1904" s="14"/>
      <c r="AW1904" s="14"/>
      <c r="AX1904" s="14"/>
      <c r="AY1904" s="14"/>
    </row>
    <row r="1905" spans="32:51">
      <c r="AF1905" s="63"/>
      <c r="AG1905" s="63"/>
      <c r="AH1905" s="63"/>
      <c r="AI1905" s="63"/>
      <c r="AJ1905" s="63"/>
      <c r="AU1905" s="14"/>
      <c r="AV1905" s="14"/>
      <c r="AW1905" s="14"/>
      <c r="AX1905" s="14"/>
      <c r="AY1905" s="14"/>
    </row>
    <row r="1906" spans="32:51">
      <c r="AF1906" s="63"/>
      <c r="AG1906" s="63"/>
      <c r="AH1906" s="63"/>
      <c r="AI1906" s="63"/>
      <c r="AJ1906" s="63"/>
      <c r="AU1906" s="14"/>
      <c r="AV1906" s="14"/>
      <c r="AW1906" s="14"/>
      <c r="AX1906" s="14"/>
      <c r="AY1906" s="14"/>
    </row>
    <row r="1907" spans="32:51">
      <c r="AF1907" s="63"/>
      <c r="AG1907" s="63"/>
      <c r="AH1907" s="63"/>
      <c r="AI1907" s="63"/>
      <c r="AJ1907" s="63"/>
      <c r="AU1907" s="14"/>
      <c r="AV1907" s="14"/>
      <c r="AW1907" s="14"/>
      <c r="AX1907" s="14"/>
      <c r="AY1907" s="14"/>
    </row>
    <row r="1908" spans="32:51">
      <c r="AF1908" s="63"/>
      <c r="AG1908" s="63"/>
      <c r="AH1908" s="63"/>
      <c r="AI1908" s="63"/>
      <c r="AJ1908" s="63"/>
      <c r="AU1908" s="14"/>
      <c r="AV1908" s="14"/>
      <c r="AW1908" s="14"/>
      <c r="AX1908" s="14"/>
      <c r="AY1908" s="14"/>
    </row>
    <row r="1909" spans="32:51">
      <c r="AF1909" s="63"/>
      <c r="AG1909" s="63"/>
      <c r="AH1909" s="63"/>
      <c r="AI1909" s="63"/>
      <c r="AJ1909" s="63"/>
      <c r="AU1909" s="14"/>
      <c r="AV1909" s="14"/>
      <c r="AW1909" s="14"/>
      <c r="AX1909" s="14"/>
      <c r="AY1909" s="14"/>
    </row>
    <row r="1910" spans="32:51">
      <c r="AF1910" s="63"/>
      <c r="AG1910" s="63"/>
      <c r="AH1910" s="63"/>
      <c r="AI1910" s="63"/>
      <c r="AJ1910" s="63"/>
      <c r="AU1910" s="14"/>
      <c r="AV1910" s="14"/>
      <c r="AW1910" s="14"/>
      <c r="AX1910" s="14"/>
      <c r="AY1910" s="14"/>
    </row>
    <row r="1911" spans="32:51">
      <c r="AF1911" s="63"/>
      <c r="AG1911" s="63"/>
      <c r="AH1911" s="63"/>
      <c r="AI1911" s="63"/>
      <c r="AJ1911" s="63"/>
      <c r="AU1911" s="14"/>
      <c r="AV1911" s="14"/>
      <c r="AW1911" s="14"/>
      <c r="AX1911" s="14"/>
      <c r="AY1911" s="14"/>
    </row>
    <row r="1912" spans="32:51">
      <c r="AF1912" s="63"/>
      <c r="AG1912" s="63"/>
      <c r="AH1912" s="63"/>
      <c r="AI1912" s="63"/>
      <c r="AJ1912" s="63"/>
      <c r="AU1912" s="14"/>
      <c r="AV1912" s="14"/>
      <c r="AW1912" s="14"/>
      <c r="AX1912" s="14"/>
      <c r="AY1912" s="14"/>
    </row>
    <row r="1913" spans="32:51">
      <c r="AF1913" s="63"/>
      <c r="AG1913" s="63"/>
      <c r="AH1913" s="63"/>
      <c r="AI1913" s="63"/>
      <c r="AJ1913" s="63"/>
      <c r="AU1913" s="14"/>
      <c r="AV1913" s="14"/>
      <c r="AW1913" s="14"/>
      <c r="AX1913" s="14"/>
      <c r="AY1913" s="14"/>
    </row>
    <row r="1914" spans="32:51">
      <c r="AF1914" s="63"/>
      <c r="AG1914" s="63"/>
      <c r="AH1914" s="63"/>
      <c r="AI1914" s="63"/>
      <c r="AJ1914" s="63"/>
      <c r="AU1914" s="14"/>
      <c r="AV1914" s="14"/>
      <c r="AW1914" s="14"/>
      <c r="AX1914" s="14"/>
      <c r="AY1914" s="14"/>
    </row>
    <row r="1915" spans="32:51">
      <c r="AF1915" s="63"/>
      <c r="AG1915" s="63"/>
      <c r="AH1915" s="63"/>
      <c r="AI1915" s="63"/>
      <c r="AJ1915" s="63"/>
      <c r="AU1915" s="14"/>
      <c r="AV1915" s="14"/>
      <c r="AW1915" s="14"/>
      <c r="AX1915" s="14"/>
      <c r="AY1915" s="14"/>
    </row>
    <row r="1916" spans="32:51">
      <c r="AF1916" s="63"/>
      <c r="AG1916" s="63"/>
      <c r="AH1916" s="63"/>
      <c r="AI1916" s="63"/>
      <c r="AJ1916" s="63"/>
      <c r="AU1916" s="14"/>
      <c r="AV1916" s="14"/>
      <c r="AW1916" s="14"/>
      <c r="AX1916" s="14"/>
      <c r="AY1916" s="14"/>
    </row>
    <row r="1917" spans="32:51">
      <c r="AF1917" s="63"/>
      <c r="AG1917" s="63"/>
      <c r="AH1917" s="63"/>
      <c r="AI1917" s="63"/>
      <c r="AJ1917" s="63"/>
      <c r="AU1917" s="14"/>
      <c r="AV1917" s="14"/>
      <c r="AW1917" s="14"/>
      <c r="AX1917" s="14"/>
      <c r="AY1917" s="14"/>
    </row>
    <row r="1918" spans="32:51">
      <c r="AF1918" s="63"/>
      <c r="AG1918" s="63"/>
      <c r="AH1918" s="63"/>
      <c r="AI1918" s="63"/>
      <c r="AJ1918" s="63"/>
      <c r="AU1918" s="14"/>
      <c r="AV1918" s="14"/>
      <c r="AW1918" s="14"/>
      <c r="AX1918" s="14"/>
      <c r="AY1918" s="14"/>
    </row>
    <row r="1919" spans="32:51">
      <c r="AF1919" s="63"/>
      <c r="AG1919" s="63"/>
      <c r="AH1919" s="63"/>
      <c r="AI1919" s="63"/>
      <c r="AJ1919" s="63"/>
      <c r="AU1919" s="14"/>
      <c r="AV1919" s="14"/>
      <c r="AW1919" s="14"/>
      <c r="AX1919" s="14"/>
      <c r="AY1919" s="14"/>
    </row>
    <row r="1920" spans="32:51">
      <c r="AF1920" s="63"/>
      <c r="AG1920" s="63"/>
      <c r="AH1920" s="63"/>
      <c r="AI1920" s="63"/>
      <c r="AJ1920" s="63"/>
      <c r="AU1920" s="14"/>
      <c r="AV1920" s="14"/>
      <c r="AW1920" s="14"/>
      <c r="AX1920" s="14"/>
      <c r="AY1920" s="14"/>
    </row>
    <row r="1921" spans="32:51">
      <c r="AF1921" s="63"/>
      <c r="AG1921" s="63"/>
      <c r="AH1921" s="63"/>
      <c r="AI1921" s="63"/>
      <c r="AJ1921" s="63"/>
      <c r="AU1921" s="14"/>
      <c r="AV1921" s="14"/>
      <c r="AW1921" s="14"/>
      <c r="AX1921" s="14"/>
      <c r="AY1921" s="14"/>
    </row>
    <row r="1922" spans="32:51">
      <c r="AF1922" s="63"/>
      <c r="AG1922" s="63"/>
      <c r="AH1922" s="63"/>
      <c r="AI1922" s="63"/>
      <c r="AJ1922" s="63"/>
      <c r="AU1922" s="14"/>
      <c r="AV1922" s="14"/>
      <c r="AW1922" s="14"/>
      <c r="AX1922" s="14"/>
      <c r="AY1922" s="14"/>
    </row>
    <row r="1923" spans="32:51">
      <c r="AF1923" s="63"/>
      <c r="AG1923" s="63"/>
      <c r="AH1923" s="63"/>
      <c r="AI1923" s="63"/>
      <c r="AJ1923" s="63"/>
      <c r="AU1923" s="14"/>
      <c r="AV1923" s="14"/>
      <c r="AW1923" s="14"/>
      <c r="AX1923" s="14"/>
      <c r="AY1923" s="14"/>
    </row>
    <row r="1924" spans="32:51">
      <c r="AF1924" s="63"/>
      <c r="AG1924" s="63"/>
      <c r="AH1924" s="63"/>
      <c r="AI1924" s="63"/>
      <c r="AJ1924" s="63"/>
      <c r="AU1924" s="14"/>
      <c r="AV1924" s="14"/>
      <c r="AW1924" s="14"/>
      <c r="AX1924" s="14"/>
      <c r="AY1924" s="14"/>
    </row>
    <row r="1925" spans="32:51">
      <c r="AF1925" s="63"/>
      <c r="AG1925" s="63"/>
      <c r="AH1925" s="63"/>
      <c r="AI1925" s="63"/>
      <c r="AJ1925" s="63"/>
      <c r="AU1925" s="14"/>
      <c r="AV1925" s="14"/>
      <c r="AW1925" s="14"/>
      <c r="AX1925" s="14"/>
      <c r="AY1925" s="14"/>
    </row>
    <row r="1926" spans="32:51">
      <c r="AF1926" s="63"/>
      <c r="AG1926" s="63"/>
      <c r="AH1926" s="63"/>
      <c r="AI1926" s="63"/>
      <c r="AJ1926" s="63"/>
      <c r="AU1926" s="14"/>
      <c r="AV1926" s="14"/>
      <c r="AW1926" s="14"/>
      <c r="AX1926" s="14"/>
      <c r="AY1926" s="14"/>
    </row>
    <row r="1927" spans="32:51">
      <c r="AF1927" s="63"/>
      <c r="AG1927" s="63"/>
      <c r="AH1927" s="63"/>
      <c r="AI1927" s="63"/>
      <c r="AJ1927" s="63"/>
      <c r="AU1927" s="14"/>
      <c r="AV1927" s="14"/>
      <c r="AW1927" s="14"/>
      <c r="AX1927" s="14"/>
      <c r="AY1927" s="14"/>
    </row>
    <row r="1928" spans="32:51">
      <c r="AF1928" s="63"/>
      <c r="AG1928" s="63"/>
      <c r="AH1928" s="63"/>
      <c r="AI1928" s="63"/>
      <c r="AJ1928" s="63"/>
      <c r="AU1928" s="14"/>
      <c r="AV1928" s="14"/>
      <c r="AW1928" s="14"/>
      <c r="AX1928" s="14"/>
      <c r="AY1928" s="14"/>
    </row>
    <row r="1929" spans="32:51">
      <c r="AF1929" s="63"/>
      <c r="AG1929" s="63"/>
      <c r="AH1929" s="63"/>
      <c r="AI1929" s="63"/>
      <c r="AJ1929" s="63"/>
      <c r="AU1929" s="14"/>
      <c r="AV1929" s="14"/>
      <c r="AW1929" s="14"/>
      <c r="AX1929" s="14"/>
      <c r="AY1929" s="14"/>
    </row>
    <row r="1930" spans="32:51">
      <c r="AF1930" s="63"/>
      <c r="AG1930" s="63"/>
      <c r="AH1930" s="63"/>
      <c r="AI1930" s="63"/>
      <c r="AJ1930" s="63"/>
      <c r="AU1930" s="14"/>
      <c r="AV1930" s="14"/>
      <c r="AW1930" s="14"/>
      <c r="AX1930" s="14"/>
      <c r="AY1930" s="14"/>
    </row>
    <row r="1931" spans="32:51">
      <c r="AF1931" s="63"/>
      <c r="AG1931" s="63"/>
      <c r="AH1931" s="63"/>
      <c r="AI1931" s="63"/>
      <c r="AJ1931" s="63"/>
      <c r="AU1931" s="14"/>
      <c r="AV1931" s="14"/>
      <c r="AW1931" s="14"/>
      <c r="AX1931" s="14"/>
      <c r="AY1931" s="14"/>
    </row>
    <row r="1932" spans="32:51">
      <c r="AF1932" s="63"/>
      <c r="AG1932" s="63"/>
      <c r="AH1932" s="63"/>
      <c r="AI1932" s="63"/>
      <c r="AJ1932" s="63"/>
      <c r="AU1932" s="14"/>
      <c r="AV1932" s="14"/>
      <c r="AW1932" s="14"/>
      <c r="AX1932" s="14"/>
      <c r="AY1932" s="14"/>
    </row>
    <row r="1933" spans="32:51">
      <c r="AF1933" s="63"/>
      <c r="AG1933" s="63"/>
      <c r="AH1933" s="63"/>
      <c r="AI1933" s="63"/>
      <c r="AJ1933" s="63"/>
      <c r="AU1933" s="14"/>
      <c r="AV1933" s="14"/>
      <c r="AW1933" s="14"/>
      <c r="AX1933" s="14"/>
      <c r="AY1933" s="14"/>
    </row>
    <row r="1934" spans="32:51">
      <c r="AF1934" s="63"/>
      <c r="AG1934" s="63"/>
      <c r="AH1934" s="63"/>
      <c r="AI1934" s="63"/>
      <c r="AJ1934" s="63"/>
      <c r="AU1934" s="14"/>
      <c r="AV1934" s="14"/>
      <c r="AW1934" s="14"/>
      <c r="AX1934" s="14"/>
      <c r="AY1934" s="14"/>
    </row>
    <row r="1935" spans="32:51">
      <c r="AF1935" s="63"/>
      <c r="AG1935" s="63"/>
      <c r="AH1935" s="63"/>
      <c r="AI1935" s="63"/>
      <c r="AJ1935" s="63"/>
      <c r="AU1935" s="14"/>
      <c r="AV1935" s="14"/>
      <c r="AW1935" s="14"/>
      <c r="AX1935" s="14"/>
      <c r="AY1935" s="14"/>
    </row>
    <row r="1936" spans="32:51">
      <c r="AF1936" s="63"/>
      <c r="AG1936" s="63"/>
      <c r="AH1936" s="63"/>
      <c r="AI1936" s="63"/>
      <c r="AJ1936" s="63"/>
      <c r="AU1936" s="14"/>
      <c r="AV1936" s="14"/>
      <c r="AW1936" s="14"/>
      <c r="AX1936" s="14"/>
      <c r="AY1936" s="14"/>
    </row>
    <row r="1937" spans="32:51">
      <c r="AF1937" s="63"/>
      <c r="AG1937" s="63"/>
      <c r="AH1937" s="63"/>
      <c r="AI1937" s="63"/>
      <c r="AJ1937" s="63"/>
      <c r="AU1937" s="14"/>
      <c r="AV1937" s="14"/>
      <c r="AW1937" s="14"/>
      <c r="AX1937" s="14"/>
      <c r="AY1937" s="14"/>
    </row>
    <row r="1938" spans="32:51">
      <c r="AF1938" s="63"/>
      <c r="AG1938" s="63"/>
      <c r="AH1938" s="63"/>
      <c r="AI1938" s="63"/>
      <c r="AJ1938" s="63"/>
      <c r="AU1938" s="14"/>
      <c r="AV1938" s="14"/>
      <c r="AW1938" s="14"/>
      <c r="AX1938" s="14"/>
      <c r="AY1938" s="14"/>
    </row>
    <row r="1939" spans="32:51">
      <c r="AF1939" s="63"/>
      <c r="AG1939" s="63"/>
      <c r="AH1939" s="63"/>
      <c r="AI1939" s="63"/>
      <c r="AJ1939" s="63"/>
      <c r="AU1939" s="14"/>
      <c r="AV1939" s="14"/>
      <c r="AW1939" s="14"/>
      <c r="AX1939" s="14"/>
      <c r="AY1939" s="14"/>
    </row>
    <row r="1940" spans="32:51">
      <c r="AF1940" s="63"/>
      <c r="AG1940" s="63"/>
      <c r="AH1940" s="63"/>
      <c r="AI1940" s="63"/>
      <c r="AJ1940" s="63"/>
      <c r="AU1940" s="14"/>
      <c r="AV1940" s="14"/>
      <c r="AW1940" s="14"/>
      <c r="AX1940" s="14"/>
      <c r="AY1940" s="14"/>
    </row>
    <row r="1941" spans="32:51">
      <c r="AF1941" s="63"/>
      <c r="AG1941" s="63"/>
      <c r="AH1941" s="63"/>
      <c r="AI1941" s="63"/>
      <c r="AJ1941" s="63"/>
      <c r="AU1941" s="14"/>
      <c r="AV1941" s="14"/>
      <c r="AW1941" s="14"/>
      <c r="AX1941" s="14"/>
      <c r="AY1941" s="14"/>
    </row>
    <row r="1942" spans="32:51">
      <c r="AF1942" s="63"/>
      <c r="AG1942" s="63"/>
      <c r="AH1942" s="63"/>
      <c r="AI1942" s="63"/>
      <c r="AJ1942" s="63"/>
      <c r="AU1942" s="14"/>
      <c r="AV1942" s="14"/>
      <c r="AW1942" s="14"/>
      <c r="AX1942" s="14"/>
      <c r="AY1942" s="14"/>
    </row>
    <row r="1943" spans="32:51">
      <c r="AF1943" s="63"/>
      <c r="AG1943" s="63"/>
      <c r="AH1943" s="63"/>
      <c r="AI1943" s="63"/>
      <c r="AJ1943" s="63"/>
      <c r="AU1943" s="14"/>
      <c r="AV1943" s="14"/>
      <c r="AW1943" s="14"/>
      <c r="AX1943" s="14"/>
      <c r="AY1943" s="14"/>
    </row>
    <row r="1944" spans="32:51">
      <c r="AF1944" s="63"/>
      <c r="AG1944" s="63"/>
      <c r="AH1944" s="63"/>
      <c r="AI1944" s="63"/>
      <c r="AJ1944" s="63"/>
      <c r="AU1944" s="14"/>
      <c r="AV1944" s="14"/>
      <c r="AW1944" s="14"/>
      <c r="AX1944" s="14"/>
      <c r="AY1944" s="14"/>
    </row>
    <row r="1945" spans="32:51">
      <c r="AF1945" s="63"/>
      <c r="AG1945" s="63"/>
      <c r="AH1945" s="63"/>
      <c r="AI1945" s="63"/>
      <c r="AJ1945" s="63"/>
      <c r="AU1945" s="14"/>
      <c r="AV1945" s="14"/>
      <c r="AW1945" s="14"/>
      <c r="AX1945" s="14"/>
      <c r="AY1945" s="14"/>
    </row>
    <row r="1946" spans="32:51">
      <c r="AF1946" s="63"/>
      <c r="AG1946" s="63"/>
      <c r="AH1946" s="63"/>
      <c r="AI1946" s="63"/>
      <c r="AJ1946" s="63"/>
      <c r="AU1946" s="14"/>
      <c r="AV1946" s="14"/>
      <c r="AW1946" s="14"/>
      <c r="AX1946" s="14"/>
      <c r="AY1946" s="14"/>
    </row>
    <row r="1947" spans="32:51">
      <c r="AF1947" s="63"/>
      <c r="AG1947" s="63"/>
      <c r="AH1947" s="63"/>
      <c r="AI1947" s="63"/>
      <c r="AJ1947" s="63"/>
      <c r="AU1947" s="14"/>
      <c r="AV1947" s="14"/>
      <c r="AW1947" s="14"/>
      <c r="AX1947" s="14"/>
      <c r="AY1947" s="14"/>
    </row>
    <row r="1948" spans="32:51">
      <c r="AF1948" s="63"/>
      <c r="AG1948" s="63"/>
      <c r="AH1948" s="63"/>
      <c r="AI1948" s="63"/>
      <c r="AJ1948" s="63"/>
      <c r="AU1948" s="14"/>
      <c r="AV1948" s="14"/>
      <c r="AW1948" s="14"/>
      <c r="AX1948" s="14"/>
      <c r="AY1948" s="14"/>
    </row>
    <row r="1949" spans="32:51">
      <c r="AF1949" s="63"/>
      <c r="AG1949" s="63"/>
      <c r="AH1949" s="63"/>
      <c r="AI1949" s="63"/>
      <c r="AJ1949" s="63"/>
      <c r="AU1949" s="14"/>
      <c r="AV1949" s="14"/>
      <c r="AW1949" s="14"/>
      <c r="AX1949" s="14"/>
      <c r="AY1949" s="14"/>
    </row>
    <row r="1950" spans="32:51">
      <c r="AF1950" s="63"/>
      <c r="AG1950" s="63"/>
      <c r="AH1950" s="63"/>
      <c r="AI1950" s="63"/>
      <c r="AJ1950" s="63"/>
      <c r="AU1950" s="14"/>
      <c r="AV1950" s="14"/>
      <c r="AW1950" s="14"/>
      <c r="AX1950" s="14"/>
      <c r="AY1950" s="14"/>
    </row>
    <row r="1951" spans="32:51">
      <c r="AF1951" s="63"/>
      <c r="AG1951" s="63"/>
      <c r="AH1951" s="63"/>
      <c r="AI1951" s="63"/>
      <c r="AJ1951" s="63"/>
      <c r="AU1951" s="14"/>
      <c r="AV1951" s="14"/>
      <c r="AW1951" s="14"/>
      <c r="AX1951" s="14"/>
      <c r="AY1951" s="14"/>
    </row>
    <row r="1952" spans="32:51">
      <c r="AF1952" s="63"/>
      <c r="AG1952" s="63"/>
      <c r="AH1952" s="63"/>
      <c r="AI1952" s="63"/>
      <c r="AJ1952" s="63"/>
      <c r="AU1952" s="14"/>
      <c r="AV1952" s="14"/>
      <c r="AW1952" s="14"/>
      <c r="AX1952" s="14"/>
      <c r="AY1952" s="14"/>
    </row>
    <row r="1953" spans="32:51">
      <c r="AF1953" s="63"/>
      <c r="AG1953" s="63"/>
      <c r="AH1953" s="63"/>
      <c r="AI1953" s="63"/>
      <c r="AJ1953" s="63"/>
      <c r="AU1953" s="14"/>
      <c r="AV1953" s="14"/>
      <c r="AW1953" s="14"/>
      <c r="AX1953" s="14"/>
      <c r="AY1953" s="14"/>
    </row>
    <row r="1954" spans="32:51">
      <c r="AF1954" s="63"/>
      <c r="AG1954" s="63"/>
      <c r="AH1954" s="63"/>
      <c r="AI1954" s="63"/>
      <c r="AJ1954" s="63"/>
      <c r="AU1954" s="14"/>
      <c r="AV1954" s="14"/>
      <c r="AW1954" s="14"/>
      <c r="AX1954" s="14"/>
      <c r="AY1954" s="14"/>
    </row>
    <row r="1955" spans="32:51">
      <c r="AF1955" s="63"/>
      <c r="AG1955" s="63"/>
      <c r="AH1955" s="63"/>
      <c r="AI1955" s="63"/>
      <c r="AJ1955" s="63"/>
      <c r="AU1955" s="14"/>
      <c r="AV1955" s="14"/>
      <c r="AW1955" s="14"/>
      <c r="AX1955" s="14"/>
      <c r="AY1955" s="14"/>
    </row>
    <row r="1956" spans="32:51">
      <c r="AF1956" s="63"/>
      <c r="AG1956" s="63"/>
      <c r="AH1956" s="63"/>
      <c r="AI1956" s="63"/>
      <c r="AJ1956" s="63"/>
      <c r="AU1956" s="14"/>
      <c r="AV1956" s="14"/>
      <c r="AW1956" s="14"/>
      <c r="AX1956" s="14"/>
      <c r="AY1956" s="14"/>
    </row>
    <row r="1957" spans="32:51">
      <c r="AF1957" s="63"/>
      <c r="AG1957" s="63"/>
      <c r="AH1957" s="63"/>
      <c r="AI1957" s="63"/>
      <c r="AJ1957" s="63"/>
      <c r="AU1957" s="14"/>
      <c r="AV1957" s="14"/>
      <c r="AW1957" s="14"/>
      <c r="AX1957" s="14"/>
      <c r="AY1957" s="14"/>
    </row>
    <row r="1958" spans="32:51">
      <c r="AF1958" s="63"/>
      <c r="AG1958" s="63"/>
      <c r="AH1958" s="63"/>
      <c r="AI1958" s="63"/>
      <c r="AJ1958" s="63"/>
      <c r="AU1958" s="14"/>
      <c r="AV1958" s="14"/>
      <c r="AW1958" s="14"/>
      <c r="AX1958" s="14"/>
      <c r="AY1958" s="14"/>
    </row>
    <row r="1959" spans="32:51">
      <c r="AF1959" s="63"/>
      <c r="AG1959" s="63"/>
      <c r="AH1959" s="63"/>
      <c r="AI1959" s="63"/>
      <c r="AJ1959" s="63"/>
      <c r="AU1959" s="14"/>
      <c r="AV1959" s="14"/>
      <c r="AW1959" s="14"/>
      <c r="AX1959" s="14"/>
      <c r="AY1959" s="14"/>
    </row>
    <row r="1960" spans="32:51">
      <c r="AF1960" s="63"/>
      <c r="AG1960" s="63"/>
      <c r="AH1960" s="63"/>
      <c r="AI1960" s="63"/>
      <c r="AJ1960" s="63"/>
      <c r="AU1960" s="14"/>
      <c r="AV1960" s="14"/>
      <c r="AW1960" s="14"/>
      <c r="AX1960" s="14"/>
      <c r="AY1960" s="14"/>
    </row>
    <row r="1961" spans="32:51">
      <c r="AF1961" s="63"/>
      <c r="AG1961" s="63"/>
      <c r="AH1961" s="63"/>
      <c r="AI1961" s="63"/>
      <c r="AJ1961" s="63"/>
      <c r="AU1961" s="14"/>
      <c r="AV1961" s="14"/>
      <c r="AW1961" s="14"/>
      <c r="AX1961" s="14"/>
      <c r="AY1961" s="14"/>
    </row>
    <row r="1962" spans="32:51">
      <c r="AF1962" s="63"/>
      <c r="AG1962" s="63"/>
      <c r="AH1962" s="63"/>
      <c r="AI1962" s="63"/>
      <c r="AJ1962" s="63"/>
      <c r="AU1962" s="14"/>
      <c r="AV1962" s="14"/>
      <c r="AW1962" s="14"/>
      <c r="AX1962" s="14"/>
      <c r="AY1962" s="14"/>
    </row>
    <row r="1963" spans="32:51">
      <c r="AF1963" s="63"/>
      <c r="AG1963" s="63"/>
      <c r="AH1963" s="63"/>
      <c r="AI1963" s="63"/>
      <c r="AJ1963" s="63"/>
      <c r="AU1963" s="14"/>
      <c r="AV1963" s="14"/>
      <c r="AW1963" s="14"/>
      <c r="AX1963" s="14"/>
      <c r="AY1963" s="14"/>
    </row>
    <row r="1964" spans="32:51">
      <c r="AF1964" s="63"/>
      <c r="AG1964" s="63"/>
      <c r="AH1964" s="63"/>
      <c r="AI1964" s="63"/>
      <c r="AJ1964" s="63"/>
      <c r="AU1964" s="14"/>
      <c r="AV1964" s="14"/>
      <c r="AW1964" s="14"/>
      <c r="AX1964" s="14"/>
      <c r="AY1964" s="14"/>
    </row>
    <row r="1965" spans="32:51">
      <c r="AF1965" s="63"/>
      <c r="AG1965" s="63"/>
      <c r="AH1965" s="63"/>
      <c r="AI1965" s="63"/>
      <c r="AJ1965" s="63"/>
      <c r="AU1965" s="14"/>
      <c r="AV1965" s="14"/>
      <c r="AW1965" s="14"/>
      <c r="AX1965" s="14"/>
      <c r="AY1965" s="14"/>
    </row>
    <row r="1966" spans="32:51">
      <c r="AF1966" s="63"/>
      <c r="AG1966" s="63"/>
      <c r="AH1966" s="63"/>
      <c r="AI1966" s="63"/>
      <c r="AJ1966" s="63"/>
      <c r="AU1966" s="14"/>
      <c r="AV1966" s="14"/>
      <c r="AW1966" s="14"/>
      <c r="AX1966" s="14"/>
      <c r="AY1966" s="14"/>
    </row>
    <row r="1967" spans="32:51">
      <c r="AF1967" s="63"/>
      <c r="AG1967" s="63"/>
      <c r="AH1967" s="63"/>
      <c r="AI1967" s="63"/>
      <c r="AJ1967" s="63"/>
      <c r="AU1967" s="14"/>
      <c r="AV1967" s="14"/>
      <c r="AW1967" s="14"/>
      <c r="AX1967" s="14"/>
      <c r="AY1967" s="14"/>
    </row>
    <row r="1968" spans="32:51">
      <c r="AF1968" s="63"/>
      <c r="AG1968" s="63"/>
      <c r="AH1968" s="63"/>
      <c r="AI1968" s="63"/>
      <c r="AJ1968" s="63"/>
      <c r="AU1968" s="14"/>
      <c r="AV1968" s="14"/>
      <c r="AW1968" s="14"/>
      <c r="AX1968" s="14"/>
      <c r="AY1968" s="14"/>
    </row>
    <row r="1969" spans="32:51">
      <c r="AF1969" s="63"/>
      <c r="AG1969" s="63"/>
      <c r="AH1969" s="63"/>
      <c r="AI1969" s="63"/>
      <c r="AJ1969" s="63"/>
      <c r="AU1969" s="14"/>
      <c r="AV1969" s="14"/>
      <c r="AW1969" s="14"/>
      <c r="AX1969" s="14"/>
      <c r="AY1969" s="14"/>
    </row>
    <row r="1970" spans="32:51">
      <c r="AF1970" s="63"/>
      <c r="AG1970" s="63"/>
      <c r="AH1970" s="63"/>
      <c r="AI1970" s="63"/>
      <c r="AJ1970" s="63"/>
      <c r="AU1970" s="14"/>
      <c r="AV1970" s="14"/>
      <c r="AW1970" s="14"/>
      <c r="AX1970" s="14"/>
      <c r="AY1970" s="14"/>
    </row>
    <row r="1971" spans="32:51">
      <c r="AF1971" s="63"/>
      <c r="AG1971" s="63"/>
      <c r="AH1971" s="63"/>
      <c r="AI1971" s="63"/>
      <c r="AJ1971" s="63"/>
      <c r="AU1971" s="14"/>
      <c r="AV1971" s="14"/>
      <c r="AW1971" s="14"/>
      <c r="AX1971" s="14"/>
      <c r="AY1971" s="14"/>
    </row>
    <row r="1972" spans="32:51">
      <c r="AF1972" s="63"/>
      <c r="AG1972" s="63"/>
      <c r="AH1972" s="63"/>
      <c r="AI1972" s="63"/>
      <c r="AJ1972" s="63"/>
      <c r="AU1972" s="14"/>
      <c r="AV1972" s="14"/>
      <c r="AW1972" s="14"/>
      <c r="AX1972" s="14"/>
      <c r="AY1972" s="14"/>
    </row>
    <row r="1973" spans="32:51">
      <c r="AF1973" s="63"/>
      <c r="AG1973" s="63"/>
      <c r="AH1973" s="63"/>
      <c r="AI1973" s="63"/>
      <c r="AJ1973" s="63"/>
      <c r="AU1973" s="14"/>
      <c r="AV1973" s="14"/>
      <c r="AW1973" s="14"/>
      <c r="AX1973" s="14"/>
      <c r="AY1973" s="14"/>
    </row>
    <row r="1974" spans="32:51">
      <c r="AF1974" s="63"/>
      <c r="AG1974" s="63"/>
      <c r="AH1974" s="63"/>
      <c r="AI1974" s="63"/>
      <c r="AJ1974" s="63"/>
      <c r="AU1974" s="14"/>
      <c r="AV1974" s="14"/>
      <c r="AW1974" s="14"/>
      <c r="AX1974" s="14"/>
      <c r="AY1974" s="14"/>
    </row>
    <row r="1975" spans="32:51">
      <c r="AF1975" s="63"/>
      <c r="AG1975" s="63"/>
      <c r="AH1975" s="63"/>
      <c r="AI1975" s="63"/>
      <c r="AJ1975" s="63"/>
      <c r="AU1975" s="14"/>
      <c r="AV1975" s="14"/>
      <c r="AW1975" s="14"/>
      <c r="AX1975" s="14"/>
      <c r="AY1975" s="14"/>
    </row>
    <row r="1976" spans="32:51">
      <c r="AF1976" s="63"/>
      <c r="AG1976" s="63"/>
      <c r="AH1976" s="63"/>
      <c r="AI1976" s="63"/>
      <c r="AJ1976" s="63"/>
      <c r="AU1976" s="14"/>
      <c r="AV1976" s="14"/>
      <c r="AW1976" s="14"/>
      <c r="AX1976" s="14"/>
      <c r="AY1976" s="14"/>
    </row>
    <row r="1977" spans="32:51">
      <c r="AF1977" s="63"/>
      <c r="AG1977" s="63"/>
      <c r="AH1977" s="63"/>
      <c r="AI1977" s="63"/>
      <c r="AJ1977" s="63"/>
      <c r="AU1977" s="14"/>
      <c r="AV1977" s="14"/>
      <c r="AW1977" s="14"/>
      <c r="AX1977" s="14"/>
      <c r="AY1977" s="14"/>
    </row>
    <row r="1978" spans="32:51">
      <c r="AF1978" s="63"/>
      <c r="AG1978" s="63"/>
      <c r="AH1978" s="63"/>
      <c r="AI1978" s="63"/>
      <c r="AJ1978" s="63"/>
      <c r="AU1978" s="14"/>
      <c r="AV1978" s="14"/>
      <c r="AW1978" s="14"/>
      <c r="AX1978" s="14"/>
      <c r="AY1978" s="14"/>
    </row>
    <row r="1979" spans="32:51">
      <c r="AF1979" s="63"/>
      <c r="AG1979" s="63"/>
      <c r="AH1979" s="63"/>
      <c r="AI1979" s="63"/>
      <c r="AJ1979" s="63"/>
      <c r="AU1979" s="14"/>
      <c r="AV1979" s="14"/>
      <c r="AW1979" s="14"/>
      <c r="AX1979" s="14"/>
      <c r="AY1979" s="14"/>
    </row>
    <row r="1980" spans="32:51">
      <c r="AF1980" s="63"/>
      <c r="AG1980" s="63"/>
      <c r="AH1980" s="63"/>
      <c r="AI1980" s="63"/>
      <c r="AJ1980" s="63"/>
      <c r="AU1980" s="14"/>
      <c r="AV1980" s="14"/>
      <c r="AW1980" s="14"/>
      <c r="AX1980" s="14"/>
      <c r="AY1980" s="14"/>
    </row>
    <row r="1981" spans="32:51">
      <c r="AF1981" s="63"/>
      <c r="AG1981" s="63"/>
      <c r="AH1981" s="63"/>
      <c r="AI1981" s="63"/>
      <c r="AJ1981" s="63"/>
      <c r="AU1981" s="14"/>
      <c r="AV1981" s="14"/>
      <c r="AW1981" s="14"/>
      <c r="AX1981" s="14"/>
      <c r="AY1981" s="14"/>
    </row>
    <row r="1982" spans="32:51">
      <c r="AF1982" s="63"/>
      <c r="AG1982" s="63"/>
      <c r="AH1982" s="63"/>
      <c r="AI1982" s="63"/>
      <c r="AJ1982" s="63"/>
      <c r="AU1982" s="14"/>
      <c r="AV1982" s="14"/>
      <c r="AW1982" s="14"/>
      <c r="AX1982" s="14"/>
      <c r="AY1982" s="14"/>
    </row>
    <row r="1983" spans="32:51">
      <c r="AF1983" s="63"/>
      <c r="AG1983" s="63"/>
      <c r="AH1983" s="63"/>
      <c r="AI1983" s="63"/>
      <c r="AJ1983" s="63"/>
      <c r="AU1983" s="14"/>
      <c r="AV1983" s="14"/>
      <c r="AW1983" s="14"/>
      <c r="AX1983" s="14"/>
      <c r="AY1983" s="14"/>
    </row>
    <row r="1984" spans="32:51">
      <c r="AF1984" s="63"/>
      <c r="AG1984" s="63"/>
      <c r="AH1984" s="63"/>
      <c r="AI1984" s="63"/>
      <c r="AJ1984" s="63"/>
      <c r="AU1984" s="14"/>
      <c r="AV1984" s="14"/>
      <c r="AW1984" s="14"/>
      <c r="AX1984" s="14"/>
      <c r="AY1984" s="14"/>
    </row>
    <row r="1985" spans="32:51">
      <c r="AF1985" s="63"/>
      <c r="AG1985" s="63"/>
      <c r="AH1985" s="63"/>
      <c r="AI1985" s="63"/>
      <c r="AJ1985" s="63"/>
      <c r="AU1985" s="14"/>
      <c r="AV1985" s="14"/>
      <c r="AW1985" s="14"/>
      <c r="AX1985" s="14"/>
      <c r="AY1985" s="14"/>
    </row>
    <row r="1986" spans="32:51">
      <c r="AF1986" s="63"/>
      <c r="AG1986" s="63"/>
      <c r="AH1986" s="63"/>
      <c r="AI1986" s="63"/>
      <c r="AJ1986" s="63"/>
      <c r="AU1986" s="14"/>
      <c r="AV1986" s="14"/>
      <c r="AW1986" s="14"/>
      <c r="AX1986" s="14"/>
      <c r="AY1986" s="14"/>
    </row>
    <row r="1987" spans="32:51">
      <c r="AF1987" s="63"/>
      <c r="AG1987" s="63"/>
      <c r="AH1987" s="63"/>
      <c r="AI1987" s="63"/>
      <c r="AJ1987" s="63"/>
      <c r="AU1987" s="14"/>
      <c r="AV1987" s="14"/>
      <c r="AW1987" s="14"/>
      <c r="AX1987" s="14"/>
      <c r="AY1987" s="14"/>
    </row>
    <row r="1988" spans="32:51">
      <c r="AF1988" s="63"/>
      <c r="AG1988" s="63"/>
      <c r="AH1988" s="63"/>
      <c r="AI1988" s="63"/>
      <c r="AJ1988" s="63"/>
      <c r="AU1988" s="14"/>
      <c r="AV1988" s="14"/>
      <c r="AW1988" s="14"/>
      <c r="AX1988" s="14"/>
      <c r="AY1988" s="14"/>
    </row>
    <row r="1989" spans="32:51">
      <c r="AF1989" s="63"/>
      <c r="AG1989" s="63"/>
      <c r="AH1989" s="63"/>
      <c r="AI1989" s="63"/>
      <c r="AJ1989" s="63"/>
      <c r="AU1989" s="14"/>
      <c r="AV1989" s="14"/>
      <c r="AW1989" s="14"/>
      <c r="AX1989" s="14"/>
      <c r="AY1989" s="14"/>
    </row>
    <row r="1990" spans="32:51">
      <c r="AF1990" s="63"/>
      <c r="AG1990" s="63"/>
      <c r="AH1990" s="63"/>
      <c r="AI1990" s="63"/>
      <c r="AJ1990" s="63"/>
      <c r="AU1990" s="14"/>
      <c r="AV1990" s="14"/>
      <c r="AW1990" s="14"/>
      <c r="AX1990" s="14"/>
      <c r="AY1990" s="14"/>
    </row>
    <row r="1991" spans="32:51">
      <c r="AF1991" s="63"/>
      <c r="AG1991" s="63"/>
      <c r="AH1991" s="63"/>
      <c r="AI1991" s="63"/>
      <c r="AJ1991" s="63"/>
      <c r="AU1991" s="14"/>
      <c r="AV1991" s="14"/>
      <c r="AW1991" s="14"/>
      <c r="AX1991" s="14"/>
      <c r="AY1991" s="14"/>
    </row>
    <row r="1992" spans="32:51">
      <c r="AF1992" s="63"/>
      <c r="AG1992" s="63"/>
      <c r="AH1992" s="63"/>
      <c r="AI1992" s="63"/>
      <c r="AJ1992" s="63"/>
      <c r="AU1992" s="14"/>
      <c r="AV1992" s="14"/>
      <c r="AW1992" s="14"/>
      <c r="AX1992" s="14"/>
      <c r="AY1992" s="14"/>
    </row>
    <row r="1993" spans="32:51">
      <c r="AF1993" s="63"/>
      <c r="AG1993" s="63"/>
      <c r="AH1993" s="63"/>
      <c r="AI1993" s="63"/>
      <c r="AJ1993" s="63"/>
      <c r="AU1993" s="14"/>
      <c r="AV1993" s="14"/>
      <c r="AW1993" s="14"/>
      <c r="AX1993" s="14"/>
      <c r="AY1993" s="14"/>
    </row>
    <row r="1994" spans="32:51">
      <c r="AF1994" s="63"/>
      <c r="AG1994" s="63"/>
      <c r="AH1994" s="63"/>
      <c r="AI1994" s="63"/>
      <c r="AJ1994" s="63"/>
      <c r="AU1994" s="14"/>
      <c r="AV1994" s="14"/>
      <c r="AW1994" s="14"/>
      <c r="AX1994" s="14"/>
      <c r="AY1994" s="14"/>
    </row>
    <row r="1995" spans="32:51">
      <c r="AF1995" s="63"/>
      <c r="AG1995" s="63"/>
      <c r="AH1995" s="63"/>
      <c r="AI1995" s="63"/>
      <c r="AJ1995" s="63"/>
      <c r="AU1995" s="14"/>
      <c r="AV1995" s="14"/>
      <c r="AW1995" s="14"/>
      <c r="AX1995" s="14"/>
      <c r="AY1995" s="14"/>
    </row>
    <row r="1996" spans="32:51">
      <c r="AF1996" s="63"/>
      <c r="AG1996" s="63"/>
      <c r="AH1996" s="63"/>
      <c r="AI1996" s="63"/>
      <c r="AJ1996" s="63"/>
      <c r="AU1996" s="14"/>
      <c r="AV1996" s="14"/>
      <c r="AW1996" s="14"/>
      <c r="AX1996" s="14"/>
      <c r="AY1996" s="14"/>
    </row>
    <row r="1997" spans="32:51">
      <c r="AF1997" s="63"/>
      <c r="AG1997" s="63"/>
      <c r="AH1997" s="63"/>
      <c r="AI1997" s="63"/>
      <c r="AJ1997" s="63"/>
      <c r="AU1997" s="14"/>
      <c r="AV1997" s="14"/>
      <c r="AW1997" s="14"/>
      <c r="AX1997" s="14"/>
      <c r="AY1997" s="14"/>
    </row>
    <row r="1998" spans="32:51">
      <c r="AF1998" s="63"/>
      <c r="AG1998" s="63"/>
      <c r="AH1998" s="63"/>
      <c r="AI1998" s="63"/>
      <c r="AJ1998" s="63"/>
      <c r="AU1998" s="14"/>
      <c r="AV1998" s="14"/>
      <c r="AW1998" s="14"/>
      <c r="AX1998" s="14"/>
      <c r="AY1998" s="14"/>
    </row>
    <row r="1999" spans="32:51">
      <c r="AF1999" s="63"/>
      <c r="AG1999" s="63"/>
      <c r="AH1999" s="63"/>
      <c r="AI1999" s="63"/>
      <c r="AJ1999" s="63"/>
      <c r="AU1999" s="14"/>
      <c r="AV1999" s="14"/>
      <c r="AW1999" s="14"/>
      <c r="AX1999" s="14"/>
      <c r="AY1999" s="14"/>
    </row>
    <row r="2000" spans="32:51">
      <c r="AF2000" s="63"/>
      <c r="AG2000" s="63"/>
      <c r="AH2000" s="63"/>
      <c r="AI2000" s="63"/>
      <c r="AJ2000" s="63"/>
      <c r="AU2000" s="14"/>
      <c r="AV2000" s="14"/>
      <c r="AW2000" s="14"/>
      <c r="AX2000" s="14"/>
      <c r="AY2000" s="14"/>
    </row>
    <row r="2001" spans="32:51">
      <c r="AF2001" s="63"/>
      <c r="AG2001" s="63"/>
      <c r="AH2001" s="63"/>
      <c r="AI2001" s="63"/>
      <c r="AJ2001" s="63"/>
      <c r="AU2001" s="14"/>
      <c r="AV2001" s="14"/>
      <c r="AW2001" s="14"/>
      <c r="AX2001" s="14"/>
      <c r="AY2001" s="14"/>
    </row>
    <row r="2002" spans="32:51">
      <c r="AF2002" s="63"/>
      <c r="AG2002" s="63"/>
      <c r="AH2002" s="63"/>
      <c r="AI2002" s="63"/>
      <c r="AJ2002" s="63"/>
      <c r="AU2002" s="14"/>
      <c r="AV2002" s="14"/>
      <c r="AW2002" s="14"/>
      <c r="AX2002" s="14"/>
      <c r="AY2002" s="14"/>
    </row>
    <row r="2003" spans="32:51">
      <c r="AF2003" s="63"/>
      <c r="AG2003" s="63"/>
      <c r="AH2003" s="63"/>
      <c r="AI2003" s="63"/>
      <c r="AJ2003" s="63"/>
      <c r="AU2003" s="14"/>
      <c r="AV2003" s="14"/>
      <c r="AW2003" s="14"/>
      <c r="AX2003" s="14"/>
      <c r="AY2003" s="14"/>
    </row>
    <row r="2004" spans="32:51">
      <c r="AF2004" s="63"/>
      <c r="AG2004" s="63"/>
      <c r="AH2004" s="63"/>
      <c r="AI2004" s="63"/>
      <c r="AJ2004" s="63"/>
      <c r="AU2004" s="14"/>
      <c r="AV2004" s="14"/>
      <c r="AW2004" s="14"/>
      <c r="AX2004" s="14"/>
      <c r="AY2004" s="14"/>
    </row>
    <row r="2005" spans="32:51">
      <c r="AF2005" s="63"/>
      <c r="AG2005" s="63"/>
      <c r="AH2005" s="63"/>
      <c r="AI2005" s="63"/>
      <c r="AJ2005" s="63"/>
      <c r="AU2005" s="14"/>
      <c r="AV2005" s="14"/>
      <c r="AW2005" s="14"/>
      <c r="AX2005" s="14"/>
      <c r="AY2005" s="14"/>
    </row>
    <row r="2006" spans="32:51">
      <c r="AF2006" s="63"/>
      <c r="AG2006" s="63"/>
      <c r="AH2006" s="63"/>
      <c r="AI2006" s="63"/>
      <c r="AJ2006" s="63"/>
      <c r="AU2006" s="14"/>
      <c r="AV2006" s="14"/>
      <c r="AW2006" s="14"/>
      <c r="AX2006" s="14"/>
      <c r="AY2006" s="14"/>
    </row>
    <row r="2007" spans="32:51">
      <c r="AF2007" s="63"/>
      <c r="AG2007" s="63"/>
      <c r="AH2007" s="63"/>
      <c r="AI2007" s="63"/>
      <c r="AJ2007" s="63"/>
      <c r="AU2007" s="14"/>
      <c r="AV2007" s="14"/>
      <c r="AW2007" s="14"/>
      <c r="AX2007" s="14"/>
      <c r="AY2007" s="14"/>
    </row>
    <row r="2008" spans="32:51">
      <c r="AF2008" s="63"/>
      <c r="AG2008" s="63"/>
      <c r="AH2008" s="63"/>
      <c r="AI2008" s="63"/>
      <c r="AJ2008" s="63"/>
      <c r="AU2008" s="14"/>
      <c r="AV2008" s="14"/>
      <c r="AW2008" s="14"/>
      <c r="AX2008" s="14"/>
      <c r="AY2008" s="14"/>
    </row>
    <row r="2009" spans="32:51">
      <c r="AF2009" s="63"/>
      <c r="AG2009" s="63"/>
      <c r="AH2009" s="63"/>
      <c r="AI2009" s="63"/>
      <c r="AJ2009" s="63"/>
      <c r="AU2009" s="14"/>
      <c r="AV2009" s="14"/>
      <c r="AW2009" s="14"/>
      <c r="AX2009" s="14"/>
      <c r="AY2009" s="14"/>
    </row>
    <row r="2010" spans="32:51">
      <c r="AF2010" s="63"/>
      <c r="AG2010" s="63"/>
      <c r="AH2010" s="63"/>
      <c r="AI2010" s="63"/>
      <c r="AJ2010" s="63"/>
      <c r="AU2010" s="14"/>
      <c r="AV2010" s="14"/>
      <c r="AW2010" s="14"/>
      <c r="AX2010" s="14"/>
      <c r="AY2010" s="14"/>
    </row>
    <row r="2011" spans="32:51">
      <c r="AF2011" s="63"/>
      <c r="AG2011" s="63"/>
      <c r="AH2011" s="63"/>
      <c r="AI2011" s="63"/>
      <c r="AJ2011" s="63"/>
      <c r="AU2011" s="14"/>
      <c r="AV2011" s="14"/>
      <c r="AW2011" s="14"/>
      <c r="AX2011" s="14"/>
      <c r="AY2011" s="14"/>
    </row>
    <row r="2012" spans="32:51">
      <c r="AF2012" s="63"/>
      <c r="AG2012" s="63"/>
      <c r="AH2012" s="63"/>
      <c r="AI2012" s="63"/>
      <c r="AJ2012" s="63"/>
      <c r="AU2012" s="14"/>
      <c r="AV2012" s="14"/>
      <c r="AW2012" s="14"/>
      <c r="AX2012" s="14"/>
      <c r="AY2012" s="14"/>
    </row>
    <row r="2013" spans="32:51">
      <c r="AF2013" s="63"/>
      <c r="AG2013" s="63"/>
      <c r="AH2013" s="63"/>
      <c r="AI2013" s="63"/>
      <c r="AJ2013" s="63"/>
      <c r="AU2013" s="14"/>
      <c r="AV2013" s="14"/>
      <c r="AW2013" s="14"/>
      <c r="AX2013" s="14"/>
      <c r="AY2013" s="14"/>
    </row>
    <row r="2014" spans="32:51">
      <c r="AF2014" s="63"/>
      <c r="AG2014" s="63"/>
      <c r="AH2014" s="63"/>
      <c r="AI2014" s="63"/>
      <c r="AJ2014" s="63"/>
      <c r="AU2014" s="14"/>
      <c r="AV2014" s="14"/>
      <c r="AW2014" s="14"/>
      <c r="AX2014" s="14"/>
      <c r="AY2014" s="14"/>
    </row>
    <row r="2015" spans="32:51">
      <c r="AF2015" s="63"/>
      <c r="AG2015" s="63"/>
      <c r="AH2015" s="63"/>
      <c r="AI2015" s="63"/>
      <c r="AJ2015" s="63"/>
      <c r="AU2015" s="14"/>
      <c r="AV2015" s="14"/>
      <c r="AW2015" s="14"/>
      <c r="AX2015" s="14"/>
      <c r="AY2015" s="14"/>
    </row>
    <row r="2016" spans="32:51">
      <c r="AF2016" s="63"/>
      <c r="AG2016" s="63"/>
      <c r="AH2016" s="63"/>
      <c r="AI2016" s="63"/>
      <c r="AJ2016" s="63"/>
      <c r="AU2016" s="14"/>
      <c r="AV2016" s="14"/>
      <c r="AW2016" s="14"/>
      <c r="AX2016" s="14"/>
      <c r="AY2016" s="14"/>
    </row>
    <row r="2017" spans="32:51">
      <c r="AF2017" s="63"/>
      <c r="AG2017" s="63"/>
      <c r="AH2017" s="63"/>
      <c r="AI2017" s="63"/>
      <c r="AJ2017" s="63"/>
      <c r="AU2017" s="14"/>
      <c r="AV2017" s="14"/>
      <c r="AW2017" s="14"/>
      <c r="AX2017" s="14"/>
      <c r="AY2017" s="14"/>
    </row>
    <row r="2018" spans="32:51">
      <c r="AF2018" s="63"/>
      <c r="AG2018" s="63"/>
      <c r="AH2018" s="63"/>
      <c r="AI2018" s="63"/>
      <c r="AJ2018" s="63"/>
      <c r="AU2018" s="14"/>
      <c r="AV2018" s="14"/>
      <c r="AW2018" s="14"/>
      <c r="AX2018" s="14"/>
      <c r="AY2018" s="14"/>
    </row>
    <row r="2019" spans="32:51">
      <c r="AF2019" s="63"/>
      <c r="AG2019" s="63"/>
      <c r="AH2019" s="63"/>
      <c r="AI2019" s="63"/>
      <c r="AJ2019" s="63"/>
      <c r="AU2019" s="14"/>
      <c r="AV2019" s="14"/>
      <c r="AW2019" s="14"/>
      <c r="AX2019" s="14"/>
      <c r="AY2019" s="14"/>
    </row>
    <row r="2020" spans="32:51">
      <c r="AF2020" s="63"/>
      <c r="AG2020" s="63"/>
      <c r="AH2020" s="63"/>
      <c r="AI2020" s="63"/>
      <c r="AJ2020" s="63"/>
      <c r="AU2020" s="14"/>
      <c r="AV2020" s="14"/>
      <c r="AW2020" s="14"/>
      <c r="AX2020" s="14"/>
      <c r="AY2020" s="14"/>
    </row>
    <row r="2021" spans="32:51">
      <c r="AF2021" s="63"/>
      <c r="AG2021" s="63"/>
      <c r="AH2021" s="63"/>
      <c r="AI2021" s="63"/>
      <c r="AJ2021" s="63"/>
      <c r="AU2021" s="14"/>
      <c r="AV2021" s="14"/>
      <c r="AW2021" s="14"/>
      <c r="AX2021" s="14"/>
      <c r="AY2021" s="14"/>
    </row>
    <row r="2022" spans="32:51">
      <c r="AF2022" s="63"/>
      <c r="AG2022" s="63"/>
      <c r="AH2022" s="63"/>
      <c r="AI2022" s="63"/>
      <c r="AJ2022" s="63"/>
      <c r="AU2022" s="14"/>
      <c r="AV2022" s="14"/>
      <c r="AW2022" s="14"/>
      <c r="AX2022" s="14"/>
      <c r="AY2022" s="14"/>
    </row>
    <row r="2023" spans="32:51">
      <c r="AF2023" s="63"/>
      <c r="AG2023" s="63"/>
      <c r="AH2023" s="63"/>
      <c r="AI2023" s="63"/>
      <c r="AJ2023" s="63"/>
      <c r="AU2023" s="14"/>
      <c r="AV2023" s="14"/>
      <c r="AW2023" s="14"/>
      <c r="AX2023" s="14"/>
      <c r="AY2023" s="14"/>
    </row>
    <row r="2024" spans="32:51">
      <c r="AF2024" s="63"/>
      <c r="AG2024" s="63"/>
      <c r="AH2024" s="63"/>
      <c r="AI2024" s="63"/>
      <c r="AJ2024" s="63"/>
      <c r="AU2024" s="14"/>
      <c r="AV2024" s="14"/>
      <c r="AW2024" s="14"/>
      <c r="AX2024" s="14"/>
      <c r="AY2024" s="14"/>
    </row>
    <row r="2025" spans="32:51">
      <c r="AF2025" s="63"/>
      <c r="AG2025" s="63"/>
      <c r="AH2025" s="63"/>
      <c r="AI2025" s="63"/>
      <c r="AJ2025" s="63"/>
      <c r="AU2025" s="14"/>
      <c r="AV2025" s="14"/>
      <c r="AW2025" s="14"/>
      <c r="AX2025" s="14"/>
      <c r="AY2025" s="14"/>
    </row>
    <row r="2026" spans="32:51">
      <c r="AF2026" s="63"/>
      <c r="AG2026" s="63"/>
      <c r="AH2026" s="63"/>
      <c r="AI2026" s="63"/>
      <c r="AJ2026" s="63"/>
      <c r="AU2026" s="14"/>
      <c r="AV2026" s="14"/>
      <c r="AW2026" s="14"/>
      <c r="AX2026" s="14"/>
      <c r="AY2026" s="14"/>
    </row>
    <row r="2027" spans="32:51">
      <c r="AF2027" s="63"/>
      <c r="AG2027" s="63"/>
      <c r="AH2027" s="63"/>
      <c r="AI2027" s="63"/>
      <c r="AJ2027" s="63"/>
      <c r="AU2027" s="14"/>
      <c r="AV2027" s="14"/>
      <c r="AW2027" s="14"/>
      <c r="AX2027" s="14"/>
      <c r="AY2027" s="14"/>
    </row>
    <row r="2028" spans="32:51">
      <c r="AF2028" s="63"/>
      <c r="AG2028" s="63"/>
      <c r="AH2028" s="63"/>
      <c r="AI2028" s="63"/>
      <c r="AJ2028" s="63"/>
      <c r="AU2028" s="14"/>
      <c r="AV2028" s="14"/>
      <c r="AW2028" s="14"/>
      <c r="AX2028" s="14"/>
      <c r="AY2028" s="14"/>
    </row>
    <row r="2029" spans="32:51">
      <c r="AF2029" s="63"/>
      <c r="AG2029" s="63"/>
      <c r="AH2029" s="63"/>
      <c r="AI2029" s="63"/>
      <c r="AJ2029" s="63"/>
      <c r="AU2029" s="14"/>
      <c r="AV2029" s="14"/>
      <c r="AW2029" s="14"/>
      <c r="AX2029" s="14"/>
      <c r="AY2029" s="14"/>
    </row>
    <row r="2030" spans="32:51">
      <c r="AF2030" s="63"/>
      <c r="AG2030" s="63"/>
      <c r="AH2030" s="63"/>
      <c r="AI2030" s="63"/>
      <c r="AJ2030" s="63"/>
      <c r="AU2030" s="14"/>
      <c r="AV2030" s="14"/>
      <c r="AW2030" s="14"/>
      <c r="AX2030" s="14"/>
      <c r="AY2030" s="14"/>
    </row>
    <row r="2031" spans="32:51">
      <c r="AF2031" s="63"/>
      <c r="AG2031" s="63"/>
      <c r="AH2031" s="63"/>
      <c r="AI2031" s="63"/>
      <c r="AJ2031" s="63"/>
      <c r="AU2031" s="14"/>
      <c r="AV2031" s="14"/>
      <c r="AW2031" s="14"/>
      <c r="AX2031" s="14"/>
      <c r="AY2031" s="14"/>
    </row>
    <row r="2032" spans="32:51">
      <c r="AF2032" s="63"/>
      <c r="AG2032" s="63"/>
      <c r="AH2032" s="63"/>
      <c r="AI2032" s="63"/>
      <c r="AJ2032" s="63"/>
      <c r="AU2032" s="14"/>
      <c r="AV2032" s="14"/>
      <c r="AW2032" s="14"/>
      <c r="AX2032" s="14"/>
      <c r="AY2032" s="14"/>
    </row>
    <row r="2033" spans="32:51">
      <c r="AF2033" s="63"/>
      <c r="AG2033" s="63"/>
      <c r="AH2033" s="63"/>
      <c r="AI2033" s="63"/>
      <c r="AJ2033" s="63"/>
      <c r="AU2033" s="14"/>
      <c r="AV2033" s="14"/>
      <c r="AW2033" s="14"/>
      <c r="AX2033" s="14"/>
      <c r="AY2033" s="14"/>
    </row>
    <row r="2034" spans="32:51">
      <c r="AF2034" s="63"/>
      <c r="AG2034" s="63"/>
      <c r="AH2034" s="63"/>
      <c r="AI2034" s="63"/>
      <c r="AJ2034" s="63"/>
      <c r="AU2034" s="14"/>
      <c r="AV2034" s="14"/>
      <c r="AW2034" s="14"/>
      <c r="AX2034" s="14"/>
      <c r="AY2034" s="14"/>
    </row>
    <row r="2035" spans="32:51">
      <c r="AF2035" s="63"/>
      <c r="AG2035" s="63"/>
      <c r="AH2035" s="63"/>
      <c r="AI2035" s="63"/>
      <c r="AJ2035" s="63"/>
      <c r="AU2035" s="14"/>
      <c r="AV2035" s="14"/>
      <c r="AW2035" s="14"/>
      <c r="AX2035" s="14"/>
      <c r="AY2035" s="14"/>
    </row>
    <row r="2036" spans="32:51">
      <c r="AF2036" s="63"/>
      <c r="AG2036" s="63"/>
      <c r="AH2036" s="63"/>
      <c r="AI2036" s="63"/>
      <c r="AJ2036" s="63"/>
      <c r="AU2036" s="14"/>
      <c r="AV2036" s="14"/>
      <c r="AW2036" s="14"/>
      <c r="AX2036" s="14"/>
      <c r="AY2036" s="14"/>
    </row>
    <row r="2037" spans="32:51">
      <c r="AF2037" s="63"/>
      <c r="AG2037" s="63"/>
      <c r="AH2037" s="63"/>
      <c r="AI2037" s="63"/>
      <c r="AJ2037" s="63"/>
      <c r="AU2037" s="14"/>
      <c r="AV2037" s="14"/>
      <c r="AW2037" s="14"/>
      <c r="AX2037" s="14"/>
      <c r="AY2037" s="14"/>
    </row>
    <row r="2038" spans="32:51">
      <c r="AF2038" s="63"/>
      <c r="AG2038" s="63"/>
      <c r="AH2038" s="63"/>
      <c r="AI2038" s="63"/>
      <c r="AJ2038" s="63"/>
      <c r="AU2038" s="14"/>
      <c r="AV2038" s="14"/>
      <c r="AW2038" s="14"/>
      <c r="AX2038" s="14"/>
      <c r="AY2038" s="14"/>
    </row>
    <row r="2039" spans="32:51">
      <c r="AF2039" s="63"/>
      <c r="AG2039" s="63"/>
      <c r="AH2039" s="63"/>
      <c r="AI2039" s="63"/>
      <c r="AJ2039" s="63"/>
      <c r="AU2039" s="14"/>
      <c r="AV2039" s="14"/>
      <c r="AW2039" s="14"/>
      <c r="AX2039" s="14"/>
      <c r="AY2039" s="14"/>
    </row>
    <row r="2040" spans="32:51">
      <c r="AF2040" s="63"/>
      <c r="AG2040" s="63"/>
      <c r="AH2040" s="63"/>
      <c r="AI2040" s="63"/>
      <c r="AJ2040" s="63"/>
      <c r="AU2040" s="14"/>
      <c r="AV2040" s="14"/>
      <c r="AW2040" s="14"/>
      <c r="AX2040" s="14"/>
      <c r="AY2040" s="14"/>
    </row>
    <row r="2041" spans="32:51">
      <c r="AF2041" s="63"/>
      <c r="AG2041" s="63"/>
      <c r="AH2041" s="63"/>
      <c r="AI2041" s="63"/>
      <c r="AJ2041" s="63"/>
      <c r="AU2041" s="14"/>
      <c r="AV2041" s="14"/>
      <c r="AW2041" s="14"/>
      <c r="AX2041" s="14"/>
      <c r="AY2041" s="14"/>
    </row>
    <row r="2042" spans="32:51">
      <c r="AF2042" s="63"/>
      <c r="AG2042" s="63"/>
      <c r="AH2042" s="63"/>
      <c r="AI2042" s="63"/>
      <c r="AJ2042" s="63"/>
      <c r="AU2042" s="14"/>
      <c r="AV2042" s="14"/>
      <c r="AW2042" s="14"/>
      <c r="AX2042" s="14"/>
      <c r="AY2042" s="14"/>
    </row>
    <row r="2043" spans="32:51">
      <c r="AF2043" s="63"/>
      <c r="AG2043" s="63"/>
      <c r="AH2043" s="63"/>
      <c r="AI2043" s="63"/>
      <c r="AJ2043" s="63"/>
      <c r="AU2043" s="14"/>
      <c r="AV2043" s="14"/>
      <c r="AW2043" s="14"/>
      <c r="AX2043" s="14"/>
      <c r="AY2043" s="14"/>
    </row>
    <row r="2044" spans="32:51">
      <c r="AF2044" s="63"/>
      <c r="AG2044" s="63"/>
      <c r="AH2044" s="63"/>
      <c r="AI2044" s="63"/>
      <c r="AJ2044" s="63"/>
      <c r="AU2044" s="14"/>
      <c r="AV2044" s="14"/>
      <c r="AW2044" s="14"/>
      <c r="AX2044" s="14"/>
      <c r="AY2044" s="14"/>
    </row>
    <row r="2045" spans="32:51">
      <c r="AF2045" s="63"/>
      <c r="AG2045" s="63"/>
      <c r="AH2045" s="63"/>
      <c r="AI2045" s="63"/>
      <c r="AJ2045" s="63"/>
      <c r="AU2045" s="14"/>
      <c r="AV2045" s="14"/>
      <c r="AW2045" s="14"/>
      <c r="AX2045" s="14"/>
      <c r="AY2045" s="14"/>
    </row>
    <row r="2046" spans="32:51">
      <c r="AF2046" s="63"/>
      <c r="AG2046" s="63"/>
      <c r="AH2046" s="63"/>
      <c r="AI2046" s="63"/>
      <c r="AJ2046" s="63"/>
      <c r="AU2046" s="14"/>
      <c r="AV2046" s="14"/>
      <c r="AW2046" s="14"/>
      <c r="AX2046" s="14"/>
      <c r="AY2046" s="14"/>
    </row>
    <row r="2047" spans="32:51">
      <c r="AF2047" s="63"/>
      <c r="AG2047" s="63"/>
      <c r="AH2047" s="63"/>
      <c r="AI2047" s="63"/>
      <c r="AJ2047" s="63"/>
      <c r="AU2047" s="14"/>
      <c r="AV2047" s="14"/>
      <c r="AW2047" s="14"/>
      <c r="AX2047" s="14"/>
      <c r="AY2047" s="14"/>
    </row>
    <row r="2048" spans="32:51">
      <c r="AF2048" s="63"/>
      <c r="AG2048" s="63"/>
      <c r="AH2048" s="63"/>
      <c r="AI2048" s="63"/>
      <c r="AJ2048" s="63"/>
      <c r="AU2048" s="14"/>
      <c r="AV2048" s="14"/>
      <c r="AW2048" s="14"/>
      <c r="AX2048" s="14"/>
      <c r="AY2048" s="14"/>
    </row>
    <row r="2049" spans="32:51">
      <c r="AF2049" s="63"/>
      <c r="AG2049" s="63"/>
      <c r="AH2049" s="63"/>
      <c r="AI2049" s="63"/>
      <c r="AJ2049" s="63"/>
      <c r="AU2049" s="14"/>
      <c r="AV2049" s="14"/>
      <c r="AW2049" s="14"/>
      <c r="AX2049" s="14"/>
      <c r="AY2049" s="14"/>
    </row>
    <row r="2050" spans="32:51">
      <c r="AF2050" s="63"/>
      <c r="AG2050" s="63"/>
      <c r="AH2050" s="63"/>
      <c r="AI2050" s="63"/>
      <c r="AJ2050" s="63"/>
      <c r="AU2050" s="14"/>
      <c r="AV2050" s="14"/>
      <c r="AW2050" s="14"/>
      <c r="AX2050" s="14"/>
      <c r="AY2050" s="14"/>
    </row>
    <row r="2051" spans="32:51">
      <c r="AF2051" s="63"/>
      <c r="AG2051" s="63"/>
      <c r="AH2051" s="63"/>
      <c r="AI2051" s="63"/>
      <c r="AJ2051" s="63"/>
      <c r="AU2051" s="14"/>
      <c r="AV2051" s="14"/>
      <c r="AW2051" s="14"/>
      <c r="AX2051" s="14"/>
      <c r="AY2051" s="14"/>
    </row>
    <row r="2052" spans="32:51">
      <c r="AF2052" s="63"/>
      <c r="AG2052" s="63"/>
      <c r="AH2052" s="63"/>
      <c r="AI2052" s="63"/>
      <c r="AJ2052" s="63"/>
      <c r="AU2052" s="14"/>
      <c r="AV2052" s="14"/>
      <c r="AW2052" s="14"/>
      <c r="AX2052" s="14"/>
      <c r="AY2052" s="14"/>
    </row>
    <row r="2053" spans="32:51">
      <c r="AF2053" s="63"/>
      <c r="AG2053" s="63"/>
      <c r="AH2053" s="63"/>
      <c r="AI2053" s="63"/>
      <c r="AJ2053" s="63"/>
      <c r="AU2053" s="14"/>
      <c r="AV2053" s="14"/>
      <c r="AW2053" s="14"/>
      <c r="AX2053" s="14"/>
      <c r="AY2053" s="14"/>
    </row>
    <row r="2054" spans="32:51">
      <c r="AF2054" s="63"/>
      <c r="AG2054" s="63"/>
      <c r="AH2054" s="63"/>
      <c r="AI2054" s="63"/>
      <c r="AJ2054" s="63"/>
      <c r="AU2054" s="14"/>
      <c r="AV2054" s="14"/>
      <c r="AW2054" s="14"/>
      <c r="AX2054" s="14"/>
      <c r="AY2054" s="14"/>
    </row>
    <row r="2055" spans="32:51">
      <c r="AF2055" s="63"/>
      <c r="AG2055" s="63"/>
      <c r="AH2055" s="63"/>
      <c r="AI2055" s="63"/>
      <c r="AJ2055" s="63"/>
      <c r="AU2055" s="14"/>
      <c r="AV2055" s="14"/>
      <c r="AW2055" s="14"/>
      <c r="AX2055" s="14"/>
      <c r="AY2055" s="14"/>
    </row>
    <row r="2056" spans="32:51">
      <c r="AF2056" s="63"/>
      <c r="AG2056" s="63"/>
      <c r="AH2056" s="63"/>
      <c r="AI2056" s="63"/>
      <c r="AJ2056" s="63"/>
      <c r="AU2056" s="14"/>
      <c r="AV2056" s="14"/>
      <c r="AW2056" s="14"/>
      <c r="AX2056" s="14"/>
      <c r="AY2056" s="14"/>
    </row>
    <row r="2057" spans="32:51">
      <c r="AF2057" s="63"/>
      <c r="AG2057" s="63"/>
      <c r="AH2057" s="63"/>
      <c r="AI2057" s="63"/>
      <c r="AJ2057" s="63"/>
      <c r="AU2057" s="14"/>
      <c r="AV2057" s="14"/>
      <c r="AW2057" s="14"/>
      <c r="AX2057" s="14"/>
      <c r="AY2057" s="14"/>
    </row>
    <row r="2058" spans="32:51">
      <c r="AF2058" s="63"/>
      <c r="AG2058" s="63"/>
      <c r="AH2058" s="63"/>
      <c r="AI2058" s="63"/>
      <c r="AJ2058" s="63"/>
      <c r="AU2058" s="14"/>
      <c r="AV2058" s="14"/>
      <c r="AW2058" s="14"/>
      <c r="AX2058" s="14"/>
      <c r="AY2058" s="14"/>
    </row>
    <row r="2059" spans="32:51">
      <c r="AF2059" s="63"/>
      <c r="AG2059" s="63"/>
      <c r="AH2059" s="63"/>
      <c r="AI2059" s="63"/>
      <c r="AJ2059" s="63"/>
      <c r="AU2059" s="14"/>
      <c r="AV2059" s="14"/>
      <c r="AW2059" s="14"/>
      <c r="AX2059" s="14"/>
      <c r="AY2059" s="14"/>
    </row>
    <row r="2060" spans="32:51">
      <c r="AF2060" s="63"/>
      <c r="AG2060" s="63"/>
      <c r="AH2060" s="63"/>
      <c r="AI2060" s="63"/>
      <c r="AJ2060" s="63"/>
      <c r="AU2060" s="14"/>
      <c r="AV2060" s="14"/>
      <c r="AW2060" s="14"/>
      <c r="AX2060" s="14"/>
      <c r="AY2060" s="14"/>
    </row>
    <row r="2061" spans="32:51">
      <c r="AF2061" s="63"/>
      <c r="AG2061" s="63"/>
      <c r="AH2061" s="63"/>
      <c r="AI2061" s="63"/>
      <c r="AJ2061" s="63"/>
      <c r="AU2061" s="14"/>
      <c r="AV2061" s="14"/>
      <c r="AW2061" s="14"/>
      <c r="AX2061" s="14"/>
      <c r="AY2061" s="14"/>
    </row>
    <row r="2062" spans="32:51">
      <c r="AF2062" s="63"/>
      <c r="AG2062" s="63"/>
      <c r="AH2062" s="63"/>
      <c r="AI2062" s="63"/>
      <c r="AJ2062" s="63"/>
      <c r="AU2062" s="14"/>
      <c r="AV2062" s="14"/>
      <c r="AW2062" s="14"/>
      <c r="AX2062" s="14"/>
      <c r="AY2062" s="14"/>
    </row>
    <row r="2063" spans="32:51">
      <c r="AF2063" s="63"/>
      <c r="AG2063" s="63"/>
      <c r="AH2063" s="63"/>
      <c r="AI2063" s="63"/>
      <c r="AJ2063" s="63"/>
      <c r="AU2063" s="14"/>
      <c r="AV2063" s="14"/>
      <c r="AW2063" s="14"/>
      <c r="AX2063" s="14"/>
      <c r="AY2063" s="14"/>
    </row>
    <row r="2064" spans="32:51">
      <c r="AF2064" s="63"/>
      <c r="AG2064" s="63"/>
      <c r="AH2064" s="63"/>
      <c r="AI2064" s="63"/>
      <c r="AJ2064" s="63"/>
      <c r="AU2064" s="14"/>
      <c r="AV2064" s="14"/>
      <c r="AW2064" s="14"/>
      <c r="AX2064" s="14"/>
      <c r="AY2064" s="14"/>
    </row>
    <row r="2065" spans="32:51">
      <c r="AF2065" s="63"/>
      <c r="AG2065" s="63"/>
      <c r="AH2065" s="63"/>
      <c r="AI2065" s="63"/>
      <c r="AJ2065" s="63"/>
      <c r="AU2065" s="14"/>
      <c r="AV2065" s="14"/>
      <c r="AW2065" s="14"/>
      <c r="AX2065" s="14"/>
      <c r="AY2065" s="14"/>
    </row>
    <row r="2066" spans="32:51">
      <c r="AF2066" s="63"/>
      <c r="AG2066" s="63"/>
      <c r="AH2066" s="63"/>
      <c r="AI2066" s="63"/>
      <c r="AJ2066" s="63"/>
      <c r="AU2066" s="14"/>
      <c r="AV2066" s="14"/>
      <c r="AW2066" s="14"/>
      <c r="AX2066" s="14"/>
      <c r="AY2066" s="14"/>
    </row>
    <row r="2067" spans="32:51">
      <c r="AF2067" s="63"/>
      <c r="AG2067" s="63"/>
      <c r="AH2067" s="63"/>
      <c r="AI2067" s="63"/>
      <c r="AJ2067" s="63"/>
      <c r="AU2067" s="14"/>
      <c r="AV2067" s="14"/>
      <c r="AW2067" s="14"/>
      <c r="AX2067" s="14"/>
      <c r="AY2067" s="14"/>
    </row>
    <row r="2068" spans="32:51">
      <c r="AF2068" s="63"/>
      <c r="AG2068" s="63"/>
      <c r="AH2068" s="63"/>
      <c r="AI2068" s="63"/>
      <c r="AJ2068" s="63"/>
      <c r="AU2068" s="14"/>
      <c r="AV2068" s="14"/>
      <c r="AW2068" s="14"/>
      <c r="AX2068" s="14"/>
      <c r="AY2068" s="14"/>
    </row>
    <row r="2069" spans="32:51">
      <c r="AF2069" s="63"/>
      <c r="AG2069" s="63"/>
      <c r="AH2069" s="63"/>
      <c r="AI2069" s="63"/>
      <c r="AJ2069" s="63"/>
      <c r="AU2069" s="14"/>
      <c r="AV2069" s="14"/>
      <c r="AW2069" s="14"/>
      <c r="AX2069" s="14"/>
      <c r="AY2069" s="14"/>
    </row>
    <row r="2070" spans="32:51">
      <c r="AF2070" s="63"/>
      <c r="AG2070" s="63"/>
      <c r="AH2070" s="63"/>
      <c r="AI2070" s="63"/>
      <c r="AJ2070" s="63"/>
      <c r="AU2070" s="14"/>
      <c r="AV2070" s="14"/>
      <c r="AW2070" s="14"/>
      <c r="AX2070" s="14"/>
      <c r="AY2070" s="14"/>
    </row>
    <row r="2071" spans="32:51">
      <c r="AF2071" s="63"/>
      <c r="AG2071" s="63"/>
      <c r="AH2071" s="63"/>
      <c r="AI2071" s="63"/>
      <c r="AJ2071" s="63"/>
      <c r="AU2071" s="14"/>
      <c r="AV2071" s="14"/>
      <c r="AW2071" s="14"/>
      <c r="AX2071" s="14"/>
      <c r="AY2071" s="14"/>
    </row>
    <row r="2072" spans="32:51">
      <c r="AF2072" s="63"/>
      <c r="AG2072" s="63"/>
      <c r="AH2072" s="63"/>
      <c r="AI2072" s="63"/>
      <c r="AJ2072" s="63"/>
      <c r="AU2072" s="14"/>
      <c r="AV2072" s="14"/>
      <c r="AW2072" s="14"/>
      <c r="AX2072" s="14"/>
      <c r="AY2072" s="14"/>
    </row>
    <row r="2073" spans="32:51">
      <c r="AF2073" s="63"/>
      <c r="AG2073" s="63"/>
      <c r="AH2073" s="63"/>
      <c r="AI2073" s="63"/>
      <c r="AJ2073" s="63"/>
      <c r="AU2073" s="14"/>
      <c r="AV2073" s="14"/>
      <c r="AW2073" s="14"/>
      <c r="AX2073" s="14"/>
      <c r="AY2073" s="14"/>
    </row>
    <row r="2074" spans="32:51">
      <c r="AF2074" s="63"/>
      <c r="AG2074" s="63"/>
      <c r="AH2074" s="63"/>
      <c r="AI2074" s="63"/>
      <c r="AJ2074" s="63"/>
      <c r="AU2074" s="14"/>
      <c r="AV2074" s="14"/>
      <c r="AW2074" s="14"/>
      <c r="AX2074" s="14"/>
      <c r="AY2074" s="14"/>
    </row>
    <row r="2075" spans="32:51">
      <c r="AF2075" s="63"/>
      <c r="AG2075" s="63"/>
      <c r="AH2075" s="63"/>
      <c r="AI2075" s="63"/>
      <c r="AJ2075" s="63"/>
      <c r="AU2075" s="14"/>
      <c r="AV2075" s="14"/>
      <c r="AW2075" s="14"/>
      <c r="AX2075" s="14"/>
      <c r="AY2075" s="14"/>
    </row>
    <row r="2076" spans="32:51">
      <c r="AF2076" s="63"/>
      <c r="AG2076" s="63"/>
      <c r="AH2076" s="63"/>
      <c r="AI2076" s="63"/>
      <c r="AJ2076" s="63"/>
      <c r="AU2076" s="14"/>
      <c r="AV2076" s="14"/>
      <c r="AW2076" s="14"/>
      <c r="AX2076" s="14"/>
      <c r="AY2076" s="14"/>
    </row>
    <row r="2077" spans="32:51">
      <c r="AF2077" s="63"/>
      <c r="AG2077" s="63"/>
      <c r="AH2077" s="63"/>
      <c r="AI2077" s="63"/>
      <c r="AJ2077" s="63"/>
      <c r="AU2077" s="14"/>
      <c r="AV2077" s="14"/>
      <c r="AW2077" s="14"/>
      <c r="AX2077" s="14"/>
      <c r="AY2077" s="14"/>
    </row>
    <row r="2078" spans="32:51">
      <c r="AF2078" s="63"/>
      <c r="AG2078" s="63"/>
      <c r="AH2078" s="63"/>
      <c r="AI2078" s="63"/>
      <c r="AJ2078" s="63"/>
      <c r="AU2078" s="14"/>
      <c r="AV2078" s="14"/>
      <c r="AW2078" s="14"/>
      <c r="AX2078" s="14"/>
      <c r="AY2078" s="14"/>
    </row>
    <row r="2079" spans="32:51">
      <c r="AF2079" s="63"/>
      <c r="AG2079" s="63"/>
      <c r="AH2079" s="63"/>
      <c r="AI2079" s="63"/>
      <c r="AJ2079" s="63"/>
      <c r="AU2079" s="14"/>
      <c r="AV2079" s="14"/>
      <c r="AW2079" s="14"/>
      <c r="AX2079" s="14"/>
      <c r="AY2079" s="14"/>
    </row>
    <row r="2080" spans="32:51">
      <c r="AF2080" s="63"/>
      <c r="AG2080" s="63"/>
      <c r="AH2080" s="63"/>
      <c r="AI2080" s="63"/>
      <c r="AJ2080" s="63"/>
      <c r="AU2080" s="14"/>
      <c r="AV2080" s="14"/>
      <c r="AW2080" s="14"/>
      <c r="AX2080" s="14"/>
      <c r="AY2080" s="14"/>
    </row>
    <row r="2081" spans="32:51">
      <c r="AF2081" s="63"/>
      <c r="AG2081" s="63"/>
      <c r="AH2081" s="63"/>
      <c r="AI2081" s="63"/>
      <c r="AJ2081" s="63"/>
      <c r="AU2081" s="14"/>
      <c r="AV2081" s="14"/>
      <c r="AW2081" s="14"/>
      <c r="AX2081" s="14"/>
      <c r="AY2081" s="14"/>
    </row>
    <row r="2082" spans="32:51">
      <c r="AF2082" s="63"/>
      <c r="AG2082" s="63"/>
      <c r="AH2082" s="63"/>
      <c r="AI2082" s="63"/>
      <c r="AJ2082" s="63"/>
      <c r="AU2082" s="14"/>
      <c r="AV2082" s="14"/>
      <c r="AW2082" s="14"/>
      <c r="AX2082" s="14"/>
      <c r="AY2082" s="14"/>
    </row>
    <row r="2083" spans="32:51">
      <c r="AF2083" s="63"/>
      <c r="AG2083" s="63"/>
      <c r="AH2083" s="63"/>
      <c r="AI2083" s="63"/>
      <c r="AJ2083" s="63"/>
      <c r="AU2083" s="14"/>
      <c r="AV2083" s="14"/>
      <c r="AW2083" s="14"/>
      <c r="AX2083" s="14"/>
      <c r="AY2083" s="14"/>
    </row>
    <row r="2084" spans="32:51">
      <c r="AF2084" s="63"/>
      <c r="AG2084" s="63"/>
      <c r="AH2084" s="63"/>
      <c r="AI2084" s="63"/>
      <c r="AJ2084" s="63"/>
      <c r="AU2084" s="14"/>
      <c r="AV2084" s="14"/>
      <c r="AW2084" s="14"/>
      <c r="AX2084" s="14"/>
      <c r="AY2084" s="14"/>
    </row>
    <row r="2085" spans="32:51">
      <c r="AF2085" s="63"/>
      <c r="AG2085" s="63"/>
      <c r="AH2085" s="63"/>
      <c r="AI2085" s="63"/>
      <c r="AJ2085" s="63"/>
      <c r="AU2085" s="14"/>
      <c r="AV2085" s="14"/>
      <c r="AW2085" s="14"/>
      <c r="AX2085" s="14"/>
      <c r="AY2085" s="14"/>
    </row>
    <row r="2086" spans="32:51">
      <c r="AF2086" s="63"/>
      <c r="AG2086" s="63"/>
      <c r="AH2086" s="63"/>
      <c r="AI2086" s="63"/>
      <c r="AJ2086" s="63"/>
      <c r="AU2086" s="14"/>
      <c r="AV2086" s="14"/>
      <c r="AW2086" s="14"/>
      <c r="AX2086" s="14"/>
      <c r="AY2086" s="14"/>
    </row>
    <row r="2087" spans="32:51">
      <c r="AF2087" s="63"/>
      <c r="AG2087" s="63"/>
      <c r="AH2087" s="63"/>
      <c r="AI2087" s="63"/>
      <c r="AJ2087" s="63"/>
      <c r="AU2087" s="14"/>
      <c r="AV2087" s="14"/>
      <c r="AW2087" s="14"/>
      <c r="AX2087" s="14"/>
      <c r="AY2087" s="14"/>
    </row>
    <row r="2088" spans="32:51">
      <c r="AF2088" s="63"/>
      <c r="AG2088" s="63"/>
      <c r="AH2088" s="63"/>
      <c r="AI2088" s="63"/>
      <c r="AJ2088" s="63"/>
      <c r="AU2088" s="14"/>
      <c r="AV2088" s="14"/>
      <c r="AW2088" s="14"/>
      <c r="AX2088" s="14"/>
      <c r="AY2088" s="14"/>
    </row>
    <row r="2089" spans="32:51">
      <c r="AF2089" s="63"/>
      <c r="AG2089" s="63"/>
      <c r="AH2089" s="63"/>
      <c r="AI2089" s="63"/>
      <c r="AJ2089" s="63"/>
      <c r="AU2089" s="14"/>
      <c r="AV2089" s="14"/>
      <c r="AW2089" s="14"/>
      <c r="AX2089" s="14"/>
      <c r="AY2089" s="14"/>
    </row>
    <row r="2090" spans="32:51">
      <c r="AF2090" s="63"/>
      <c r="AG2090" s="63"/>
      <c r="AH2090" s="63"/>
      <c r="AI2090" s="63"/>
      <c r="AJ2090" s="63"/>
      <c r="AU2090" s="14"/>
      <c r="AV2090" s="14"/>
      <c r="AW2090" s="14"/>
      <c r="AX2090" s="14"/>
      <c r="AY2090" s="14"/>
    </row>
    <row r="2091" spans="32:51">
      <c r="AF2091" s="63"/>
      <c r="AG2091" s="63"/>
      <c r="AH2091" s="63"/>
      <c r="AI2091" s="63"/>
      <c r="AJ2091" s="63"/>
      <c r="AU2091" s="14"/>
      <c r="AV2091" s="14"/>
      <c r="AW2091" s="14"/>
      <c r="AX2091" s="14"/>
      <c r="AY2091" s="14"/>
    </row>
    <row r="2092" spans="32:51">
      <c r="AF2092" s="63"/>
      <c r="AG2092" s="63"/>
      <c r="AH2092" s="63"/>
      <c r="AI2092" s="63"/>
      <c r="AJ2092" s="63"/>
      <c r="AU2092" s="14"/>
      <c r="AV2092" s="14"/>
      <c r="AW2092" s="14"/>
      <c r="AX2092" s="14"/>
      <c r="AY2092" s="14"/>
    </row>
    <row r="2093" spans="32:51">
      <c r="AF2093" s="63"/>
      <c r="AG2093" s="63"/>
      <c r="AH2093" s="63"/>
      <c r="AI2093" s="63"/>
      <c r="AJ2093" s="63"/>
      <c r="AU2093" s="14"/>
      <c r="AV2093" s="14"/>
      <c r="AW2093" s="14"/>
      <c r="AX2093" s="14"/>
      <c r="AY2093" s="14"/>
    </row>
    <row r="2094" spans="32:51">
      <c r="AF2094" s="63"/>
      <c r="AG2094" s="63"/>
      <c r="AH2094" s="63"/>
      <c r="AI2094" s="63"/>
      <c r="AJ2094" s="63"/>
      <c r="AU2094" s="14"/>
      <c r="AV2094" s="14"/>
      <c r="AW2094" s="14"/>
      <c r="AX2094" s="14"/>
      <c r="AY2094" s="14"/>
    </row>
    <row r="2095" spans="32:51">
      <c r="AF2095" s="63"/>
      <c r="AG2095" s="63"/>
      <c r="AH2095" s="63"/>
      <c r="AI2095" s="63"/>
      <c r="AJ2095" s="63"/>
      <c r="AU2095" s="14"/>
      <c r="AV2095" s="14"/>
      <c r="AW2095" s="14"/>
      <c r="AX2095" s="14"/>
      <c r="AY2095" s="14"/>
    </row>
    <row r="2096" spans="32:51">
      <c r="AF2096" s="63"/>
      <c r="AG2096" s="63"/>
      <c r="AH2096" s="63"/>
      <c r="AI2096" s="63"/>
      <c r="AJ2096" s="63"/>
      <c r="AU2096" s="14"/>
      <c r="AV2096" s="14"/>
      <c r="AW2096" s="14"/>
      <c r="AX2096" s="14"/>
      <c r="AY2096" s="14"/>
    </row>
    <row r="2097" spans="32:51">
      <c r="AF2097" s="63"/>
      <c r="AG2097" s="63"/>
      <c r="AH2097" s="63"/>
      <c r="AI2097" s="63"/>
      <c r="AJ2097" s="63"/>
      <c r="AU2097" s="14"/>
      <c r="AV2097" s="14"/>
      <c r="AW2097" s="14"/>
      <c r="AX2097" s="14"/>
      <c r="AY2097" s="14"/>
    </row>
    <row r="2098" spans="32:51">
      <c r="AF2098" s="63"/>
      <c r="AG2098" s="63"/>
      <c r="AH2098" s="63"/>
      <c r="AI2098" s="63"/>
      <c r="AJ2098" s="63"/>
      <c r="AU2098" s="14"/>
      <c r="AV2098" s="14"/>
      <c r="AW2098" s="14"/>
      <c r="AX2098" s="14"/>
      <c r="AY2098" s="14"/>
    </row>
    <row r="2099" spans="32:51">
      <c r="AF2099" s="63"/>
      <c r="AG2099" s="63"/>
      <c r="AH2099" s="63"/>
      <c r="AI2099" s="63"/>
      <c r="AJ2099" s="63"/>
      <c r="AU2099" s="14"/>
      <c r="AV2099" s="14"/>
      <c r="AW2099" s="14"/>
      <c r="AX2099" s="14"/>
      <c r="AY2099" s="14"/>
    </row>
    <row r="2100" spans="32:51">
      <c r="AF2100" s="63"/>
      <c r="AG2100" s="63"/>
      <c r="AH2100" s="63"/>
      <c r="AI2100" s="63"/>
      <c r="AJ2100" s="63"/>
      <c r="AU2100" s="14"/>
      <c r="AV2100" s="14"/>
      <c r="AW2100" s="14"/>
      <c r="AX2100" s="14"/>
      <c r="AY2100" s="14"/>
    </row>
    <row r="2101" spans="32:51">
      <c r="AF2101" s="63"/>
      <c r="AG2101" s="63"/>
      <c r="AH2101" s="63"/>
      <c r="AI2101" s="63"/>
      <c r="AJ2101" s="63"/>
      <c r="AU2101" s="14"/>
      <c r="AV2101" s="14"/>
      <c r="AW2101" s="14"/>
      <c r="AX2101" s="14"/>
      <c r="AY2101" s="14"/>
    </row>
    <row r="2102" spans="32:51">
      <c r="AF2102" s="63"/>
      <c r="AG2102" s="63"/>
      <c r="AH2102" s="63"/>
      <c r="AI2102" s="63"/>
      <c r="AJ2102" s="63"/>
      <c r="AU2102" s="14"/>
      <c r="AV2102" s="14"/>
      <c r="AW2102" s="14"/>
      <c r="AX2102" s="14"/>
      <c r="AY2102" s="14"/>
    </row>
    <row r="2103" spans="32:51">
      <c r="AF2103" s="63"/>
      <c r="AG2103" s="63"/>
      <c r="AH2103" s="63"/>
      <c r="AI2103" s="63"/>
      <c r="AJ2103" s="63"/>
      <c r="AU2103" s="14"/>
      <c r="AV2103" s="14"/>
      <c r="AW2103" s="14"/>
      <c r="AX2103" s="14"/>
      <c r="AY2103" s="14"/>
    </row>
    <row r="2104" spans="32:51">
      <c r="AF2104" s="63"/>
      <c r="AG2104" s="63"/>
      <c r="AH2104" s="63"/>
      <c r="AI2104" s="63"/>
      <c r="AJ2104" s="63"/>
      <c r="AU2104" s="14"/>
      <c r="AV2104" s="14"/>
      <c r="AW2104" s="14"/>
      <c r="AX2104" s="14"/>
      <c r="AY2104" s="14"/>
    </row>
    <row r="2105" spans="32:51">
      <c r="AF2105" s="63"/>
      <c r="AG2105" s="63"/>
      <c r="AH2105" s="63"/>
      <c r="AI2105" s="63"/>
      <c r="AJ2105" s="63"/>
      <c r="AU2105" s="14"/>
      <c r="AV2105" s="14"/>
      <c r="AW2105" s="14"/>
      <c r="AX2105" s="14"/>
      <c r="AY2105" s="14"/>
    </row>
    <row r="2106" spans="32:51">
      <c r="AF2106" s="63"/>
      <c r="AG2106" s="63"/>
      <c r="AH2106" s="63"/>
      <c r="AI2106" s="63"/>
      <c r="AJ2106" s="63"/>
      <c r="AU2106" s="14"/>
      <c r="AV2106" s="14"/>
      <c r="AW2106" s="14"/>
      <c r="AX2106" s="14"/>
      <c r="AY2106" s="14"/>
    </row>
    <row r="2107" spans="32:51">
      <c r="AF2107" s="63"/>
      <c r="AG2107" s="63"/>
      <c r="AH2107" s="63"/>
      <c r="AI2107" s="63"/>
      <c r="AJ2107" s="63"/>
      <c r="AU2107" s="14"/>
      <c r="AV2107" s="14"/>
      <c r="AW2107" s="14"/>
      <c r="AX2107" s="14"/>
      <c r="AY2107" s="14"/>
    </row>
    <row r="2108" spans="32:51">
      <c r="AF2108" s="63"/>
      <c r="AG2108" s="63"/>
      <c r="AH2108" s="63"/>
      <c r="AI2108" s="63"/>
      <c r="AJ2108" s="63"/>
      <c r="AU2108" s="14"/>
      <c r="AV2108" s="14"/>
      <c r="AW2108" s="14"/>
      <c r="AX2108" s="14"/>
      <c r="AY2108" s="14"/>
    </row>
    <row r="2109" spans="32:51">
      <c r="AF2109" s="63"/>
      <c r="AG2109" s="63"/>
      <c r="AH2109" s="63"/>
      <c r="AI2109" s="63"/>
      <c r="AJ2109" s="63"/>
      <c r="AU2109" s="14"/>
      <c r="AV2109" s="14"/>
      <c r="AW2109" s="14"/>
      <c r="AX2109" s="14"/>
      <c r="AY2109" s="14"/>
    </row>
    <row r="2110" spans="32:51">
      <c r="AF2110" s="63"/>
      <c r="AG2110" s="63"/>
      <c r="AH2110" s="63"/>
      <c r="AI2110" s="63"/>
      <c r="AJ2110" s="63"/>
      <c r="AU2110" s="14"/>
      <c r="AV2110" s="14"/>
      <c r="AW2110" s="14"/>
      <c r="AX2110" s="14"/>
      <c r="AY2110" s="14"/>
    </row>
    <row r="2111" spans="32:51">
      <c r="AF2111" s="63"/>
      <c r="AG2111" s="63"/>
      <c r="AH2111" s="63"/>
      <c r="AI2111" s="63"/>
      <c r="AJ2111" s="63"/>
      <c r="AU2111" s="14"/>
      <c r="AV2111" s="14"/>
      <c r="AW2111" s="14"/>
      <c r="AX2111" s="14"/>
      <c r="AY2111" s="14"/>
    </row>
    <row r="2112" spans="32:51">
      <c r="AF2112" s="63"/>
      <c r="AG2112" s="63"/>
      <c r="AH2112" s="63"/>
      <c r="AI2112" s="63"/>
      <c r="AJ2112" s="63"/>
      <c r="AU2112" s="14"/>
      <c r="AV2112" s="14"/>
      <c r="AW2112" s="14"/>
      <c r="AX2112" s="14"/>
      <c r="AY2112" s="14"/>
    </row>
    <row r="2113" spans="32:51">
      <c r="AF2113" s="63"/>
      <c r="AG2113" s="63"/>
      <c r="AH2113" s="63"/>
      <c r="AI2113" s="63"/>
      <c r="AJ2113" s="63"/>
      <c r="AU2113" s="14"/>
      <c r="AV2113" s="14"/>
      <c r="AW2113" s="14"/>
      <c r="AX2113" s="14"/>
      <c r="AY2113" s="14"/>
    </row>
    <row r="2114" spans="32:51">
      <c r="AF2114" s="63"/>
      <c r="AG2114" s="63"/>
      <c r="AH2114" s="63"/>
      <c r="AI2114" s="63"/>
      <c r="AJ2114" s="63"/>
      <c r="AU2114" s="14"/>
      <c r="AV2114" s="14"/>
      <c r="AW2114" s="14"/>
      <c r="AX2114" s="14"/>
      <c r="AY2114" s="14"/>
    </row>
    <row r="2115" spans="32:51">
      <c r="AF2115" s="63"/>
      <c r="AG2115" s="63"/>
      <c r="AH2115" s="63"/>
      <c r="AI2115" s="63"/>
      <c r="AJ2115" s="63"/>
      <c r="AU2115" s="14"/>
      <c r="AV2115" s="14"/>
      <c r="AW2115" s="14"/>
      <c r="AX2115" s="14"/>
      <c r="AY2115" s="14"/>
    </row>
    <row r="2116" spans="32:51">
      <c r="AF2116" s="63"/>
      <c r="AG2116" s="63"/>
      <c r="AH2116" s="63"/>
      <c r="AI2116" s="63"/>
      <c r="AJ2116" s="63"/>
      <c r="AU2116" s="14"/>
      <c r="AV2116" s="14"/>
      <c r="AW2116" s="14"/>
      <c r="AX2116" s="14"/>
      <c r="AY2116" s="14"/>
    </row>
    <row r="2117" spans="32:51">
      <c r="AF2117" s="63"/>
      <c r="AG2117" s="63"/>
      <c r="AH2117" s="63"/>
      <c r="AI2117" s="63"/>
      <c r="AJ2117" s="63"/>
      <c r="AU2117" s="14"/>
      <c r="AV2117" s="14"/>
      <c r="AW2117" s="14"/>
      <c r="AX2117" s="14"/>
      <c r="AY2117" s="14"/>
    </row>
    <row r="2118" spans="32:51">
      <c r="AF2118" s="63"/>
      <c r="AG2118" s="63"/>
      <c r="AH2118" s="63"/>
      <c r="AI2118" s="63"/>
      <c r="AJ2118" s="63"/>
      <c r="AU2118" s="14"/>
      <c r="AV2118" s="14"/>
      <c r="AW2118" s="14"/>
      <c r="AX2118" s="14"/>
      <c r="AY2118" s="14"/>
    </row>
    <row r="2119" spans="32:51">
      <c r="AF2119" s="63"/>
      <c r="AG2119" s="63"/>
      <c r="AH2119" s="63"/>
      <c r="AI2119" s="63"/>
      <c r="AJ2119" s="63"/>
      <c r="AU2119" s="14"/>
      <c r="AV2119" s="14"/>
      <c r="AW2119" s="14"/>
      <c r="AX2119" s="14"/>
      <c r="AY2119" s="14"/>
    </row>
    <row r="2120" spans="32:51">
      <c r="AF2120" s="63"/>
      <c r="AG2120" s="63"/>
      <c r="AH2120" s="63"/>
      <c r="AI2120" s="63"/>
      <c r="AJ2120" s="63"/>
      <c r="AU2120" s="14"/>
      <c r="AV2120" s="14"/>
      <c r="AW2120" s="14"/>
      <c r="AX2120" s="14"/>
      <c r="AY2120" s="14"/>
    </row>
    <row r="2121" spans="32:51">
      <c r="AF2121" s="63"/>
      <c r="AG2121" s="63"/>
      <c r="AH2121" s="63"/>
      <c r="AI2121" s="63"/>
      <c r="AJ2121" s="63"/>
      <c r="AU2121" s="14"/>
      <c r="AV2121" s="14"/>
      <c r="AW2121" s="14"/>
      <c r="AX2121" s="14"/>
      <c r="AY2121" s="14"/>
    </row>
    <row r="2122" spans="32:51">
      <c r="AF2122" s="63"/>
      <c r="AG2122" s="63"/>
      <c r="AH2122" s="63"/>
      <c r="AI2122" s="63"/>
      <c r="AJ2122" s="63"/>
      <c r="AU2122" s="14"/>
      <c r="AV2122" s="14"/>
      <c r="AW2122" s="14"/>
      <c r="AX2122" s="14"/>
      <c r="AY2122" s="14"/>
    </row>
    <row r="2123" spans="32:51">
      <c r="AF2123" s="63"/>
      <c r="AG2123" s="63"/>
      <c r="AH2123" s="63"/>
      <c r="AI2123" s="63"/>
      <c r="AJ2123" s="63"/>
      <c r="AU2123" s="14"/>
      <c r="AV2123" s="14"/>
      <c r="AW2123" s="14"/>
      <c r="AX2123" s="14"/>
      <c r="AY2123" s="14"/>
    </row>
    <row r="2124" spans="32:51">
      <c r="AF2124" s="63"/>
      <c r="AG2124" s="63"/>
      <c r="AH2124" s="63"/>
      <c r="AI2124" s="63"/>
      <c r="AJ2124" s="63"/>
      <c r="AU2124" s="14"/>
      <c r="AV2124" s="14"/>
      <c r="AW2124" s="14"/>
      <c r="AX2124" s="14"/>
      <c r="AY2124" s="14"/>
    </row>
    <row r="2125" spans="32:51">
      <c r="AF2125" s="63"/>
      <c r="AG2125" s="63"/>
      <c r="AH2125" s="63"/>
      <c r="AI2125" s="63"/>
      <c r="AJ2125" s="63"/>
      <c r="AU2125" s="14"/>
      <c r="AV2125" s="14"/>
      <c r="AW2125" s="14"/>
      <c r="AX2125" s="14"/>
      <c r="AY2125" s="14"/>
    </row>
    <row r="2126" spans="32:51">
      <c r="AF2126" s="63"/>
      <c r="AG2126" s="63"/>
      <c r="AH2126" s="63"/>
      <c r="AI2126" s="63"/>
      <c r="AJ2126" s="63"/>
      <c r="AU2126" s="14"/>
      <c r="AV2126" s="14"/>
      <c r="AW2126" s="14"/>
      <c r="AX2126" s="14"/>
      <c r="AY2126" s="14"/>
    </row>
    <row r="2127" spans="32:51">
      <c r="AF2127" s="63"/>
      <c r="AG2127" s="63"/>
      <c r="AH2127" s="63"/>
      <c r="AI2127" s="63"/>
      <c r="AJ2127" s="63"/>
      <c r="AU2127" s="14"/>
      <c r="AV2127" s="14"/>
      <c r="AW2127" s="14"/>
      <c r="AX2127" s="14"/>
      <c r="AY2127" s="14"/>
    </row>
    <row r="2128" spans="32:51">
      <c r="AF2128" s="63"/>
      <c r="AG2128" s="63"/>
      <c r="AH2128" s="63"/>
      <c r="AI2128" s="63"/>
      <c r="AJ2128" s="63"/>
      <c r="AU2128" s="14"/>
      <c r="AV2128" s="14"/>
      <c r="AW2128" s="14"/>
      <c r="AX2128" s="14"/>
      <c r="AY2128" s="14"/>
    </row>
    <row r="2129" spans="32:51">
      <c r="AF2129" s="63"/>
      <c r="AG2129" s="63"/>
      <c r="AH2129" s="63"/>
      <c r="AI2129" s="63"/>
      <c r="AJ2129" s="63"/>
      <c r="AU2129" s="14"/>
      <c r="AV2129" s="14"/>
      <c r="AW2129" s="14"/>
      <c r="AX2129" s="14"/>
      <c r="AY2129" s="14"/>
    </row>
    <row r="2130" spans="32:51">
      <c r="AF2130" s="63"/>
      <c r="AG2130" s="63"/>
      <c r="AH2130" s="63"/>
      <c r="AI2130" s="63"/>
      <c r="AJ2130" s="63"/>
      <c r="AU2130" s="14"/>
      <c r="AV2130" s="14"/>
      <c r="AW2130" s="14"/>
      <c r="AX2130" s="14"/>
      <c r="AY2130" s="14"/>
    </row>
    <row r="2131" spans="32:51">
      <c r="AF2131" s="63"/>
      <c r="AG2131" s="63"/>
      <c r="AH2131" s="63"/>
      <c r="AI2131" s="63"/>
      <c r="AJ2131" s="63"/>
      <c r="AU2131" s="14"/>
      <c r="AV2131" s="14"/>
      <c r="AW2131" s="14"/>
      <c r="AX2131" s="14"/>
      <c r="AY2131" s="14"/>
    </row>
    <row r="2132" spans="32:51">
      <c r="AF2132" s="63"/>
      <c r="AG2132" s="63"/>
      <c r="AH2132" s="63"/>
      <c r="AI2132" s="63"/>
      <c r="AJ2132" s="63"/>
      <c r="AU2132" s="14"/>
      <c r="AV2132" s="14"/>
      <c r="AW2132" s="14"/>
      <c r="AX2132" s="14"/>
      <c r="AY2132" s="14"/>
    </row>
    <row r="2133" spans="32:51">
      <c r="AF2133" s="63"/>
      <c r="AG2133" s="63"/>
      <c r="AH2133" s="63"/>
      <c r="AI2133" s="63"/>
      <c r="AJ2133" s="63"/>
      <c r="AU2133" s="14"/>
      <c r="AV2133" s="14"/>
      <c r="AW2133" s="14"/>
      <c r="AX2133" s="14"/>
      <c r="AY2133" s="14"/>
    </row>
    <row r="2134" spans="32:51">
      <c r="AF2134" s="63"/>
      <c r="AG2134" s="63"/>
      <c r="AH2134" s="63"/>
      <c r="AI2134" s="63"/>
      <c r="AJ2134" s="63"/>
      <c r="AU2134" s="14"/>
      <c r="AV2134" s="14"/>
      <c r="AW2134" s="14"/>
      <c r="AX2134" s="14"/>
      <c r="AY2134" s="14"/>
    </row>
    <row r="2135" spans="32:51">
      <c r="AF2135" s="63"/>
      <c r="AG2135" s="63"/>
      <c r="AH2135" s="63"/>
      <c r="AI2135" s="63"/>
      <c r="AJ2135" s="63"/>
      <c r="AU2135" s="14"/>
      <c r="AV2135" s="14"/>
      <c r="AW2135" s="14"/>
      <c r="AX2135" s="14"/>
      <c r="AY2135" s="14"/>
    </row>
    <row r="2136" spans="32:51">
      <c r="AF2136" s="63"/>
      <c r="AG2136" s="63"/>
      <c r="AH2136" s="63"/>
      <c r="AI2136" s="63"/>
      <c r="AJ2136" s="63"/>
      <c r="AU2136" s="14"/>
      <c r="AV2136" s="14"/>
      <c r="AW2136" s="14"/>
      <c r="AX2136" s="14"/>
      <c r="AY2136" s="14"/>
    </row>
    <row r="2137" spans="32:51">
      <c r="AF2137" s="63"/>
      <c r="AG2137" s="63"/>
      <c r="AH2137" s="63"/>
      <c r="AI2137" s="63"/>
      <c r="AJ2137" s="63"/>
      <c r="AU2137" s="14"/>
      <c r="AV2137" s="14"/>
      <c r="AW2137" s="14"/>
      <c r="AX2137" s="14"/>
      <c r="AY2137" s="14"/>
    </row>
    <row r="2138" spans="32:51">
      <c r="AF2138" s="63"/>
      <c r="AG2138" s="63"/>
      <c r="AH2138" s="63"/>
      <c r="AI2138" s="63"/>
      <c r="AJ2138" s="63"/>
      <c r="AU2138" s="14"/>
      <c r="AV2138" s="14"/>
      <c r="AW2138" s="14"/>
      <c r="AX2138" s="14"/>
      <c r="AY2138" s="14"/>
    </row>
    <row r="2139" spans="32:51">
      <c r="AF2139" s="63"/>
      <c r="AG2139" s="63"/>
      <c r="AH2139" s="63"/>
      <c r="AI2139" s="63"/>
      <c r="AJ2139" s="63"/>
      <c r="AU2139" s="14"/>
      <c r="AV2139" s="14"/>
      <c r="AW2139" s="14"/>
      <c r="AX2139" s="14"/>
      <c r="AY2139" s="14"/>
    </row>
    <row r="2140" spans="32:51">
      <c r="AF2140" s="63"/>
      <c r="AG2140" s="63"/>
      <c r="AH2140" s="63"/>
      <c r="AI2140" s="63"/>
      <c r="AJ2140" s="63"/>
      <c r="AU2140" s="14"/>
      <c r="AV2140" s="14"/>
      <c r="AW2140" s="14"/>
      <c r="AX2140" s="14"/>
      <c r="AY2140" s="14"/>
    </row>
    <row r="2141" spans="32:51">
      <c r="AF2141" s="63"/>
      <c r="AG2141" s="63"/>
      <c r="AH2141" s="63"/>
      <c r="AI2141" s="63"/>
      <c r="AJ2141" s="63"/>
      <c r="AU2141" s="14"/>
      <c r="AV2141" s="14"/>
      <c r="AW2141" s="14"/>
      <c r="AX2141" s="14"/>
      <c r="AY2141" s="14"/>
    </row>
    <row r="2142" spans="32:51">
      <c r="AF2142" s="63"/>
      <c r="AG2142" s="63"/>
      <c r="AH2142" s="63"/>
      <c r="AI2142" s="63"/>
      <c r="AJ2142" s="63"/>
      <c r="AU2142" s="14"/>
      <c r="AV2142" s="14"/>
      <c r="AW2142" s="14"/>
      <c r="AX2142" s="14"/>
      <c r="AY2142" s="14"/>
    </row>
    <row r="2143" spans="32:51">
      <c r="AF2143" s="63"/>
      <c r="AG2143" s="63"/>
      <c r="AH2143" s="63"/>
      <c r="AI2143" s="63"/>
      <c r="AJ2143" s="63"/>
      <c r="AU2143" s="14"/>
      <c r="AV2143" s="14"/>
      <c r="AW2143" s="14"/>
      <c r="AX2143" s="14"/>
      <c r="AY2143" s="14"/>
    </row>
    <row r="2144" spans="32:51">
      <c r="AF2144" s="63"/>
      <c r="AG2144" s="63"/>
      <c r="AH2144" s="63"/>
      <c r="AI2144" s="63"/>
      <c r="AJ2144" s="63"/>
      <c r="AU2144" s="14"/>
      <c r="AV2144" s="14"/>
      <c r="AW2144" s="14"/>
      <c r="AX2144" s="14"/>
      <c r="AY2144" s="14"/>
    </row>
    <row r="2145" spans="32:51">
      <c r="AF2145" s="63"/>
      <c r="AG2145" s="63"/>
      <c r="AH2145" s="63"/>
      <c r="AI2145" s="63"/>
      <c r="AJ2145" s="63"/>
      <c r="AU2145" s="14"/>
      <c r="AV2145" s="14"/>
      <c r="AW2145" s="14"/>
      <c r="AX2145" s="14"/>
      <c r="AY2145" s="14"/>
    </row>
    <row r="2146" spans="32:51">
      <c r="AF2146" s="63"/>
      <c r="AG2146" s="63"/>
      <c r="AH2146" s="63"/>
      <c r="AI2146" s="63"/>
      <c r="AJ2146" s="63"/>
      <c r="AU2146" s="14"/>
      <c r="AV2146" s="14"/>
      <c r="AW2146" s="14"/>
      <c r="AX2146" s="14"/>
      <c r="AY2146" s="14"/>
    </row>
    <row r="2147" spans="32:51">
      <c r="AF2147" s="63"/>
      <c r="AG2147" s="63"/>
      <c r="AH2147" s="63"/>
      <c r="AI2147" s="63"/>
      <c r="AJ2147" s="63"/>
      <c r="AU2147" s="14"/>
      <c r="AV2147" s="14"/>
      <c r="AW2147" s="14"/>
      <c r="AX2147" s="14"/>
      <c r="AY2147" s="14"/>
    </row>
    <row r="2148" spans="32:51">
      <c r="AF2148" s="63"/>
      <c r="AG2148" s="63"/>
      <c r="AH2148" s="63"/>
      <c r="AI2148" s="63"/>
      <c r="AJ2148" s="63"/>
      <c r="AU2148" s="14"/>
      <c r="AV2148" s="14"/>
      <c r="AW2148" s="14"/>
      <c r="AX2148" s="14"/>
      <c r="AY2148" s="14"/>
    </row>
    <row r="2149" spans="32:51">
      <c r="AF2149" s="63"/>
      <c r="AG2149" s="63"/>
      <c r="AH2149" s="63"/>
      <c r="AI2149" s="63"/>
      <c r="AJ2149" s="63"/>
      <c r="AU2149" s="14"/>
      <c r="AV2149" s="14"/>
      <c r="AW2149" s="14"/>
      <c r="AX2149" s="14"/>
      <c r="AY2149" s="14"/>
    </row>
    <row r="2150" spans="32:51">
      <c r="AF2150" s="63"/>
      <c r="AG2150" s="63"/>
      <c r="AH2150" s="63"/>
      <c r="AI2150" s="63"/>
      <c r="AJ2150" s="63"/>
      <c r="AU2150" s="14"/>
      <c r="AV2150" s="14"/>
      <c r="AW2150" s="14"/>
      <c r="AX2150" s="14"/>
      <c r="AY2150" s="14"/>
    </row>
    <row r="2151" spans="32:51">
      <c r="AF2151" s="63"/>
      <c r="AG2151" s="63"/>
      <c r="AH2151" s="63"/>
      <c r="AI2151" s="63"/>
      <c r="AJ2151" s="63"/>
      <c r="AU2151" s="14"/>
      <c r="AV2151" s="14"/>
      <c r="AW2151" s="14"/>
      <c r="AX2151" s="14"/>
      <c r="AY2151" s="14"/>
    </row>
    <row r="2152" spans="32:51">
      <c r="AF2152" s="63"/>
      <c r="AG2152" s="63"/>
      <c r="AH2152" s="63"/>
      <c r="AI2152" s="63"/>
      <c r="AJ2152" s="63"/>
      <c r="AU2152" s="14"/>
      <c r="AV2152" s="14"/>
      <c r="AW2152" s="14"/>
      <c r="AX2152" s="14"/>
      <c r="AY2152" s="14"/>
    </row>
    <row r="2153" spans="32:51">
      <c r="AF2153" s="63"/>
      <c r="AG2153" s="63"/>
      <c r="AH2153" s="63"/>
      <c r="AI2153" s="63"/>
      <c r="AJ2153" s="63"/>
      <c r="AU2153" s="14"/>
      <c r="AV2153" s="14"/>
      <c r="AW2153" s="14"/>
      <c r="AX2153" s="14"/>
      <c r="AY2153" s="14"/>
    </row>
    <row r="2154" spans="32:51">
      <c r="AF2154" s="63"/>
      <c r="AG2154" s="63"/>
      <c r="AH2154" s="63"/>
      <c r="AI2154" s="63"/>
      <c r="AJ2154" s="63"/>
      <c r="AU2154" s="14"/>
      <c r="AV2154" s="14"/>
      <c r="AW2154" s="14"/>
      <c r="AX2154" s="14"/>
      <c r="AY2154" s="14"/>
    </row>
    <row r="2155" spans="32:51">
      <c r="AF2155" s="63"/>
      <c r="AG2155" s="63"/>
      <c r="AH2155" s="63"/>
      <c r="AI2155" s="63"/>
      <c r="AJ2155" s="63"/>
      <c r="AU2155" s="14"/>
      <c r="AV2155" s="14"/>
      <c r="AW2155" s="14"/>
      <c r="AX2155" s="14"/>
      <c r="AY2155" s="14"/>
    </row>
    <row r="2156" spans="32:51">
      <c r="AF2156" s="63"/>
      <c r="AG2156" s="63"/>
      <c r="AH2156" s="63"/>
      <c r="AI2156" s="63"/>
      <c r="AJ2156" s="63"/>
      <c r="AU2156" s="14"/>
      <c r="AV2156" s="14"/>
      <c r="AW2156" s="14"/>
      <c r="AX2156" s="14"/>
      <c r="AY2156" s="14"/>
    </row>
    <row r="2157" spans="32:51">
      <c r="AF2157" s="63"/>
      <c r="AG2157" s="63"/>
      <c r="AH2157" s="63"/>
      <c r="AI2157" s="63"/>
      <c r="AJ2157" s="63"/>
      <c r="AU2157" s="14"/>
      <c r="AV2157" s="14"/>
      <c r="AW2157" s="14"/>
      <c r="AX2157" s="14"/>
      <c r="AY2157" s="14"/>
    </row>
    <row r="2158" spans="32:51">
      <c r="AF2158" s="63"/>
      <c r="AG2158" s="63"/>
      <c r="AH2158" s="63"/>
      <c r="AI2158" s="63"/>
      <c r="AJ2158" s="63"/>
      <c r="AU2158" s="14"/>
      <c r="AV2158" s="14"/>
      <c r="AW2158" s="14"/>
      <c r="AX2158" s="14"/>
      <c r="AY2158" s="14"/>
    </row>
    <row r="2159" spans="32:51">
      <c r="AF2159" s="63"/>
      <c r="AG2159" s="63"/>
      <c r="AH2159" s="63"/>
      <c r="AI2159" s="63"/>
      <c r="AJ2159" s="63"/>
      <c r="AU2159" s="14"/>
      <c r="AV2159" s="14"/>
      <c r="AW2159" s="14"/>
      <c r="AX2159" s="14"/>
      <c r="AY2159" s="14"/>
    </row>
    <row r="2160" spans="32:51">
      <c r="AF2160" s="63"/>
      <c r="AG2160" s="63"/>
      <c r="AH2160" s="63"/>
      <c r="AI2160" s="63"/>
      <c r="AJ2160" s="63"/>
      <c r="AU2160" s="14"/>
      <c r="AV2160" s="14"/>
      <c r="AW2160" s="14"/>
      <c r="AX2160" s="14"/>
      <c r="AY2160" s="14"/>
    </row>
    <row r="2161" spans="32:51">
      <c r="AF2161" s="63"/>
      <c r="AG2161" s="63"/>
      <c r="AH2161" s="63"/>
      <c r="AI2161" s="63"/>
      <c r="AJ2161" s="63"/>
      <c r="AU2161" s="14"/>
      <c r="AV2161" s="14"/>
      <c r="AW2161" s="14"/>
      <c r="AX2161" s="14"/>
      <c r="AY2161" s="14"/>
    </row>
    <row r="2162" spans="32:51">
      <c r="AF2162" s="63"/>
      <c r="AG2162" s="63"/>
      <c r="AH2162" s="63"/>
      <c r="AI2162" s="63"/>
      <c r="AJ2162" s="63"/>
      <c r="AU2162" s="14"/>
      <c r="AV2162" s="14"/>
      <c r="AW2162" s="14"/>
      <c r="AX2162" s="14"/>
      <c r="AY2162" s="14"/>
    </row>
    <row r="2163" spans="32:51">
      <c r="AF2163" s="63"/>
      <c r="AG2163" s="63"/>
      <c r="AH2163" s="63"/>
      <c r="AI2163" s="63"/>
      <c r="AJ2163" s="63"/>
      <c r="AU2163" s="14"/>
      <c r="AV2163" s="14"/>
      <c r="AW2163" s="14"/>
      <c r="AX2163" s="14"/>
      <c r="AY2163" s="14"/>
    </row>
    <row r="2164" spans="32:51">
      <c r="AF2164" s="63"/>
      <c r="AG2164" s="63"/>
      <c r="AH2164" s="63"/>
      <c r="AI2164" s="63"/>
      <c r="AJ2164" s="63"/>
      <c r="AU2164" s="14"/>
      <c r="AV2164" s="14"/>
      <c r="AW2164" s="14"/>
      <c r="AX2164" s="14"/>
      <c r="AY2164" s="14"/>
    </row>
    <row r="2165" spans="32:51">
      <c r="AF2165" s="63"/>
      <c r="AG2165" s="63"/>
      <c r="AH2165" s="63"/>
      <c r="AI2165" s="63"/>
      <c r="AJ2165" s="63"/>
      <c r="AU2165" s="14"/>
      <c r="AV2165" s="14"/>
      <c r="AW2165" s="14"/>
      <c r="AX2165" s="14"/>
      <c r="AY2165" s="14"/>
    </row>
    <row r="2166" spans="32:51">
      <c r="AF2166" s="63"/>
      <c r="AG2166" s="63"/>
      <c r="AH2166" s="63"/>
      <c r="AI2166" s="63"/>
      <c r="AJ2166" s="63"/>
      <c r="AU2166" s="14"/>
      <c r="AV2166" s="14"/>
      <c r="AW2166" s="14"/>
      <c r="AX2166" s="14"/>
      <c r="AY2166" s="14"/>
    </row>
    <row r="2167" spans="32:51">
      <c r="AF2167" s="63"/>
      <c r="AG2167" s="63"/>
      <c r="AH2167" s="63"/>
      <c r="AI2167" s="63"/>
      <c r="AJ2167" s="63"/>
      <c r="AU2167" s="14"/>
      <c r="AV2167" s="14"/>
      <c r="AW2167" s="14"/>
      <c r="AX2167" s="14"/>
      <c r="AY2167" s="14"/>
    </row>
    <row r="2168" spans="32:51">
      <c r="AF2168" s="63"/>
      <c r="AG2168" s="63"/>
      <c r="AH2168" s="63"/>
      <c r="AI2168" s="63"/>
      <c r="AJ2168" s="63"/>
      <c r="AU2168" s="14"/>
      <c r="AV2168" s="14"/>
      <c r="AW2168" s="14"/>
      <c r="AX2168" s="14"/>
      <c r="AY2168" s="14"/>
    </row>
    <row r="2169" spans="32:51">
      <c r="AF2169" s="63"/>
      <c r="AG2169" s="63"/>
      <c r="AH2169" s="63"/>
      <c r="AI2169" s="63"/>
      <c r="AJ2169" s="63"/>
      <c r="AU2169" s="14"/>
      <c r="AV2169" s="14"/>
      <c r="AW2169" s="14"/>
      <c r="AX2169" s="14"/>
      <c r="AY2169" s="14"/>
    </row>
    <row r="2170" spans="32:51">
      <c r="AF2170" s="63"/>
      <c r="AG2170" s="63"/>
      <c r="AH2170" s="63"/>
      <c r="AI2170" s="63"/>
      <c r="AJ2170" s="63"/>
      <c r="AU2170" s="14"/>
      <c r="AV2170" s="14"/>
      <c r="AW2170" s="14"/>
      <c r="AX2170" s="14"/>
      <c r="AY2170" s="14"/>
    </row>
    <row r="2171" spans="32:51">
      <c r="AF2171" s="63"/>
      <c r="AG2171" s="63"/>
      <c r="AH2171" s="63"/>
      <c r="AI2171" s="63"/>
      <c r="AJ2171" s="63"/>
      <c r="AU2171" s="14"/>
      <c r="AV2171" s="14"/>
      <c r="AW2171" s="14"/>
      <c r="AX2171" s="14"/>
      <c r="AY2171" s="14"/>
    </row>
    <row r="2172" spans="32:51">
      <c r="AF2172" s="63"/>
      <c r="AG2172" s="63"/>
      <c r="AH2172" s="63"/>
      <c r="AI2172" s="63"/>
      <c r="AJ2172" s="63"/>
      <c r="AU2172" s="14"/>
      <c r="AV2172" s="14"/>
      <c r="AW2172" s="14"/>
      <c r="AX2172" s="14"/>
      <c r="AY2172" s="14"/>
    </row>
    <row r="2173" spans="32:51">
      <c r="AF2173" s="63"/>
      <c r="AG2173" s="63"/>
      <c r="AH2173" s="63"/>
      <c r="AI2173" s="63"/>
      <c r="AJ2173" s="63"/>
      <c r="AU2173" s="14"/>
      <c r="AV2173" s="14"/>
      <c r="AW2173" s="14"/>
      <c r="AX2173" s="14"/>
      <c r="AY2173" s="14"/>
    </row>
    <row r="2174" spans="32:51">
      <c r="AF2174" s="63"/>
      <c r="AG2174" s="63"/>
      <c r="AH2174" s="63"/>
      <c r="AI2174" s="63"/>
      <c r="AJ2174" s="63"/>
      <c r="AU2174" s="14"/>
      <c r="AV2174" s="14"/>
      <c r="AW2174" s="14"/>
      <c r="AX2174" s="14"/>
      <c r="AY2174" s="14"/>
    </row>
    <row r="2175" spans="32:51">
      <c r="AF2175" s="63"/>
      <c r="AG2175" s="63"/>
      <c r="AH2175" s="63"/>
      <c r="AI2175" s="63"/>
      <c r="AJ2175" s="63"/>
      <c r="AU2175" s="14"/>
      <c r="AV2175" s="14"/>
      <c r="AW2175" s="14"/>
      <c r="AX2175" s="14"/>
      <c r="AY2175" s="14"/>
    </row>
    <row r="2176" spans="32:51">
      <c r="AF2176" s="63"/>
      <c r="AG2176" s="63"/>
      <c r="AH2176" s="63"/>
      <c r="AI2176" s="63"/>
      <c r="AJ2176" s="63"/>
      <c r="AU2176" s="14"/>
      <c r="AV2176" s="14"/>
      <c r="AW2176" s="14"/>
      <c r="AX2176" s="14"/>
      <c r="AY2176" s="14"/>
    </row>
    <row r="2177" spans="32:51">
      <c r="AF2177" s="63"/>
      <c r="AG2177" s="63"/>
      <c r="AH2177" s="63"/>
      <c r="AI2177" s="63"/>
      <c r="AJ2177" s="63"/>
      <c r="AU2177" s="14"/>
      <c r="AV2177" s="14"/>
      <c r="AW2177" s="14"/>
      <c r="AX2177" s="14"/>
      <c r="AY2177" s="14"/>
    </row>
    <row r="2178" spans="32:51">
      <c r="AF2178" s="63"/>
      <c r="AG2178" s="63"/>
      <c r="AH2178" s="63"/>
      <c r="AI2178" s="63"/>
      <c r="AJ2178" s="63"/>
      <c r="AU2178" s="14"/>
      <c r="AV2178" s="14"/>
      <c r="AW2178" s="14"/>
      <c r="AX2178" s="14"/>
      <c r="AY2178" s="14"/>
    </row>
    <row r="2179" spans="32:51">
      <c r="AF2179" s="63"/>
      <c r="AG2179" s="63"/>
      <c r="AH2179" s="63"/>
      <c r="AI2179" s="63"/>
      <c r="AJ2179" s="63"/>
      <c r="AU2179" s="14"/>
      <c r="AV2179" s="14"/>
      <c r="AW2179" s="14"/>
      <c r="AX2179" s="14"/>
      <c r="AY2179" s="14"/>
    </row>
    <row r="2180" spans="32:51">
      <c r="AF2180" s="63"/>
      <c r="AG2180" s="63"/>
      <c r="AH2180" s="63"/>
      <c r="AI2180" s="63"/>
      <c r="AJ2180" s="63"/>
      <c r="AU2180" s="14"/>
      <c r="AV2180" s="14"/>
      <c r="AW2180" s="14"/>
      <c r="AX2180" s="14"/>
      <c r="AY2180" s="14"/>
    </row>
    <row r="2181" spans="32:51">
      <c r="AF2181" s="63"/>
      <c r="AG2181" s="63"/>
      <c r="AH2181" s="63"/>
      <c r="AI2181" s="63"/>
      <c r="AJ2181" s="63"/>
      <c r="AU2181" s="14"/>
      <c r="AV2181" s="14"/>
      <c r="AW2181" s="14"/>
      <c r="AX2181" s="14"/>
      <c r="AY2181" s="14"/>
    </row>
    <row r="2182" spans="32:51">
      <c r="AF2182" s="63"/>
      <c r="AG2182" s="63"/>
      <c r="AH2182" s="63"/>
      <c r="AI2182" s="63"/>
      <c r="AJ2182" s="63"/>
      <c r="AU2182" s="14"/>
      <c r="AV2182" s="14"/>
      <c r="AW2182" s="14"/>
      <c r="AX2182" s="14"/>
      <c r="AY2182" s="14"/>
    </row>
    <row r="2183" spans="32:51">
      <c r="AF2183" s="63"/>
      <c r="AG2183" s="63"/>
      <c r="AH2183" s="63"/>
      <c r="AI2183" s="63"/>
      <c r="AJ2183" s="63"/>
      <c r="AU2183" s="14"/>
      <c r="AV2183" s="14"/>
      <c r="AW2183" s="14"/>
      <c r="AX2183" s="14"/>
      <c r="AY2183" s="14"/>
    </row>
    <row r="2184" spans="32:51">
      <c r="AF2184" s="63"/>
      <c r="AG2184" s="63"/>
      <c r="AH2184" s="63"/>
      <c r="AI2184" s="63"/>
      <c r="AJ2184" s="63"/>
      <c r="AU2184" s="14"/>
      <c r="AV2184" s="14"/>
      <c r="AW2184" s="14"/>
      <c r="AX2184" s="14"/>
      <c r="AY2184" s="14"/>
    </row>
    <row r="2185" spans="32:51">
      <c r="AF2185" s="63"/>
      <c r="AG2185" s="63"/>
      <c r="AH2185" s="63"/>
      <c r="AI2185" s="63"/>
      <c r="AJ2185" s="63"/>
      <c r="AU2185" s="14"/>
      <c r="AV2185" s="14"/>
      <c r="AW2185" s="14"/>
      <c r="AX2185" s="14"/>
      <c r="AY2185" s="14"/>
    </row>
    <row r="2186" spans="32:51">
      <c r="AF2186" s="63"/>
      <c r="AG2186" s="63"/>
      <c r="AH2186" s="63"/>
      <c r="AI2186" s="63"/>
      <c r="AJ2186" s="63"/>
      <c r="AU2186" s="14"/>
      <c r="AV2186" s="14"/>
      <c r="AW2186" s="14"/>
      <c r="AX2186" s="14"/>
      <c r="AY2186" s="14"/>
    </row>
    <row r="2187" spans="32:51">
      <c r="AF2187" s="63"/>
      <c r="AG2187" s="63"/>
      <c r="AH2187" s="63"/>
      <c r="AI2187" s="63"/>
      <c r="AJ2187" s="63"/>
      <c r="AU2187" s="14"/>
      <c r="AV2187" s="14"/>
      <c r="AW2187" s="14"/>
      <c r="AX2187" s="14"/>
      <c r="AY2187" s="14"/>
    </row>
    <row r="2188" spans="32:51">
      <c r="AF2188" s="63"/>
      <c r="AG2188" s="63"/>
      <c r="AH2188" s="63"/>
      <c r="AI2188" s="63"/>
      <c r="AJ2188" s="63"/>
      <c r="AU2188" s="14"/>
      <c r="AV2188" s="14"/>
      <c r="AW2188" s="14"/>
      <c r="AX2188" s="14"/>
      <c r="AY2188" s="14"/>
    </row>
    <row r="2189" spans="32:51">
      <c r="AF2189" s="63"/>
      <c r="AG2189" s="63"/>
      <c r="AH2189" s="63"/>
      <c r="AI2189" s="63"/>
      <c r="AJ2189" s="63"/>
      <c r="AU2189" s="14"/>
      <c r="AV2189" s="14"/>
      <c r="AW2189" s="14"/>
      <c r="AX2189" s="14"/>
      <c r="AY2189" s="14"/>
    </row>
    <row r="2190" spans="32:51">
      <c r="AF2190" s="63"/>
      <c r="AG2190" s="63"/>
      <c r="AH2190" s="63"/>
      <c r="AI2190" s="63"/>
      <c r="AJ2190" s="63"/>
      <c r="AU2190" s="14"/>
      <c r="AV2190" s="14"/>
      <c r="AW2190" s="14"/>
      <c r="AX2190" s="14"/>
      <c r="AY2190" s="14"/>
    </row>
    <row r="2191" spans="32:51">
      <c r="AF2191" s="63"/>
      <c r="AG2191" s="63"/>
      <c r="AH2191" s="63"/>
      <c r="AI2191" s="63"/>
      <c r="AJ2191" s="63"/>
      <c r="AU2191" s="14"/>
      <c r="AV2191" s="14"/>
      <c r="AW2191" s="14"/>
      <c r="AX2191" s="14"/>
      <c r="AY2191" s="14"/>
    </row>
    <row r="2192" spans="32:51">
      <c r="AF2192" s="63"/>
      <c r="AG2192" s="63"/>
      <c r="AH2192" s="63"/>
      <c r="AI2192" s="63"/>
      <c r="AJ2192" s="63"/>
      <c r="AU2192" s="14"/>
      <c r="AV2192" s="14"/>
      <c r="AW2192" s="14"/>
      <c r="AX2192" s="14"/>
      <c r="AY2192" s="14"/>
    </row>
    <row r="2193" spans="32:51">
      <c r="AF2193" s="63"/>
      <c r="AG2193" s="63"/>
      <c r="AH2193" s="63"/>
      <c r="AI2193" s="63"/>
      <c r="AJ2193" s="63"/>
      <c r="AU2193" s="14"/>
      <c r="AV2193" s="14"/>
      <c r="AW2193" s="14"/>
      <c r="AX2193" s="14"/>
      <c r="AY2193" s="14"/>
    </row>
    <row r="2194" spans="32:51">
      <c r="AF2194" s="63"/>
      <c r="AG2194" s="63"/>
      <c r="AH2194" s="63"/>
      <c r="AI2194" s="63"/>
      <c r="AJ2194" s="63"/>
      <c r="AU2194" s="14"/>
      <c r="AV2194" s="14"/>
      <c r="AW2194" s="14"/>
      <c r="AX2194" s="14"/>
      <c r="AY2194" s="14"/>
    </row>
    <row r="2195" spans="32:51">
      <c r="AF2195" s="63"/>
      <c r="AG2195" s="63"/>
      <c r="AH2195" s="63"/>
      <c r="AI2195" s="63"/>
      <c r="AJ2195" s="63"/>
      <c r="AU2195" s="14"/>
      <c r="AV2195" s="14"/>
      <c r="AW2195" s="14"/>
      <c r="AX2195" s="14"/>
      <c r="AY2195" s="14"/>
    </row>
    <row r="2196" spans="32:51">
      <c r="AF2196" s="63"/>
      <c r="AG2196" s="63"/>
      <c r="AH2196" s="63"/>
      <c r="AI2196" s="63"/>
      <c r="AJ2196" s="63"/>
      <c r="AU2196" s="14"/>
      <c r="AV2196" s="14"/>
      <c r="AW2196" s="14"/>
      <c r="AX2196" s="14"/>
      <c r="AY2196" s="14"/>
    </row>
    <row r="2197" spans="32:51">
      <c r="AF2197" s="63"/>
      <c r="AG2197" s="63"/>
      <c r="AH2197" s="63"/>
      <c r="AI2197" s="63"/>
      <c r="AJ2197" s="63"/>
      <c r="AU2197" s="14"/>
      <c r="AV2197" s="14"/>
      <c r="AW2197" s="14"/>
      <c r="AX2197" s="14"/>
      <c r="AY2197" s="14"/>
    </row>
    <row r="2198" spans="32:51">
      <c r="AF2198" s="63"/>
      <c r="AG2198" s="63"/>
      <c r="AH2198" s="63"/>
      <c r="AI2198" s="63"/>
      <c r="AJ2198" s="63"/>
      <c r="AU2198" s="14"/>
      <c r="AV2198" s="14"/>
      <c r="AW2198" s="14"/>
      <c r="AX2198" s="14"/>
      <c r="AY2198" s="14"/>
    </row>
    <row r="2199" spans="32:51">
      <c r="AF2199" s="63"/>
      <c r="AG2199" s="63"/>
      <c r="AH2199" s="63"/>
      <c r="AI2199" s="63"/>
      <c r="AJ2199" s="63"/>
      <c r="AU2199" s="14"/>
      <c r="AV2199" s="14"/>
      <c r="AW2199" s="14"/>
      <c r="AX2199" s="14"/>
      <c r="AY2199" s="14"/>
    </row>
    <row r="2200" spans="32:51">
      <c r="AF2200" s="63"/>
      <c r="AG2200" s="63"/>
      <c r="AH2200" s="63"/>
      <c r="AI2200" s="63"/>
      <c r="AJ2200" s="63"/>
      <c r="AU2200" s="14"/>
      <c r="AV2200" s="14"/>
      <c r="AW2200" s="14"/>
      <c r="AX2200" s="14"/>
      <c r="AY2200" s="14"/>
    </row>
    <row r="2201" spans="32:51">
      <c r="AF2201" s="63"/>
      <c r="AG2201" s="63"/>
      <c r="AH2201" s="63"/>
      <c r="AI2201" s="63"/>
      <c r="AJ2201" s="63"/>
      <c r="AU2201" s="14"/>
      <c r="AV2201" s="14"/>
      <c r="AW2201" s="14"/>
      <c r="AX2201" s="14"/>
      <c r="AY2201" s="14"/>
    </row>
    <row r="2202" spans="32:51">
      <c r="AF2202" s="63"/>
      <c r="AG2202" s="63"/>
      <c r="AH2202" s="63"/>
      <c r="AI2202" s="63"/>
      <c r="AJ2202" s="63"/>
      <c r="AU2202" s="14"/>
      <c r="AV2202" s="14"/>
      <c r="AW2202" s="14"/>
      <c r="AX2202" s="14"/>
      <c r="AY2202" s="14"/>
    </row>
    <row r="2203" spans="32:51">
      <c r="AF2203" s="63"/>
      <c r="AG2203" s="63"/>
      <c r="AH2203" s="63"/>
      <c r="AI2203" s="63"/>
      <c r="AJ2203" s="63"/>
      <c r="AU2203" s="14"/>
      <c r="AV2203" s="14"/>
      <c r="AW2203" s="14"/>
      <c r="AX2203" s="14"/>
      <c r="AY2203" s="14"/>
    </row>
    <row r="2204" spans="32:51">
      <c r="AF2204" s="63"/>
      <c r="AG2204" s="63"/>
      <c r="AH2204" s="63"/>
      <c r="AI2204" s="63"/>
      <c r="AJ2204" s="63"/>
      <c r="AU2204" s="14"/>
      <c r="AV2204" s="14"/>
      <c r="AW2204" s="14"/>
      <c r="AX2204" s="14"/>
      <c r="AY2204" s="14"/>
    </row>
    <row r="2205" spans="32:51">
      <c r="AF2205" s="63"/>
      <c r="AG2205" s="63"/>
      <c r="AH2205" s="63"/>
      <c r="AI2205" s="63"/>
      <c r="AJ2205" s="63"/>
      <c r="AU2205" s="14"/>
      <c r="AV2205" s="14"/>
      <c r="AW2205" s="14"/>
      <c r="AX2205" s="14"/>
      <c r="AY2205" s="14"/>
    </row>
    <row r="2206" spans="32:51">
      <c r="AF2206" s="63"/>
      <c r="AG2206" s="63"/>
      <c r="AH2206" s="63"/>
      <c r="AI2206" s="63"/>
      <c r="AJ2206" s="63"/>
      <c r="AU2206" s="14"/>
      <c r="AV2206" s="14"/>
      <c r="AW2206" s="14"/>
      <c r="AX2206" s="14"/>
      <c r="AY2206" s="14"/>
    </row>
    <row r="2207" spans="32:51">
      <c r="AF2207" s="63"/>
      <c r="AG2207" s="63"/>
      <c r="AH2207" s="63"/>
      <c r="AI2207" s="63"/>
      <c r="AJ2207" s="63"/>
      <c r="AU2207" s="14"/>
      <c r="AV2207" s="14"/>
      <c r="AW2207" s="14"/>
      <c r="AX2207" s="14"/>
      <c r="AY2207" s="14"/>
    </row>
    <row r="2208" spans="32:51">
      <c r="AF2208" s="63"/>
      <c r="AG2208" s="63"/>
      <c r="AH2208" s="63"/>
      <c r="AI2208" s="63"/>
      <c r="AJ2208" s="63"/>
      <c r="AU2208" s="14"/>
      <c r="AV2208" s="14"/>
      <c r="AW2208" s="14"/>
      <c r="AX2208" s="14"/>
      <c r="AY2208" s="14"/>
    </row>
    <row r="2209" spans="32:51">
      <c r="AF2209" s="63"/>
      <c r="AG2209" s="63"/>
      <c r="AH2209" s="63"/>
      <c r="AI2209" s="63"/>
      <c r="AJ2209" s="63"/>
      <c r="AU2209" s="14"/>
      <c r="AV2209" s="14"/>
      <c r="AW2209" s="14"/>
      <c r="AX2209" s="14"/>
      <c r="AY2209" s="14"/>
    </row>
    <row r="2210" spans="32:51">
      <c r="AF2210" s="63"/>
      <c r="AG2210" s="63"/>
      <c r="AH2210" s="63"/>
      <c r="AI2210" s="63"/>
      <c r="AJ2210" s="63"/>
      <c r="AU2210" s="14"/>
      <c r="AV2210" s="14"/>
      <c r="AW2210" s="14"/>
      <c r="AX2210" s="14"/>
      <c r="AY2210" s="14"/>
    </row>
    <row r="2211" spans="32:51">
      <c r="AF2211" s="63"/>
      <c r="AG2211" s="63"/>
      <c r="AH2211" s="63"/>
      <c r="AI2211" s="63"/>
      <c r="AJ2211" s="63"/>
      <c r="AU2211" s="14"/>
      <c r="AV2211" s="14"/>
      <c r="AW2211" s="14"/>
      <c r="AX2211" s="14"/>
      <c r="AY2211" s="14"/>
    </row>
    <row r="2212" spans="32:51">
      <c r="AF2212" s="63"/>
      <c r="AG2212" s="63"/>
      <c r="AH2212" s="63"/>
      <c r="AI2212" s="63"/>
      <c r="AJ2212" s="63"/>
      <c r="AU2212" s="14"/>
      <c r="AV2212" s="14"/>
      <c r="AW2212" s="14"/>
      <c r="AX2212" s="14"/>
      <c r="AY2212" s="14"/>
    </row>
    <row r="2213" spans="32:51">
      <c r="AF2213" s="63"/>
      <c r="AG2213" s="63"/>
      <c r="AH2213" s="63"/>
      <c r="AI2213" s="63"/>
      <c r="AJ2213" s="63"/>
      <c r="AU2213" s="14"/>
      <c r="AV2213" s="14"/>
      <c r="AW2213" s="14"/>
      <c r="AX2213" s="14"/>
      <c r="AY2213" s="14"/>
    </row>
    <row r="2214" spans="32:51">
      <c r="AF2214" s="63"/>
      <c r="AG2214" s="63"/>
      <c r="AH2214" s="63"/>
      <c r="AI2214" s="63"/>
      <c r="AJ2214" s="63"/>
      <c r="AU2214" s="14"/>
      <c r="AV2214" s="14"/>
      <c r="AW2214" s="14"/>
      <c r="AX2214" s="14"/>
      <c r="AY2214" s="14"/>
    </row>
    <row r="2215" spans="32:51">
      <c r="AF2215" s="63"/>
      <c r="AG2215" s="63"/>
      <c r="AH2215" s="63"/>
      <c r="AI2215" s="63"/>
      <c r="AJ2215" s="63"/>
      <c r="AU2215" s="14"/>
      <c r="AV2215" s="14"/>
      <c r="AW2215" s="14"/>
      <c r="AX2215" s="14"/>
      <c r="AY2215" s="14"/>
    </row>
    <row r="2216" spans="32:51">
      <c r="AF2216" s="63"/>
      <c r="AG2216" s="63"/>
      <c r="AH2216" s="63"/>
      <c r="AI2216" s="63"/>
      <c r="AJ2216" s="63"/>
      <c r="AU2216" s="14"/>
      <c r="AV2216" s="14"/>
      <c r="AW2216" s="14"/>
      <c r="AX2216" s="14"/>
      <c r="AY2216" s="14"/>
    </row>
    <row r="2217" spans="32:51">
      <c r="AF2217" s="63"/>
      <c r="AG2217" s="63"/>
      <c r="AH2217" s="63"/>
      <c r="AI2217" s="63"/>
      <c r="AJ2217" s="63"/>
      <c r="AU2217" s="14"/>
      <c r="AV2217" s="14"/>
      <c r="AW2217" s="14"/>
      <c r="AX2217" s="14"/>
      <c r="AY2217" s="14"/>
    </row>
    <row r="2218" spans="32:51">
      <c r="AF2218" s="63"/>
      <c r="AG2218" s="63"/>
      <c r="AH2218" s="63"/>
      <c r="AI2218" s="63"/>
      <c r="AJ2218" s="63"/>
      <c r="AU2218" s="14"/>
      <c r="AV2218" s="14"/>
      <c r="AW2218" s="14"/>
      <c r="AX2218" s="14"/>
      <c r="AY2218" s="14"/>
    </row>
    <row r="2219" spans="32:51">
      <c r="AF2219" s="63"/>
      <c r="AG2219" s="63"/>
      <c r="AH2219" s="63"/>
      <c r="AI2219" s="63"/>
      <c r="AJ2219" s="63"/>
      <c r="AU2219" s="14"/>
      <c r="AV2219" s="14"/>
      <c r="AW2219" s="14"/>
      <c r="AX2219" s="14"/>
      <c r="AY2219" s="14"/>
    </row>
    <row r="2220" spans="32:51">
      <c r="AF2220" s="63"/>
      <c r="AG2220" s="63"/>
      <c r="AH2220" s="63"/>
      <c r="AI2220" s="63"/>
      <c r="AJ2220" s="63"/>
      <c r="AU2220" s="14"/>
      <c r="AV2220" s="14"/>
      <c r="AW2220" s="14"/>
      <c r="AX2220" s="14"/>
      <c r="AY2220" s="14"/>
    </row>
    <row r="2221" spans="32:51">
      <c r="AF2221" s="63"/>
      <c r="AG2221" s="63"/>
      <c r="AH2221" s="63"/>
      <c r="AI2221" s="63"/>
      <c r="AJ2221" s="63"/>
      <c r="AU2221" s="14"/>
      <c r="AV2221" s="14"/>
      <c r="AW2221" s="14"/>
      <c r="AX2221" s="14"/>
      <c r="AY2221" s="14"/>
    </row>
    <row r="2222" spans="32:51">
      <c r="AF2222" s="63"/>
      <c r="AG2222" s="63"/>
      <c r="AH2222" s="63"/>
      <c r="AI2222" s="63"/>
      <c r="AJ2222" s="63"/>
      <c r="AU2222" s="14"/>
      <c r="AV2222" s="14"/>
      <c r="AW2222" s="14"/>
      <c r="AX2222" s="14"/>
      <c r="AY2222" s="14"/>
    </row>
    <row r="2223" spans="32:51">
      <c r="AF2223" s="63"/>
      <c r="AG2223" s="63"/>
      <c r="AH2223" s="63"/>
      <c r="AI2223" s="63"/>
      <c r="AJ2223" s="63"/>
      <c r="AU2223" s="14"/>
      <c r="AV2223" s="14"/>
      <c r="AW2223" s="14"/>
      <c r="AX2223" s="14"/>
      <c r="AY2223" s="14"/>
    </row>
    <row r="2224" spans="32:51">
      <c r="AF2224" s="63"/>
      <c r="AG2224" s="63"/>
      <c r="AH2224" s="63"/>
      <c r="AI2224" s="63"/>
      <c r="AJ2224" s="63"/>
      <c r="AU2224" s="14"/>
      <c r="AV2224" s="14"/>
      <c r="AW2224" s="14"/>
      <c r="AX2224" s="14"/>
      <c r="AY2224" s="14"/>
    </row>
    <row r="2225" spans="32:51">
      <c r="AF2225" s="63"/>
      <c r="AG2225" s="63"/>
      <c r="AH2225" s="63"/>
      <c r="AI2225" s="63"/>
      <c r="AJ2225" s="63"/>
      <c r="AU2225" s="14"/>
      <c r="AV2225" s="14"/>
      <c r="AW2225" s="14"/>
      <c r="AX2225" s="14"/>
      <c r="AY2225" s="14"/>
    </row>
    <row r="2226" spans="32:51">
      <c r="AF2226" s="63"/>
      <c r="AG2226" s="63"/>
      <c r="AH2226" s="63"/>
      <c r="AI2226" s="63"/>
      <c r="AJ2226" s="63"/>
      <c r="AU2226" s="14"/>
      <c r="AV2226" s="14"/>
      <c r="AW2226" s="14"/>
      <c r="AX2226" s="14"/>
      <c r="AY2226" s="14"/>
    </row>
    <row r="2227" spans="32:51">
      <c r="AF2227" s="63"/>
      <c r="AG2227" s="63"/>
      <c r="AH2227" s="63"/>
      <c r="AI2227" s="63"/>
      <c r="AJ2227" s="63"/>
      <c r="AU2227" s="14"/>
      <c r="AV2227" s="14"/>
      <c r="AW2227" s="14"/>
      <c r="AX2227" s="14"/>
      <c r="AY2227" s="14"/>
    </row>
    <row r="2228" spans="32:51">
      <c r="AF2228" s="63"/>
      <c r="AG2228" s="63"/>
      <c r="AH2228" s="63"/>
      <c r="AI2228" s="63"/>
      <c r="AJ2228" s="63"/>
      <c r="AU2228" s="14"/>
      <c r="AV2228" s="14"/>
      <c r="AW2228" s="14"/>
      <c r="AX2228" s="14"/>
      <c r="AY2228" s="14"/>
    </row>
    <row r="2229" spans="32:51">
      <c r="AF2229" s="63"/>
      <c r="AG2229" s="63"/>
      <c r="AH2229" s="63"/>
      <c r="AI2229" s="63"/>
      <c r="AJ2229" s="63"/>
      <c r="AU2229" s="14"/>
      <c r="AV2229" s="14"/>
      <c r="AW2229" s="14"/>
      <c r="AX2229" s="14"/>
      <c r="AY2229" s="14"/>
    </row>
    <row r="2230" spans="32:51">
      <c r="AF2230" s="63"/>
      <c r="AG2230" s="63"/>
      <c r="AH2230" s="63"/>
      <c r="AI2230" s="63"/>
      <c r="AJ2230" s="63"/>
      <c r="AU2230" s="14"/>
      <c r="AV2230" s="14"/>
      <c r="AW2230" s="14"/>
      <c r="AX2230" s="14"/>
      <c r="AY2230" s="14"/>
    </row>
    <row r="2231" spans="32:51">
      <c r="AF2231" s="63"/>
      <c r="AG2231" s="63"/>
      <c r="AH2231" s="63"/>
      <c r="AI2231" s="63"/>
      <c r="AJ2231" s="63"/>
      <c r="AU2231" s="14"/>
      <c r="AV2231" s="14"/>
      <c r="AW2231" s="14"/>
      <c r="AX2231" s="14"/>
      <c r="AY2231" s="14"/>
    </row>
    <row r="2232" spans="32:51">
      <c r="AF2232" s="63"/>
      <c r="AG2232" s="63"/>
      <c r="AH2232" s="63"/>
      <c r="AI2232" s="63"/>
      <c r="AJ2232" s="63"/>
      <c r="AU2232" s="14"/>
      <c r="AV2232" s="14"/>
      <c r="AW2232" s="14"/>
      <c r="AX2232" s="14"/>
      <c r="AY2232" s="14"/>
    </row>
    <row r="2233" spans="32:51">
      <c r="AF2233" s="63"/>
      <c r="AG2233" s="63"/>
      <c r="AH2233" s="63"/>
      <c r="AI2233" s="63"/>
      <c r="AJ2233" s="63"/>
      <c r="AU2233" s="14"/>
      <c r="AV2233" s="14"/>
      <c r="AW2233" s="14"/>
      <c r="AX2233" s="14"/>
      <c r="AY2233" s="14"/>
    </row>
    <row r="2234" spans="32:51">
      <c r="AF2234" s="63"/>
      <c r="AG2234" s="63"/>
      <c r="AH2234" s="63"/>
      <c r="AI2234" s="63"/>
      <c r="AJ2234" s="63"/>
      <c r="AU2234" s="14"/>
      <c r="AV2234" s="14"/>
      <c r="AW2234" s="14"/>
      <c r="AX2234" s="14"/>
      <c r="AY2234" s="14"/>
    </row>
    <row r="2235" spans="32:51">
      <c r="AF2235" s="63"/>
      <c r="AG2235" s="63"/>
      <c r="AH2235" s="63"/>
      <c r="AI2235" s="63"/>
      <c r="AJ2235" s="63"/>
      <c r="AU2235" s="14"/>
      <c r="AV2235" s="14"/>
      <c r="AW2235" s="14"/>
      <c r="AX2235" s="14"/>
      <c r="AY2235" s="14"/>
    </row>
    <row r="2236" spans="32:51">
      <c r="AF2236" s="63"/>
      <c r="AG2236" s="63"/>
      <c r="AH2236" s="63"/>
      <c r="AI2236" s="63"/>
      <c r="AJ2236" s="63"/>
      <c r="AU2236" s="14"/>
      <c r="AV2236" s="14"/>
      <c r="AW2236" s="14"/>
      <c r="AX2236" s="14"/>
      <c r="AY2236" s="14"/>
    </row>
    <row r="2237" spans="32:51">
      <c r="AF2237" s="63"/>
      <c r="AG2237" s="63"/>
      <c r="AH2237" s="63"/>
      <c r="AI2237" s="63"/>
      <c r="AJ2237" s="63"/>
      <c r="AU2237" s="14"/>
      <c r="AV2237" s="14"/>
      <c r="AW2237" s="14"/>
      <c r="AX2237" s="14"/>
      <c r="AY2237" s="14"/>
    </row>
    <row r="2238" spans="32:51">
      <c r="AF2238" s="63"/>
      <c r="AG2238" s="63"/>
      <c r="AH2238" s="63"/>
      <c r="AI2238" s="63"/>
      <c r="AJ2238" s="63"/>
      <c r="AU2238" s="14"/>
      <c r="AV2238" s="14"/>
      <c r="AW2238" s="14"/>
      <c r="AX2238" s="14"/>
      <c r="AY2238" s="14"/>
    </row>
    <row r="2239" spans="32:51">
      <c r="AF2239" s="63"/>
      <c r="AG2239" s="63"/>
      <c r="AH2239" s="63"/>
      <c r="AI2239" s="63"/>
      <c r="AJ2239" s="63"/>
      <c r="AU2239" s="14"/>
      <c r="AV2239" s="14"/>
      <c r="AW2239" s="14"/>
      <c r="AX2239" s="14"/>
      <c r="AY2239" s="14"/>
    </row>
    <row r="2240" spans="32:51">
      <c r="AF2240" s="63"/>
      <c r="AG2240" s="63"/>
      <c r="AH2240" s="63"/>
      <c r="AI2240" s="63"/>
      <c r="AJ2240" s="63"/>
      <c r="AU2240" s="14"/>
      <c r="AV2240" s="14"/>
      <c r="AW2240" s="14"/>
      <c r="AX2240" s="14"/>
      <c r="AY2240" s="14"/>
    </row>
    <row r="2241" spans="32:51">
      <c r="AF2241" s="63"/>
      <c r="AG2241" s="63"/>
      <c r="AH2241" s="63"/>
      <c r="AI2241" s="63"/>
      <c r="AJ2241" s="63"/>
      <c r="AU2241" s="14"/>
      <c r="AV2241" s="14"/>
      <c r="AW2241" s="14"/>
      <c r="AX2241" s="14"/>
      <c r="AY2241" s="14"/>
    </row>
    <row r="2242" spans="32:51">
      <c r="AF2242" s="63"/>
      <c r="AG2242" s="63"/>
      <c r="AH2242" s="63"/>
      <c r="AI2242" s="63"/>
      <c r="AJ2242" s="63"/>
      <c r="AU2242" s="14"/>
      <c r="AV2242" s="14"/>
      <c r="AW2242" s="14"/>
      <c r="AX2242" s="14"/>
      <c r="AY2242" s="14"/>
    </row>
    <row r="2243" spans="32:51">
      <c r="AF2243" s="63"/>
      <c r="AG2243" s="63"/>
      <c r="AH2243" s="63"/>
      <c r="AI2243" s="63"/>
      <c r="AJ2243" s="63"/>
      <c r="AU2243" s="14"/>
      <c r="AV2243" s="14"/>
      <c r="AW2243" s="14"/>
      <c r="AX2243" s="14"/>
      <c r="AY2243" s="14"/>
    </row>
    <row r="2244" spans="32:51">
      <c r="AF2244" s="63"/>
      <c r="AG2244" s="63"/>
      <c r="AH2244" s="63"/>
      <c r="AI2244" s="63"/>
      <c r="AJ2244" s="63"/>
      <c r="AU2244" s="14"/>
      <c r="AV2244" s="14"/>
      <c r="AW2244" s="14"/>
      <c r="AX2244" s="14"/>
      <c r="AY2244" s="14"/>
    </row>
    <row r="2245" spans="32:51">
      <c r="AF2245" s="63"/>
      <c r="AG2245" s="63"/>
      <c r="AH2245" s="63"/>
      <c r="AI2245" s="63"/>
      <c r="AJ2245" s="63"/>
      <c r="AU2245" s="14"/>
      <c r="AV2245" s="14"/>
      <c r="AW2245" s="14"/>
      <c r="AX2245" s="14"/>
      <c r="AY2245" s="14"/>
    </row>
    <row r="2246" spans="32:51">
      <c r="AF2246" s="63"/>
      <c r="AG2246" s="63"/>
      <c r="AH2246" s="63"/>
      <c r="AI2246" s="63"/>
      <c r="AJ2246" s="63"/>
      <c r="AU2246" s="14"/>
      <c r="AV2246" s="14"/>
      <c r="AW2246" s="14"/>
      <c r="AX2246" s="14"/>
      <c r="AY2246" s="14"/>
    </row>
    <row r="2247" spans="32:51">
      <c r="AF2247" s="63"/>
      <c r="AG2247" s="63"/>
      <c r="AH2247" s="63"/>
      <c r="AI2247" s="63"/>
      <c r="AJ2247" s="63"/>
      <c r="AU2247" s="14"/>
      <c r="AV2247" s="14"/>
      <c r="AW2247" s="14"/>
      <c r="AX2247" s="14"/>
      <c r="AY2247" s="14"/>
    </row>
    <row r="2248" spans="32:51">
      <c r="AF2248" s="63"/>
      <c r="AG2248" s="63"/>
      <c r="AH2248" s="63"/>
      <c r="AI2248" s="63"/>
      <c r="AJ2248" s="63"/>
      <c r="AU2248" s="14"/>
      <c r="AV2248" s="14"/>
      <c r="AW2248" s="14"/>
      <c r="AX2248" s="14"/>
      <c r="AY2248" s="14"/>
    </row>
    <row r="2249" spans="32:51">
      <c r="AF2249" s="63"/>
      <c r="AG2249" s="63"/>
      <c r="AH2249" s="63"/>
      <c r="AI2249" s="63"/>
      <c r="AJ2249" s="63"/>
      <c r="AU2249" s="14"/>
      <c r="AV2249" s="14"/>
      <c r="AW2249" s="14"/>
      <c r="AX2249" s="14"/>
      <c r="AY2249" s="14"/>
    </row>
    <row r="2250" spans="32:51">
      <c r="AF2250" s="63"/>
      <c r="AG2250" s="63"/>
      <c r="AH2250" s="63"/>
      <c r="AI2250" s="63"/>
      <c r="AJ2250" s="63"/>
      <c r="AU2250" s="14"/>
      <c r="AV2250" s="14"/>
      <c r="AW2250" s="14"/>
      <c r="AX2250" s="14"/>
      <c r="AY2250" s="14"/>
    </row>
    <row r="2251" spans="32:51">
      <c r="AF2251" s="63"/>
      <c r="AG2251" s="63"/>
      <c r="AH2251" s="63"/>
      <c r="AI2251" s="63"/>
      <c r="AJ2251" s="63"/>
      <c r="AU2251" s="14"/>
      <c r="AV2251" s="14"/>
      <c r="AW2251" s="14"/>
      <c r="AX2251" s="14"/>
      <c r="AY2251" s="14"/>
    </row>
    <row r="2252" spans="32:51">
      <c r="AF2252" s="63"/>
      <c r="AG2252" s="63"/>
      <c r="AH2252" s="63"/>
      <c r="AI2252" s="63"/>
      <c r="AJ2252" s="63"/>
      <c r="AU2252" s="14"/>
      <c r="AV2252" s="14"/>
      <c r="AW2252" s="14"/>
      <c r="AX2252" s="14"/>
      <c r="AY2252" s="14"/>
    </row>
    <row r="2253" spans="32:51">
      <c r="AF2253" s="63"/>
      <c r="AG2253" s="63"/>
      <c r="AH2253" s="63"/>
      <c r="AI2253" s="63"/>
      <c r="AJ2253" s="63"/>
      <c r="AU2253" s="14"/>
      <c r="AV2253" s="14"/>
      <c r="AW2253" s="14"/>
      <c r="AX2253" s="14"/>
      <c r="AY2253" s="14"/>
    </row>
    <row r="2254" spans="32:51">
      <c r="AF2254" s="63"/>
      <c r="AG2254" s="63"/>
      <c r="AH2254" s="63"/>
      <c r="AI2254" s="63"/>
      <c r="AJ2254" s="63"/>
      <c r="AU2254" s="14"/>
      <c r="AV2254" s="14"/>
      <c r="AW2254" s="14"/>
      <c r="AX2254" s="14"/>
      <c r="AY2254" s="14"/>
    </row>
    <row r="2255" spans="32:51">
      <c r="AF2255" s="63"/>
      <c r="AG2255" s="63"/>
      <c r="AH2255" s="63"/>
      <c r="AI2255" s="63"/>
      <c r="AJ2255" s="63"/>
      <c r="AU2255" s="14"/>
      <c r="AV2255" s="14"/>
      <c r="AW2255" s="14"/>
      <c r="AX2255" s="14"/>
      <c r="AY2255" s="14"/>
    </row>
    <row r="2256" spans="32:51">
      <c r="AF2256" s="63"/>
      <c r="AG2256" s="63"/>
      <c r="AH2256" s="63"/>
      <c r="AI2256" s="63"/>
      <c r="AJ2256" s="63"/>
      <c r="AU2256" s="14"/>
      <c r="AV2256" s="14"/>
      <c r="AW2256" s="14"/>
      <c r="AX2256" s="14"/>
      <c r="AY2256" s="14"/>
    </row>
    <row r="2257" spans="32:51">
      <c r="AF2257" s="63"/>
      <c r="AG2257" s="63"/>
      <c r="AH2257" s="63"/>
      <c r="AI2257" s="63"/>
      <c r="AJ2257" s="63"/>
      <c r="AU2257" s="14"/>
      <c r="AV2257" s="14"/>
      <c r="AW2257" s="14"/>
      <c r="AX2257" s="14"/>
      <c r="AY2257" s="14"/>
    </row>
    <row r="2258" spans="32:51">
      <c r="AF2258" s="63"/>
      <c r="AG2258" s="63"/>
      <c r="AH2258" s="63"/>
      <c r="AI2258" s="63"/>
      <c r="AJ2258" s="63"/>
      <c r="AU2258" s="14"/>
      <c r="AV2258" s="14"/>
      <c r="AW2258" s="14"/>
      <c r="AX2258" s="14"/>
      <c r="AY2258" s="14"/>
    </row>
    <row r="2259" spans="32:51">
      <c r="AF2259" s="63"/>
      <c r="AG2259" s="63"/>
      <c r="AH2259" s="63"/>
      <c r="AI2259" s="63"/>
      <c r="AJ2259" s="63"/>
      <c r="AU2259" s="14"/>
      <c r="AV2259" s="14"/>
      <c r="AW2259" s="14"/>
      <c r="AX2259" s="14"/>
      <c r="AY2259" s="14"/>
    </row>
    <row r="2260" spans="32:51">
      <c r="AF2260" s="63"/>
      <c r="AG2260" s="63"/>
      <c r="AH2260" s="63"/>
      <c r="AI2260" s="63"/>
      <c r="AJ2260" s="63"/>
      <c r="AU2260" s="14"/>
      <c r="AV2260" s="14"/>
      <c r="AW2260" s="14"/>
      <c r="AX2260" s="14"/>
      <c r="AY2260" s="14"/>
    </row>
    <row r="2261" spans="32:51">
      <c r="AF2261" s="63"/>
      <c r="AG2261" s="63"/>
      <c r="AH2261" s="63"/>
      <c r="AI2261" s="63"/>
      <c r="AJ2261" s="63"/>
      <c r="AU2261" s="14"/>
      <c r="AV2261" s="14"/>
      <c r="AW2261" s="14"/>
      <c r="AX2261" s="14"/>
      <c r="AY2261" s="14"/>
    </row>
    <row r="2262" spans="32:51">
      <c r="AF2262" s="63"/>
      <c r="AG2262" s="63"/>
      <c r="AH2262" s="63"/>
      <c r="AI2262" s="63"/>
      <c r="AJ2262" s="63"/>
      <c r="AU2262" s="14"/>
      <c r="AV2262" s="14"/>
      <c r="AW2262" s="14"/>
      <c r="AX2262" s="14"/>
      <c r="AY2262" s="14"/>
    </row>
    <row r="2263" spans="32:51">
      <c r="AF2263" s="63"/>
      <c r="AG2263" s="63"/>
      <c r="AH2263" s="63"/>
      <c r="AI2263" s="63"/>
      <c r="AJ2263" s="63"/>
      <c r="AU2263" s="14"/>
      <c r="AV2263" s="14"/>
      <c r="AW2263" s="14"/>
      <c r="AX2263" s="14"/>
      <c r="AY2263" s="14"/>
    </row>
    <row r="2264" spans="32:51">
      <c r="AF2264" s="63"/>
      <c r="AG2264" s="63"/>
      <c r="AH2264" s="63"/>
      <c r="AI2264" s="63"/>
      <c r="AJ2264" s="63"/>
      <c r="AU2264" s="14"/>
      <c r="AV2264" s="14"/>
      <c r="AW2264" s="14"/>
      <c r="AX2264" s="14"/>
      <c r="AY2264" s="14"/>
    </row>
    <row r="2265" spans="32:51">
      <c r="AF2265" s="63"/>
      <c r="AG2265" s="63"/>
      <c r="AH2265" s="63"/>
      <c r="AI2265" s="63"/>
      <c r="AJ2265" s="63"/>
      <c r="AU2265" s="14"/>
      <c r="AV2265" s="14"/>
      <c r="AW2265" s="14"/>
      <c r="AX2265" s="14"/>
      <c r="AY2265" s="14"/>
    </row>
    <row r="2266" spans="32:51">
      <c r="AF2266" s="63"/>
      <c r="AG2266" s="63"/>
      <c r="AH2266" s="63"/>
      <c r="AI2266" s="63"/>
      <c r="AJ2266" s="63"/>
      <c r="AU2266" s="14"/>
      <c r="AV2266" s="14"/>
      <c r="AW2266" s="14"/>
      <c r="AX2266" s="14"/>
      <c r="AY2266" s="14"/>
    </row>
    <row r="2267" spans="32:51">
      <c r="AF2267" s="63"/>
      <c r="AG2267" s="63"/>
      <c r="AH2267" s="63"/>
      <c r="AI2267" s="63"/>
      <c r="AJ2267" s="63"/>
      <c r="AU2267" s="14"/>
      <c r="AV2267" s="14"/>
      <c r="AW2267" s="14"/>
      <c r="AX2267" s="14"/>
      <c r="AY2267" s="14"/>
    </row>
    <row r="2268" spans="32:51">
      <c r="AF2268" s="63"/>
      <c r="AG2268" s="63"/>
      <c r="AH2268" s="63"/>
      <c r="AI2268" s="63"/>
      <c r="AJ2268" s="63"/>
      <c r="AU2268" s="14"/>
      <c r="AV2268" s="14"/>
      <c r="AW2268" s="14"/>
      <c r="AX2268" s="14"/>
      <c r="AY2268" s="14"/>
    </row>
    <row r="2269" spans="32:51">
      <c r="AF2269" s="63"/>
      <c r="AG2269" s="63"/>
      <c r="AH2269" s="63"/>
      <c r="AI2269" s="63"/>
      <c r="AJ2269" s="63"/>
      <c r="AU2269" s="14"/>
      <c r="AV2269" s="14"/>
      <c r="AW2269" s="14"/>
      <c r="AX2269" s="14"/>
      <c r="AY2269" s="14"/>
    </row>
    <row r="2270" spans="32:51">
      <c r="AF2270" s="63"/>
      <c r="AG2270" s="63"/>
      <c r="AH2270" s="63"/>
      <c r="AI2270" s="63"/>
      <c r="AJ2270" s="63"/>
      <c r="AU2270" s="14"/>
      <c r="AV2270" s="14"/>
      <c r="AW2270" s="14"/>
      <c r="AX2270" s="14"/>
      <c r="AY2270" s="14"/>
    </row>
    <row r="2271" spans="32:51">
      <c r="AF2271" s="63"/>
      <c r="AG2271" s="63"/>
      <c r="AH2271" s="63"/>
      <c r="AI2271" s="63"/>
      <c r="AJ2271" s="63"/>
      <c r="AU2271" s="14"/>
      <c r="AV2271" s="14"/>
      <c r="AW2271" s="14"/>
      <c r="AX2271" s="14"/>
      <c r="AY2271" s="14"/>
    </row>
    <row r="2272" spans="32:51">
      <c r="AF2272" s="63"/>
      <c r="AG2272" s="63"/>
      <c r="AH2272" s="63"/>
      <c r="AI2272" s="63"/>
      <c r="AJ2272" s="63"/>
      <c r="AU2272" s="14"/>
      <c r="AV2272" s="14"/>
      <c r="AW2272" s="14"/>
      <c r="AX2272" s="14"/>
      <c r="AY2272" s="14"/>
    </row>
    <row r="2273" spans="32:51">
      <c r="AF2273" s="63"/>
      <c r="AG2273" s="63"/>
      <c r="AH2273" s="63"/>
      <c r="AI2273" s="63"/>
      <c r="AJ2273" s="63"/>
      <c r="AU2273" s="14"/>
      <c r="AV2273" s="14"/>
      <c r="AW2273" s="14"/>
      <c r="AX2273" s="14"/>
      <c r="AY2273" s="14"/>
    </row>
    <row r="2274" spans="32:51">
      <c r="AF2274" s="63"/>
      <c r="AG2274" s="63"/>
      <c r="AH2274" s="63"/>
      <c r="AI2274" s="63"/>
      <c r="AJ2274" s="63"/>
      <c r="AU2274" s="14"/>
      <c r="AV2274" s="14"/>
      <c r="AW2274" s="14"/>
      <c r="AX2274" s="14"/>
      <c r="AY2274" s="14"/>
    </row>
    <row r="2275" spans="32:51">
      <c r="AF2275" s="63"/>
      <c r="AG2275" s="63"/>
      <c r="AH2275" s="63"/>
      <c r="AI2275" s="63"/>
      <c r="AJ2275" s="63"/>
      <c r="AU2275" s="14"/>
      <c r="AV2275" s="14"/>
      <c r="AW2275" s="14"/>
      <c r="AX2275" s="14"/>
      <c r="AY2275" s="14"/>
    </row>
    <row r="2276" spans="32:51">
      <c r="AF2276" s="63"/>
      <c r="AG2276" s="63"/>
      <c r="AH2276" s="63"/>
      <c r="AI2276" s="63"/>
      <c r="AJ2276" s="63"/>
      <c r="AU2276" s="14"/>
      <c r="AV2276" s="14"/>
      <c r="AW2276" s="14"/>
      <c r="AX2276" s="14"/>
      <c r="AY2276" s="14"/>
    </row>
    <row r="2277" spans="32:51">
      <c r="AF2277" s="63"/>
      <c r="AG2277" s="63"/>
      <c r="AH2277" s="63"/>
      <c r="AI2277" s="63"/>
      <c r="AJ2277" s="63"/>
      <c r="AU2277" s="14"/>
      <c r="AV2277" s="14"/>
      <c r="AW2277" s="14"/>
      <c r="AX2277" s="14"/>
      <c r="AY2277" s="14"/>
    </row>
    <row r="2278" spans="32:51">
      <c r="AF2278" s="63"/>
      <c r="AG2278" s="63"/>
      <c r="AH2278" s="63"/>
      <c r="AI2278" s="63"/>
      <c r="AJ2278" s="63"/>
      <c r="AU2278" s="14"/>
      <c r="AV2278" s="14"/>
      <c r="AW2278" s="14"/>
      <c r="AX2278" s="14"/>
      <c r="AY2278" s="14"/>
    </row>
    <row r="2279" spans="32:51">
      <c r="AF2279" s="63"/>
      <c r="AG2279" s="63"/>
      <c r="AH2279" s="63"/>
      <c r="AI2279" s="63"/>
      <c r="AJ2279" s="63"/>
      <c r="AU2279" s="14"/>
      <c r="AV2279" s="14"/>
      <c r="AW2279" s="14"/>
      <c r="AX2279" s="14"/>
      <c r="AY2279" s="14"/>
    </row>
    <row r="2280" spans="32:51">
      <c r="AF2280" s="63"/>
      <c r="AG2280" s="63"/>
      <c r="AH2280" s="63"/>
      <c r="AI2280" s="63"/>
      <c r="AJ2280" s="63"/>
      <c r="AU2280" s="14"/>
      <c r="AV2280" s="14"/>
      <c r="AW2280" s="14"/>
      <c r="AX2280" s="14"/>
      <c r="AY2280" s="14"/>
    </row>
    <row r="2281" spans="32:51">
      <c r="AF2281" s="63"/>
      <c r="AG2281" s="63"/>
      <c r="AH2281" s="63"/>
      <c r="AI2281" s="63"/>
      <c r="AJ2281" s="63"/>
      <c r="AU2281" s="14"/>
      <c r="AV2281" s="14"/>
      <c r="AW2281" s="14"/>
      <c r="AX2281" s="14"/>
      <c r="AY2281" s="14"/>
    </row>
    <row r="2282" spans="32:51">
      <c r="AF2282" s="63"/>
      <c r="AG2282" s="63"/>
      <c r="AH2282" s="63"/>
      <c r="AI2282" s="63"/>
      <c r="AJ2282" s="63"/>
      <c r="AU2282" s="14"/>
      <c r="AV2282" s="14"/>
      <c r="AW2282" s="14"/>
      <c r="AX2282" s="14"/>
      <c r="AY2282" s="14"/>
    </row>
    <row r="2283" spans="32:51">
      <c r="AF2283" s="63"/>
      <c r="AG2283" s="63"/>
      <c r="AH2283" s="63"/>
      <c r="AI2283" s="63"/>
      <c r="AJ2283" s="63"/>
      <c r="AU2283" s="14"/>
      <c r="AV2283" s="14"/>
      <c r="AW2283" s="14"/>
      <c r="AX2283" s="14"/>
      <c r="AY2283" s="14"/>
    </row>
    <row r="2284" spans="32:51">
      <c r="AF2284" s="63"/>
      <c r="AG2284" s="63"/>
      <c r="AH2284" s="63"/>
      <c r="AI2284" s="63"/>
      <c r="AJ2284" s="63"/>
      <c r="AU2284" s="14"/>
      <c r="AV2284" s="14"/>
      <c r="AW2284" s="14"/>
      <c r="AX2284" s="14"/>
      <c r="AY2284" s="14"/>
    </row>
    <row r="2285" spans="32:51">
      <c r="AF2285" s="63"/>
      <c r="AG2285" s="63"/>
      <c r="AH2285" s="63"/>
      <c r="AI2285" s="63"/>
      <c r="AJ2285" s="63"/>
      <c r="AU2285" s="14"/>
      <c r="AV2285" s="14"/>
      <c r="AW2285" s="14"/>
      <c r="AX2285" s="14"/>
      <c r="AY2285" s="14"/>
    </row>
    <row r="2286" spans="32:51">
      <c r="AF2286" s="63"/>
      <c r="AG2286" s="63"/>
      <c r="AH2286" s="63"/>
      <c r="AI2286" s="63"/>
      <c r="AJ2286" s="63"/>
      <c r="AU2286" s="14"/>
      <c r="AV2286" s="14"/>
      <c r="AW2286" s="14"/>
      <c r="AX2286" s="14"/>
      <c r="AY2286" s="14"/>
    </row>
    <row r="2287" spans="32:51">
      <c r="AF2287" s="63"/>
      <c r="AG2287" s="63"/>
      <c r="AH2287" s="63"/>
      <c r="AI2287" s="63"/>
      <c r="AJ2287" s="63"/>
      <c r="AU2287" s="14"/>
      <c r="AV2287" s="14"/>
      <c r="AW2287" s="14"/>
      <c r="AX2287" s="14"/>
      <c r="AY2287" s="14"/>
    </row>
    <row r="2288" spans="32:51">
      <c r="AF2288" s="63"/>
      <c r="AG2288" s="63"/>
      <c r="AH2288" s="63"/>
      <c r="AI2288" s="63"/>
      <c r="AJ2288" s="63"/>
      <c r="AU2288" s="14"/>
      <c r="AV2288" s="14"/>
      <c r="AW2288" s="14"/>
      <c r="AX2288" s="14"/>
      <c r="AY2288" s="14"/>
    </row>
    <row r="2289" spans="32:51">
      <c r="AF2289" s="63"/>
      <c r="AG2289" s="63"/>
      <c r="AH2289" s="63"/>
      <c r="AI2289" s="63"/>
      <c r="AJ2289" s="63"/>
      <c r="AU2289" s="14"/>
      <c r="AV2289" s="14"/>
      <c r="AW2289" s="14"/>
      <c r="AX2289" s="14"/>
      <c r="AY2289" s="14"/>
    </row>
    <row r="2290" spans="32:51">
      <c r="AF2290" s="63"/>
      <c r="AG2290" s="63"/>
      <c r="AH2290" s="63"/>
      <c r="AI2290" s="63"/>
      <c r="AJ2290" s="63"/>
      <c r="AU2290" s="14"/>
      <c r="AV2290" s="14"/>
      <c r="AW2290" s="14"/>
      <c r="AX2290" s="14"/>
      <c r="AY2290" s="14"/>
    </row>
    <row r="2291" spans="32:51">
      <c r="AF2291" s="63"/>
      <c r="AG2291" s="63"/>
      <c r="AH2291" s="63"/>
      <c r="AI2291" s="63"/>
      <c r="AJ2291" s="63"/>
      <c r="AU2291" s="14"/>
      <c r="AV2291" s="14"/>
      <c r="AW2291" s="14"/>
      <c r="AX2291" s="14"/>
      <c r="AY2291" s="14"/>
    </row>
    <row r="2292" spans="32:51">
      <c r="AF2292" s="63"/>
      <c r="AG2292" s="63"/>
      <c r="AH2292" s="63"/>
      <c r="AI2292" s="63"/>
      <c r="AJ2292" s="63"/>
      <c r="AU2292" s="14"/>
      <c r="AV2292" s="14"/>
      <c r="AW2292" s="14"/>
      <c r="AX2292" s="14"/>
      <c r="AY2292" s="14"/>
    </row>
    <row r="2293" spans="32:51">
      <c r="AF2293" s="63"/>
      <c r="AG2293" s="63"/>
      <c r="AH2293" s="63"/>
      <c r="AI2293" s="63"/>
      <c r="AJ2293" s="63"/>
      <c r="AU2293" s="14"/>
      <c r="AV2293" s="14"/>
      <c r="AW2293" s="14"/>
      <c r="AX2293" s="14"/>
      <c r="AY2293" s="14"/>
    </row>
    <row r="2294" spans="32:51">
      <c r="AF2294" s="63"/>
      <c r="AG2294" s="63"/>
      <c r="AH2294" s="63"/>
      <c r="AI2294" s="63"/>
      <c r="AJ2294" s="63"/>
      <c r="AU2294" s="14"/>
      <c r="AV2294" s="14"/>
      <c r="AW2294" s="14"/>
      <c r="AX2294" s="14"/>
      <c r="AY2294" s="14"/>
    </row>
    <row r="2295" spans="32:51">
      <c r="AF2295" s="63"/>
      <c r="AG2295" s="63"/>
      <c r="AH2295" s="63"/>
      <c r="AI2295" s="63"/>
      <c r="AJ2295" s="63"/>
      <c r="AU2295" s="14"/>
      <c r="AV2295" s="14"/>
      <c r="AW2295" s="14"/>
      <c r="AX2295" s="14"/>
      <c r="AY2295" s="14"/>
    </row>
    <row r="2296" spans="32:51">
      <c r="AF2296" s="63"/>
      <c r="AG2296" s="63"/>
      <c r="AH2296" s="63"/>
      <c r="AI2296" s="63"/>
      <c r="AJ2296" s="63"/>
      <c r="AU2296" s="14"/>
      <c r="AV2296" s="14"/>
      <c r="AW2296" s="14"/>
      <c r="AX2296" s="14"/>
      <c r="AY2296" s="14"/>
    </row>
    <row r="2297" spans="32:51">
      <c r="AF2297" s="63"/>
      <c r="AG2297" s="63"/>
      <c r="AH2297" s="63"/>
      <c r="AI2297" s="63"/>
      <c r="AJ2297" s="63"/>
      <c r="AU2297" s="14"/>
      <c r="AV2297" s="14"/>
      <c r="AW2297" s="14"/>
      <c r="AX2297" s="14"/>
      <c r="AY2297" s="14"/>
    </row>
    <row r="2298" spans="32:51">
      <c r="AF2298" s="63"/>
      <c r="AG2298" s="63"/>
      <c r="AH2298" s="63"/>
      <c r="AI2298" s="63"/>
      <c r="AJ2298" s="63"/>
      <c r="AU2298" s="14"/>
      <c r="AV2298" s="14"/>
      <c r="AW2298" s="14"/>
      <c r="AX2298" s="14"/>
      <c r="AY2298" s="14"/>
    </row>
    <row r="2299" spans="32:51">
      <c r="AF2299" s="63"/>
      <c r="AG2299" s="63"/>
      <c r="AH2299" s="63"/>
      <c r="AI2299" s="63"/>
      <c r="AJ2299" s="63"/>
      <c r="AU2299" s="14"/>
      <c r="AV2299" s="14"/>
      <c r="AW2299" s="14"/>
      <c r="AX2299" s="14"/>
      <c r="AY2299" s="14"/>
    </row>
    <row r="2300" spans="32:51">
      <c r="AF2300" s="63"/>
      <c r="AG2300" s="63"/>
      <c r="AH2300" s="63"/>
      <c r="AI2300" s="63"/>
      <c r="AJ2300" s="63"/>
      <c r="AU2300" s="14"/>
      <c r="AV2300" s="14"/>
      <c r="AW2300" s="14"/>
      <c r="AX2300" s="14"/>
      <c r="AY2300" s="14"/>
    </row>
    <row r="2301" spans="32:51">
      <c r="AF2301" s="63"/>
      <c r="AG2301" s="63"/>
      <c r="AH2301" s="63"/>
      <c r="AI2301" s="63"/>
      <c r="AJ2301" s="63"/>
      <c r="AU2301" s="14"/>
      <c r="AV2301" s="14"/>
      <c r="AW2301" s="14"/>
      <c r="AX2301" s="14"/>
      <c r="AY2301" s="14"/>
    </row>
    <row r="2302" spans="32:51">
      <c r="AF2302" s="63"/>
      <c r="AG2302" s="63"/>
      <c r="AH2302" s="63"/>
      <c r="AI2302" s="63"/>
      <c r="AJ2302" s="63"/>
      <c r="AU2302" s="14"/>
      <c r="AV2302" s="14"/>
      <c r="AW2302" s="14"/>
      <c r="AX2302" s="14"/>
      <c r="AY2302" s="14"/>
    </row>
    <row r="2303" spans="32:51">
      <c r="AF2303" s="63"/>
      <c r="AG2303" s="63"/>
      <c r="AH2303" s="63"/>
      <c r="AI2303" s="63"/>
      <c r="AJ2303" s="63"/>
      <c r="AU2303" s="14"/>
      <c r="AV2303" s="14"/>
      <c r="AW2303" s="14"/>
      <c r="AX2303" s="14"/>
      <c r="AY2303" s="14"/>
    </row>
    <row r="2304" spans="32:51">
      <c r="AF2304" s="63"/>
      <c r="AG2304" s="63"/>
      <c r="AH2304" s="63"/>
      <c r="AI2304" s="63"/>
      <c r="AJ2304" s="63"/>
      <c r="AU2304" s="14"/>
      <c r="AV2304" s="14"/>
      <c r="AW2304" s="14"/>
      <c r="AX2304" s="14"/>
      <c r="AY2304" s="14"/>
    </row>
    <row r="2305" spans="32:51">
      <c r="AF2305" s="63"/>
      <c r="AG2305" s="63"/>
      <c r="AH2305" s="63"/>
      <c r="AI2305" s="63"/>
      <c r="AJ2305" s="63"/>
      <c r="AU2305" s="14"/>
      <c r="AV2305" s="14"/>
      <c r="AW2305" s="14"/>
      <c r="AX2305" s="14"/>
      <c r="AY2305" s="14"/>
    </row>
    <row r="2306" spans="32:51">
      <c r="AF2306" s="63"/>
      <c r="AG2306" s="63"/>
      <c r="AH2306" s="63"/>
      <c r="AI2306" s="63"/>
      <c r="AJ2306" s="63"/>
      <c r="AU2306" s="14"/>
      <c r="AV2306" s="14"/>
      <c r="AW2306" s="14"/>
      <c r="AX2306" s="14"/>
      <c r="AY2306" s="14"/>
    </row>
    <row r="2307" spans="32:51">
      <c r="AF2307" s="63"/>
      <c r="AG2307" s="63"/>
      <c r="AH2307" s="63"/>
      <c r="AI2307" s="63"/>
      <c r="AJ2307" s="63"/>
      <c r="AU2307" s="14"/>
      <c r="AV2307" s="14"/>
      <c r="AW2307" s="14"/>
      <c r="AX2307" s="14"/>
      <c r="AY2307" s="14"/>
    </row>
    <row r="2308" spans="32:51">
      <c r="AF2308" s="63"/>
      <c r="AG2308" s="63"/>
      <c r="AH2308" s="63"/>
      <c r="AI2308" s="63"/>
      <c r="AJ2308" s="63"/>
      <c r="AU2308" s="14"/>
      <c r="AV2308" s="14"/>
      <c r="AW2308" s="14"/>
      <c r="AX2308" s="14"/>
      <c r="AY2308" s="14"/>
    </row>
    <row r="2309" spans="32:51">
      <c r="AF2309" s="63"/>
      <c r="AG2309" s="63"/>
      <c r="AH2309" s="63"/>
      <c r="AI2309" s="63"/>
      <c r="AJ2309" s="63"/>
      <c r="AU2309" s="14"/>
      <c r="AV2309" s="14"/>
      <c r="AW2309" s="14"/>
      <c r="AX2309" s="14"/>
      <c r="AY2309" s="14"/>
    </row>
    <row r="2310" spans="32:51">
      <c r="AF2310" s="63"/>
      <c r="AG2310" s="63"/>
      <c r="AH2310" s="63"/>
      <c r="AI2310" s="63"/>
      <c r="AJ2310" s="63"/>
      <c r="AU2310" s="14"/>
      <c r="AV2310" s="14"/>
      <c r="AW2310" s="14"/>
      <c r="AX2310" s="14"/>
      <c r="AY2310" s="14"/>
    </row>
    <row r="2311" spans="32:51">
      <c r="AF2311" s="63"/>
      <c r="AG2311" s="63"/>
      <c r="AH2311" s="63"/>
      <c r="AI2311" s="63"/>
      <c r="AJ2311" s="63"/>
      <c r="AU2311" s="14"/>
      <c r="AV2311" s="14"/>
      <c r="AW2311" s="14"/>
      <c r="AX2311" s="14"/>
      <c r="AY2311" s="14"/>
    </row>
    <row r="2312" spans="32:51">
      <c r="AF2312" s="63"/>
      <c r="AG2312" s="63"/>
      <c r="AH2312" s="63"/>
      <c r="AI2312" s="63"/>
      <c r="AJ2312" s="63"/>
      <c r="AU2312" s="14"/>
      <c r="AV2312" s="14"/>
      <c r="AW2312" s="14"/>
      <c r="AX2312" s="14"/>
      <c r="AY2312" s="14"/>
    </row>
    <row r="2313" spans="32:51">
      <c r="AF2313" s="63"/>
      <c r="AG2313" s="63"/>
      <c r="AH2313" s="63"/>
      <c r="AI2313" s="63"/>
      <c r="AJ2313" s="63"/>
      <c r="AU2313" s="14"/>
      <c r="AV2313" s="14"/>
      <c r="AW2313" s="14"/>
      <c r="AX2313" s="14"/>
      <c r="AY2313" s="14"/>
    </row>
    <row r="2314" spans="32:51">
      <c r="AF2314" s="63"/>
      <c r="AG2314" s="63"/>
      <c r="AH2314" s="63"/>
      <c r="AI2314" s="63"/>
      <c r="AJ2314" s="63"/>
      <c r="AU2314" s="14"/>
      <c r="AV2314" s="14"/>
      <c r="AW2314" s="14"/>
      <c r="AX2314" s="14"/>
      <c r="AY2314" s="14"/>
    </row>
    <row r="2315" spans="32:51">
      <c r="AF2315" s="63"/>
      <c r="AG2315" s="63"/>
      <c r="AH2315" s="63"/>
      <c r="AI2315" s="63"/>
      <c r="AJ2315" s="63"/>
      <c r="AU2315" s="14"/>
      <c r="AV2315" s="14"/>
      <c r="AW2315" s="14"/>
      <c r="AX2315" s="14"/>
      <c r="AY2315" s="14"/>
    </row>
    <row r="2316" spans="32:51">
      <c r="AF2316" s="63"/>
      <c r="AG2316" s="63"/>
      <c r="AH2316" s="63"/>
      <c r="AI2316" s="63"/>
      <c r="AJ2316" s="63"/>
      <c r="AU2316" s="14"/>
      <c r="AV2316" s="14"/>
      <c r="AW2316" s="14"/>
      <c r="AX2316" s="14"/>
      <c r="AY2316" s="14"/>
    </row>
    <row r="2317" spans="32:51">
      <c r="AF2317" s="63"/>
      <c r="AG2317" s="63"/>
      <c r="AH2317" s="63"/>
      <c r="AI2317" s="63"/>
      <c r="AJ2317" s="63"/>
      <c r="AU2317" s="14"/>
      <c r="AV2317" s="14"/>
      <c r="AW2317" s="14"/>
      <c r="AX2317" s="14"/>
      <c r="AY2317" s="14"/>
    </row>
    <row r="2318" spans="32:51">
      <c r="AF2318" s="63"/>
      <c r="AG2318" s="63"/>
      <c r="AH2318" s="63"/>
      <c r="AI2318" s="63"/>
      <c r="AJ2318" s="63"/>
      <c r="AU2318" s="14"/>
      <c r="AV2318" s="14"/>
      <c r="AW2318" s="14"/>
      <c r="AX2318" s="14"/>
      <c r="AY2318" s="14"/>
    </row>
    <row r="2319" spans="32:51">
      <c r="AF2319" s="63"/>
      <c r="AG2319" s="63"/>
      <c r="AH2319" s="63"/>
      <c r="AI2319" s="63"/>
      <c r="AJ2319" s="63"/>
      <c r="AU2319" s="14"/>
      <c r="AV2319" s="14"/>
      <c r="AW2319" s="14"/>
      <c r="AX2319" s="14"/>
      <c r="AY2319" s="14"/>
    </row>
    <row r="2320" spans="32:51">
      <c r="AF2320" s="63"/>
      <c r="AG2320" s="63"/>
      <c r="AH2320" s="63"/>
      <c r="AI2320" s="63"/>
      <c r="AJ2320" s="63"/>
      <c r="AU2320" s="14"/>
      <c r="AV2320" s="14"/>
      <c r="AW2320" s="14"/>
      <c r="AX2320" s="14"/>
      <c r="AY2320" s="14"/>
    </row>
    <row r="2321" spans="32:51">
      <c r="AF2321" s="63"/>
      <c r="AG2321" s="63"/>
      <c r="AH2321" s="63"/>
      <c r="AI2321" s="63"/>
      <c r="AJ2321" s="63"/>
      <c r="AU2321" s="14"/>
      <c r="AV2321" s="14"/>
      <c r="AW2321" s="14"/>
      <c r="AX2321" s="14"/>
      <c r="AY2321" s="14"/>
    </row>
    <row r="2322" spans="32:51">
      <c r="AF2322" s="63"/>
      <c r="AG2322" s="63"/>
      <c r="AH2322" s="63"/>
      <c r="AI2322" s="63"/>
      <c r="AJ2322" s="63"/>
      <c r="AU2322" s="14"/>
      <c r="AV2322" s="14"/>
      <c r="AW2322" s="14"/>
      <c r="AX2322" s="14"/>
      <c r="AY2322" s="14"/>
    </row>
    <row r="2323" spans="32:51">
      <c r="AF2323" s="63"/>
      <c r="AG2323" s="63"/>
      <c r="AH2323" s="63"/>
      <c r="AI2323" s="63"/>
      <c r="AJ2323" s="63"/>
      <c r="AU2323" s="14"/>
      <c r="AV2323" s="14"/>
      <c r="AW2323" s="14"/>
      <c r="AX2323" s="14"/>
      <c r="AY2323" s="14"/>
    </row>
    <row r="2324" spans="32:51">
      <c r="AF2324" s="63"/>
      <c r="AG2324" s="63"/>
      <c r="AH2324" s="63"/>
      <c r="AI2324" s="63"/>
      <c r="AJ2324" s="63"/>
      <c r="AU2324" s="14"/>
      <c r="AV2324" s="14"/>
      <c r="AW2324" s="14"/>
      <c r="AX2324" s="14"/>
      <c r="AY2324" s="14"/>
    </row>
    <row r="2325" spans="32:51">
      <c r="AF2325" s="63"/>
      <c r="AG2325" s="63"/>
      <c r="AH2325" s="63"/>
      <c r="AI2325" s="63"/>
      <c r="AJ2325" s="63"/>
      <c r="AU2325" s="14"/>
      <c r="AV2325" s="14"/>
      <c r="AW2325" s="14"/>
      <c r="AX2325" s="14"/>
      <c r="AY2325" s="14"/>
    </row>
    <row r="2326" spans="32:51">
      <c r="AF2326" s="63"/>
      <c r="AG2326" s="63"/>
      <c r="AH2326" s="63"/>
      <c r="AI2326" s="63"/>
      <c r="AJ2326" s="63"/>
      <c r="AU2326" s="14"/>
      <c r="AV2326" s="14"/>
      <c r="AW2326" s="14"/>
      <c r="AX2326" s="14"/>
      <c r="AY2326" s="14"/>
    </row>
    <row r="2327" spans="32:51">
      <c r="AF2327" s="63"/>
      <c r="AG2327" s="63"/>
      <c r="AH2327" s="63"/>
      <c r="AI2327" s="63"/>
      <c r="AJ2327" s="63"/>
      <c r="AU2327" s="14"/>
      <c r="AV2327" s="14"/>
      <c r="AW2327" s="14"/>
      <c r="AX2327" s="14"/>
      <c r="AY2327" s="14"/>
    </row>
    <row r="2328" spans="32:51">
      <c r="AF2328" s="63"/>
      <c r="AG2328" s="63"/>
      <c r="AH2328" s="63"/>
      <c r="AI2328" s="63"/>
      <c r="AJ2328" s="63"/>
      <c r="AU2328" s="14"/>
      <c r="AV2328" s="14"/>
      <c r="AW2328" s="14"/>
      <c r="AX2328" s="14"/>
      <c r="AY2328" s="14"/>
    </row>
    <row r="2329" spans="32:51">
      <c r="AF2329" s="63"/>
      <c r="AG2329" s="63"/>
      <c r="AH2329" s="63"/>
      <c r="AI2329" s="63"/>
      <c r="AJ2329" s="63"/>
      <c r="AU2329" s="14"/>
      <c r="AV2329" s="14"/>
      <c r="AW2329" s="14"/>
      <c r="AX2329" s="14"/>
      <c r="AY2329" s="14"/>
    </row>
    <row r="2330" spans="32:51">
      <c r="AF2330" s="63"/>
      <c r="AG2330" s="63"/>
      <c r="AH2330" s="63"/>
      <c r="AI2330" s="63"/>
      <c r="AJ2330" s="63"/>
      <c r="AU2330" s="14"/>
      <c r="AV2330" s="14"/>
      <c r="AW2330" s="14"/>
      <c r="AX2330" s="14"/>
      <c r="AY2330" s="14"/>
    </row>
    <row r="2331" spans="32:51">
      <c r="AF2331" s="63"/>
      <c r="AG2331" s="63"/>
      <c r="AH2331" s="63"/>
      <c r="AI2331" s="63"/>
      <c r="AJ2331" s="63"/>
      <c r="AU2331" s="14"/>
      <c r="AV2331" s="14"/>
      <c r="AW2331" s="14"/>
      <c r="AX2331" s="14"/>
      <c r="AY2331" s="14"/>
    </row>
    <row r="2332" spans="32:51">
      <c r="AF2332" s="63"/>
      <c r="AG2332" s="63"/>
      <c r="AH2332" s="63"/>
      <c r="AI2332" s="63"/>
      <c r="AJ2332" s="63"/>
      <c r="AU2332" s="14"/>
      <c r="AV2332" s="14"/>
      <c r="AW2332" s="14"/>
      <c r="AX2332" s="14"/>
      <c r="AY2332" s="14"/>
    </row>
    <row r="2333" spans="32:51">
      <c r="AF2333" s="63"/>
      <c r="AG2333" s="63"/>
      <c r="AH2333" s="63"/>
      <c r="AI2333" s="63"/>
      <c r="AJ2333" s="63"/>
      <c r="AU2333" s="14"/>
      <c r="AV2333" s="14"/>
      <c r="AW2333" s="14"/>
      <c r="AX2333" s="14"/>
      <c r="AY2333" s="14"/>
    </row>
    <row r="2334" spans="32:51">
      <c r="AF2334" s="63"/>
      <c r="AG2334" s="63"/>
      <c r="AH2334" s="63"/>
      <c r="AI2334" s="63"/>
      <c r="AJ2334" s="63"/>
      <c r="AU2334" s="14"/>
      <c r="AV2334" s="14"/>
      <c r="AW2334" s="14"/>
      <c r="AX2334" s="14"/>
      <c r="AY2334" s="14"/>
    </row>
    <row r="2335" spans="32:51">
      <c r="AF2335" s="63"/>
      <c r="AG2335" s="63"/>
      <c r="AH2335" s="63"/>
      <c r="AI2335" s="63"/>
      <c r="AJ2335" s="63"/>
      <c r="AU2335" s="14"/>
      <c r="AV2335" s="14"/>
      <c r="AW2335" s="14"/>
      <c r="AX2335" s="14"/>
      <c r="AY2335" s="14"/>
    </row>
    <row r="2336" spans="32:51">
      <c r="AF2336" s="63"/>
      <c r="AG2336" s="63"/>
      <c r="AH2336" s="63"/>
      <c r="AI2336" s="63"/>
      <c r="AJ2336" s="63"/>
      <c r="AU2336" s="14"/>
      <c r="AV2336" s="14"/>
      <c r="AW2336" s="14"/>
      <c r="AX2336" s="14"/>
      <c r="AY2336" s="14"/>
    </row>
    <row r="2337" spans="32:51">
      <c r="AF2337" s="63"/>
      <c r="AG2337" s="63"/>
      <c r="AH2337" s="63"/>
      <c r="AI2337" s="63"/>
      <c r="AJ2337" s="63"/>
      <c r="AU2337" s="14"/>
      <c r="AV2337" s="14"/>
      <c r="AW2337" s="14"/>
      <c r="AX2337" s="14"/>
      <c r="AY2337" s="14"/>
    </row>
    <row r="2338" spans="32:51">
      <c r="AF2338" s="63"/>
      <c r="AG2338" s="63"/>
      <c r="AH2338" s="63"/>
      <c r="AI2338" s="63"/>
      <c r="AJ2338" s="63"/>
      <c r="AU2338" s="14"/>
      <c r="AV2338" s="14"/>
      <c r="AW2338" s="14"/>
      <c r="AX2338" s="14"/>
      <c r="AY2338" s="14"/>
    </row>
    <row r="2339" spans="32:51">
      <c r="AF2339" s="63"/>
      <c r="AG2339" s="63"/>
      <c r="AH2339" s="63"/>
      <c r="AI2339" s="63"/>
      <c r="AJ2339" s="63"/>
      <c r="AU2339" s="14"/>
      <c r="AV2339" s="14"/>
      <c r="AW2339" s="14"/>
      <c r="AX2339" s="14"/>
      <c r="AY2339" s="14"/>
    </row>
    <row r="2340" spans="32:51">
      <c r="AF2340" s="63"/>
      <c r="AG2340" s="63"/>
      <c r="AH2340" s="63"/>
      <c r="AI2340" s="63"/>
      <c r="AJ2340" s="63"/>
      <c r="AU2340" s="14"/>
      <c r="AV2340" s="14"/>
      <c r="AW2340" s="14"/>
      <c r="AX2340" s="14"/>
      <c r="AY2340" s="14"/>
    </row>
    <row r="2341" spans="32:51">
      <c r="AF2341" s="63"/>
      <c r="AG2341" s="63"/>
      <c r="AH2341" s="63"/>
      <c r="AI2341" s="63"/>
      <c r="AJ2341" s="63"/>
      <c r="AU2341" s="14"/>
      <c r="AV2341" s="14"/>
      <c r="AW2341" s="14"/>
      <c r="AX2341" s="14"/>
      <c r="AY2341" s="14"/>
    </row>
    <row r="2342" spans="32:51">
      <c r="AF2342" s="63"/>
      <c r="AG2342" s="63"/>
      <c r="AH2342" s="63"/>
      <c r="AI2342" s="63"/>
      <c r="AJ2342" s="63"/>
      <c r="AU2342" s="14"/>
      <c r="AV2342" s="14"/>
      <c r="AW2342" s="14"/>
      <c r="AX2342" s="14"/>
      <c r="AY2342" s="14"/>
    </row>
    <row r="2343" spans="32:51">
      <c r="AF2343" s="63"/>
      <c r="AG2343" s="63"/>
      <c r="AH2343" s="63"/>
      <c r="AI2343" s="63"/>
      <c r="AJ2343" s="63"/>
      <c r="AU2343" s="14"/>
      <c r="AV2343" s="14"/>
      <c r="AW2343" s="14"/>
      <c r="AX2343" s="14"/>
      <c r="AY2343" s="14"/>
    </row>
    <row r="2344" spans="32:51">
      <c r="AF2344" s="63"/>
      <c r="AG2344" s="63"/>
      <c r="AH2344" s="63"/>
      <c r="AI2344" s="63"/>
      <c r="AJ2344" s="63"/>
      <c r="AU2344" s="14"/>
      <c r="AV2344" s="14"/>
      <c r="AW2344" s="14"/>
      <c r="AX2344" s="14"/>
      <c r="AY2344" s="14"/>
    </row>
    <row r="2345" spans="32:51">
      <c r="AF2345" s="63"/>
      <c r="AG2345" s="63"/>
      <c r="AH2345" s="63"/>
      <c r="AI2345" s="63"/>
      <c r="AJ2345" s="63"/>
      <c r="AU2345" s="14"/>
      <c r="AV2345" s="14"/>
      <c r="AW2345" s="14"/>
      <c r="AX2345" s="14"/>
      <c r="AY2345" s="14"/>
    </row>
    <row r="2346" spans="32:51">
      <c r="AF2346" s="63"/>
      <c r="AG2346" s="63"/>
      <c r="AH2346" s="63"/>
      <c r="AI2346" s="63"/>
      <c r="AJ2346" s="63"/>
      <c r="AU2346" s="14"/>
      <c r="AV2346" s="14"/>
      <c r="AW2346" s="14"/>
      <c r="AX2346" s="14"/>
      <c r="AY2346" s="14"/>
    </row>
    <row r="2347" spans="32:51">
      <c r="AF2347" s="63"/>
      <c r="AG2347" s="63"/>
      <c r="AH2347" s="63"/>
      <c r="AI2347" s="63"/>
      <c r="AJ2347" s="63"/>
      <c r="AU2347" s="14"/>
      <c r="AV2347" s="14"/>
      <c r="AW2347" s="14"/>
      <c r="AX2347" s="14"/>
      <c r="AY2347" s="14"/>
    </row>
    <row r="2348" spans="32:51">
      <c r="AF2348" s="63"/>
      <c r="AG2348" s="63"/>
      <c r="AH2348" s="63"/>
      <c r="AI2348" s="63"/>
      <c r="AJ2348" s="63"/>
      <c r="AU2348" s="14"/>
      <c r="AV2348" s="14"/>
      <c r="AW2348" s="14"/>
      <c r="AX2348" s="14"/>
      <c r="AY2348" s="14"/>
    </row>
    <row r="2349" spans="32:51">
      <c r="AF2349" s="63"/>
      <c r="AG2349" s="63"/>
      <c r="AH2349" s="63"/>
      <c r="AI2349" s="63"/>
      <c r="AJ2349" s="63"/>
      <c r="AU2349" s="14"/>
      <c r="AV2349" s="14"/>
      <c r="AW2349" s="14"/>
      <c r="AX2349" s="14"/>
      <c r="AY2349" s="14"/>
    </row>
    <row r="2350" spans="32:51">
      <c r="AF2350" s="63"/>
      <c r="AG2350" s="63"/>
      <c r="AH2350" s="63"/>
      <c r="AI2350" s="63"/>
      <c r="AJ2350" s="63"/>
      <c r="AU2350" s="14"/>
      <c r="AV2350" s="14"/>
      <c r="AW2350" s="14"/>
      <c r="AX2350" s="14"/>
      <c r="AY2350" s="14"/>
    </row>
    <row r="2351" spans="32:51">
      <c r="AF2351" s="63"/>
      <c r="AG2351" s="63"/>
      <c r="AH2351" s="63"/>
      <c r="AI2351" s="63"/>
      <c r="AJ2351" s="63"/>
      <c r="AU2351" s="14"/>
      <c r="AV2351" s="14"/>
      <c r="AW2351" s="14"/>
      <c r="AX2351" s="14"/>
      <c r="AY2351" s="14"/>
    </row>
    <row r="2352" spans="32:51">
      <c r="AF2352" s="63"/>
      <c r="AG2352" s="63"/>
      <c r="AH2352" s="63"/>
      <c r="AI2352" s="63"/>
      <c r="AJ2352" s="63"/>
      <c r="AU2352" s="14"/>
      <c r="AV2352" s="14"/>
      <c r="AW2352" s="14"/>
      <c r="AX2352" s="14"/>
      <c r="AY2352" s="14"/>
    </row>
    <row r="2353" spans="32:51">
      <c r="AF2353" s="63"/>
      <c r="AG2353" s="63"/>
      <c r="AH2353" s="63"/>
      <c r="AI2353" s="63"/>
      <c r="AJ2353" s="63"/>
      <c r="AU2353" s="14"/>
      <c r="AV2353" s="14"/>
      <c r="AW2353" s="14"/>
      <c r="AX2353" s="14"/>
      <c r="AY2353" s="14"/>
    </row>
    <row r="2354" spans="32:51">
      <c r="AF2354" s="63"/>
      <c r="AG2354" s="63"/>
      <c r="AH2354" s="63"/>
      <c r="AI2354" s="63"/>
      <c r="AJ2354" s="63"/>
      <c r="AU2354" s="14"/>
      <c r="AV2354" s="14"/>
      <c r="AW2354" s="14"/>
      <c r="AX2354" s="14"/>
      <c r="AY2354" s="14"/>
    </row>
    <row r="2355" spans="32:51">
      <c r="AF2355" s="63"/>
      <c r="AG2355" s="63"/>
      <c r="AH2355" s="63"/>
      <c r="AI2355" s="63"/>
      <c r="AJ2355" s="63"/>
      <c r="AU2355" s="14"/>
      <c r="AV2355" s="14"/>
      <c r="AW2355" s="14"/>
      <c r="AX2355" s="14"/>
      <c r="AY2355" s="14"/>
    </row>
    <row r="2356" spans="32:51">
      <c r="AF2356" s="63"/>
      <c r="AG2356" s="63"/>
      <c r="AH2356" s="63"/>
      <c r="AI2356" s="63"/>
      <c r="AJ2356" s="63"/>
      <c r="AU2356" s="14"/>
      <c r="AV2356" s="14"/>
      <c r="AW2356" s="14"/>
      <c r="AX2356" s="14"/>
      <c r="AY2356" s="14"/>
    </row>
    <row r="2357" spans="32:51">
      <c r="AF2357" s="63"/>
      <c r="AG2357" s="63"/>
      <c r="AH2357" s="63"/>
      <c r="AI2357" s="63"/>
      <c r="AJ2357" s="63"/>
      <c r="AU2357" s="14"/>
      <c r="AV2357" s="14"/>
      <c r="AW2357" s="14"/>
      <c r="AX2357" s="14"/>
      <c r="AY2357" s="14"/>
    </row>
    <row r="2358" spans="32:51">
      <c r="AF2358" s="63"/>
      <c r="AG2358" s="63"/>
      <c r="AH2358" s="63"/>
      <c r="AI2358" s="63"/>
      <c r="AJ2358" s="63"/>
      <c r="AU2358" s="14"/>
      <c r="AV2358" s="14"/>
      <c r="AW2358" s="14"/>
      <c r="AX2358" s="14"/>
      <c r="AY2358" s="14"/>
    </row>
    <row r="2359" spans="32:51">
      <c r="AF2359" s="63"/>
      <c r="AG2359" s="63"/>
      <c r="AH2359" s="63"/>
      <c r="AI2359" s="63"/>
      <c r="AJ2359" s="63"/>
      <c r="AU2359" s="14"/>
      <c r="AV2359" s="14"/>
      <c r="AW2359" s="14"/>
      <c r="AX2359" s="14"/>
      <c r="AY2359" s="14"/>
    </row>
    <row r="2360" spans="32:51">
      <c r="AF2360" s="63"/>
      <c r="AG2360" s="63"/>
      <c r="AH2360" s="63"/>
      <c r="AI2360" s="63"/>
      <c r="AJ2360" s="63"/>
      <c r="AU2360" s="14"/>
      <c r="AV2360" s="14"/>
      <c r="AW2360" s="14"/>
      <c r="AX2360" s="14"/>
      <c r="AY2360" s="14"/>
    </row>
    <row r="2361" spans="32:51">
      <c r="AF2361" s="63"/>
      <c r="AG2361" s="63"/>
      <c r="AH2361" s="63"/>
      <c r="AI2361" s="63"/>
      <c r="AJ2361" s="63"/>
      <c r="AU2361" s="14"/>
      <c r="AV2361" s="14"/>
      <c r="AW2361" s="14"/>
      <c r="AX2361" s="14"/>
      <c r="AY2361" s="14"/>
    </row>
    <row r="2362" spans="32:51">
      <c r="AF2362" s="63"/>
      <c r="AG2362" s="63"/>
      <c r="AH2362" s="63"/>
      <c r="AI2362" s="63"/>
      <c r="AJ2362" s="63"/>
      <c r="AU2362" s="14"/>
      <c r="AV2362" s="14"/>
      <c r="AW2362" s="14"/>
      <c r="AX2362" s="14"/>
      <c r="AY2362" s="14"/>
    </row>
    <row r="2363" spans="32:51">
      <c r="AF2363" s="63"/>
      <c r="AG2363" s="63"/>
      <c r="AH2363" s="63"/>
      <c r="AI2363" s="63"/>
      <c r="AJ2363" s="63"/>
      <c r="AU2363" s="14"/>
      <c r="AV2363" s="14"/>
      <c r="AW2363" s="14"/>
      <c r="AX2363" s="14"/>
      <c r="AY2363" s="14"/>
    </row>
    <row r="2364" spans="32:51">
      <c r="AF2364" s="63"/>
      <c r="AG2364" s="63"/>
      <c r="AH2364" s="63"/>
      <c r="AI2364" s="63"/>
      <c r="AJ2364" s="63"/>
      <c r="AU2364" s="14"/>
      <c r="AV2364" s="14"/>
      <c r="AW2364" s="14"/>
      <c r="AX2364" s="14"/>
      <c r="AY2364" s="14"/>
    </row>
    <row r="2365" spans="32:51">
      <c r="AF2365" s="63"/>
      <c r="AG2365" s="63"/>
      <c r="AH2365" s="63"/>
      <c r="AI2365" s="63"/>
      <c r="AJ2365" s="63"/>
      <c r="AU2365" s="14"/>
      <c r="AV2365" s="14"/>
      <c r="AW2365" s="14"/>
      <c r="AX2365" s="14"/>
      <c r="AY2365" s="14"/>
    </row>
    <row r="2366" spans="32:51">
      <c r="AF2366" s="63"/>
      <c r="AG2366" s="63"/>
      <c r="AH2366" s="63"/>
      <c r="AI2366" s="63"/>
      <c r="AJ2366" s="63"/>
      <c r="AU2366" s="14"/>
      <c r="AV2366" s="14"/>
      <c r="AW2366" s="14"/>
      <c r="AX2366" s="14"/>
      <c r="AY2366" s="14"/>
    </row>
    <row r="2367" spans="32:51">
      <c r="AF2367" s="63"/>
      <c r="AG2367" s="63"/>
      <c r="AH2367" s="63"/>
      <c r="AI2367" s="63"/>
      <c r="AJ2367" s="63"/>
      <c r="AU2367" s="14"/>
      <c r="AV2367" s="14"/>
      <c r="AW2367" s="14"/>
      <c r="AX2367" s="14"/>
      <c r="AY2367" s="14"/>
    </row>
    <row r="2368" spans="32:51">
      <c r="AF2368" s="63"/>
      <c r="AG2368" s="63"/>
      <c r="AH2368" s="63"/>
      <c r="AI2368" s="63"/>
      <c r="AJ2368" s="63"/>
      <c r="AU2368" s="14"/>
      <c r="AV2368" s="14"/>
      <c r="AW2368" s="14"/>
      <c r="AX2368" s="14"/>
      <c r="AY2368" s="14"/>
    </row>
    <row r="2369" spans="32:51">
      <c r="AF2369" s="63"/>
      <c r="AG2369" s="63"/>
      <c r="AH2369" s="63"/>
      <c r="AI2369" s="63"/>
      <c r="AJ2369" s="63"/>
      <c r="AU2369" s="14"/>
      <c r="AV2369" s="14"/>
      <c r="AW2369" s="14"/>
      <c r="AX2369" s="14"/>
      <c r="AY2369" s="14"/>
    </row>
    <row r="2370" spans="32:51">
      <c r="AF2370" s="63"/>
      <c r="AG2370" s="63"/>
      <c r="AH2370" s="63"/>
      <c r="AI2370" s="63"/>
      <c r="AJ2370" s="63"/>
      <c r="AU2370" s="14"/>
      <c r="AV2370" s="14"/>
      <c r="AW2370" s="14"/>
      <c r="AX2370" s="14"/>
      <c r="AY2370" s="14"/>
    </row>
    <row r="2371" spans="32:51">
      <c r="AF2371" s="63"/>
      <c r="AG2371" s="63"/>
      <c r="AH2371" s="63"/>
      <c r="AI2371" s="63"/>
      <c r="AJ2371" s="63"/>
      <c r="AU2371" s="14"/>
      <c r="AV2371" s="14"/>
      <c r="AW2371" s="14"/>
      <c r="AX2371" s="14"/>
      <c r="AY2371" s="14"/>
    </row>
    <row r="2372" spans="32:51">
      <c r="AF2372" s="63"/>
      <c r="AG2372" s="63"/>
      <c r="AH2372" s="63"/>
      <c r="AI2372" s="63"/>
      <c r="AJ2372" s="63"/>
      <c r="AU2372" s="14"/>
      <c r="AV2372" s="14"/>
      <c r="AW2372" s="14"/>
      <c r="AX2372" s="14"/>
      <c r="AY2372" s="14"/>
    </row>
    <row r="2373" spans="32:51">
      <c r="AF2373" s="63"/>
      <c r="AG2373" s="63"/>
      <c r="AH2373" s="63"/>
      <c r="AI2373" s="63"/>
      <c r="AJ2373" s="63"/>
      <c r="AU2373" s="14"/>
      <c r="AV2373" s="14"/>
      <c r="AW2373" s="14"/>
      <c r="AX2373" s="14"/>
      <c r="AY2373" s="14"/>
    </row>
    <row r="2374" spans="32:51">
      <c r="AF2374" s="63"/>
      <c r="AG2374" s="63"/>
      <c r="AH2374" s="63"/>
      <c r="AI2374" s="63"/>
      <c r="AJ2374" s="63"/>
      <c r="AU2374" s="14"/>
      <c r="AV2374" s="14"/>
      <c r="AW2374" s="14"/>
      <c r="AX2374" s="14"/>
      <c r="AY2374" s="14"/>
    </row>
    <row r="2375" spans="32:51">
      <c r="AF2375" s="63"/>
      <c r="AG2375" s="63"/>
      <c r="AH2375" s="63"/>
      <c r="AI2375" s="63"/>
      <c r="AJ2375" s="63"/>
      <c r="AU2375" s="14"/>
      <c r="AV2375" s="14"/>
      <c r="AW2375" s="14"/>
      <c r="AX2375" s="14"/>
      <c r="AY2375" s="14"/>
    </row>
    <row r="2376" spans="32:51">
      <c r="AF2376" s="63"/>
      <c r="AG2376" s="63"/>
      <c r="AH2376" s="63"/>
      <c r="AI2376" s="63"/>
      <c r="AJ2376" s="63"/>
      <c r="AU2376" s="14"/>
      <c r="AV2376" s="14"/>
      <c r="AW2376" s="14"/>
      <c r="AX2376" s="14"/>
      <c r="AY2376" s="14"/>
    </row>
    <row r="2377" spans="32:51">
      <c r="AF2377" s="63"/>
      <c r="AG2377" s="63"/>
      <c r="AH2377" s="63"/>
      <c r="AI2377" s="63"/>
      <c r="AJ2377" s="63"/>
      <c r="AU2377" s="14"/>
      <c r="AV2377" s="14"/>
      <c r="AW2377" s="14"/>
      <c r="AX2377" s="14"/>
      <c r="AY2377" s="14"/>
    </row>
    <row r="2378" spans="32:51">
      <c r="AF2378" s="63"/>
      <c r="AG2378" s="63"/>
      <c r="AH2378" s="63"/>
      <c r="AI2378" s="63"/>
      <c r="AJ2378" s="63"/>
      <c r="AU2378" s="14"/>
      <c r="AV2378" s="14"/>
      <c r="AW2378" s="14"/>
      <c r="AX2378" s="14"/>
      <c r="AY2378" s="14"/>
    </row>
    <row r="2379" spans="32:51">
      <c r="AF2379" s="63"/>
      <c r="AG2379" s="63"/>
      <c r="AH2379" s="63"/>
      <c r="AI2379" s="63"/>
      <c r="AJ2379" s="63"/>
      <c r="AU2379" s="14"/>
      <c r="AV2379" s="14"/>
      <c r="AW2379" s="14"/>
      <c r="AX2379" s="14"/>
      <c r="AY2379" s="14"/>
    </row>
    <row r="2380" spans="32:51">
      <c r="AF2380" s="63"/>
      <c r="AG2380" s="63"/>
      <c r="AH2380" s="63"/>
      <c r="AI2380" s="63"/>
      <c r="AJ2380" s="63"/>
      <c r="AU2380" s="14"/>
      <c r="AV2380" s="14"/>
      <c r="AW2380" s="14"/>
      <c r="AX2380" s="14"/>
      <c r="AY2380" s="14"/>
    </row>
    <row r="2381" spans="32:51">
      <c r="AF2381" s="63"/>
      <c r="AG2381" s="63"/>
      <c r="AH2381" s="63"/>
      <c r="AI2381" s="63"/>
      <c r="AJ2381" s="63"/>
      <c r="AU2381" s="14"/>
      <c r="AV2381" s="14"/>
      <c r="AW2381" s="14"/>
      <c r="AX2381" s="14"/>
      <c r="AY2381" s="14"/>
    </row>
    <row r="2382" spans="32:51">
      <c r="AF2382" s="63"/>
      <c r="AG2382" s="63"/>
      <c r="AH2382" s="63"/>
      <c r="AI2382" s="63"/>
      <c r="AJ2382" s="63"/>
      <c r="AU2382" s="14"/>
      <c r="AV2382" s="14"/>
      <c r="AW2382" s="14"/>
      <c r="AX2382" s="14"/>
      <c r="AY2382" s="14"/>
    </row>
    <row r="2383" spans="32:51">
      <c r="AF2383" s="63"/>
      <c r="AG2383" s="63"/>
      <c r="AH2383" s="63"/>
      <c r="AI2383" s="63"/>
      <c r="AJ2383" s="63"/>
      <c r="AU2383" s="14"/>
      <c r="AV2383" s="14"/>
      <c r="AW2383" s="14"/>
      <c r="AX2383" s="14"/>
      <c r="AY2383" s="14"/>
    </row>
    <row r="2384" spans="32:51">
      <c r="AF2384" s="63"/>
      <c r="AG2384" s="63"/>
      <c r="AH2384" s="63"/>
      <c r="AI2384" s="63"/>
      <c r="AJ2384" s="63"/>
      <c r="AU2384" s="14"/>
      <c r="AV2384" s="14"/>
      <c r="AW2384" s="14"/>
      <c r="AX2384" s="14"/>
      <c r="AY2384" s="14"/>
    </row>
    <row r="2385" spans="32:51">
      <c r="AF2385" s="63"/>
      <c r="AG2385" s="63"/>
      <c r="AH2385" s="63"/>
      <c r="AI2385" s="63"/>
      <c r="AJ2385" s="63"/>
      <c r="AU2385" s="14"/>
      <c r="AV2385" s="14"/>
      <c r="AW2385" s="14"/>
      <c r="AX2385" s="14"/>
      <c r="AY2385" s="14"/>
    </row>
    <row r="2386" spans="32:51">
      <c r="AF2386" s="63"/>
      <c r="AG2386" s="63"/>
      <c r="AH2386" s="63"/>
      <c r="AI2386" s="63"/>
      <c r="AJ2386" s="63"/>
      <c r="AU2386" s="14"/>
      <c r="AV2386" s="14"/>
      <c r="AW2386" s="14"/>
      <c r="AX2386" s="14"/>
      <c r="AY2386" s="14"/>
    </row>
    <row r="2387" spans="32:51">
      <c r="AF2387" s="63"/>
      <c r="AG2387" s="63"/>
      <c r="AH2387" s="63"/>
      <c r="AI2387" s="63"/>
      <c r="AJ2387" s="63"/>
      <c r="AU2387" s="14"/>
      <c r="AV2387" s="14"/>
      <c r="AW2387" s="14"/>
      <c r="AX2387" s="14"/>
      <c r="AY2387" s="14"/>
    </row>
    <row r="2388" spans="32:51">
      <c r="AF2388" s="63"/>
      <c r="AG2388" s="63"/>
      <c r="AH2388" s="63"/>
      <c r="AI2388" s="63"/>
      <c r="AJ2388" s="63"/>
      <c r="AU2388" s="14"/>
      <c r="AV2388" s="14"/>
      <c r="AW2388" s="14"/>
      <c r="AX2388" s="14"/>
      <c r="AY2388" s="14"/>
    </row>
    <row r="2389" spans="32:51">
      <c r="AF2389" s="63"/>
      <c r="AG2389" s="63"/>
      <c r="AH2389" s="63"/>
      <c r="AI2389" s="63"/>
      <c r="AJ2389" s="63"/>
      <c r="AU2389" s="14"/>
      <c r="AV2389" s="14"/>
      <c r="AW2389" s="14"/>
      <c r="AX2389" s="14"/>
      <c r="AY2389" s="14"/>
    </row>
    <row r="2390" spans="32:51">
      <c r="AF2390" s="63"/>
      <c r="AG2390" s="63"/>
      <c r="AH2390" s="63"/>
      <c r="AI2390" s="63"/>
      <c r="AJ2390" s="63"/>
      <c r="AU2390" s="14"/>
      <c r="AV2390" s="14"/>
      <c r="AW2390" s="14"/>
      <c r="AX2390" s="14"/>
      <c r="AY2390" s="14"/>
    </row>
    <row r="2391" spans="32:51">
      <c r="AF2391" s="63"/>
      <c r="AG2391" s="63"/>
      <c r="AH2391" s="63"/>
      <c r="AI2391" s="63"/>
      <c r="AJ2391" s="63"/>
      <c r="AU2391" s="14"/>
      <c r="AV2391" s="14"/>
      <c r="AW2391" s="14"/>
      <c r="AX2391" s="14"/>
      <c r="AY2391" s="14"/>
    </row>
    <row r="2392" spans="32:51">
      <c r="AF2392" s="63"/>
      <c r="AG2392" s="63"/>
      <c r="AH2392" s="63"/>
      <c r="AI2392" s="63"/>
      <c r="AJ2392" s="63"/>
      <c r="AU2392" s="14"/>
      <c r="AV2392" s="14"/>
      <c r="AW2392" s="14"/>
      <c r="AX2392" s="14"/>
      <c r="AY2392" s="14"/>
    </row>
    <row r="2393" spans="32:51">
      <c r="AF2393" s="63"/>
      <c r="AG2393" s="63"/>
      <c r="AH2393" s="63"/>
      <c r="AI2393" s="63"/>
      <c r="AJ2393" s="63"/>
      <c r="AU2393" s="14"/>
      <c r="AV2393" s="14"/>
      <c r="AW2393" s="14"/>
      <c r="AX2393" s="14"/>
      <c r="AY2393" s="14"/>
    </row>
    <row r="2394" spans="32:51">
      <c r="AF2394" s="63"/>
      <c r="AG2394" s="63"/>
      <c r="AH2394" s="63"/>
      <c r="AI2394" s="63"/>
      <c r="AJ2394" s="63"/>
      <c r="AU2394" s="14"/>
      <c r="AV2394" s="14"/>
      <c r="AW2394" s="14"/>
      <c r="AX2394" s="14"/>
      <c r="AY2394" s="14"/>
    </row>
    <row r="2395" spans="32:51">
      <c r="AF2395" s="63"/>
      <c r="AG2395" s="63"/>
      <c r="AH2395" s="63"/>
      <c r="AI2395" s="63"/>
      <c r="AJ2395" s="63"/>
      <c r="AU2395" s="14"/>
      <c r="AV2395" s="14"/>
      <c r="AW2395" s="14"/>
      <c r="AX2395" s="14"/>
      <c r="AY2395" s="14"/>
    </row>
    <row r="2396" spans="32:51">
      <c r="AF2396" s="63"/>
      <c r="AG2396" s="63"/>
      <c r="AH2396" s="63"/>
      <c r="AI2396" s="63"/>
      <c r="AJ2396" s="63"/>
      <c r="AU2396" s="14"/>
      <c r="AV2396" s="14"/>
      <c r="AW2396" s="14"/>
      <c r="AX2396" s="14"/>
      <c r="AY2396" s="14"/>
    </row>
    <row r="2397" spans="32:51">
      <c r="AF2397" s="63"/>
      <c r="AG2397" s="63"/>
      <c r="AH2397" s="63"/>
      <c r="AI2397" s="63"/>
      <c r="AJ2397" s="63"/>
      <c r="AU2397" s="14"/>
      <c r="AV2397" s="14"/>
      <c r="AW2397" s="14"/>
      <c r="AX2397" s="14"/>
      <c r="AY2397" s="14"/>
    </row>
    <row r="2398" spans="32:51">
      <c r="AF2398" s="63"/>
      <c r="AG2398" s="63"/>
      <c r="AH2398" s="63"/>
      <c r="AI2398" s="63"/>
      <c r="AJ2398" s="63"/>
      <c r="AU2398" s="14"/>
      <c r="AV2398" s="14"/>
      <c r="AW2398" s="14"/>
      <c r="AX2398" s="14"/>
      <c r="AY2398" s="14"/>
    </row>
    <row r="2399" spans="32:51">
      <c r="AF2399" s="63"/>
      <c r="AG2399" s="63"/>
      <c r="AH2399" s="63"/>
      <c r="AI2399" s="63"/>
      <c r="AJ2399" s="63"/>
      <c r="AU2399" s="14"/>
      <c r="AV2399" s="14"/>
      <c r="AW2399" s="14"/>
      <c r="AX2399" s="14"/>
      <c r="AY2399" s="14"/>
    </row>
    <row r="2400" spans="32:51">
      <c r="AF2400" s="63"/>
      <c r="AG2400" s="63"/>
      <c r="AH2400" s="63"/>
      <c r="AI2400" s="63"/>
      <c r="AJ2400" s="63"/>
      <c r="AU2400" s="14"/>
      <c r="AV2400" s="14"/>
      <c r="AW2400" s="14"/>
      <c r="AX2400" s="14"/>
      <c r="AY2400" s="14"/>
    </row>
    <row r="2401" spans="32:51">
      <c r="AF2401" s="63"/>
      <c r="AG2401" s="63"/>
      <c r="AH2401" s="63"/>
      <c r="AI2401" s="63"/>
      <c r="AJ2401" s="63"/>
      <c r="AU2401" s="14"/>
      <c r="AV2401" s="14"/>
      <c r="AW2401" s="14"/>
      <c r="AX2401" s="14"/>
      <c r="AY2401" s="14"/>
    </row>
    <row r="2402" spans="32:51">
      <c r="AF2402" s="63"/>
      <c r="AG2402" s="63"/>
      <c r="AH2402" s="63"/>
      <c r="AI2402" s="63"/>
      <c r="AJ2402" s="63"/>
      <c r="AU2402" s="14"/>
      <c r="AV2402" s="14"/>
      <c r="AW2402" s="14"/>
      <c r="AX2402" s="14"/>
      <c r="AY2402" s="14"/>
    </row>
    <row r="2403" spans="32:51">
      <c r="AF2403" s="63"/>
      <c r="AG2403" s="63"/>
      <c r="AH2403" s="63"/>
      <c r="AI2403" s="63"/>
      <c r="AJ2403" s="63"/>
      <c r="AU2403" s="14"/>
      <c r="AV2403" s="14"/>
      <c r="AW2403" s="14"/>
      <c r="AX2403" s="14"/>
      <c r="AY2403" s="14"/>
    </row>
    <row r="2404" spans="32:51">
      <c r="AF2404" s="63"/>
      <c r="AG2404" s="63"/>
      <c r="AH2404" s="63"/>
      <c r="AI2404" s="63"/>
      <c r="AJ2404" s="63"/>
      <c r="AU2404" s="14"/>
      <c r="AV2404" s="14"/>
      <c r="AW2404" s="14"/>
      <c r="AX2404" s="14"/>
      <c r="AY2404" s="14"/>
    </row>
    <row r="2405" spans="32:51">
      <c r="AF2405" s="63"/>
      <c r="AG2405" s="63"/>
      <c r="AH2405" s="63"/>
      <c r="AI2405" s="63"/>
      <c r="AJ2405" s="63"/>
      <c r="AU2405" s="14"/>
      <c r="AV2405" s="14"/>
      <c r="AW2405" s="14"/>
      <c r="AX2405" s="14"/>
      <c r="AY2405" s="14"/>
    </row>
    <row r="2406" spans="32:51">
      <c r="AF2406" s="63"/>
      <c r="AG2406" s="63"/>
      <c r="AH2406" s="63"/>
      <c r="AI2406" s="63"/>
      <c r="AJ2406" s="63"/>
      <c r="AU2406" s="14"/>
      <c r="AV2406" s="14"/>
      <c r="AW2406" s="14"/>
      <c r="AX2406" s="14"/>
      <c r="AY2406" s="14"/>
    </row>
    <row r="2407" spans="32:51">
      <c r="AF2407" s="63"/>
      <c r="AG2407" s="63"/>
      <c r="AH2407" s="63"/>
      <c r="AI2407" s="63"/>
      <c r="AJ2407" s="63"/>
      <c r="AU2407" s="14"/>
      <c r="AV2407" s="14"/>
      <c r="AW2407" s="14"/>
      <c r="AX2407" s="14"/>
      <c r="AY2407" s="14"/>
    </row>
    <row r="2408" spans="32:51">
      <c r="AF2408" s="63"/>
      <c r="AG2408" s="63"/>
      <c r="AH2408" s="63"/>
      <c r="AI2408" s="63"/>
      <c r="AJ2408" s="63"/>
      <c r="AU2408" s="14"/>
      <c r="AV2408" s="14"/>
      <c r="AW2408" s="14"/>
      <c r="AX2408" s="14"/>
      <c r="AY2408" s="14"/>
    </row>
    <row r="2409" spans="32:51">
      <c r="AF2409" s="63"/>
      <c r="AG2409" s="63"/>
      <c r="AH2409" s="63"/>
      <c r="AI2409" s="63"/>
      <c r="AJ2409" s="63"/>
      <c r="AU2409" s="14"/>
      <c r="AV2409" s="14"/>
      <c r="AW2409" s="14"/>
      <c r="AX2409" s="14"/>
      <c r="AY2409" s="14"/>
    </row>
    <row r="2410" spans="32:51">
      <c r="AF2410" s="63"/>
      <c r="AG2410" s="63"/>
      <c r="AH2410" s="63"/>
      <c r="AI2410" s="63"/>
      <c r="AJ2410" s="63"/>
      <c r="AU2410" s="14"/>
      <c r="AV2410" s="14"/>
      <c r="AW2410" s="14"/>
      <c r="AX2410" s="14"/>
      <c r="AY2410" s="14"/>
    </row>
    <row r="2411" spans="32:51">
      <c r="AF2411" s="63"/>
      <c r="AG2411" s="63"/>
      <c r="AH2411" s="63"/>
      <c r="AI2411" s="63"/>
      <c r="AJ2411" s="63"/>
      <c r="AU2411" s="14"/>
      <c r="AV2411" s="14"/>
      <c r="AW2411" s="14"/>
      <c r="AX2411" s="14"/>
      <c r="AY2411" s="14"/>
    </row>
    <row r="2412" spans="32:51">
      <c r="AF2412" s="63"/>
      <c r="AG2412" s="63"/>
      <c r="AH2412" s="63"/>
      <c r="AI2412" s="63"/>
      <c r="AJ2412" s="63"/>
      <c r="AU2412" s="14"/>
      <c r="AV2412" s="14"/>
      <c r="AW2412" s="14"/>
      <c r="AX2412" s="14"/>
      <c r="AY2412" s="14"/>
    </row>
    <row r="2413" spans="32:51">
      <c r="AF2413" s="63"/>
      <c r="AG2413" s="63"/>
      <c r="AH2413" s="63"/>
      <c r="AI2413" s="63"/>
      <c r="AJ2413" s="63"/>
      <c r="AU2413" s="14"/>
      <c r="AV2413" s="14"/>
      <c r="AW2413" s="14"/>
      <c r="AX2413" s="14"/>
      <c r="AY2413" s="14"/>
    </row>
    <row r="2414" spans="32:51">
      <c r="AF2414" s="63"/>
      <c r="AG2414" s="63"/>
      <c r="AH2414" s="63"/>
      <c r="AI2414" s="63"/>
      <c r="AJ2414" s="63"/>
      <c r="AU2414" s="14"/>
      <c r="AV2414" s="14"/>
      <c r="AW2414" s="14"/>
      <c r="AX2414" s="14"/>
      <c r="AY2414" s="14"/>
    </row>
    <row r="2415" spans="32:51">
      <c r="AF2415" s="63"/>
      <c r="AG2415" s="63"/>
      <c r="AH2415" s="63"/>
      <c r="AI2415" s="63"/>
      <c r="AJ2415" s="63"/>
      <c r="AU2415" s="14"/>
      <c r="AV2415" s="14"/>
      <c r="AW2415" s="14"/>
      <c r="AX2415" s="14"/>
      <c r="AY2415" s="14"/>
    </row>
    <row r="2416" spans="32:51">
      <c r="AF2416" s="63"/>
      <c r="AG2416" s="63"/>
      <c r="AH2416" s="63"/>
      <c r="AI2416" s="63"/>
      <c r="AJ2416" s="63"/>
      <c r="AU2416" s="14"/>
      <c r="AV2416" s="14"/>
      <c r="AW2416" s="14"/>
      <c r="AX2416" s="14"/>
      <c r="AY2416" s="14"/>
    </row>
    <row r="2417" spans="32:51">
      <c r="AF2417" s="63"/>
      <c r="AG2417" s="63"/>
      <c r="AH2417" s="63"/>
      <c r="AI2417" s="63"/>
      <c r="AJ2417" s="63"/>
      <c r="AU2417" s="14"/>
      <c r="AV2417" s="14"/>
      <c r="AW2417" s="14"/>
      <c r="AX2417" s="14"/>
      <c r="AY2417" s="14"/>
    </row>
    <row r="2418" spans="32:51">
      <c r="AF2418" s="63"/>
      <c r="AG2418" s="63"/>
      <c r="AH2418" s="63"/>
      <c r="AI2418" s="63"/>
      <c r="AJ2418" s="63"/>
      <c r="AU2418" s="14"/>
      <c r="AV2418" s="14"/>
      <c r="AW2418" s="14"/>
      <c r="AX2418" s="14"/>
      <c r="AY2418" s="14"/>
    </row>
    <row r="2419" spans="32:51">
      <c r="AF2419" s="63"/>
      <c r="AG2419" s="63"/>
      <c r="AH2419" s="63"/>
      <c r="AI2419" s="63"/>
      <c r="AJ2419" s="63"/>
      <c r="AU2419" s="14"/>
      <c r="AV2419" s="14"/>
      <c r="AW2419" s="14"/>
      <c r="AX2419" s="14"/>
      <c r="AY2419" s="14"/>
    </row>
    <row r="2420" spans="32:51">
      <c r="AF2420" s="63"/>
      <c r="AG2420" s="63"/>
      <c r="AH2420" s="63"/>
      <c r="AI2420" s="63"/>
      <c r="AJ2420" s="63"/>
      <c r="AU2420" s="14"/>
      <c r="AV2420" s="14"/>
      <c r="AW2420" s="14"/>
      <c r="AX2420" s="14"/>
      <c r="AY2420" s="14"/>
    </row>
    <row r="2421" spans="32:51">
      <c r="AF2421" s="63"/>
      <c r="AG2421" s="63"/>
      <c r="AH2421" s="63"/>
      <c r="AI2421" s="63"/>
      <c r="AJ2421" s="63"/>
      <c r="AU2421" s="14"/>
      <c r="AV2421" s="14"/>
      <c r="AW2421" s="14"/>
      <c r="AX2421" s="14"/>
      <c r="AY2421" s="14"/>
    </row>
    <row r="2422" spans="32:51">
      <c r="AF2422" s="63"/>
      <c r="AG2422" s="63"/>
      <c r="AH2422" s="63"/>
      <c r="AI2422" s="63"/>
      <c r="AJ2422" s="63"/>
      <c r="AU2422" s="14"/>
      <c r="AV2422" s="14"/>
      <c r="AW2422" s="14"/>
      <c r="AX2422" s="14"/>
      <c r="AY2422" s="14"/>
    </row>
    <row r="2423" spans="32:51">
      <c r="AF2423" s="63"/>
      <c r="AG2423" s="63"/>
      <c r="AH2423" s="63"/>
      <c r="AI2423" s="63"/>
      <c r="AJ2423" s="63"/>
      <c r="AU2423" s="14"/>
      <c r="AV2423" s="14"/>
      <c r="AW2423" s="14"/>
      <c r="AX2423" s="14"/>
      <c r="AY2423" s="14"/>
    </row>
    <row r="2424" spans="32:51">
      <c r="AF2424" s="63"/>
      <c r="AG2424" s="63"/>
      <c r="AH2424" s="63"/>
      <c r="AI2424" s="63"/>
      <c r="AJ2424" s="63"/>
      <c r="AU2424" s="14"/>
      <c r="AV2424" s="14"/>
      <c r="AW2424" s="14"/>
      <c r="AX2424" s="14"/>
      <c r="AY2424" s="14"/>
    </row>
    <row r="2425" spans="32:51">
      <c r="AF2425" s="63"/>
      <c r="AG2425" s="63"/>
      <c r="AH2425" s="63"/>
      <c r="AI2425" s="63"/>
      <c r="AJ2425" s="63"/>
      <c r="AU2425" s="14"/>
      <c r="AV2425" s="14"/>
      <c r="AW2425" s="14"/>
      <c r="AX2425" s="14"/>
      <c r="AY2425" s="14"/>
    </row>
    <row r="2426" spans="32:51">
      <c r="AF2426" s="63"/>
      <c r="AG2426" s="63"/>
      <c r="AH2426" s="63"/>
      <c r="AI2426" s="63"/>
      <c r="AJ2426" s="63"/>
      <c r="AU2426" s="14"/>
      <c r="AV2426" s="14"/>
      <c r="AW2426" s="14"/>
      <c r="AX2426" s="14"/>
      <c r="AY2426" s="14"/>
    </row>
    <row r="2427" spans="32:51">
      <c r="AF2427" s="63"/>
      <c r="AG2427" s="63"/>
      <c r="AH2427" s="63"/>
      <c r="AI2427" s="63"/>
      <c r="AJ2427" s="63"/>
      <c r="AU2427" s="14"/>
      <c r="AV2427" s="14"/>
      <c r="AW2427" s="14"/>
      <c r="AX2427" s="14"/>
      <c r="AY2427" s="14"/>
    </row>
    <row r="2428" spans="32:51">
      <c r="AF2428" s="63"/>
      <c r="AG2428" s="63"/>
      <c r="AH2428" s="63"/>
      <c r="AI2428" s="63"/>
      <c r="AJ2428" s="63"/>
      <c r="AU2428" s="14"/>
      <c r="AV2428" s="14"/>
      <c r="AW2428" s="14"/>
      <c r="AX2428" s="14"/>
      <c r="AY2428" s="14"/>
    </row>
    <row r="2429" spans="32:51">
      <c r="AF2429" s="63"/>
      <c r="AG2429" s="63"/>
      <c r="AH2429" s="63"/>
      <c r="AI2429" s="63"/>
      <c r="AJ2429" s="63"/>
      <c r="AU2429" s="14"/>
      <c r="AV2429" s="14"/>
      <c r="AW2429" s="14"/>
      <c r="AX2429" s="14"/>
      <c r="AY2429" s="14"/>
    </row>
    <row r="2430" spans="32:51">
      <c r="AF2430" s="63"/>
      <c r="AG2430" s="63"/>
      <c r="AH2430" s="63"/>
      <c r="AI2430" s="63"/>
      <c r="AJ2430" s="63"/>
      <c r="AU2430" s="14"/>
      <c r="AV2430" s="14"/>
      <c r="AW2430" s="14"/>
      <c r="AX2430" s="14"/>
      <c r="AY2430" s="14"/>
    </row>
    <row r="2431" spans="32:51">
      <c r="AF2431" s="63"/>
      <c r="AG2431" s="63"/>
      <c r="AH2431" s="63"/>
      <c r="AI2431" s="63"/>
      <c r="AJ2431" s="63"/>
      <c r="AU2431" s="14"/>
      <c r="AV2431" s="14"/>
      <c r="AW2431" s="14"/>
      <c r="AX2431" s="14"/>
      <c r="AY2431" s="14"/>
    </row>
    <row r="2432" spans="32:51">
      <c r="AF2432" s="63"/>
      <c r="AG2432" s="63"/>
      <c r="AH2432" s="63"/>
      <c r="AI2432" s="63"/>
      <c r="AJ2432" s="63"/>
      <c r="AU2432" s="14"/>
      <c r="AV2432" s="14"/>
      <c r="AW2432" s="14"/>
      <c r="AX2432" s="14"/>
      <c r="AY2432" s="14"/>
    </row>
    <row r="2433" spans="32:51">
      <c r="AF2433" s="63"/>
      <c r="AG2433" s="63"/>
      <c r="AH2433" s="63"/>
      <c r="AI2433" s="63"/>
      <c r="AJ2433" s="63"/>
      <c r="AU2433" s="14"/>
      <c r="AV2433" s="14"/>
      <c r="AW2433" s="14"/>
      <c r="AX2433" s="14"/>
      <c r="AY2433" s="14"/>
    </row>
    <row r="2434" spans="32:51">
      <c r="AF2434" s="63"/>
      <c r="AG2434" s="63"/>
      <c r="AH2434" s="63"/>
      <c r="AI2434" s="63"/>
      <c r="AJ2434" s="63"/>
      <c r="AU2434" s="14"/>
      <c r="AV2434" s="14"/>
      <c r="AW2434" s="14"/>
      <c r="AX2434" s="14"/>
      <c r="AY2434" s="14"/>
    </row>
    <row r="2435" spans="32:51">
      <c r="AF2435" s="63"/>
      <c r="AG2435" s="63"/>
      <c r="AH2435" s="63"/>
      <c r="AI2435" s="63"/>
      <c r="AJ2435" s="63"/>
      <c r="AU2435" s="14"/>
      <c r="AV2435" s="14"/>
      <c r="AW2435" s="14"/>
      <c r="AX2435" s="14"/>
      <c r="AY2435" s="14"/>
    </row>
    <row r="2436" spans="32:51">
      <c r="AF2436" s="63"/>
      <c r="AG2436" s="63"/>
      <c r="AH2436" s="63"/>
      <c r="AI2436" s="63"/>
      <c r="AJ2436" s="63"/>
      <c r="AU2436" s="14"/>
      <c r="AV2436" s="14"/>
      <c r="AW2436" s="14"/>
      <c r="AX2436" s="14"/>
      <c r="AY2436" s="14"/>
    </row>
    <row r="2437" spans="32:51">
      <c r="AF2437" s="63"/>
      <c r="AG2437" s="63"/>
      <c r="AH2437" s="63"/>
      <c r="AI2437" s="63"/>
      <c r="AJ2437" s="63"/>
      <c r="AU2437" s="14"/>
      <c r="AV2437" s="14"/>
      <c r="AW2437" s="14"/>
      <c r="AX2437" s="14"/>
      <c r="AY2437" s="14"/>
    </row>
    <row r="2438" spans="32:51">
      <c r="AF2438" s="63"/>
      <c r="AG2438" s="63"/>
      <c r="AH2438" s="63"/>
      <c r="AI2438" s="63"/>
      <c r="AJ2438" s="63"/>
      <c r="AU2438" s="14"/>
      <c r="AV2438" s="14"/>
      <c r="AW2438" s="14"/>
      <c r="AX2438" s="14"/>
      <c r="AY2438" s="14"/>
    </row>
    <row r="2439" spans="32:51">
      <c r="AF2439" s="63"/>
      <c r="AG2439" s="63"/>
      <c r="AH2439" s="63"/>
      <c r="AI2439" s="63"/>
      <c r="AJ2439" s="63"/>
      <c r="AU2439" s="14"/>
      <c r="AV2439" s="14"/>
      <c r="AW2439" s="14"/>
      <c r="AX2439" s="14"/>
      <c r="AY2439" s="14"/>
    </row>
    <row r="2440" spans="32:51">
      <c r="AF2440" s="63"/>
      <c r="AG2440" s="63"/>
      <c r="AH2440" s="63"/>
      <c r="AI2440" s="63"/>
      <c r="AJ2440" s="63"/>
      <c r="AU2440" s="14"/>
      <c r="AV2440" s="14"/>
      <c r="AW2440" s="14"/>
      <c r="AX2440" s="14"/>
      <c r="AY2440" s="14"/>
    </row>
    <row r="2441" spans="32:51">
      <c r="AF2441" s="63"/>
      <c r="AG2441" s="63"/>
      <c r="AH2441" s="63"/>
      <c r="AI2441" s="63"/>
      <c r="AJ2441" s="63"/>
      <c r="AU2441" s="14"/>
      <c r="AV2441" s="14"/>
      <c r="AW2441" s="14"/>
      <c r="AX2441" s="14"/>
      <c r="AY2441" s="14"/>
    </row>
    <row r="2442" spans="32:51">
      <c r="AF2442" s="63"/>
      <c r="AG2442" s="63"/>
      <c r="AH2442" s="63"/>
      <c r="AI2442" s="63"/>
      <c r="AJ2442" s="63"/>
      <c r="AU2442" s="14"/>
      <c r="AV2442" s="14"/>
      <c r="AW2442" s="14"/>
      <c r="AX2442" s="14"/>
      <c r="AY2442" s="14"/>
    </row>
    <row r="2443" spans="32:51">
      <c r="AF2443" s="63"/>
      <c r="AG2443" s="63"/>
      <c r="AH2443" s="63"/>
      <c r="AI2443" s="63"/>
      <c r="AJ2443" s="63"/>
      <c r="AU2443" s="14"/>
      <c r="AV2443" s="14"/>
      <c r="AW2443" s="14"/>
      <c r="AX2443" s="14"/>
      <c r="AY2443" s="14"/>
    </row>
    <row r="2444" spans="32:51">
      <c r="AF2444" s="63"/>
      <c r="AG2444" s="63"/>
      <c r="AH2444" s="63"/>
      <c r="AI2444" s="63"/>
      <c r="AJ2444" s="63"/>
      <c r="AU2444" s="14"/>
      <c r="AV2444" s="14"/>
      <c r="AW2444" s="14"/>
      <c r="AX2444" s="14"/>
      <c r="AY2444" s="14"/>
    </row>
    <row r="2445" spans="32:51">
      <c r="AF2445" s="63"/>
      <c r="AG2445" s="63"/>
      <c r="AH2445" s="63"/>
      <c r="AI2445" s="63"/>
      <c r="AJ2445" s="63"/>
      <c r="AU2445" s="14"/>
      <c r="AV2445" s="14"/>
      <c r="AW2445" s="14"/>
      <c r="AX2445" s="14"/>
      <c r="AY2445" s="14"/>
    </row>
    <row r="2446" spans="32:51">
      <c r="AF2446" s="63"/>
      <c r="AG2446" s="63"/>
      <c r="AH2446" s="63"/>
      <c r="AI2446" s="63"/>
      <c r="AJ2446" s="63"/>
      <c r="AU2446" s="14"/>
      <c r="AV2446" s="14"/>
      <c r="AW2446" s="14"/>
      <c r="AX2446" s="14"/>
      <c r="AY2446" s="14"/>
    </row>
    <row r="2447" spans="32:51">
      <c r="AF2447" s="63"/>
      <c r="AG2447" s="63"/>
      <c r="AH2447" s="63"/>
      <c r="AI2447" s="63"/>
      <c r="AJ2447" s="63"/>
      <c r="AU2447" s="14"/>
      <c r="AV2447" s="14"/>
      <c r="AW2447" s="14"/>
      <c r="AX2447" s="14"/>
      <c r="AY2447" s="14"/>
    </row>
    <row r="2448" spans="32:51">
      <c r="AF2448" s="63"/>
      <c r="AG2448" s="63"/>
      <c r="AH2448" s="63"/>
      <c r="AI2448" s="63"/>
      <c r="AJ2448" s="63"/>
      <c r="AU2448" s="14"/>
      <c r="AV2448" s="14"/>
      <c r="AW2448" s="14"/>
      <c r="AX2448" s="14"/>
      <c r="AY2448" s="14"/>
    </row>
    <row r="2449" spans="32:51">
      <c r="AF2449" s="63"/>
      <c r="AG2449" s="63"/>
      <c r="AH2449" s="63"/>
      <c r="AI2449" s="63"/>
      <c r="AJ2449" s="63"/>
      <c r="AU2449" s="14"/>
      <c r="AV2449" s="14"/>
      <c r="AW2449" s="14"/>
      <c r="AX2449" s="14"/>
      <c r="AY2449" s="14"/>
    </row>
    <row r="2450" spans="32:51">
      <c r="AF2450" s="63"/>
      <c r="AG2450" s="63"/>
      <c r="AH2450" s="63"/>
      <c r="AI2450" s="63"/>
      <c r="AJ2450" s="63"/>
      <c r="AU2450" s="14"/>
      <c r="AV2450" s="14"/>
      <c r="AW2450" s="14"/>
      <c r="AX2450" s="14"/>
      <c r="AY2450" s="14"/>
    </row>
    <row r="2451" spans="32:51">
      <c r="AF2451" s="63"/>
      <c r="AG2451" s="63"/>
      <c r="AH2451" s="63"/>
      <c r="AI2451" s="63"/>
      <c r="AJ2451" s="63"/>
      <c r="AU2451" s="14"/>
      <c r="AV2451" s="14"/>
      <c r="AW2451" s="14"/>
      <c r="AX2451" s="14"/>
      <c r="AY2451" s="14"/>
    </row>
    <row r="2452" spans="32:51">
      <c r="AF2452" s="63"/>
      <c r="AG2452" s="63"/>
      <c r="AH2452" s="63"/>
      <c r="AI2452" s="63"/>
      <c r="AJ2452" s="63"/>
      <c r="AU2452" s="14"/>
      <c r="AV2452" s="14"/>
      <c r="AW2452" s="14"/>
      <c r="AX2452" s="14"/>
      <c r="AY2452" s="14"/>
    </row>
    <row r="2453" spans="32:51">
      <c r="AF2453" s="63"/>
      <c r="AG2453" s="63"/>
      <c r="AH2453" s="63"/>
      <c r="AI2453" s="63"/>
      <c r="AJ2453" s="63"/>
      <c r="AU2453" s="14"/>
      <c r="AV2453" s="14"/>
      <c r="AW2453" s="14"/>
      <c r="AX2453" s="14"/>
      <c r="AY2453" s="14"/>
    </row>
    <row r="2454" spans="32:51">
      <c r="AF2454" s="63"/>
      <c r="AG2454" s="63"/>
      <c r="AH2454" s="63"/>
      <c r="AI2454" s="63"/>
      <c r="AJ2454" s="63"/>
      <c r="AU2454" s="14"/>
      <c r="AV2454" s="14"/>
      <c r="AW2454" s="14"/>
      <c r="AX2454" s="14"/>
      <c r="AY2454" s="14"/>
    </row>
    <row r="2455" spans="32:51">
      <c r="AF2455" s="63"/>
      <c r="AG2455" s="63"/>
      <c r="AH2455" s="63"/>
      <c r="AI2455" s="63"/>
      <c r="AJ2455" s="63"/>
      <c r="AU2455" s="14"/>
      <c r="AV2455" s="14"/>
      <c r="AW2455" s="14"/>
      <c r="AX2455" s="14"/>
      <c r="AY2455" s="14"/>
    </row>
    <row r="2456" spans="32:51">
      <c r="AF2456" s="63"/>
      <c r="AG2456" s="63"/>
      <c r="AH2456" s="63"/>
      <c r="AI2456" s="63"/>
      <c r="AJ2456" s="63"/>
      <c r="AU2456" s="14"/>
      <c r="AV2456" s="14"/>
      <c r="AW2456" s="14"/>
      <c r="AX2456" s="14"/>
      <c r="AY2456" s="14"/>
    </row>
    <row r="2457" spans="32:51">
      <c r="AF2457" s="63"/>
      <c r="AG2457" s="63"/>
      <c r="AH2457" s="63"/>
      <c r="AI2457" s="63"/>
      <c r="AJ2457" s="63"/>
      <c r="AU2457" s="14"/>
      <c r="AV2457" s="14"/>
      <c r="AW2457" s="14"/>
      <c r="AX2457" s="14"/>
      <c r="AY2457" s="14"/>
    </row>
    <row r="2458" spans="32:51">
      <c r="AF2458" s="63"/>
      <c r="AG2458" s="63"/>
      <c r="AH2458" s="63"/>
      <c r="AI2458" s="63"/>
      <c r="AJ2458" s="63"/>
      <c r="AU2458" s="14"/>
      <c r="AV2458" s="14"/>
      <c r="AW2458" s="14"/>
      <c r="AX2458" s="14"/>
      <c r="AY2458" s="14"/>
    </row>
    <row r="2459" spans="32:51">
      <c r="AF2459" s="63"/>
      <c r="AG2459" s="63"/>
      <c r="AH2459" s="63"/>
      <c r="AI2459" s="63"/>
      <c r="AJ2459" s="63"/>
      <c r="AU2459" s="14"/>
      <c r="AV2459" s="14"/>
      <c r="AW2459" s="14"/>
      <c r="AX2459" s="14"/>
      <c r="AY2459" s="14"/>
    </row>
    <row r="2460" spans="32:51">
      <c r="AF2460" s="63"/>
      <c r="AG2460" s="63"/>
      <c r="AH2460" s="63"/>
      <c r="AI2460" s="63"/>
      <c r="AJ2460" s="63"/>
      <c r="AU2460" s="14"/>
      <c r="AV2460" s="14"/>
      <c r="AW2460" s="14"/>
      <c r="AX2460" s="14"/>
      <c r="AY2460" s="14"/>
    </row>
    <row r="2461" spans="32:51">
      <c r="AF2461" s="63"/>
      <c r="AG2461" s="63"/>
      <c r="AH2461" s="63"/>
      <c r="AI2461" s="63"/>
      <c r="AJ2461" s="63"/>
      <c r="AU2461" s="14"/>
      <c r="AV2461" s="14"/>
      <c r="AW2461" s="14"/>
      <c r="AX2461" s="14"/>
      <c r="AY2461" s="14"/>
    </row>
    <row r="2462" spans="32:51">
      <c r="AF2462" s="63"/>
      <c r="AG2462" s="63"/>
      <c r="AH2462" s="63"/>
      <c r="AI2462" s="63"/>
      <c r="AJ2462" s="63"/>
      <c r="AU2462" s="14"/>
      <c r="AV2462" s="14"/>
      <c r="AW2462" s="14"/>
      <c r="AX2462" s="14"/>
      <c r="AY2462" s="14"/>
    </row>
    <row r="2463" spans="32:51">
      <c r="AF2463" s="63"/>
      <c r="AG2463" s="63"/>
      <c r="AH2463" s="63"/>
      <c r="AI2463" s="63"/>
      <c r="AJ2463" s="63"/>
      <c r="AU2463" s="14"/>
      <c r="AV2463" s="14"/>
      <c r="AW2463" s="14"/>
      <c r="AX2463" s="14"/>
      <c r="AY2463" s="14"/>
    </row>
    <row r="2464" spans="32:51">
      <c r="AF2464" s="63"/>
      <c r="AG2464" s="63"/>
      <c r="AH2464" s="63"/>
      <c r="AI2464" s="63"/>
      <c r="AJ2464" s="63"/>
      <c r="AU2464" s="14"/>
      <c r="AV2464" s="14"/>
      <c r="AW2464" s="14"/>
      <c r="AX2464" s="14"/>
      <c r="AY2464" s="14"/>
    </row>
    <row r="2465" spans="32:51">
      <c r="AF2465" s="63"/>
      <c r="AG2465" s="63"/>
      <c r="AH2465" s="63"/>
      <c r="AI2465" s="63"/>
      <c r="AJ2465" s="63"/>
      <c r="AU2465" s="14"/>
      <c r="AV2465" s="14"/>
      <c r="AW2465" s="14"/>
      <c r="AX2465" s="14"/>
      <c r="AY2465" s="14"/>
    </row>
    <row r="2466" spans="32:51">
      <c r="AF2466" s="63"/>
      <c r="AG2466" s="63"/>
      <c r="AH2466" s="63"/>
      <c r="AI2466" s="63"/>
      <c r="AJ2466" s="63"/>
      <c r="AU2466" s="14"/>
      <c r="AV2466" s="14"/>
      <c r="AW2466" s="14"/>
      <c r="AX2466" s="14"/>
      <c r="AY2466" s="14"/>
    </row>
    <row r="2467" spans="32:51">
      <c r="AF2467" s="63"/>
      <c r="AG2467" s="63"/>
      <c r="AH2467" s="63"/>
      <c r="AI2467" s="63"/>
      <c r="AJ2467" s="63"/>
      <c r="AU2467" s="14"/>
      <c r="AV2467" s="14"/>
      <c r="AW2467" s="14"/>
      <c r="AX2467" s="14"/>
      <c r="AY2467" s="14"/>
    </row>
    <row r="2468" spans="32:51">
      <c r="AF2468" s="63"/>
      <c r="AG2468" s="63"/>
      <c r="AH2468" s="63"/>
      <c r="AI2468" s="63"/>
      <c r="AJ2468" s="63"/>
      <c r="AU2468" s="14"/>
      <c r="AV2468" s="14"/>
      <c r="AW2468" s="14"/>
      <c r="AX2468" s="14"/>
      <c r="AY2468" s="14"/>
    </row>
    <row r="2469" spans="32:51">
      <c r="AF2469" s="63"/>
      <c r="AG2469" s="63"/>
      <c r="AH2469" s="63"/>
      <c r="AI2469" s="63"/>
      <c r="AJ2469" s="63"/>
      <c r="AU2469" s="14"/>
      <c r="AV2469" s="14"/>
      <c r="AW2469" s="14"/>
      <c r="AX2469" s="14"/>
      <c r="AY2469" s="14"/>
    </row>
    <row r="2470" spans="32:51">
      <c r="AF2470" s="63"/>
      <c r="AG2470" s="63"/>
      <c r="AH2470" s="63"/>
      <c r="AI2470" s="63"/>
      <c r="AJ2470" s="63"/>
      <c r="AU2470" s="14"/>
      <c r="AV2470" s="14"/>
      <c r="AW2470" s="14"/>
      <c r="AX2470" s="14"/>
      <c r="AY2470" s="14"/>
    </row>
    <row r="2471" spans="32:51">
      <c r="AF2471" s="63"/>
      <c r="AG2471" s="63"/>
      <c r="AH2471" s="63"/>
      <c r="AI2471" s="63"/>
      <c r="AJ2471" s="63"/>
      <c r="AU2471" s="14"/>
      <c r="AV2471" s="14"/>
      <c r="AW2471" s="14"/>
      <c r="AX2471" s="14"/>
      <c r="AY2471" s="14"/>
    </row>
    <row r="2472" spans="32:51">
      <c r="AF2472" s="63"/>
      <c r="AG2472" s="63"/>
      <c r="AH2472" s="63"/>
      <c r="AI2472" s="63"/>
      <c r="AJ2472" s="63"/>
      <c r="AU2472" s="14"/>
      <c r="AV2472" s="14"/>
      <c r="AW2472" s="14"/>
      <c r="AX2472" s="14"/>
      <c r="AY2472" s="14"/>
    </row>
    <row r="2473" spans="32:51">
      <c r="AF2473" s="63"/>
      <c r="AG2473" s="63"/>
      <c r="AH2473" s="63"/>
      <c r="AI2473" s="63"/>
      <c r="AJ2473" s="63"/>
      <c r="AU2473" s="14"/>
      <c r="AV2473" s="14"/>
      <c r="AW2473" s="14"/>
      <c r="AX2473" s="14"/>
      <c r="AY2473" s="14"/>
    </row>
    <row r="2474" spans="32:51">
      <c r="AF2474" s="63"/>
      <c r="AG2474" s="63"/>
      <c r="AH2474" s="63"/>
      <c r="AI2474" s="63"/>
      <c r="AJ2474" s="63"/>
      <c r="AU2474" s="14"/>
      <c r="AV2474" s="14"/>
      <c r="AW2474" s="14"/>
      <c r="AX2474" s="14"/>
      <c r="AY2474" s="14"/>
    </row>
    <row r="2475" spans="32:51">
      <c r="AF2475" s="63"/>
      <c r="AG2475" s="63"/>
      <c r="AH2475" s="63"/>
      <c r="AI2475" s="63"/>
      <c r="AJ2475" s="63"/>
      <c r="AU2475" s="14"/>
      <c r="AV2475" s="14"/>
      <c r="AW2475" s="14"/>
      <c r="AX2475" s="14"/>
      <c r="AY2475" s="14"/>
    </row>
    <row r="2476" spans="32:51">
      <c r="AF2476" s="63"/>
      <c r="AG2476" s="63"/>
      <c r="AH2476" s="63"/>
      <c r="AI2476" s="63"/>
      <c r="AJ2476" s="63"/>
      <c r="AU2476" s="14"/>
      <c r="AV2476" s="14"/>
      <c r="AW2476" s="14"/>
      <c r="AX2476" s="14"/>
      <c r="AY2476" s="14"/>
    </row>
    <row r="2477" spans="32:51">
      <c r="AF2477" s="63"/>
      <c r="AG2477" s="63"/>
      <c r="AH2477" s="63"/>
      <c r="AI2477" s="63"/>
      <c r="AJ2477" s="63"/>
      <c r="AU2477" s="14"/>
      <c r="AV2477" s="14"/>
      <c r="AW2477" s="14"/>
      <c r="AX2477" s="14"/>
      <c r="AY2477" s="14"/>
    </row>
    <row r="2478" spans="32:51">
      <c r="AF2478" s="63"/>
      <c r="AG2478" s="63"/>
      <c r="AH2478" s="63"/>
      <c r="AI2478" s="63"/>
      <c r="AJ2478" s="63"/>
      <c r="AU2478" s="14"/>
      <c r="AV2478" s="14"/>
      <c r="AW2478" s="14"/>
      <c r="AX2478" s="14"/>
      <c r="AY2478" s="14"/>
    </row>
    <row r="2479" spans="32:51">
      <c r="AF2479" s="63"/>
      <c r="AG2479" s="63"/>
      <c r="AH2479" s="63"/>
      <c r="AI2479" s="63"/>
      <c r="AJ2479" s="63"/>
      <c r="AU2479" s="14"/>
      <c r="AV2479" s="14"/>
      <c r="AW2479" s="14"/>
      <c r="AX2479" s="14"/>
      <c r="AY2479" s="14"/>
    </row>
    <row r="2480" spans="32:51">
      <c r="AF2480" s="63"/>
      <c r="AG2480" s="63"/>
      <c r="AH2480" s="63"/>
      <c r="AI2480" s="63"/>
      <c r="AJ2480" s="63"/>
      <c r="AU2480" s="14"/>
      <c r="AV2480" s="14"/>
      <c r="AW2480" s="14"/>
      <c r="AX2480" s="14"/>
      <c r="AY2480" s="14"/>
    </row>
    <row r="2481" spans="32:51">
      <c r="AF2481" s="63"/>
      <c r="AG2481" s="63"/>
      <c r="AH2481" s="63"/>
      <c r="AI2481" s="63"/>
      <c r="AJ2481" s="63"/>
      <c r="AU2481" s="14"/>
      <c r="AV2481" s="14"/>
      <c r="AW2481" s="14"/>
      <c r="AX2481" s="14"/>
      <c r="AY2481" s="14"/>
    </row>
    <row r="2482" spans="32:51">
      <c r="AF2482" s="63"/>
      <c r="AG2482" s="63"/>
      <c r="AH2482" s="63"/>
      <c r="AI2482" s="63"/>
      <c r="AJ2482" s="63"/>
      <c r="AU2482" s="14"/>
      <c r="AV2482" s="14"/>
      <c r="AW2482" s="14"/>
      <c r="AX2482" s="14"/>
      <c r="AY2482" s="14"/>
    </row>
    <row r="2483" spans="32:51">
      <c r="AF2483" s="63"/>
      <c r="AG2483" s="63"/>
      <c r="AH2483" s="63"/>
      <c r="AI2483" s="63"/>
      <c r="AJ2483" s="63"/>
      <c r="AU2483" s="14"/>
      <c r="AV2483" s="14"/>
      <c r="AW2483" s="14"/>
      <c r="AX2483" s="14"/>
      <c r="AY2483" s="14"/>
    </row>
    <row r="2484" spans="32:51">
      <c r="AF2484" s="63"/>
      <c r="AG2484" s="63"/>
      <c r="AH2484" s="63"/>
      <c r="AI2484" s="63"/>
      <c r="AJ2484" s="63"/>
      <c r="AU2484" s="14"/>
      <c r="AV2484" s="14"/>
      <c r="AW2484" s="14"/>
      <c r="AX2484" s="14"/>
      <c r="AY2484" s="14"/>
    </row>
    <row r="2485" spans="32:51">
      <c r="AF2485" s="63"/>
      <c r="AG2485" s="63"/>
      <c r="AH2485" s="63"/>
      <c r="AI2485" s="63"/>
      <c r="AJ2485" s="63"/>
      <c r="AU2485" s="14"/>
      <c r="AV2485" s="14"/>
      <c r="AW2485" s="14"/>
      <c r="AX2485" s="14"/>
      <c r="AY2485" s="14"/>
    </row>
    <row r="2486" spans="32:51">
      <c r="AF2486" s="63"/>
      <c r="AG2486" s="63"/>
      <c r="AH2486" s="63"/>
      <c r="AI2486" s="63"/>
      <c r="AJ2486" s="63"/>
      <c r="AU2486" s="14"/>
      <c r="AV2486" s="14"/>
      <c r="AW2486" s="14"/>
      <c r="AX2486" s="14"/>
      <c r="AY2486" s="14"/>
    </row>
    <row r="2487" spans="32:51">
      <c r="AF2487" s="63"/>
      <c r="AG2487" s="63"/>
      <c r="AH2487" s="63"/>
      <c r="AI2487" s="63"/>
      <c r="AJ2487" s="63"/>
      <c r="AU2487" s="14"/>
      <c r="AV2487" s="14"/>
      <c r="AW2487" s="14"/>
      <c r="AX2487" s="14"/>
      <c r="AY2487" s="14"/>
    </row>
    <row r="2488" spans="32:51">
      <c r="AF2488" s="63"/>
      <c r="AG2488" s="63"/>
      <c r="AH2488" s="63"/>
      <c r="AI2488" s="63"/>
      <c r="AJ2488" s="63"/>
      <c r="AU2488" s="14"/>
      <c r="AV2488" s="14"/>
      <c r="AW2488" s="14"/>
      <c r="AX2488" s="14"/>
      <c r="AY2488" s="14"/>
    </row>
    <row r="2489" spans="32:51">
      <c r="AF2489" s="63"/>
      <c r="AG2489" s="63"/>
      <c r="AH2489" s="63"/>
      <c r="AI2489" s="63"/>
      <c r="AJ2489" s="63"/>
      <c r="AU2489" s="14"/>
      <c r="AV2489" s="14"/>
      <c r="AW2489" s="14"/>
      <c r="AX2489" s="14"/>
      <c r="AY2489" s="14"/>
    </row>
    <row r="2490" spans="32:51">
      <c r="AF2490" s="63"/>
      <c r="AG2490" s="63"/>
      <c r="AH2490" s="63"/>
      <c r="AI2490" s="63"/>
      <c r="AJ2490" s="63"/>
      <c r="AU2490" s="14"/>
      <c r="AV2490" s="14"/>
      <c r="AW2490" s="14"/>
      <c r="AX2490" s="14"/>
      <c r="AY2490" s="14"/>
    </row>
    <row r="2491" spans="32:51">
      <c r="AF2491" s="63"/>
      <c r="AG2491" s="63"/>
      <c r="AH2491" s="63"/>
      <c r="AI2491" s="63"/>
      <c r="AJ2491" s="63"/>
      <c r="AU2491" s="14"/>
      <c r="AV2491" s="14"/>
      <c r="AW2491" s="14"/>
      <c r="AX2491" s="14"/>
      <c r="AY2491" s="14"/>
    </row>
    <row r="2492" spans="32:51">
      <c r="AF2492" s="63"/>
      <c r="AG2492" s="63"/>
      <c r="AH2492" s="63"/>
      <c r="AI2492" s="63"/>
      <c r="AJ2492" s="63"/>
      <c r="AU2492" s="14"/>
      <c r="AV2492" s="14"/>
      <c r="AW2492" s="14"/>
      <c r="AX2492" s="14"/>
      <c r="AY2492" s="14"/>
    </row>
    <row r="2493" spans="32:51">
      <c r="AF2493" s="63"/>
      <c r="AG2493" s="63"/>
      <c r="AH2493" s="63"/>
      <c r="AI2493" s="63"/>
      <c r="AJ2493" s="63"/>
      <c r="AU2493" s="14"/>
      <c r="AV2493" s="14"/>
      <c r="AW2493" s="14"/>
      <c r="AX2493" s="14"/>
      <c r="AY2493" s="14"/>
    </row>
    <row r="2494" spans="32:51">
      <c r="AF2494" s="63"/>
      <c r="AG2494" s="63"/>
      <c r="AH2494" s="63"/>
      <c r="AI2494" s="63"/>
      <c r="AJ2494" s="63"/>
      <c r="AU2494" s="14"/>
      <c r="AV2494" s="14"/>
      <c r="AW2494" s="14"/>
      <c r="AX2494" s="14"/>
      <c r="AY2494" s="14"/>
    </row>
    <row r="2495" spans="32:51">
      <c r="AF2495" s="63"/>
      <c r="AG2495" s="63"/>
      <c r="AH2495" s="63"/>
      <c r="AI2495" s="63"/>
      <c r="AJ2495" s="63"/>
      <c r="AU2495" s="14"/>
      <c r="AV2495" s="14"/>
      <c r="AW2495" s="14"/>
      <c r="AX2495" s="14"/>
      <c r="AY2495" s="14"/>
    </row>
    <row r="2496" spans="32:51">
      <c r="AF2496" s="63"/>
      <c r="AG2496" s="63"/>
      <c r="AH2496" s="63"/>
      <c r="AI2496" s="63"/>
      <c r="AJ2496" s="63"/>
      <c r="AU2496" s="14"/>
      <c r="AV2496" s="14"/>
      <c r="AW2496" s="14"/>
      <c r="AX2496" s="14"/>
      <c r="AY2496" s="14"/>
    </row>
    <row r="2497" spans="32:51">
      <c r="AF2497" s="63"/>
      <c r="AG2497" s="63"/>
      <c r="AH2497" s="63"/>
      <c r="AI2497" s="63"/>
      <c r="AJ2497" s="63"/>
      <c r="AU2497" s="14"/>
      <c r="AV2497" s="14"/>
      <c r="AW2497" s="14"/>
      <c r="AX2497" s="14"/>
      <c r="AY2497" s="14"/>
    </row>
    <row r="2498" spans="32:51">
      <c r="AF2498" s="63"/>
      <c r="AG2498" s="63"/>
      <c r="AH2498" s="63"/>
      <c r="AI2498" s="63"/>
      <c r="AJ2498" s="63"/>
      <c r="AU2498" s="14"/>
      <c r="AV2498" s="14"/>
      <c r="AW2498" s="14"/>
      <c r="AX2498" s="14"/>
      <c r="AY2498" s="14"/>
    </row>
    <row r="2499" spans="32:51">
      <c r="AF2499" s="63"/>
      <c r="AG2499" s="63"/>
      <c r="AH2499" s="63"/>
      <c r="AI2499" s="63"/>
      <c r="AJ2499" s="63"/>
      <c r="AU2499" s="14"/>
      <c r="AV2499" s="14"/>
      <c r="AW2499" s="14"/>
      <c r="AX2499" s="14"/>
      <c r="AY2499" s="14"/>
    </row>
    <row r="2500" spans="32:51">
      <c r="AF2500" s="63"/>
      <c r="AG2500" s="63"/>
      <c r="AH2500" s="63"/>
      <c r="AI2500" s="63"/>
      <c r="AJ2500" s="63"/>
      <c r="AU2500" s="14"/>
      <c r="AV2500" s="14"/>
      <c r="AW2500" s="14"/>
      <c r="AX2500" s="14"/>
      <c r="AY2500" s="14"/>
    </row>
    <row r="2501" spans="32:51">
      <c r="AF2501" s="63"/>
      <c r="AG2501" s="63"/>
      <c r="AH2501" s="63"/>
      <c r="AI2501" s="63"/>
      <c r="AJ2501" s="63"/>
      <c r="AU2501" s="14"/>
      <c r="AV2501" s="14"/>
      <c r="AW2501" s="14"/>
      <c r="AX2501" s="14"/>
      <c r="AY2501" s="14"/>
    </row>
    <row r="2502" spans="32:51">
      <c r="AF2502" s="63"/>
      <c r="AG2502" s="63"/>
      <c r="AH2502" s="63"/>
      <c r="AI2502" s="63"/>
      <c r="AJ2502" s="63"/>
      <c r="AU2502" s="14"/>
      <c r="AV2502" s="14"/>
      <c r="AW2502" s="14"/>
      <c r="AX2502" s="14"/>
      <c r="AY2502" s="14"/>
    </row>
    <row r="2503" spans="32:51">
      <c r="AF2503" s="63"/>
      <c r="AG2503" s="63"/>
      <c r="AH2503" s="63"/>
      <c r="AI2503" s="63"/>
      <c r="AJ2503" s="63"/>
      <c r="AU2503" s="14"/>
      <c r="AV2503" s="14"/>
      <c r="AW2503" s="14"/>
      <c r="AX2503" s="14"/>
      <c r="AY2503" s="14"/>
    </row>
    <row r="2504" spans="32:51">
      <c r="AF2504" s="63"/>
      <c r="AG2504" s="63"/>
      <c r="AH2504" s="63"/>
      <c r="AI2504" s="63"/>
      <c r="AJ2504" s="63"/>
      <c r="AU2504" s="14"/>
      <c r="AV2504" s="14"/>
      <c r="AW2504" s="14"/>
      <c r="AX2504" s="14"/>
      <c r="AY2504" s="14"/>
    </row>
    <row r="2505" spans="32:51">
      <c r="AF2505" s="63"/>
      <c r="AG2505" s="63"/>
      <c r="AH2505" s="63"/>
      <c r="AI2505" s="63"/>
      <c r="AJ2505" s="63"/>
      <c r="AU2505" s="14"/>
      <c r="AV2505" s="14"/>
      <c r="AW2505" s="14"/>
      <c r="AX2505" s="14"/>
      <c r="AY2505" s="14"/>
    </row>
    <row r="2506" spans="32:51">
      <c r="AF2506" s="63"/>
      <c r="AG2506" s="63"/>
      <c r="AH2506" s="63"/>
      <c r="AI2506" s="63"/>
      <c r="AJ2506" s="63"/>
      <c r="AU2506" s="14"/>
      <c r="AV2506" s="14"/>
      <c r="AW2506" s="14"/>
      <c r="AX2506" s="14"/>
      <c r="AY2506" s="14"/>
    </row>
    <row r="2507" spans="32:51">
      <c r="AF2507" s="63"/>
      <c r="AG2507" s="63"/>
      <c r="AH2507" s="63"/>
      <c r="AI2507" s="63"/>
      <c r="AJ2507" s="63"/>
      <c r="AU2507" s="14"/>
      <c r="AV2507" s="14"/>
      <c r="AW2507" s="14"/>
      <c r="AX2507" s="14"/>
      <c r="AY2507" s="14"/>
    </row>
    <row r="2508" spans="32:51">
      <c r="AF2508" s="63"/>
      <c r="AG2508" s="63"/>
      <c r="AH2508" s="63"/>
      <c r="AI2508" s="63"/>
      <c r="AJ2508" s="63"/>
      <c r="AU2508" s="14"/>
      <c r="AV2508" s="14"/>
      <c r="AW2508" s="14"/>
      <c r="AX2508" s="14"/>
      <c r="AY2508" s="14"/>
    </row>
    <row r="2509" spans="32:51">
      <c r="AF2509" s="63"/>
      <c r="AG2509" s="63"/>
      <c r="AH2509" s="63"/>
      <c r="AI2509" s="63"/>
      <c r="AJ2509" s="63"/>
      <c r="AU2509" s="14"/>
      <c r="AV2509" s="14"/>
      <c r="AW2509" s="14"/>
      <c r="AX2509" s="14"/>
      <c r="AY2509" s="14"/>
    </row>
    <row r="2510" spans="32:51">
      <c r="AF2510" s="63"/>
      <c r="AG2510" s="63"/>
      <c r="AH2510" s="63"/>
      <c r="AI2510" s="63"/>
      <c r="AJ2510" s="63"/>
      <c r="AU2510" s="14"/>
      <c r="AV2510" s="14"/>
      <c r="AW2510" s="14"/>
      <c r="AX2510" s="14"/>
      <c r="AY2510" s="14"/>
    </row>
    <row r="2511" spans="32:51">
      <c r="AF2511" s="63"/>
      <c r="AG2511" s="63"/>
      <c r="AH2511" s="63"/>
      <c r="AI2511" s="63"/>
      <c r="AJ2511" s="63"/>
      <c r="AU2511" s="14"/>
      <c r="AV2511" s="14"/>
      <c r="AW2511" s="14"/>
      <c r="AX2511" s="14"/>
      <c r="AY2511" s="14"/>
    </row>
    <row r="2512" spans="32:51">
      <c r="AF2512" s="63"/>
      <c r="AG2512" s="63"/>
      <c r="AH2512" s="63"/>
      <c r="AI2512" s="63"/>
      <c r="AJ2512" s="63"/>
      <c r="AU2512" s="14"/>
      <c r="AV2512" s="14"/>
      <c r="AW2512" s="14"/>
      <c r="AX2512" s="14"/>
      <c r="AY2512" s="14"/>
    </row>
    <row r="2513" spans="32:51">
      <c r="AF2513" s="63"/>
      <c r="AG2513" s="63"/>
      <c r="AH2513" s="63"/>
      <c r="AI2513" s="63"/>
      <c r="AJ2513" s="63"/>
      <c r="AU2513" s="14"/>
      <c r="AV2513" s="14"/>
      <c r="AW2513" s="14"/>
      <c r="AX2513" s="14"/>
      <c r="AY2513" s="14"/>
    </row>
    <row r="2514" spans="32:51">
      <c r="AF2514" s="63"/>
      <c r="AG2514" s="63"/>
      <c r="AH2514" s="63"/>
      <c r="AI2514" s="63"/>
      <c r="AJ2514" s="63"/>
      <c r="AU2514" s="14"/>
      <c r="AV2514" s="14"/>
      <c r="AW2514" s="14"/>
      <c r="AX2514" s="14"/>
      <c r="AY2514" s="14"/>
    </row>
    <row r="2515" spans="32:51">
      <c r="AF2515" s="63"/>
      <c r="AG2515" s="63"/>
      <c r="AH2515" s="63"/>
      <c r="AI2515" s="63"/>
      <c r="AJ2515" s="63"/>
      <c r="AU2515" s="14"/>
      <c r="AV2515" s="14"/>
      <c r="AW2515" s="14"/>
      <c r="AX2515" s="14"/>
      <c r="AY2515" s="14"/>
    </row>
    <row r="2516" spans="32:51">
      <c r="AF2516" s="63"/>
      <c r="AG2516" s="63"/>
      <c r="AH2516" s="63"/>
      <c r="AI2516" s="63"/>
      <c r="AJ2516" s="63"/>
      <c r="AU2516" s="14"/>
      <c r="AV2516" s="14"/>
      <c r="AW2516" s="14"/>
      <c r="AX2516" s="14"/>
      <c r="AY2516" s="14"/>
    </row>
    <row r="2517" spans="32:51">
      <c r="AF2517" s="63"/>
      <c r="AG2517" s="63"/>
      <c r="AH2517" s="63"/>
      <c r="AI2517" s="63"/>
      <c r="AJ2517" s="63"/>
      <c r="AU2517" s="14"/>
      <c r="AV2517" s="14"/>
      <c r="AW2517" s="14"/>
      <c r="AX2517" s="14"/>
      <c r="AY2517" s="14"/>
    </row>
    <row r="2518" spans="32:51">
      <c r="AF2518" s="63"/>
      <c r="AG2518" s="63"/>
      <c r="AH2518" s="63"/>
      <c r="AI2518" s="63"/>
      <c r="AJ2518" s="63"/>
      <c r="AU2518" s="14"/>
      <c r="AV2518" s="14"/>
      <c r="AW2518" s="14"/>
      <c r="AX2518" s="14"/>
      <c r="AY2518" s="14"/>
    </row>
    <row r="2519" spans="32:51">
      <c r="AF2519" s="63"/>
      <c r="AG2519" s="63"/>
      <c r="AH2519" s="63"/>
      <c r="AI2519" s="63"/>
      <c r="AJ2519" s="63"/>
      <c r="AU2519" s="14"/>
      <c r="AV2519" s="14"/>
      <c r="AW2519" s="14"/>
      <c r="AX2519" s="14"/>
      <c r="AY2519" s="14"/>
    </row>
    <row r="2520" spans="32:51">
      <c r="AF2520" s="63"/>
      <c r="AG2520" s="63"/>
      <c r="AH2520" s="63"/>
      <c r="AI2520" s="63"/>
      <c r="AJ2520" s="63"/>
      <c r="AU2520" s="14"/>
      <c r="AV2520" s="14"/>
      <c r="AW2520" s="14"/>
      <c r="AX2520" s="14"/>
      <c r="AY2520" s="14"/>
    </row>
    <row r="2521" spans="32:51">
      <c r="AF2521" s="63"/>
      <c r="AG2521" s="63"/>
      <c r="AH2521" s="63"/>
      <c r="AI2521" s="63"/>
      <c r="AJ2521" s="63"/>
      <c r="AU2521" s="14"/>
      <c r="AV2521" s="14"/>
      <c r="AW2521" s="14"/>
      <c r="AX2521" s="14"/>
      <c r="AY2521" s="14"/>
    </row>
    <row r="2522" spans="32:51">
      <c r="AF2522" s="63"/>
      <c r="AG2522" s="63"/>
      <c r="AH2522" s="63"/>
      <c r="AI2522" s="63"/>
      <c r="AJ2522" s="63"/>
      <c r="AU2522" s="14"/>
      <c r="AV2522" s="14"/>
      <c r="AW2522" s="14"/>
      <c r="AX2522" s="14"/>
      <c r="AY2522" s="14"/>
    </row>
    <row r="2523" spans="32:51">
      <c r="AF2523" s="63"/>
      <c r="AG2523" s="63"/>
      <c r="AH2523" s="63"/>
      <c r="AI2523" s="63"/>
      <c r="AJ2523" s="63"/>
      <c r="AU2523" s="14"/>
      <c r="AV2523" s="14"/>
      <c r="AW2523" s="14"/>
      <c r="AX2523" s="14"/>
      <c r="AY2523" s="14"/>
    </row>
    <row r="2524" spans="32:51">
      <c r="AF2524" s="63"/>
      <c r="AG2524" s="63"/>
      <c r="AH2524" s="63"/>
      <c r="AI2524" s="63"/>
      <c r="AJ2524" s="63"/>
      <c r="AU2524" s="14"/>
      <c r="AV2524" s="14"/>
      <c r="AW2524" s="14"/>
      <c r="AX2524" s="14"/>
      <c r="AY2524" s="14"/>
    </row>
    <row r="2525" spans="32:51">
      <c r="AF2525" s="63"/>
      <c r="AG2525" s="63"/>
      <c r="AH2525" s="63"/>
      <c r="AI2525" s="63"/>
      <c r="AJ2525" s="63"/>
      <c r="AU2525" s="14"/>
      <c r="AV2525" s="14"/>
      <c r="AW2525" s="14"/>
      <c r="AX2525" s="14"/>
      <c r="AY2525" s="14"/>
    </row>
    <row r="2526" spans="32:51">
      <c r="AF2526" s="63"/>
      <c r="AG2526" s="63"/>
      <c r="AH2526" s="63"/>
      <c r="AI2526" s="63"/>
      <c r="AJ2526" s="63"/>
      <c r="AU2526" s="14"/>
      <c r="AV2526" s="14"/>
      <c r="AW2526" s="14"/>
      <c r="AX2526" s="14"/>
      <c r="AY2526" s="14"/>
    </row>
    <row r="2527" spans="32:51">
      <c r="AF2527" s="63"/>
      <c r="AG2527" s="63"/>
      <c r="AH2527" s="63"/>
      <c r="AI2527" s="63"/>
      <c r="AJ2527" s="63"/>
      <c r="AU2527" s="14"/>
      <c r="AV2527" s="14"/>
      <c r="AW2527" s="14"/>
      <c r="AX2527" s="14"/>
      <c r="AY2527" s="14"/>
    </row>
    <row r="2528" spans="32:51">
      <c r="AF2528" s="63"/>
      <c r="AG2528" s="63"/>
      <c r="AH2528" s="63"/>
      <c r="AI2528" s="63"/>
      <c r="AJ2528" s="63"/>
      <c r="AU2528" s="14"/>
      <c r="AV2528" s="14"/>
      <c r="AW2528" s="14"/>
      <c r="AX2528" s="14"/>
      <c r="AY2528" s="14"/>
    </row>
    <row r="2529" spans="32:51">
      <c r="AF2529" s="63"/>
      <c r="AG2529" s="63"/>
      <c r="AH2529" s="63"/>
      <c r="AI2529" s="63"/>
      <c r="AJ2529" s="63"/>
      <c r="AU2529" s="14"/>
      <c r="AV2529" s="14"/>
      <c r="AW2529" s="14"/>
      <c r="AX2529" s="14"/>
      <c r="AY2529" s="14"/>
    </row>
    <row r="2530" spans="32:51">
      <c r="AF2530" s="63"/>
      <c r="AG2530" s="63"/>
      <c r="AH2530" s="63"/>
      <c r="AI2530" s="63"/>
      <c r="AJ2530" s="63"/>
      <c r="AU2530" s="14"/>
      <c r="AV2530" s="14"/>
      <c r="AW2530" s="14"/>
      <c r="AX2530" s="14"/>
      <c r="AY2530" s="14"/>
    </row>
    <row r="2531" spans="32:51">
      <c r="AF2531" s="63"/>
      <c r="AG2531" s="63"/>
      <c r="AH2531" s="63"/>
      <c r="AI2531" s="63"/>
      <c r="AJ2531" s="63"/>
      <c r="AU2531" s="14"/>
      <c r="AV2531" s="14"/>
      <c r="AW2531" s="14"/>
      <c r="AX2531" s="14"/>
      <c r="AY2531" s="14"/>
    </row>
    <row r="2532" spans="32:51">
      <c r="AF2532" s="63"/>
      <c r="AG2532" s="63"/>
      <c r="AH2532" s="63"/>
      <c r="AI2532" s="63"/>
      <c r="AJ2532" s="63"/>
      <c r="AU2532" s="14"/>
      <c r="AV2532" s="14"/>
      <c r="AW2532" s="14"/>
      <c r="AX2532" s="14"/>
      <c r="AY2532" s="14"/>
    </row>
    <row r="2533" spans="32:51">
      <c r="AF2533" s="63"/>
      <c r="AG2533" s="63"/>
      <c r="AH2533" s="63"/>
      <c r="AI2533" s="63"/>
      <c r="AJ2533" s="63"/>
      <c r="AU2533" s="14"/>
      <c r="AV2533" s="14"/>
      <c r="AW2533" s="14"/>
      <c r="AX2533" s="14"/>
      <c r="AY2533" s="14"/>
    </row>
    <row r="2534" spans="32:51">
      <c r="AF2534" s="63"/>
      <c r="AG2534" s="63"/>
      <c r="AH2534" s="63"/>
      <c r="AI2534" s="63"/>
      <c r="AJ2534" s="63"/>
      <c r="AU2534" s="14"/>
      <c r="AV2534" s="14"/>
      <c r="AW2534" s="14"/>
      <c r="AX2534" s="14"/>
      <c r="AY2534" s="14"/>
    </row>
    <row r="2535" spans="32:51">
      <c r="AF2535" s="63"/>
      <c r="AG2535" s="63"/>
      <c r="AH2535" s="63"/>
      <c r="AI2535" s="63"/>
      <c r="AJ2535" s="63"/>
      <c r="AU2535" s="14"/>
      <c r="AV2535" s="14"/>
      <c r="AW2535" s="14"/>
      <c r="AX2535" s="14"/>
      <c r="AY2535" s="14"/>
    </row>
    <row r="2536" spans="32:51">
      <c r="AF2536" s="63"/>
      <c r="AG2536" s="63"/>
      <c r="AH2536" s="63"/>
      <c r="AI2536" s="63"/>
      <c r="AJ2536" s="63"/>
      <c r="AU2536" s="14"/>
      <c r="AV2536" s="14"/>
      <c r="AW2536" s="14"/>
      <c r="AX2536" s="14"/>
      <c r="AY2536" s="14"/>
    </row>
    <row r="2537" spans="32:51">
      <c r="AF2537" s="63"/>
      <c r="AG2537" s="63"/>
      <c r="AH2537" s="63"/>
      <c r="AI2537" s="63"/>
      <c r="AJ2537" s="63"/>
      <c r="AU2537" s="14"/>
      <c r="AV2537" s="14"/>
      <c r="AW2537" s="14"/>
      <c r="AX2537" s="14"/>
      <c r="AY2537" s="14"/>
    </row>
    <row r="2538" spans="32:51">
      <c r="AF2538" s="63"/>
      <c r="AG2538" s="63"/>
      <c r="AH2538" s="63"/>
      <c r="AI2538" s="63"/>
      <c r="AJ2538" s="63"/>
      <c r="AU2538" s="14"/>
      <c r="AV2538" s="14"/>
      <c r="AW2538" s="14"/>
      <c r="AX2538" s="14"/>
      <c r="AY2538" s="14"/>
    </row>
    <row r="2539" spans="32:51">
      <c r="AF2539" s="63"/>
      <c r="AG2539" s="63"/>
      <c r="AH2539" s="63"/>
      <c r="AI2539" s="63"/>
      <c r="AJ2539" s="63"/>
      <c r="AU2539" s="14"/>
      <c r="AV2539" s="14"/>
      <c r="AW2539" s="14"/>
      <c r="AX2539" s="14"/>
      <c r="AY2539" s="14"/>
    </row>
    <row r="2540" spans="32:51">
      <c r="AF2540" s="63"/>
      <c r="AG2540" s="63"/>
      <c r="AH2540" s="63"/>
      <c r="AI2540" s="63"/>
      <c r="AJ2540" s="63"/>
      <c r="AU2540" s="14"/>
      <c r="AV2540" s="14"/>
      <c r="AW2540" s="14"/>
      <c r="AX2540" s="14"/>
      <c r="AY2540" s="14"/>
    </row>
    <row r="2541" spans="32:51">
      <c r="AF2541" s="63"/>
      <c r="AG2541" s="63"/>
      <c r="AH2541" s="63"/>
      <c r="AI2541" s="63"/>
      <c r="AJ2541" s="63"/>
      <c r="AU2541" s="14"/>
      <c r="AV2541" s="14"/>
      <c r="AW2541" s="14"/>
      <c r="AX2541" s="14"/>
      <c r="AY2541" s="14"/>
    </row>
    <row r="2542" spans="32:51">
      <c r="AF2542" s="63"/>
      <c r="AG2542" s="63"/>
      <c r="AH2542" s="63"/>
      <c r="AI2542" s="63"/>
      <c r="AJ2542" s="63"/>
      <c r="AU2542" s="14"/>
      <c r="AV2542" s="14"/>
      <c r="AW2542" s="14"/>
      <c r="AX2542" s="14"/>
      <c r="AY2542" s="14"/>
    </row>
    <row r="2543" spans="32:51">
      <c r="AF2543" s="63"/>
      <c r="AG2543" s="63"/>
      <c r="AH2543" s="63"/>
      <c r="AI2543" s="63"/>
      <c r="AJ2543" s="63"/>
      <c r="AU2543" s="14"/>
      <c r="AV2543" s="14"/>
      <c r="AW2543" s="14"/>
      <c r="AX2543" s="14"/>
      <c r="AY2543" s="14"/>
    </row>
    <row r="2544" spans="32:51">
      <c r="AF2544" s="63"/>
      <c r="AG2544" s="63"/>
      <c r="AH2544" s="63"/>
      <c r="AI2544" s="63"/>
      <c r="AJ2544" s="63"/>
      <c r="AU2544" s="14"/>
      <c r="AV2544" s="14"/>
      <c r="AW2544" s="14"/>
      <c r="AX2544" s="14"/>
      <c r="AY2544" s="14"/>
    </row>
    <row r="2545" spans="32:51">
      <c r="AF2545" s="63"/>
      <c r="AG2545" s="63"/>
      <c r="AH2545" s="63"/>
      <c r="AI2545" s="63"/>
      <c r="AJ2545" s="63"/>
      <c r="AU2545" s="14"/>
      <c r="AV2545" s="14"/>
      <c r="AW2545" s="14"/>
      <c r="AX2545" s="14"/>
      <c r="AY2545" s="14"/>
    </row>
    <row r="2546" spans="32:51">
      <c r="AF2546" s="63"/>
      <c r="AG2546" s="63"/>
      <c r="AH2546" s="63"/>
      <c r="AI2546" s="63"/>
      <c r="AJ2546" s="63"/>
      <c r="AU2546" s="14"/>
      <c r="AV2546" s="14"/>
      <c r="AW2546" s="14"/>
      <c r="AX2546" s="14"/>
      <c r="AY2546" s="14"/>
    </row>
    <row r="2547" spans="32:51">
      <c r="AF2547" s="63"/>
      <c r="AG2547" s="63"/>
      <c r="AH2547" s="63"/>
      <c r="AI2547" s="63"/>
      <c r="AJ2547" s="63"/>
      <c r="AU2547" s="14"/>
      <c r="AV2547" s="14"/>
      <c r="AW2547" s="14"/>
      <c r="AX2547" s="14"/>
      <c r="AY2547" s="14"/>
    </row>
    <row r="2548" spans="32:51">
      <c r="AF2548" s="63"/>
      <c r="AG2548" s="63"/>
      <c r="AH2548" s="63"/>
      <c r="AI2548" s="63"/>
      <c r="AJ2548" s="63"/>
      <c r="AU2548" s="14"/>
      <c r="AV2548" s="14"/>
      <c r="AW2548" s="14"/>
      <c r="AX2548" s="14"/>
      <c r="AY2548" s="14"/>
    </row>
    <row r="2549" spans="32:51">
      <c r="AF2549" s="63"/>
      <c r="AG2549" s="63"/>
      <c r="AH2549" s="63"/>
      <c r="AI2549" s="63"/>
      <c r="AJ2549" s="63"/>
      <c r="AU2549" s="14"/>
      <c r="AV2549" s="14"/>
      <c r="AW2549" s="14"/>
      <c r="AX2549" s="14"/>
      <c r="AY2549" s="14"/>
    </row>
    <row r="2550" spans="32:51">
      <c r="AF2550" s="63"/>
      <c r="AG2550" s="63"/>
      <c r="AH2550" s="63"/>
      <c r="AI2550" s="63"/>
      <c r="AJ2550" s="63"/>
      <c r="AU2550" s="14"/>
      <c r="AV2550" s="14"/>
      <c r="AW2550" s="14"/>
      <c r="AX2550" s="14"/>
      <c r="AY2550" s="14"/>
    </row>
    <row r="1048576" spans="3:3">
      <c r="C1048576" s="20"/>
    </row>
  </sheetData>
  <sheetProtection formatCells="0" formatColumns="0" formatRows="0" insertColumns="0" insertRows="0" insertHyperlinks="0" deleteRows="0" sort="0" autoFilter="0" pivotTables="0"/>
  <autoFilter ref="A6:TX315" xr:uid="{00000000-0001-0000-0100-000000000000}"/>
  <conditionalFormatting sqref="B1">
    <cfRule type="duplicateValues" dxfId="378" priority="134"/>
  </conditionalFormatting>
  <conditionalFormatting sqref="B3">
    <cfRule type="duplicateValues" dxfId="377" priority="147"/>
  </conditionalFormatting>
  <conditionalFormatting sqref="B4">
    <cfRule type="duplicateValues" dxfId="376" priority="148"/>
  </conditionalFormatting>
  <conditionalFormatting sqref="B6">
    <cfRule type="duplicateValues" dxfId="375" priority="149"/>
  </conditionalFormatting>
  <conditionalFormatting sqref="C3">
    <cfRule type="duplicateValues" dxfId="374" priority="143"/>
  </conditionalFormatting>
  <conditionalFormatting sqref="C4">
    <cfRule type="duplicateValues" dxfId="373" priority="144"/>
  </conditionalFormatting>
  <conditionalFormatting sqref="C6">
    <cfRule type="duplicateValues" dxfId="372" priority="145"/>
  </conditionalFormatting>
  <conditionalFormatting sqref="D1">
    <cfRule type="duplicateValues" dxfId="371" priority="73"/>
  </conditionalFormatting>
  <conditionalFormatting sqref="D3">
    <cfRule type="duplicateValues" dxfId="370" priority="70"/>
  </conditionalFormatting>
  <conditionalFormatting sqref="D4">
    <cfRule type="duplicateValues" dxfId="369" priority="69"/>
  </conditionalFormatting>
  <conditionalFormatting sqref="D6">
    <cfRule type="duplicateValues" dxfId="368" priority="72"/>
  </conditionalFormatting>
  <conditionalFormatting sqref="E3">
    <cfRule type="duplicateValues" dxfId="367" priority="140"/>
  </conditionalFormatting>
  <conditionalFormatting sqref="E4">
    <cfRule type="duplicateValues" dxfId="366" priority="141"/>
  </conditionalFormatting>
  <conditionalFormatting sqref="E6">
    <cfRule type="duplicateValues" dxfId="365" priority="142"/>
  </conditionalFormatting>
  <conditionalFormatting sqref="F1">
    <cfRule type="duplicateValues" dxfId="364" priority="185"/>
  </conditionalFormatting>
  <conditionalFormatting sqref="F3">
    <cfRule type="duplicateValues" dxfId="363" priority="155"/>
  </conditionalFormatting>
  <conditionalFormatting sqref="F4">
    <cfRule type="duplicateValues" dxfId="362" priority="156"/>
  </conditionalFormatting>
  <conditionalFormatting sqref="F6">
    <cfRule type="duplicateValues" dxfId="361" priority="157"/>
  </conditionalFormatting>
  <conditionalFormatting sqref="G3">
    <cfRule type="duplicateValues" dxfId="360" priority="151"/>
  </conditionalFormatting>
  <conditionalFormatting sqref="G4">
    <cfRule type="duplicateValues" dxfId="359" priority="152"/>
  </conditionalFormatting>
  <conditionalFormatting sqref="G6">
    <cfRule type="duplicateValues" dxfId="358" priority="153"/>
  </conditionalFormatting>
  <conditionalFormatting sqref="H3">
    <cfRule type="duplicateValues" dxfId="357" priority="78"/>
  </conditionalFormatting>
  <conditionalFormatting sqref="H4">
    <cfRule type="duplicateValues" dxfId="356" priority="80"/>
  </conditionalFormatting>
  <conditionalFormatting sqref="I3">
    <cfRule type="duplicateValues" dxfId="355" priority="124"/>
  </conditionalFormatting>
  <conditionalFormatting sqref="I4">
    <cfRule type="duplicateValues" dxfId="354" priority="125"/>
  </conditionalFormatting>
  <conditionalFormatting sqref="I6">
    <cfRule type="duplicateValues" dxfId="353" priority="126"/>
  </conditionalFormatting>
  <conditionalFormatting sqref="J3">
    <cfRule type="duplicateValues" dxfId="352" priority="121"/>
  </conditionalFormatting>
  <conditionalFormatting sqref="J4">
    <cfRule type="duplicateValues" dxfId="351" priority="122"/>
  </conditionalFormatting>
  <conditionalFormatting sqref="J6">
    <cfRule type="duplicateValues" dxfId="350" priority="123"/>
  </conditionalFormatting>
  <conditionalFormatting sqref="K3">
    <cfRule type="duplicateValues" dxfId="349" priority="296"/>
  </conditionalFormatting>
  <conditionalFormatting sqref="K4">
    <cfRule type="duplicateValues" dxfId="348" priority="297"/>
  </conditionalFormatting>
  <conditionalFormatting sqref="L3">
    <cfRule type="duplicateValues" dxfId="347" priority="3"/>
  </conditionalFormatting>
  <conditionalFormatting sqref="L4">
    <cfRule type="duplicateValues" dxfId="346" priority="130"/>
  </conditionalFormatting>
  <conditionalFormatting sqref="L6">
    <cfRule type="duplicateValues" dxfId="345" priority="313"/>
  </conditionalFormatting>
  <conditionalFormatting sqref="M3">
    <cfRule type="duplicateValues" dxfId="344" priority="9"/>
  </conditionalFormatting>
  <conditionalFormatting sqref="M6">
    <cfRule type="duplicateValues" dxfId="343" priority="68"/>
  </conditionalFormatting>
  <conditionalFormatting sqref="M4:N4">
    <cfRule type="duplicateValues" dxfId="342" priority="5"/>
  </conditionalFormatting>
  <conditionalFormatting sqref="N3">
    <cfRule type="duplicateValues" dxfId="341" priority="8"/>
  </conditionalFormatting>
  <conditionalFormatting sqref="O3">
    <cfRule type="duplicateValues" dxfId="340" priority="27"/>
  </conditionalFormatting>
  <conditionalFormatting sqref="O4">
    <cfRule type="duplicateValues" dxfId="339" priority="26"/>
  </conditionalFormatting>
  <conditionalFormatting sqref="P3">
    <cfRule type="duplicateValues" dxfId="338" priority="340"/>
  </conditionalFormatting>
  <conditionalFormatting sqref="P4">
    <cfRule type="duplicateValues" dxfId="337" priority="341"/>
  </conditionalFormatting>
  <conditionalFormatting sqref="Q3">
    <cfRule type="duplicateValues" dxfId="336" priority="24"/>
  </conditionalFormatting>
  <conditionalFormatting sqref="Q4">
    <cfRule type="duplicateValues" dxfId="335" priority="58"/>
  </conditionalFormatting>
  <conditionalFormatting sqref="R3:S3">
    <cfRule type="duplicateValues" dxfId="334" priority="18"/>
  </conditionalFormatting>
  <conditionalFormatting sqref="R4:S4">
    <cfRule type="duplicateValues" dxfId="333" priority="19"/>
  </conditionalFormatting>
  <conditionalFormatting sqref="T3 V3:AE3">
    <cfRule type="duplicateValues" dxfId="332" priority="322"/>
  </conditionalFormatting>
  <conditionalFormatting sqref="T4">
    <cfRule type="duplicateValues" dxfId="331" priority="114"/>
  </conditionalFormatting>
  <conditionalFormatting sqref="U3">
    <cfRule type="duplicateValues" dxfId="330" priority="2"/>
  </conditionalFormatting>
  <conditionalFormatting sqref="U4">
    <cfRule type="duplicateValues" dxfId="329" priority="1"/>
  </conditionalFormatting>
  <conditionalFormatting sqref="V4">
    <cfRule type="duplicateValues" dxfId="328" priority="110"/>
  </conditionalFormatting>
  <conditionalFormatting sqref="W4">
    <cfRule type="duplicateValues" dxfId="327" priority="109"/>
  </conditionalFormatting>
  <conditionalFormatting sqref="X4">
    <cfRule type="duplicateValues" dxfId="326" priority="105"/>
  </conditionalFormatting>
  <conditionalFormatting sqref="Y4">
    <cfRule type="duplicateValues" dxfId="325" priority="104"/>
  </conditionalFormatting>
  <conditionalFormatting sqref="Z4">
    <cfRule type="duplicateValues" dxfId="324" priority="103"/>
  </conditionalFormatting>
  <conditionalFormatting sqref="AA4">
    <cfRule type="duplicateValues" dxfId="323" priority="102"/>
  </conditionalFormatting>
  <conditionalFormatting sqref="AB4">
    <cfRule type="duplicateValues" dxfId="322" priority="101"/>
  </conditionalFormatting>
  <conditionalFormatting sqref="AC4">
    <cfRule type="duplicateValues" dxfId="321" priority="100"/>
  </conditionalFormatting>
  <conditionalFormatting sqref="AD4">
    <cfRule type="duplicateValues" dxfId="320" priority="99"/>
  </conditionalFormatting>
  <conditionalFormatting sqref="AE4">
    <cfRule type="duplicateValues" dxfId="319" priority="98"/>
  </conditionalFormatting>
  <conditionalFormatting sqref="AF1">
    <cfRule type="duplicateValues" dxfId="318" priority="57"/>
  </conditionalFormatting>
  <conditionalFormatting sqref="AF3">
    <cfRule type="duplicateValues" dxfId="317" priority="42"/>
  </conditionalFormatting>
  <conditionalFormatting sqref="AF4">
    <cfRule type="duplicateValues" dxfId="316" priority="43"/>
  </conditionalFormatting>
  <conditionalFormatting sqref="AG1">
    <cfRule type="duplicateValues" dxfId="315" priority="55"/>
  </conditionalFormatting>
  <conditionalFormatting sqref="AG3">
    <cfRule type="duplicateValues" dxfId="314" priority="40"/>
  </conditionalFormatting>
  <conditionalFormatting sqref="AG4">
    <cfRule type="duplicateValues" dxfId="313" priority="41"/>
  </conditionalFormatting>
  <conditionalFormatting sqref="AH1">
    <cfRule type="duplicateValues" dxfId="312" priority="53"/>
  </conditionalFormatting>
  <conditionalFormatting sqref="AH3">
    <cfRule type="duplicateValues" dxfId="311" priority="38"/>
  </conditionalFormatting>
  <conditionalFormatting sqref="AH4">
    <cfRule type="duplicateValues" dxfId="310" priority="39"/>
  </conditionalFormatting>
  <conditionalFormatting sqref="AI1">
    <cfRule type="duplicateValues" dxfId="309" priority="51"/>
  </conditionalFormatting>
  <conditionalFormatting sqref="AI3">
    <cfRule type="duplicateValues" dxfId="308" priority="36"/>
  </conditionalFormatting>
  <conditionalFormatting sqref="AI4">
    <cfRule type="duplicateValues" dxfId="307" priority="37"/>
  </conditionalFormatting>
  <conditionalFormatting sqref="AJ1">
    <cfRule type="duplicateValues" dxfId="306" priority="49"/>
  </conditionalFormatting>
  <conditionalFormatting sqref="AJ3">
    <cfRule type="duplicateValues" dxfId="305" priority="32"/>
  </conditionalFormatting>
  <conditionalFormatting sqref="AJ4">
    <cfRule type="duplicateValues" dxfId="304" priority="33"/>
  </conditionalFormatting>
  <conditionalFormatting sqref="AK3">
    <cfRule type="duplicateValues" dxfId="303" priority="16"/>
  </conditionalFormatting>
  <conditionalFormatting sqref="AK4">
    <cfRule type="duplicateValues" dxfId="302" priority="17"/>
  </conditionalFormatting>
  <conditionalFormatting sqref="AL3">
    <cfRule type="duplicateValues" dxfId="301" priority="14"/>
  </conditionalFormatting>
  <conditionalFormatting sqref="AL4">
    <cfRule type="duplicateValues" dxfId="300" priority="15"/>
  </conditionalFormatting>
  <conditionalFormatting sqref="AM3">
    <cfRule type="duplicateValues" dxfId="299" priority="76"/>
  </conditionalFormatting>
  <conditionalFormatting sqref="AM4">
    <cfRule type="duplicateValues" dxfId="298" priority="77"/>
  </conditionalFormatting>
  <conditionalFormatting sqref="AN3">
    <cfRule type="duplicateValues" dxfId="297" priority="74"/>
  </conditionalFormatting>
  <conditionalFormatting sqref="AN4">
    <cfRule type="duplicateValues" dxfId="296" priority="75"/>
  </conditionalFormatting>
  <conditionalFormatting sqref="AO3">
    <cfRule type="duplicateValues" dxfId="295" priority="96"/>
  </conditionalFormatting>
  <conditionalFormatting sqref="AO4">
    <cfRule type="duplicateValues" dxfId="294" priority="97"/>
  </conditionalFormatting>
  <conditionalFormatting sqref="AP3">
    <cfRule type="duplicateValues" dxfId="293" priority="12"/>
  </conditionalFormatting>
  <conditionalFormatting sqref="AP4">
    <cfRule type="duplicateValues" dxfId="292" priority="13"/>
  </conditionalFormatting>
  <conditionalFormatting sqref="AQ3">
    <cfRule type="duplicateValues" dxfId="291" priority="10"/>
  </conditionalFormatting>
  <conditionalFormatting sqref="AQ4">
    <cfRule type="duplicateValues" dxfId="290" priority="11"/>
  </conditionalFormatting>
  <conditionalFormatting sqref="AR3">
    <cfRule type="duplicateValues" dxfId="289" priority="90"/>
  </conditionalFormatting>
  <conditionalFormatting sqref="AR4">
    <cfRule type="duplicateValues" dxfId="288" priority="91"/>
  </conditionalFormatting>
  <conditionalFormatting sqref="AS3">
    <cfRule type="duplicateValues" dxfId="287" priority="88"/>
  </conditionalFormatting>
  <conditionalFormatting sqref="AS4">
    <cfRule type="duplicateValues" dxfId="286" priority="89"/>
  </conditionalFormatting>
  <conditionalFormatting sqref="AT3">
    <cfRule type="duplicateValues" dxfId="285" priority="60"/>
  </conditionalFormatting>
  <conditionalFormatting sqref="AT4">
    <cfRule type="duplicateValues" dxfId="284" priority="6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tabColor theme="0" tint="-0.249977111117893"/>
  </sheetPr>
  <dimension ref="A1:BD445"/>
  <sheetViews>
    <sheetView zoomScale="115" zoomScaleNormal="115" workbookViewId="0">
      <pane xSplit="2" ySplit="5" topLeftCell="C38" activePane="bottomRight" state="frozen"/>
      <selection pane="bottomRight" activeCell="F57" sqref="F57"/>
      <selection pane="bottomLeft" activeCell="A7" sqref="A7"/>
      <selection pane="topRight" activeCell="C1" sqref="C1"/>
    </sheetView>
  </sheetViews>
  <sheetFormatPr defaultColWidth="9.140625" defaultRowHeight="15"/>
  <cols>
    <col min="1" max="1" width="28.7109375" style="42" bestFit="1" customWidth="1"/>
    <col min="2" max="2" width="16.5703125" style="41" customWidth="1"/>
    <col min="3" max="4" width="10.85546875" style="42" bestFit="1" customWidth="1"/>
    <col min="5" max="5" width="7.140625" style="42" bestFit="1" customWidth="1"/>
    <col min="6" max="6" width="14.42578125" style="42" bestFit="1" customWidth="1"/>
    <col min="7" max="8" width="11.42578125" style="42" bestFit="1" customWidth="1"/>
    <col min="9" max="9" width="7.7109375" style="42" bestFit="1" customWidth="1"/>
    <col min="10" max="10" width="7.42578125" style="42" bestFit="1" customWidth="1"/>
    <col min="11" max="11" width="14.7109375" style="42" bestFit="1" customWidth="1"/>
    <col min="12" max="12" width="15.42578125" style="42" bestFit="1" customWidth="1"/>
    <col min="13" max="13" width="16.28515625" style="42" bestFit="1" customWidth="1"/>
    <col min="14" max="14" width="15.85546875" style="42" bestFit="1" customWidth="1"/>
    <col min="15" max="56" width="9.140625" style="40"/>
    <col min="57" max="16384" width="9.140625" style="42"/>
  </cols>
  <sheetData>
    <row r="1" spans="1:56" s="69" customFormat="1" ht="22.5">
      <c r="A1" s="39"/>
      <c r="B1" s="66" t="s">
        <v>119</v>
      </c>
      <c r="C1" s="66"/>
      <c r="D1" s="66"/>
      <c r="E1" s="66"/>
      <c r="F1" s="66"/>
      <c r="G1" s="66"/>
      <c r="H1" s="66"/>
      <c r="I1" s="66"/>
      <c r="J1" s="66"/>
      <c r="K1" s="66"/>
      <c r="L1" s="66"/>
      <c r="M1" s="66"/>
      <c r="N1" s="66"/>
      <c r="O1" s="67"/>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68"/>
      <c r="BD1" s="68"/>
    </row>
    <row r="2" spans="1:56" s="73" customFormat="1" ht="0.75" customHeight="1">
      <c r="B2" s="74"/>
      <c r="C2" s="74"/>
      <c r="D2" s="74"/>
      <c r="E2" s="74"/>
      <c r="F2" s="74"/>
      <c r="G2" s="74"/>
      <c r="H2" s="74"/>
      <c r="I2" s="74"/>
      <c r="J2" s="74"/>
      <c r="K2" s="74"/>
      <c r="L2" s="74"/>
      <c r="M2" s="74"/>
      <c r="N2" s="74"/>
    </row>
    <row r="3" spans="1:56" s="72" customFormat="1" ht="30">
      <c r="A3" s="70"/>
      <c r="B3" s="90" t="s">
        <v>120</v>
      </c>
      <c r="C3" s="8" t="s">
        <v>32</v>
      </c>
      <c r="D3" s="8" t="s">
        <v>33</v>
      </c>
      <c r="E3" s="8" t="s">
        <v>121</v>
      </c>
      <c r="F3" s="8" t="s">
        <v>122</v>
      </c>
      <c r="G3" s="28" t="s">
        <v>36</v>
      </c>
      <c r="H3" s="28" t="s">
        <v>37</v>
      </c>
      <c r="I3" s="28" t="s">
        <v>123</v>
      </c>
      <c r="J3" s="29" t="s">
        <v>124</v>
      </c>
      <c r="K3" s="29" t="s">
        <v>125</v>
      </c>
      <c r="L3" s="29" t="s">
        <v>126</v>
      </c>
      <c r="M3" s="29" t="s">
        <v>127</v>
      </c>
      <c r="N3" s="29" t="s">
        <v>43</v>
      </c>
      <c r="O3" s="71"/>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row>
    <row r="4" spans="1:56" s="102" customFormat="1" ht="45">
      <c r="A4" s="11" t="s">
        <v>113</v>
      </c>
      <c r="B4" s="97" t="s">
        <v>128</v>
      </c>
      <c r="C4" s="97"/>
      <c r="D4" s="97"/>
      <c r="E4" s="97"/>
      <c r="F4" s="97"/>
      <c r="G4" s="97"/>
      <c r="H4" s="97"/>
      <c r="I4" s="97"/>
      <c r="J4" s="97"/>
      <c r="K4" s="97"/>
      <c r="L4" s="97"/>
      <c r="M4" s="97"/>
      <c r="N4" s="97"/>
      <c r="O4" s="100"/>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row>
    <row r="5" spans="1:56">
      <c r="A5" s="47"/>
      <c r="B5" s="48"/>
      <c r="C5" s="48"/>
      <c r="D5" s="48"/>
      <c r="E5" s="48"/>
      <c r="F5" s="48"/>
      <c r="G5" s="48"/>
      <c r="H5" s="48"/>
      <c r="I5" s="48"/>
      <c r="J5" s="48"/>
      <c r="K5" s="48"/>
      <c r="L5" s="48"/>
      <c r="M5" s="48"/>
      <c r="N5" s="48"/>
      <c r="O5" s="43"/>
    </row>
    <row r="6" spans="1:56" s="41" customFormat="1">
      <c r="A6" s="64" t="s">
        <v>129</v>
      </c>
      <c r="B6" s="64"/>
      <c r="C6" s="35"/>
      <c r="D6" s="35"/>
      <c r="E6" s="35"/>
      <c r="F6" s="65"/>
      <c r="G6" s="35"/>
      <c r="H6" s="35"/>
      <c r="I6" s="35"/>
      <c r="J6" s="35"/>
      <c r="K6" s="35"/>
      <c r="L6" s="35"/>
      <c r="M6" s="35"/>
      <c r="N6" s="35"/>
      <c r="O6" s="44"/>
    </row>
    <row r="7" spans="1:56" s="41" customFormat="1">
      <c r="A7" s="36" t="s">
        <v>130</v>
      </c>
      <c r="B7" s="36"/>
      <c r="C7" s="37">
        <v>1</v>
      </c>
      <c r="D7" s="37">
        <v>1</v>
      </c>
      <c r="E7" s="37">
        <v>1</v>
      </c>
      <c r="F7" s="37">
        <v>1</v>
      </c>
      <c r="G7" s="37">
        <v>1</v>
      </c>
      <c r="H7" s="37">
        <v>1</v>
      </c>
      <c r="I7" s="37">
        <v>1</v>
      </c>
      <c r="J7" s="37">
        <v>1</v>
      </c>
      <c r="K7" s="37">
        <v>1</v>
      </c>
      <c r="L7" s="37">
        <v>1</v>
      </c>
      <c r="M7" s="37">
        <v>1</v>
      </c>
      <c r="N7" s="37">
        <v>1</v>
      </c>
      <c r="O7" s="44"/>
    </row>
    <row r="8" spans="1:56" s="41" customFormat="1">
      <c r="A8" s="36" t="s">
        <v>131</v>
      </c>
      <c r="B8" s="36" t="s">
        <v>132</v>
      </c>
      <c r="C8" s="37">
        <v>1</v>
      </c>
      <c r="D8" s="37">
        <v>1</v>
      </c>
      <c r="E8" s="37">
        <v>1</v>
      </c>
      <c r="F8" s="37">
        <v>1</v>
      </c>
      <c r="G8" s="37">
        <v>1</v>
      </c>
      <c r="H8" s="37">
        <v>1</v>
      </c>
      <c r="I8" s="37">
        <v>1</v>
      </c>
      <c r="J8" s="37">
        <v>1</v>
      </c>
      <c r="K8" s="37">
        <v>1</v>
      </c>
      <c r="L8" s="37">
        <v>1</v>
      </c>
      <c r="M8" s="37">
        <v>1</v>
      </c>
      <c r="N8" s="37">
        <v>1</v>
      </c>
      <c r="O8" s="44"/>
    </row>
    <row r="9" spans="1:56">
      <c r="A9" s="36" t="s">
        <v>133</v>
      </c>
      <c r="B9" s="36"/>
      <c r="C9" s="37">
        <v>1</v>
      </c>
      <c r="D9" s="37">
        <v>1</v>
      </c>
      <c r="E9" s="37">
        <v>1</v>
      </c>
      <c r="F9" s="37">
        <v>1</v>
      </c>
      <c r="G9" s="38"/>
      <c r="H9" s="38"/>
      <c r="I9" s="38"/>
      <c r="J9" s="38"/>
      <c r="K9" s="38"/>
      <c r="L9" s="38"/>
      <c r="M9" s="38"/>
      <c r="N9" s="38"/>
      <c r="O9" s="43"/>
    </row>
    <row r="10" spans="1:56" s="41" customFormat="1">
      <c r="A10" s="36" t="s">
        <v>134</v>
      </c>
      <c r="B10" s="36" t="s">
        <v>132</v>
      </c>
      <c r="C10" s="37">
        <v>1</v>
      </c>
      <c r="D10" s="37">
        <v>1</v>
      </c>
      <c r="E10" s="37">
        <v>1</v>
      </c>
      <c r="F10" s="37">
        <v>1</v>
      </c>
      <c r="G10" s="37">
        <v>1</v>
      </c>
      <c r="H10" s="37">
        <v>1</v>
      </c>
      <c r="I10" s="37">
        <v>1</v>
      </c>
      <c r="J10" s="37">
        <v>1</v>
      </c>
      <c r="K10" s="37">
        <v>1</v>
      </c>
      <c r="L10" s="37">
        <v>1</v>
      </c>
      <c r="M10" s="37">
        <v>1</v>
      </c>
      <c r="N10" s="37">
        <v>1</v>
      </c>
      <c r="O10" s="44"/>
    </row>
    <row r="11" spans="1:56" s="41" customFormat="1">
      <c r="A11" s="36" t="s">
        <v>135</v>
      </c>
      <c r="B11" s="36"/>
      <c r="C11" s="37">
        <v>1</v>
      </c>
      <c r="D11" s="37">
        <v>1</v>
      </c>
      <c r="E11" s="37">
        <v>1</v>
      </c>
      <c r="F11" s="37">
        <v>1</v>
      </c>
      <c r="G11" s="37">
        <v>1</v>
      </c>
      <c r="H11" s="37">
        <v>1</v>
      </c>
      <c r="I11" s="37">
        <v>1</v>
      </c>
      <c r="J11" s="37">
        <v>1</v>
      </c>
      <c r="K11" s="37">
        <v>1</v>
      </c>
      <c r="L11" s="37">
        <v>1</v>
      </c>
      <c r="M11" s="37">
        <v>1</v>
      </c>
      <c r="N11" s="37">
        <v>1</v>
      </c>
      <c r="O11" s="44"/>
    </row>
    <row r="12" spans="1:56" s="41" customFormat="1">
      <c r="A12" s="36" t="s">
        <v>136</v>
      </c>
      <c r="B12" s="36"/>
      <c r="C12" s="37">
        <v>1</v>
      </c>
      <c r="D12" s="37">
        <v>1</v>
      </c>
      <c r="E12" s="37">
        <v>1</v>
      </c>
      <c r="F12" s="37">
        <v>1</v>
      </c>
      <c r="G12" s="37">
        <v>1</v>
      </c>
      <c r="H12" s="37">
        <v>1</v>
      </c>
      <c r="I12" s="37">
        <v>1</v>
      </c>
      <c r="J12" s="37">
        <v>1</v>
      </c>
      <c r="K12" s="37">
        <v>1</v>
      </c>
      <c r="L12" s="37">
        <v>1</v>
      </c>
      <c r="M12" s="37">
        <v>1</v>
      </c>
      <c r="N12" s="37">
        <v>1</v>
      </c>
      <c r="O12" s="44"/>
    </row>
    <row r="13" spans="1:56" s="41" customFormat="1">
      <c r="A13" s="36" t="s">
        <v>137</v>
      </c>
      <c r="B13" s="36"/>
      <c r="C13" s="37">
        <v>1</v>
      </c>
      <c r="D13" s="37">
        <v>1</v>
      </c>
      <c r="E13" s="37">
        <v>1</v>
      </c>
      <c r="F13" s="37">
        <v>1</v>
      </c>
      <c r="G13" s="37">
        <v>1</v>
      </c>
      <c r="H13" s="37">
        <v>1</v>
      </c>
      <c r="I13" s="37">
        <v>1</v>
      </c>
      <c r="J13" s="37">
        <v>1</v>
      </c>
      <c r="K13" s="37">
        <v>1</v>
      </c>
      <c r="L13" s="37">
        <v>1</v>
      </c>
      <c r="M13" s="37">
        <v>1</v>
      </c>
      <c r="N13" s="37">
        <v>1</v>
      </c>
      <c r="O13" s="44"/>
    </row>
    <row r="14" spans="1:56" s="41" customFormat="1">
      <c r="A14" s="64" t="s">
        <v>138</v>
      </c>
      <c r="B14" s="64"/>
      <c r="C14" s="35"/>
      <c r="D14" s="35"/>
      <c r="E14" s="35"/>
      <c r="F14" s="35"/>
      <c r="G14" s="35"/>
      <c r="H14" s="35"/>
      <c r="I14" s="35"/>
      <c r="J14" s="35"/>
      <c r="K14" s="35"/>
      <c r="L14" s="35"/>
      <c r="M14" s="35"/>
      <c r="N14" s="35"/>
      <c r="O14" s="44"/>
    </row>
    <row r="15" spans="1:56" s="41" customFormat="1">
      <c r="A15" s="36" t="s">
        <v>139</v>
      </c>
      <c r="B15" s="36"/>
      <c r="C15" s="37">
        <v>1</v>
      </c>
      <c r="D15" s="37">
        <v>1</v>
      </c>
      <c r="E15" s="37">
        <v>1</v>
      </c>
      <c r="F15" s="37">
        <v>1</v>
      </c>
      <c r="G15" s="37">
        <v>1</v>
      </c>
      <c r="H15" s="37">
        <v>1</v>
      </c>
      <c r="I15" s="37">
        <v>1</v>
      </c>
      <c r="J15" s="37">
        <v>1</v>
      </c>
      <c r="K15" s="37">
        <v>1</v>
      </c>
      <c r="L15" s="37">
        <v>1</v>
      </c>
      <c r="M15" s="37">
        <v>1</v>
      </c>
      <c r="N15" s="37">
        <v>1</v>
      </c>
      <c r="O15" s="44"/>
    </row>
    <row r="16" spans="1:56" s="41" customFormat="1">
      <c r="A16" s="36" t="s">
        <v>140</v>
      </c>
      <c r="B16" s="36"/>
      <c r="C16" s="37">
        <v>1</v>
      </c>
      <c r="D16" s="37">
        <v>1</v>
      </c>
      <c r="E16" s="37">
        <v>1</v>
      </c>
      <c r="F16" s="37">
        <v>1</v>
      </c>
      <c r="G16" s="37">
        <v>1</v>
      </c>
      <c r="H16" s="37">
        <v>1</v>
      </c>
      <c r="I16" s="37">
        <v>1</v>
      </c>
      <c r="J16" s="37">
        <v>1</v>
      </c>
      <c r="K16" s="37">
        <v>1</v>
      </c>
      <c r="L16" s="37">
        <v>1</v>
      </c>
      <c r="M16" s="37">
        <v>1</v>
      </c>
      <c r="N16" s="37">
        <v>1</v>
      </c>
      <c r="O16" s="44"/>
    </row>
    <row r="17" spans="1:15">
      <c r="A17" s="36" t="s">
        <v>141</v>
      </c>
      <c r="B17" s="36"/>
      <c r="C17" s="37">
        <v>1</v>
      </c>
      <c r="D17" s="37">
        <v>1</v>
      </c>
      <c r="E17" s="37">
        <v>1</v>
      </c>
      <c r="F17" s="37">
        <v>1</v>
      </c>
      <c r="G17" s="37">
        <v>1</v>
      </c>
      <c r="H17" s="37">
        <v>1</v>
      </c>
      <c r="I17" s="37">
        <v>1</v>
      </c>
      <c r="J17" s="37">
        <v>1</v>
      </c>
      <c r="K17" s="37">
        <v>1</v>
      </c>
      <c r="L17" s="37">
        <v>1</v>
      </c>
      <c r="M17" s="37">
        <v>1</v>
      </c>
      <c r="N17" s="37">
        <v>1</v>
      </c>
      <c r="O17" s="43"/>
    </row>
    <row r="18" spans="1:15" s="41" customFormat="1">
      <c r="A18" s="36" t="s">
        <v>142</v>
      </c>
      <c r="B18" s="36"/>
      <c r="C18" s="37">
        <v>1</v>
      </c>
      <c r="D18" s="37">
        <v>1</v>
      </c>
      <c r="E18" s="37">
        <v>1</v>
      </c>
      <c r="F18" s="37">
        <v>1</v>
      </c>
      <c r="G18" s="37">
        <v>1</v>
      </c>
      <c r="H18" s="37">
        <v>1</v>
      </c>
      <c r="I18" s="37">
        <v>1</v>
      </c>
      <c r="J18" s="37">
        <v>1</v>
      </c>
      <c r="K18" s="37">
        <v>1</v>
      </c>
      <c r="L18" s="37">
        <v>1</v>
      </c>
      <c r="M18" s="37">
        <v>1</v>
      </c>
      <c r="N18" s="37">
        <v>1</v>
      </c>
      <c r="O18" s="44"/>
    </row>
    <row r="19" spans="1:15">
      <c r="A19" s="36" t="s">
        <v>143</v>
      </c>
      <c r="B19" s="36"/>
      <c r="C19" s="37">
        <v>1</v>
      </c>
      <c r="D19" s="37">
        <v>1</v>
      </c>
      <c r="E19" s="37">
        <v>1</v>
      </c>
      <c r="F19" s="37">
        <v>1</v>
      </c>
      <c r="G19" s="37">
        <v>1</v>
      </c>
      <c r="H19" s="37">
        <v>1</v>
      </c>
      <c r="I19" s="37">
        <v>1</v>
      </c>
      <c r="J19" s="37">
        <v>1</v>
      </c>
      <c r="K19" s="37">
        <v>1</v>
      </c>
      <c r="L19" s="37">
        <v>1</v>
      </c>
      <c r="M19" s="38"/>
      <c r="N19" s="38"/>
      <c r="O19" s="43"/>
    </row>
    <row r="20" spans="1:15">
      <c r="A20" s="36" t="s">
        <v>144</v>
      </c>
      <c r="B20" s="36"/>
      <c r="C20" s="37">
        <v>1</v>
      </c>
      <c r="D20" s="37">
        <v>1</v>
      </c>
      <c r="E20" s="37">
        <v>1</v>
      </c>
      <c r="F20" s="37">
        <v>1</v>
      </c>
      <c r="G20" s="37">
        <v>1</v>
      </c>
      <c r="H20" s="37">
        <v>1</v>
      </c>
      <c r="I20" s="37">
        <v>1</v>
      </c>
      <c r="J20" s="37">
        <v>1</v>
      </c>
      <c r="K20" s="37">
        <v>1</v>
      </c>
      <c r="L20" s="37">
        <v>1</v>
      </c>
      <c r="M20" s="38"/>
      <c r="N20" s="38"/>
      <c r="O20" s="43"/>
    </row>
    <row r="21" spans="1:15">
      <c r="A21" s="36" t="s">
        <v>145</v>
      </c>
      <c r="B21" s="36"/>
      <c r="C21" s="38"/>
      <c r="D21" s="38"/>
      <c r="E21" s="38"/>
      <c r="F21" s="37">
        <v>1</v>
      </c>
      <c r="G21" s="38"/>
      <c r="H21" s="38"/>
      <c r="I21" s="38"/>
      <c r="J21" s="38"/>
      <c r="K21" s="37">
        <v>1</v>
      </c>
      <c r="L21" s="37">
        <v>1</v>
      </c>
      <c r="M21" s="37">
        <v>1</v>
      </c>
      <c r="N21" s="37">
        <v>1</v>
      </c>
      <c r="O21" s="43"/>
    </row>
    <row r="22" spans="1:15">
      <c r="A22" s="36" t="s">
        <v>146</v>
      </c>
      <c r="B22" s="36"/>
      <c r="C22" s="38"/>
      <c r="D22" s="38"/>
      <c r="E22" s="38"/>
      <c r="F22" s="37">
        <v>1</v>
      </c>
      <c r="G22" s="38"/>
      <c r="H22" s="38"/>
      <c r="I22" s="38"/>
      <c r="J22" s="38"/>
      <c r="K22" s="37">
        <v>1</v>
      </c>
      <c r="L22" s="37">
        <v>1</v>
      </c>
      <c r="M22" s="37">
        <v>1</v>
      </c>
      <c r="N22" s="37">
        <v>1</v>
      </c>
      <c r="O22" s="43"/>
    </row>
    <row r="23" spans="1:15">
      <c r="A23" s="36" t="s">
        <v>147</v>
      </c>
      <c r="B23" s="36"/>
      <c r="C23" s="37">
        <v>1</v>
      </c>
      <c r="D23" s="37">
        <v>1</v>
      </c>
      <c r="E23" s="37">
        <v>1</v>
      </c>
      <c r="F23" s="37">
        <v>1</v>
      </c>
      <c r="G23" s="37">
        <v>1</v>
      </c>
      <c r="H23" s="37">
        <v>1</v>
      </c>
      <c r="I23" s="37">
        <v>1</v>
      </c>
      <c r="J23" s="37">
        <v>1</v>
      </c>
      <c r="K23" s="37">
        <v>1</v>
      </c>
      <c r="L23" s="37">
        <v>1</v>
      </c>
      <c r="M23" s="38"/>
      <c r="N23" s="38"/>
      <c r="O23" s="43"/>
    </row>
    <row r="24" spans="1:15">
      <c r="A24" s="36" t="s">
        <v>148</v>
      </c>
      <c r="B24" s="36"/>
      <c r="C24" s="37">
        <v>1</v>
      </c>
      <c r="D24" s="37">
        <v>1</v>
      </c>
      <c r="E24" s="37">
        <v>1</v>
      </c>
      <c r="F24" s="37">
        <v>1</v>
      </c>
      <c r="G24" s="37">
        <v>1</v>
      </c>
      <c r="H24" s="37">
        <v>1</v>
      </c>
      <c r="I24" s="37">
        <v>1</v>
      </c>
      <c r="J24" s="37">
        <v>1</v>
      </c>
      <c r="K24" s="37">
        <v>1</v>
      </c>
      <c r="L24" s="37">
        <v>1</v>
      </c>
      <c r="M24" s="37">
        <v>1</v>
      </c>
      <c r="N24" s="38"/>
      <c r="O24" s="43"/>
    </row>
    <row r="25" spans="1:15" s="41" customFormat="1">
      <c r="A25" s="64" t="s">
        <v>149</v>
      </c>
      <c r="B25" s="64"/>
      <c r="C25" s="35"/>
      <c r="D25" s="35"/>
      <c r="E25" s="35"/>
      <c r="F25" s="35"/>
      <c r="G25" s="35"/>
      <c r="H25" s="35"/>
      <c r="I25" s="35"/>
      <c r="J25" s="35"/>
      <c r="K25" s="35"/>
      <c r="L25" s="35"/>
      <c r="M25" s="35"/>
      <c r="N25" s="35"/>
      <c r="O25" s="44"/>
    </row>
    <row r="26" spans="1:15">
      <c r="A26" s="36" t="s">
        <v>150</v>
      </c>
      <c r="B26" s="36"/>
      <c r="C26" s="38"/>
      <c r="D26" s="37">
        <v>1</v>
      </c>
      <c r="E26" s="38"/>
      <c r="F26" s="38"/>
      <c r="G26" s="38"/>
      <c r="H26" s="38"/>
      <c r="I26" s="38"/>
      <c r="J26" s="38"/>
      <c r="K26" s="38"/>
      <c r="L26" s="37">
        <v>1</v>
      </c>
      <c r="M26" s="37">
        <v>1</v>
      </c>
      <c r="N26" s="37">
        <v>1</v>
      </c>
      <c r="O26" s="43"/>
    </row>
    <row r="27" spans="1:15">
      <c r="A27" s="36" t="s">
        <v>151</v>
      </c>
      <c r="B27" s="36"/>
      <c r="C27" s="38"/>
      <c r="D27" s="38"/>
      <c r="E27" s="38"/>
      <c r="F27" s="38"/>
      <c r="G27" s="38"/>
      <c r="H27" s="38"/>
      <c r="I27" s="38"/>
      <c r="J27" s="38"/>
      <c r="K27" s="38"/>
      <c r="L27" s="37">
        <v>1</v>
      </c>
      <c r="M27" s="37">
        <v>1</v>
      </c>
      <c r="N27" s="37">
        <v>1</v>
      </c>
      <c r="O27" s="43"/>
    </row>
    <row r="28" spans="1:15">
      <c r="A28" s="36" t="s">
        <v>152</v>
      </c>
      <c r="B28" s="36"/>
      <c r="C28" s="37">
        <v>1</v>
      </c>
      <c r="D28" s="37">
        <v>1</v>
      </c>
      <c r="E28" s="37">
        <v>1</v>
      </c>
      <c r="F28" s="37">
        <v>1</v>
      </c>
      <c r="G28" s="37">
        <v>1</v>
      </c>
      <c r="H28" s="37">
        <v>1</v>
      </c>
      <c r="I28" s="37">
        <v>1</v>
      </c>
      <c r="J28" s="37">
        <v>1</v>
      </c>
      <c r="K28" s="37">
        <v>1</v>
      </c>
      <c r="L28" s="37">
        <v>1</v>
      </c>
      <c r="M28" s="38"/>
      <c r="N28" s="38"/>
      <c r="O28" s="43"/>
    </row>
    <row r="29" spans="1:15" s="41" customFormat="1">
      <c r="A29" s="36" t="s">
        <v>153</v>
      </c>
      <c r="B29" s="36"/>
      <c r="C29" s="37">
        <v>1</v>
      </c>
      <c r="D29" s="37">
        <v>1</v>
      </c>
      <c r="E29" s="37">
        <v>1</v>
      </c>
      <c r="F29" s="37">
        <v>1</v>
      </c>
      <c r="G29" s="37">
        <v>1</v>
      </c>
      <c r="H29" s="37">
        <v>1</v>
      </c>
      <c r="I29" s="37">
        <v>1</v>
      </c>
      <c r="J29" s="37">
        <v>1</v>
      </c>
      <c r="K29" s="37">
        <v>1</v>
      </c>
      <c r="L29" s="37">
        <v>1</v>
      </c>
      <c r="M29" s="37">
        <v>1</v>
      </c>
      <c r="N29" s="37">
        <v>1</v>
      </c>
      <c r="O29" s="44"/>
    </row>
    <row r="30" spans="1:15">
      <c r="A30" s="36" t="s">
        <v>154</v>
      </c>
      <c r="B30" s="36"/>
      <c r="C30" s="37"/>
      <c r="D30" s="37">
        <v>1</v>
      </c>
      <c r="E30" s="37">
        <v>1</v>
      </c>
      <c r="F30" s="37">
        <v>1</v>
      </c>
      <c r="G30" s="38"/>
      <c r="H30" s="37">
        <v>1</v>
      </c>
      <c r="I30" s="37">
        <v>1</v>
      </c>
      <c r="J30" s="37">
        <v>1</v>
      </c>
      <c r="K30" s="37">
        <v>1</v>
      </c>
      <c r="L30" s="37">
        <v>1</v>
      </c>
      <c r="M30" s="37">
        <v>1</v>
      </c>
      <c r="N30" s="37">
        <v>1</v>
      </c>
      <c r="O30" s="43"/>
    </row>
    <row r="31" spans="1:15" s="41" customFormat="1">
      <c r="A31" s="36" t="s">
        <v>155</v>
      </c>
      <c r="B31" s="36"/>
      <c r="C31" s="37">
        <v>1</v>
      </c>
      <c r="D31" s="37">
        <v>1</v>
      </c>
      <c r="E31" s="37">
        <v>1</v>
      </c>
      <c r="F31" s="37">
        <v>1</v>
      </c>
      <c r="G31" s="37">
        <v>1</v>
      </c>
      <c r="H31" s="37">
        <v>1</v>
      </c>
      <c r="I31" s="37">
        <v>1</v>
      </c>
      <c r="J31" s="37">
        <v>1</v>
      </c>
      <c r="K31" s="37">
        <v>1</v>
      </c>
      <c r="L31" s="37">
        <v>1</v>
      </c>
      <c r="M31" s="37">
        <v>1</v>
      </c>
      <c r="N31" s="37">
        <v>1</v>
      </c>
      <c r="O31" s="44"/>
    </row>
    <row r="32" spans="1:15" s="41" customFormat="1">
      <c r="A32" s="64" t="s">
        <v>156</v>
      </c>
      <c r="B32" s="64"/>
      <c r="C32" s="35"/>
      <c r="D32" s="35"/>
      <c r="E32" s="35"/>
      <c r="F32" s="35"/>
      <c r="G32" s="35"/>
      <c r="H32" s="35"/>
      <c r="I32" s="35"/>
      <c r="J32" s="35"/>
      <c r="K32" s="35"/>
      <c r="L32" s="35"/>
      <c r="M32" s="35"/>
      <c r="N32" s="35"/>
      <c r="O32" s="44"/>
    </row>
    <row r="33" spans="1:29">
      <c r="A33" s="36" t="s">
        <v>157</v>
      </c>
      <c r="B33" s="36"/>
      <c r="C33" s="38"/>
      <c r="D33" s="38"/>
      <c r="E33" s="38"/>
      <c r="F33" s="38"/>
      <c r="G33" s="38"/>
      <c r="H33" s="38"/>
      <c r="I33" s="38"/>
      <c r="J33" s="38"/>
      <c r="K33" s="38"/>
      <c r="L33" s="37">
        <v>1</v>
      </c>
      <c r="M33" s="37">
        <v>1</v>
      </c>
      <c r="N33" s="37">
        <v>1</v>
      </c>
      <c r="O33" s="43"/>
      <c r="AC33" s="40">
        <f>COUNTIFS('11-1 Media Selection Rubric'!C15, 1)</f>
        <v>1</v>
      </c>
    </row>
    <row r="34" spans="1:29">
      <c r="A34" s="36" t="s">
        <v>158</v>
      </c>
      <c r="B34" s="36"/>
      <c r="C34" s="38"/>
      <c r="D34" s="38"/>
      <c r="E34" s="38"/>
      <c r="F34" s="38"/>
      <c r="G34" s="38"/>
      <c r="H34" s="38"/>
      <c r="I34" s="38"/>
      <c r="J34" s="38"/>
      <c r="K34" s="38"/>
      <c r="L34" s="37">
        <v>1</v>
      </c>
      <c r="M34" s="37">
        <v>1</v>
      </c>
      <c r="N34" s="37">
        <v>1</v>
      </c>
      <c r="O34" s="43"/>
    </row>
    <row r="35" spans="1:29">
      <c r="A35" s="36" t="s">
        <v>159</v>
      </c>
      <c r="B35" s="36"/>
      <c r="C35" s="38"/>
      <c r="D35" s="38"/>
      <c r="E35" s="38"/>
      <c r="F35" s="38"/>
      <c r="G35" s="38"/>
      <c r="H35" s="38"/>
      <c r="I35" s="38"/>
      <c r="J35" s="38"/>
      <c r="K35" s="38"/>
      <c r="L35" s="37">
        <v>1</v>
      </c>
      <c r="M35" s="37">
        <v>1</v>
      </c>
      <c r="N35" s="37">
        <v>1</v>
      </c>
      <c r="O35" s="43"/>
    </row>
    <row r="36" spans="1:29" s="41" customFormat="1">
      <c r="A36" s="64" t="s">
        <v>160</v>
      </c>
      <c r="B36" s="64"/>
      <c r="C36" s="35"/>
      <c r="D36" s="35"/>
      <c r="E36" s="35"/>
      <c r="F36" s="35"/>
      <c r="G36" s="35"/>
      <c r="H36" s="35"/>
      <c r="I36" s="35"/>
      <c r="J36" s="35"/>
      <c r="K36" s="35"/>
      <c r="L36" s="35"/>
      <c r="M36" s="35"/>
      <c r="N36" s="35"/>
      <c r="O36" s="44"/>
    </row>
    <row r="37" spans="1:29">
      <c r="A37" s="36" t="s">
        <v>161</v>
      </c>
      <c r="B37" s="36"/>
      <c r="C37" s="37">
        <v>1</v>
      </c>
      <c r="D37" s="37">
        <v>1</v>
      </c>
      <c r="E37" s="37">
        <v>1</v>
      </c>
      <c r="F37" s="37">
        <v>1</v>
      </c>
      <c r="G37" s="37">
        <v>1</v>
      </c>
      <c r="H37" s="37">
        <v>1</v>
      </c>
      <c r="I37" s="37">
        <v>1</v>
      </c>
      <c r="J37" s="37">
        <v>1</v>
      </c>
      <c r="K37" s="37">
        <v>1</v>
      </c>
      <c r="L37" s="37">
        <v>1</v>
      </c>
      <c r="M37" s="37">
        <v>1</v>
      </c>
      <c r="N37" s="37">
        <v>1</v>
      </c>
      <c r="O37" s="43"/>
    </row>
    <row r="38" spans="1:29" s="41" customFormat="1">
      <c r="A38" s="36" t="s">
        <v>162</v>
      </c>
      <c r="B38" s="36"/>
      <c r="C38" s="37">
        <v>1</v>
      </c>
      <c r="D38" s="37">
        <v>1</v>
      </c>
      <c r="E38" s="37">
        <v>1</v>
      </c>
      <c r="F38" s="37">
        <v>1</v>
      </c>
      <c r="G38" s="37">
        <v>1</v>
      </c>
      <c r="H38" s="37">
        <v>1</v>
      </c>
      <c r="I38" s="37">
        <v>1</v>
      </c>
      <c r="J38" s="37">
        <v>1</v>
      </c>
      <c r="K38" s="37">
        <v>1</v>
      </c>
      <c r="L38" s="37">
        <v>1</v>
      </c>
      <c r="M38" s="37">
        <v>1</v>
      </c>
      <c r="N38" s="37">
        <v>1</v>
      </c>
      <c r="O38" s="44"/>
    </row>
    <row r="39" spans="1:29">
      <c r="A39" s="36" t="s">
        <v>163</v>
      </c>
      <c r="B39" s="36"/>
      <c r="C39" s="37"/>
      <c r="D39" s="37"/>
      <c r="E39" s="37">
        <v>1</v>
      </c>
      <c r="F39" s="37">
        <v>1</v>
      </c>
      <c r="G39" s="37"/>
      <c r="H39" s="37">
        <v>1</v>
      </c>
      <c r="I39" s="37">
        <v>1</v>
      </c>
      <c r="J39" s="37">
        <v>1</v>
      </c>
      <c r="K39" s="37">
        <v>1</v>
      </c>
      <c r="L39" s="37">
        <v>1</v>
      </c>
      <c r="M39" s="37">
        <v>1</v>
      </c>
      <c r="N39" s="37">
        <v>1</v>
      </c>
      <c r="O39" s="43"/>
    </row>
    <row r="40" spans="1:29" s="41" customFormat="1">
      <c r="A40" s="64" t="s">
        <v>164</v>
      </c>
      <c r="B40" s="64"/>
      <c r="C40" s="35"/>
      <c r="D40" s="35"/>
      <c r="E40" s="35"/>
      <c r="F40" s="35"/>
      <c r="G40" s="35"/>
      <c r="H40" s="35"/>
      <c r="I40" s="35"/>
      <c r="J40" s="35"/>
      <c r="K40" s="35"/>
      <c r="L40" s="35"/>
      <c r="M40" s="35"/>
      <c r="N40" s="35"/>
      <c r="O40" s="44"/>
    </row>
    <row r="41" spans="1:29">
      <c r="A41" s="36" t="s">
        <v>165</v>
      </c>
      <c r="B41" s="36"/>
      <c r="C41" s="37">
        <v>1</v>
      </c>
      <c r="D41" s="37">
        <v>1</v>
      </c>
      <c r="E41" s="37">
        <v>1</v>
      </c>
      <c r="F41" s="37">
        <v>1</v>
      </c>
      <c r="G41" s="37">
        <v>1</v>
      </c>
      <c r="H41" s="37">
        <v>1</v>
      </c>
      <c r="I41" s="37">
        <v>1</v>
      </c>
      <c r="J41" s="37">
        <v>1</v>
      </c>
      <c r="K41" s="37">
        <v>1</v>
      </c>
      <c r="L41" s="37">
        <v>1</v>
      </c>
      <c r="M41" s="37">
        <v>1</v>
      </c>
      <c r="N41" s="37">
        <v>1</v>
      </c>
      <c r="O41" s="43"/>
    </row>
    <row r="42" spans="1:29" s="41" customFormat="1">
      <c r="A42" s="36" t="s">
        <v>166</v>
      </c>
      <c r="B42" s="36"/>
      <c r="C42" s="37">
        <v>1</v>
      </c>
      <c r="D42" s="37">
        <v>1</v>
      </c>
      <c r="E42" s="37">
        <v>1</v>
      </c>
      <c r="F42" s="37">
        <v>1</v>
      </c>
      <c r="G42" s="37">
        <v>1</v>
      </c>
      <c r="H42" s="37">
        <v>1</v>
      </c>
      <c r="I42" s="37">
        <v>1</v>
      </c>
      <c r="J42" s="37">
        <v>1</v>
      </c>
      <c r="K42" s="37">
        <v>1</v>
      </c>
      <c r="L42" s="37">
        <v>1</v>
      </c>
      <c r="M42" s="37">
        <v>1</v>
      </c>
      <c r="N42" s="37">
        <v>1</v>
      </c>
      <c r="O42" s="44"/>
    </row>
    <row r="43" spans="1:29">
      <c r="A43" s="36" t="s">
        <v>167</v>
      </c>
      <c r="B43" s="36"/>
      <c r="C43" s="38"/>
      <c r="D43" s="38"/>
      <c r="E43" s="37">
        <v>1</v>
      </c>
      <c r="F43" s="37">
        <v>1</v>
      </c>
      <c r="G43" s="38"/>
      <c r="H43" s="37">
        <v>1</v>
      </c>
      <c r="I43" s="37">
        <v>1</v>
      </c>
      <c r="J43" s="37">
        <v>1</v>
      </c>
      <c r="K43" s="37">
        <v>1</v>
      </c>
      <c r="L43" s="37">
        <v>1</v>
      </c>
      <c r="M43" s="37">
        <v>1</v>
      </c>
      <c r="N43" s="37">
        <v>1</v>
      </c>
      <c r="O43" s="43"/>
    </row>
    <row r="44" spans="1:29">
      <c r="A44" s="36" t="s">
        <v>168</v>
      </c>
      <c r="B44" s="36"/>
      <c r="C44" s="37">
        <v>1</v>
      </c>
      <c r="D44" s="37">
        <v>1</v>
      </c>
      <c r="E44" s="37">
        <v>1</v>
      </c>
      <c r="F44" s="37">
        <v>1</v>
      </c>
      <c r="G44" s="38"/>
      <c r="H44" s="38"/>
      <c r="I44" s="38"/>
      <c r="J44" s="38"/>
      <c r="K44" s="38"/>
      <c r="L44" s="38"/>
      <c r="M44" s="37">
        <v>1</v>
      </c>
      <c r="N44" s="37">
        <v>1</v>
      </c>
      <c r="O44" s="43"/>
    </row>
    <row r="45" spans="1:29">
      <c r="A45" s="36" t="s">
        <v>169</v>
      </c>
      <c r="B45" s="36"/>
      <c r="C45" s="37">
        <v>1</v>
      </c>
      <c r="D45" s="37">
        <v>1</v>
      </c>
      <c r="E45" s="37">
        <v>1</v>
      </c>
      <c r="F45" s="37">
        <v>1</v>
      </c>
      <c r="G45" s="37">
        <v>1</v>
      </c>
      <c r="H45" s="37">
        <v>1</v>
      </c>
      <c r="I45" s="37">
        <v>1</v>
      </c>
      <c r="J45" s="37">
        <v>1</v>
      </c>
      <c r="K45" s="37">
        <v>1</v>
      </c>
      <c r="L45" s="37">
        <v>1</v>
      </c>
      <c r="M45" s="37">
        <v>1</v>
      </c>
      <c r="N45" s="37">
        <v>1</v>
      </c>
      <c r="O45" s="43"/>
    </row>
    <row r="46" spans="1:29">
      <c r="A46" s="36" t="s">
        <v>170</v>
      </c>
      <c r="B46" s="36"/>
      <c r="C46" s="38"/>
      <c r="D46" s="38"/>
      <c r="E46" s="37">
        <v>1</v>
      </c>
      <c r="F46" s="37">
        <v>1</v>
      </c>
      <c r="G46" s="37"/>
      <c r="H46" s="37">
        <v>1</v>
      </c>
      <c r="I46" s="37">
        <v>1</v>
      </c>
      <c r="J46" s="37">
        <v>1</v>
      </c>
      <c r="K46" s="37">
        <v>1</v>
      </c>
      <c r="L46" s="37">
        <v>1</v>
      </c>
      <c r="M46" s="37">
        <v>1</v>
      </c>
      <c r="N46" s="37">
        <v>1</v>
      </c>
      <c r="O46" s="43"/>
    </row>
    <row r="47" spans="1:29" s="41" customFormat="1">
      <c r="A47" s="36" t="s">
        <v>171</v>
      </c>
      <c r="B47" s="36"/>
      <c r="C47" s="37">
        <v>1</v>
      </c>
      <c r="D47" s="37">
        <v>1</v>
      </c>
      <c r="E47" s="37">
        <v>1</v>
      </c>
      <c r="F47" s="37">
        <v>1</v>
      </c>
      <c r="G47" s="37">
        <v>1</v>
      </c>
      <c r="H47" s="37">
        <v>1</v>
      </c>
      <c r="I47" s="37">
        <v>1</v>
      </c>
      <c r="J47" s="37">
        <v>1</v>
      </c>
      <c r="K47" s="37">
        <v>1</v>
      </c>
      <c r="L47" s="37">
        <v>1</v>
      </c>
      <c r="M47" s="37">
        <v>1</v>
      </c>
      <c r="N47" s="37">
        <v>1</v>
      </c>
      <c r="O47" s="44"/>
    </row>
    <row r="48" spans="1:29" s="41" customFormat="1">
      <c r="A48" s="36" t="s">
        <v>172</v>
      </c>
      <c r="B48" s="36"/>
      <c r="C48" s="37">
        <v>1</v>
      </c>
      <c r="D48" s="37">
        <v>1</v>
      </c>
      <c r="E48" s="37">
        <v>1</v>
      </c>
      <c r="F48" s="37">
        <v>1</v>
      </c>
      <c r="G48" s="37">
        <v>1</v>
      </c>
      <c r="H48" s="37">
        <v>1</v>
      </c>
      <c r="I48" s="37">
        <v>1</v>
      </c>
      <c r="J48" s="37">
        <v>1</v>
      </c>
      <c r="K48" s="37">
        <v>1</v>
      </c>
      <c r="L48" s="37">
        <v>1</v>
      </c>
      <c r="M48" s="37">
        <v>1</v>
      </c>
      <c r="N48" s="37">
        <v>1</v>
      </c>
      <c r="O48" s="44"/>
    </row>
    <row r="49" spans="1:15" s="40" customFormat="1">
      <c r="A49" s="64" t="s">
        <v>173</v>
      </c>
      <c r="B49" s="64"/>
      <c r="C49" s="35"/>
      <c r="D49" s="35"/>
      <c r="E49" s="35"/>
      <c r="F49" s="35"/>
      <c r="G49" s="35"/>
      <c r="H49" s="35"/>
      <c r="I49" s="35"/>
      <c r="J49" s="35"/>
      <c r="K49" s="35"/>
      <c r="L49" s="35"/>
      <c r="M49" s="35"/>
      <c r="N49" s="35"/>
      <c r="O49" s="43"/>
    </row>
    <row r="50" spans="1:15" s="40" customFormat="1">
      <c r="A50" s="36" t="s">
        <v>174</v>
      </c>
      <c r="B50" s="36"/>
      <c r="C50" s="37"/>
      <c r="D50" s="37">
        <v>1</v>
      </c>
      <c r="E50" s="37">
        <v>1</v>
      </c>
      <c r="F50" s="37">
        <v>1</v>
      </c>
      <c r="G50" s="37"/>
      <c r="H50" s="37">
        <v>1</v>
      </c>
      <c r="I50" s="37">
        <v>1</v>
      </c>
      <c r="J50" s="37">
        <v>1</v>
      </c>
      <c r="K50" s="37">
        <v>1</v>
      </c>
      <c r="L50" s="37">
        <v>1</v>
      </c>
      <c r="M50" s="37">
        <v>1</v>
      </c>
      <c r="N50" s="37">
        <v>1</v>
      </c>
      <c r="O50" s="43"/>
    </row>
    <row r="51" spans="1:15" s="40" customFormat="1">
      <c r="A51" s="36" t="s">
        <v>175</v>
      </c>
      <c r="B51" s="36"/>
      <c r="C51" s="37"/>
      <c r="D51" s="37">
        <v>1</v>
      </c>
      <c r="E51" s="37">
        <v>1</v>
      </c>
      <c r="F51" s="37">
        <v>1</v>
      </c>
      <c r="G51" s="37"/>
      <c r="H51" s="37">
        <v>1</v>
      </c>
      <c r="I51" s="37">
        <v>1</v>
      </c>
      <c r="J51" s="37">
        <v>1</v>
      </c>
      <c r="K51" s="37">
        <v>1</v>
      </c>
      <c r="L51" s="37">
        <v>1</v>
      </c>
      <c r="M51" s="37">
        <v>1</v>
      </c>
      <c r="N51" s="37">
        <v>1</v>
      </c>
      <c r="O51" s="43"/>
    </row>
    <row r="52" spans="1:15" s="40" customFormat="1">
      <c r="A52" s="36" t="s">
        <v>176</v>
      </c>
      <c r="B52" s="36"/>
      <c r="C52" s="37"/>
      <c r="D52" s="37">
        <v>1</v>
      </c>
      <c r="E52" s="37">
        <v>1</v>
      </c>
      <c r="F52" s="37">
        <v>1</v>
      </c>
      <c r="G52" s="37"/>
      <c r="H52" s="37">
        <v>1</v>
      </c>
      <c r="I52" s="37">
        <v>1</v>
      </c>
      <c r="J52" s="37">
        <v>1</v>
      </c>
      <c r="K52" s="37">
        <v>1</v>
      </c>
      <c r="L52" s="37">
        <v>1</v>
      </c>
      <c r="M52" s="37">
        <v>1</v>
      </c>
      <c r="N52" s="37"/>
      <c r="O52" s="43"/>
    </row>
    <row r="53" spans="1:15" s="40" customFormat="1">
      <c r="A53" s="36" t="s">
        <v>177</v>
      </c>
      <c r="B53" s="36"/>
      <c r="C53" s="37"/>
      <c r="D53" s="37">
        <v>1</v>
      </c>
      <c r="E53" s="37">
        <v>1</v>
      </c>
      <c r="F53" s="37">
        <v>1</v>
      </c>
      <c r="G53" s="37"/>
      <c r="H53" s="37"/>
      <c r="I53" s="37">
        <v>1</v>
      </c>
      <c r="J53" s="37">
        <v>1</v>
      </c>
      <c r="K53" s="37">
        <v>1</v>
      </c>
      <c r="L53" s="37">
        <v>1</v>
      </c>
      <c r="M53" s="37">
        <v>1</v>
      </c>
      <c r="N53" s="37"/>
      <c r="O53" s="43"/>
    </row>
    <row r="54" spans="1:15" s="40" customFormat="1">
      <c r="A54" s="45"/>
      <c r="B54" s="46"/>
      <c r="C54" s="45"/>
      <c r="D54" s="45"/>
      <c r="E54" s="45"/>
      <c r="F54" s="45"/>
      <c r="G54" s="45"/>
      <c r="H54" s="45"/>
      <c r="I54" s="45"/>
      <c r="J54" s="45"/>
      <c r="K54" s="45"/>
      <c r="L54" s="45"/>
      <c r="M54" s="45"/>
      <c r="N54" s="45"/>
    </row>
    <row r="55" spans="1:15" s="40" customFormat="1">
      <c r="B55" s="41"/>
    </row>
    <row r="56" spans="1:15" s="40" customFormat="1">
      <c r="B56" s="41"/>
    </row>
    <row r="57" spans="1:15" s="40" customFormat="1">
      <c r="B57" s="41"/>
    </row>
    <row r="58" spans="1:15" s="40" customFormat="1">
      <c r="B58" s="41"/>
    </row>
    <row r="59" spans="1:15" s="40" customFormat="1">
      <c r="B59" s="41"/>
    </row>
    <row r="60" spans="1:15" s="40" customFormat="1">
      <c r="B60" s="41"/>
    </row>
    <row r="61" spans="1:15" s="40" customFormat="1">
      <c r="B61" s="41"/>
    </row>
    <row r="62" spans="1:15" s="40" customFormat="1">
      <c r="B62" s="41"/>
    </row>
    <row r="63" spans="1:15" s="40" customFormat="1">
      <c r="B63" s="41"/>
    </row>
    <row r="64" spans="1:15" s="40" customFormat="1">
      <c r="B64" s="41"/>
    </row>
    <row r="65" spans="2:2" s="40" customFormat="1">
      <c r="B65" s="41"/>
    </row>
    <row r="66" spans="2:2" s="40" customFormat="1">
      <c r="B66" s="41"/>
    </row>
    <row r="67" spans="2:2" s="40" customFormat="1">
      <c r="B67" s="41"/>
    </row>
    <row r="68" spans="2:2" s="40" customFormat="1">
      <c r="B68" s="41"/>
    </row>
    <row r="69" spans="2:2" s="40" customFormat="1">
      <c r="B69" s="41"/>
    </row>
    <row r="70" spans="2:2" s="40" customFormat="1">
      <c r="B70" s="41"/>
    </row>
    <row r="71" spans="2:2" s="40" customFormat="1">
      <c r="B71" s="41"/>
    </row>
    <row r="72" spans="2:2" s="40" customFormat="1">
      <c r="B72" s="41"/>
    </row>
    <row r="73" spans="2:2" s="40" customFormat="1">
      <c r="B73" s="41"/>
    </row>
    <row r="74" spans="2:2" s="40" customFormat="1">
      <c r="B74" s="41"/>
    </row>
    <row r="75" spans="2:2" s="40" customFormat="1">
      <c r="B75" s="41"/>
    </row>
    <row r="76" spans="2:2" s="40" customFormat="1">
      <c r="B76" s="41"/>
    </row>
    <row r="77" spans="2:2" s="40" customFormat="1">
      <c r="B77" s="41"/>
    </row>
    <row r="78" spans="2:2" s="40" customFormat="1">
      <c r="B78" s="41"/>
    </row>
    <row r="79" spans="2:2" s="40" customFormat="1">
      <c r="B79" s="41"/>
    </row>
    <row r="80" spans="2:2" s="40" customFormat="1">
      <c r="B80" s="41"/>
    </row>
    <row r="81" spans="2:2" s="40" customFormat="1">
      <c r="B81" s="41"/>
    </row>
    <row r="82" spans="2:2" s="40" customFormat="1">
      <c r="B82" s="41"/>
    </row>
    <row r="83" spans="2:2" s="40" customFormat="1">
      <c r="B83" s="41"/>
    </row>
    <row r="84" spans="2:2" s="40" customFormat="1">
      <c r="B84" s="41"/>
    </row>
    <row r="85" spans="2:2" s="40" customFormat="1">
      <c r="B85" s="41"/>
    </row>
    <row r="86" spans="2:2" s="40" customFormat="1">
      <c r="B86" s="41"/>
    </row>
    <row r="87" spans="2:2" s="40" customFormat="1">
      <c r="B87" s="41"/>
    </row>
    <row r="88" spans="2:2" s="40" customFormat="1">
      <c r="B88" s="41"/>
    </row>
    <row r="89" spans="2:2" s="40" customFormat="1">
      <c r="B89" s="41"/>
    </row>
    <row r="90" spans="2:2" s="40" customFormat="1">
      <c r="B90" s="41"/>
    </row>
    <row r="91" spans="2:2" s="40" customFormat="1">
      <c r="B91" s="41"/>
    </row>
    <row r="92" spans="2:2" s="40" customFormat="1">
      <c r="B92" s="41"/>
    </row>
    <row r="93" spans="2:2" s="40" customFormat="1">
      <c r="B93" s="41"/>
    </row>
    <row r="94" spans="2:2" s="40" customFormat="1">
      <c r="B94" s="41"/>
    </row>
    <row r="95" spans="2:2" s="40" customFormat="1">
      <c r="B95" s="41"/>
    </row>
    <row r="96" spans="2:2" s="40" customFormat="1">
      <c r="B96" s="41"/>
    </row>
    <row r="97" spans="2:2" s="40" customFormat="1">
      <c r="B97" s="41"/>
    </row>
    <row r="98" spans="2:2" s="40" customFormat="1">
      <c r="B98" s="41"/>
    </row>
    <row r="99" spans="2:2" s="40" customFormat="1">
      <c r="B99" s="41"/>
    </row>
    <row r="100" spans="2:2" s="40" customFormat="1">
      <c r="B100" s="41"/>
    </row>
    <row r="101" spans="2:2" s="40" customFormat="1">
      <c r="B101" s="41"/>
    </row>
    <row r="102" spans="2:2" s="40" customFormat="1">
      <c r="B102" s="41"/>
    </row>
    <row r="103" spans="2:2" s="40" customFormat="1">
      <c r="B103" s="41"/>
    </row>
    <row r="104" spans="2:2" s="40" customFormat="1">
      <c r="B104" s="41"/>
    </row>
    <row r="105" spans="2:2" s="40" customFormat="1">
      <c r="B105" s="41"/>
    </row>
    <row r="106" spans="2:2" s="40" customFormat="1">
      <c r="B106" s="41"/>
    </row>
    <row r="107" spans="2:2" s="40" customFormat="1">
      <c r="B107" s="41"/>
    </row>
    <row r="108" spans="2:2" s="40" customFormat="1">
      <c r="B108" s="41"/>
    </row>
    <row r="109" spans="2:2" s="40" customFormat="1">
      <c r="B109" s="41"/>
    </row>
    <row r="110" spans="2:2" s="40" customFormat="1">
      <c r="B110" s="41"/>
    </row>
    <row r="111" spans="2:2" s="40" customFormat="1">
      <c r="B111" s="41"/>
    </row>
    <row r="112" spans="2:2" s="40" customFormat="1">
      <c r="B112" s="41"/>
    </row>
    <row r="113" spans="2:2" s="40" customFormat="1">
      <c r="B113" s="41"/>
    </row>
    <row r="114" spans="2:2" s="40" customFormat="1">
      <c r="B114" s="41"/>
    </row>
    <row r="115" spans="2:2" s="40" customFormat="1">
      <c r="B115" s="41"/>
    </row>
    <row r="116" spans="2:2" s="40" customFormat="1">
      <c r="B116" s="41"/>
    </row>
    <row r="117" spans="2:2" s="40" customFormat="1">
      <c r="B117" s="41"/>
    </row>
    <row r="118" spans="2:2" s="40" customFormat="1">
      <c r="B118" s="41"/>
    </row>
    <row r="119" spans="2:2" s="40" customFormat="1">
      <c r="B119" s="41"/>
    </row>
    <row r="120" spans="2:2" s="40" customFormat="1">
      <c r="B120" s="41"/>
    </row>
    <row r="121" spans="2:2" s="40" customFormat="1">
      <c r="B121" s="41"/>
    </row>
    <row r="122" spans="2:2" s="40" customFormat="1">
      <c r="B122" s="41"/>
    </row>
    <row r="123" spans="2:2" s="40" customFormat="1">
      <c r="B123" s="41"/>
    </row>
    <row r="124" spans="2:2" s="40" customFormat="1">
      <c r="B124" s="41"/>
    </row>
    <row r="125" spans="2:2" s="40" customFormat="1">
      <c r="B125" s="41"/>
    </row>
    <row r="126" spans="2:2" s="40" customFormat="1">
      <c r="B126" s="41"/>
    </row>
    <row r="127" spans="2:2" s="40" customFormat="1">
      <c r="B127" s="41"/>
    </row>
    <row r="128" spans="2:2" s="40" customFormat="1">
      <c r="B128" s="41"/>
    </row>
    <row r="129" spans="2:2" s="40" customFormat="1">
      <c r="B129" s="41"/>
    </row>
    <row r="130" spans="2:2" s="40" customFormat="1">
      <c r="B130" s="41"/>
    </row>
    <row r="131" spans="2:2" s="40" customFormat="1">
      <c r="B131" s="41"/>
    </row>
    <row r="132" spans="2:2" s="40" customFormat="1">
      <c r="B132" s="41"/>
    </row>
    <row r="133" spans="2:2" s="40" customFormat="1">
      <c r="B133" s="41"/>
    </row>
    <row r="134" spans="2:2" s="40" customFormat="1">
      <c r="B134" s="41"/>
    </row>
    <row r="135" spans="2:2" s="40" customFormat="1">
      <c r="B135" s="41"/>
    </row>
    <row r="136" spans="2:2" s="40" customFormat="1">
      <c r="B136" s="41"/>
    </row>
    <row r="137" spans="2:2" s="40" customFormat="1">
      <c r="B137" s="41"/>
    </row>
    <row r="138" spans="2:2" s="40" customFormat="1">
      <c r="B138" s="41"/>
    </row>
    <row r="139" spans="2:2" s="40" customFormat="1">
      <c r="B139" s="41"/>
    </row>
    <row r="140" spans="2:2" s="40" customFormat="1">
      <c r="B140" s="41"/>
    </row>
    <row r="141" spans="2:2" s="40" customFormat="1">
      <c r="B141" s="41"/>
    </row>
    <row r="142" spans="2:2" s="40" customFormat="1">
      <c r="B142" s="41"/>
    </row>
    <row r="143" spans="2:2" s="40" customFormat="1">
      <c r="B143" s="41"/>
    </row>
    <row r="144" spans="2:2" s="40" customFormat="1">
      <c r="B144" s="41"/>
    </row>
    <row r="145" spans="2:2" s="40" customFormat="1">
      <c r="B145" s="41"/>
    </row>
    <row r="146" spans="2:2" s="40" customFormat="1">
      <c r="B146" s="41"/>
    </row>
    <row r="147" spans="2:2" s="40" customFormat="1">
      <c r="B147" s="41"/>
    </row>
    <row r="148" spans="2:2" s="40" customFormat="1">
      <c r="B148" s="41"/>
    </row>
    <row r="149" spans="2:2" s="40" customFormat="1">
      <c r="B149" s="41"/>
    </row>
    <row r="150" spans="2:2" s="40" customFormat="1">
      <c r="B150" s="41"/>
    </row>
    <row r="151" spans="2:2" s="40" customFormat="1">
      <c r="B151" s="41"/>
    </row>
    <row r="152" spans="2:2" s="40" customFormat="1">
      <c r="B152" s="41"/>
    </row>
    <row r="153" spans="2:2" s="40" customFormat="1">
      <c r="B153" s="41"/>
    </row>
    <row r="154" spans="2:2" s="40" customFormat="1">
      <c r="B154" s="41"/>
    </row>
    <row r="155" spans="2:2" s="40" customFormat="1">
      <c r="B155" s="41"/>
    </row>
    <row r="156" spans="2:2" s="40" customFormat="1">
      <c r="B156" s="41"/>
    </row>
    <row r="157" spans="2:2" s="40" customFormat="1">
      <c r="B157" s="41"/>
    </row>
    <row r="158" spans="2:2" s="40" customFormat="1">
      <c r="B158" s="41"/>
    </row>
    <row r="159" spans="2:2" s="40" customFormat="1">
      <c r="B159" s="41"/>
    </row>
    <row r="160" spans="2:2" s="40" customFormat="1">
      <c r="B160" s="41"/>
    </row>
    <row r="161" spans="2:2" s="40" customFormat="1">
      <c r="B161" s="41"/>
    </row>
    <row r="162" spans="2:2" s="40" customFormat="1">
      <c r="B162" s="41"/>
    </row>
    <row r="163" spans="2:2" s="40" customFormat="1">
      <c r="B163" s="41"/>
    </row>
    <row r="164" spans="2:2" s="40" customFormat="1">
      <c r="B164" s="41"/>
    </row>
    <row r="165" spans="2:2" s="40" customFormat="1">
      <c r="B165" s="41"/>
    </row>
    <row r="166" spans="2:2" s="40" customFormat="1">
      <c r="B166" s="41"/>
    </row>
    <row r="167" spans="2:2" s="40" customFormat="1">
      <c r="B167" s="41"/>
    </row>
    <row r="168" spans="2:2" s="40" customFormat="1">
      <c r="B168" s="41"/>
    </row>
    <row r="169" spans="2:2" s="40" customFormat="1">
      <c r="B169" s="41"/>
    </row>
    <row r="170" spans="2:2" s="40" customFormat="1">
      <c r="B170" s="41"/>
    </row>
    <row r="171" spans="2:2" s="40" customFormat="1">
      <c r="B171" s="41"/>
    </row>
    <row r="172" spans="2:2" s="40" customFormat="1">
      <c r="B172" s="41"/>
    </row>
    <row r="173" spans="2:2" s="40" customFormat="1">
      <c r="B173" s="41"/>
    </row>
    <row r="174" spans="2:2" s="40" customFormat="1">
      <c r="B174" s="41"/>
    </row>
    <row r="175" spans="2:2" s="40" customFormat="1">
      <c r="B175" s="41"/>
    </row>
    <row r="176" spans="2:2" s="40" customFormat="1">
      <c r="B176" s="41"/>
    </row>
    <row r="177" spans="2:2" s="40" customFormat="1">
      <c r="B177" s="41"/>
    </row>
    <row r="178" spans="2:2" s="40" customFormat="1">
      <c r="B178" s="41"/>
    </row>
    <row r="179" spans="2:2" s="40" customFormat="1">
      <c r="B179" s="41"/>
    </row>
    <row r="180" spans="2:2" s="40" customFormat="1">
      <c r="B180" s="41"/>
    </row>
    <row r="181" spans="2:2" s="40" customFormat="1">
      <c r="B181" s="41"/>
    </row>
    <row r="182" spans="2:2" s="40" customFormat="1">
      <c r="B182" s="41"/>
    </row>
    <row r="183" spans="2:2" s="40" customFormat="1">
      <c r="B183" s="41"/>
    </row>
    <row r="184" spans="2:2" s="40" customFormat="1">
      <c r="B184" s="41"/>
    </row>
    <row r="185" spans="2:2" s="40" customFormat="1">
      <c r="B185" s="41"/>
    </row>
    <row r="186" spans="2:2" s="40" customFormat="1">
      <c r="B186" s="41"/>
    </row>
    <row r="187" spans="2:2" s="40" customFormat="1">
      <c r="B187" s="41"/>
    </row>
    <row r="188" spans="2:2" s="40" customFormat="1">
      <c r="B188" s="41"/>
    </row>
    <row r="189" spans="2:2" s="40" customFormat="1">
      <c r="B189" s="41"/>
    </row>
    <row r="190" spans="2:2" s="40" customFormat="1">
      <c r="B190" s="41"/>
    </row>
    <row r="191" spans="2:2" s="40" customFormat="1">
      <c r="B191" s="41"/>
    </row>
    <row r="192" spans="2:2" s="40" customFormat="1">
      <c r="B192" s="41"/>
    </row>
    <row r="193" spans="2:2" s="40" customFormat="1">
      <c r="B193" s="41"/>
    </row>
    <row r="194" spans="2:2" s="40" customFormat="1">
      <c r="B194" s="41"/>
    </row>
    <row r="195" spans="2:2" s="40" customFormat="1">
      <c r="B195" s="41"/>
    </row>
    <row r="196" spans="2:2" s="40" customFormat="1">
      <c r="B196" s="41"/>
    </row>
    <row r="197" spans="2:2" s="40" customFormat="1">
      <c r="B197" s="41"/>
    </row>
    <row r="198" spans="2:2" s="40" customFormat="1">
      <c r="B198" s="41"/>
    </row>
    <row r="199" spans="2:2" s="40" customFormat="1">
      <c r="B199" s="41"/>
    </row>
    <row r="200" spans="2:2" s="40" customFormat="1">
      <c r="B200" s="41"/>
    </row>
    <row r="201" spans="2:2" s="40" customFormat="1">
      <c r="B201" s="41"/>
    </row>
    <row r="202" spans="2:2" s="40" customFormat="1">
      <c r="B202" s="41"/>
    </row>
    <row r="203" spans="2:2" s="40" customFormat="1">
      <c r="B203" s="41"/>
    </row>
    <row r="204" spans="2:2" s="40" customFormat="1">
      <c r="B204" s="41"/>
    </row>
    <row r="205" spans="2:2" s="40" customFormat="1">
      <c r="B205" s="41"/>
    </row>
    <row r="206" spans="2:2" s="40" customFormat="1">
      <c r="B206" s="41"/>
    </row>
    <row r="207" spans="2:2" s="40" customFormat="1">
      <c r="B207" s="41"/>
    </row>
    <row r="208" spans="2:2" s="40" customFormat="1">
      <c r="B208" s="41"/>
    </row>
    <row r="209" spans="2:2" s="40" customFormat="1">
      <c r="B209" s="41"/>
    </row>
    <row r="210" spans="2:2" s="40" customFormat="1">
      <c r="B210" s="41"/>
    </row>
    <row r="211" spans="2:2" s="40" customFormat="1">
      <c r="B211" s="41"/>
    </row>
    <row r="212" spans="2:2" s="40" customFormat="1">
      <c r="B212" s="41"/>
    </row>
    <row r="213" spans="2:2" s="40" customFormat="1">
      <c r="B213" s="41"/>
    </row>
    <row r="214" spans="2:2" s="40" customFormat="1">
      <c r="B214" s="41"/>
    </row>
    <row r="215" spans="2:2" s="40" customFormat="1">
      <c r="B215" s="41"/>
    </row>
    <row r="216" spans="2:2" s="40" customFormat="1">
      <c r="B216" s="41"/>
    </row>
    <row r="217" spans="2:2" s="40" customFormat="1">
      <c r="B217" s="41"/>
    </row>
    <row r="218" spans="2:2" s="40" customFormat="1">
      <c r="B218" s="41"/>
    </row>
    <row r="219" spans="2:2" s="40" customFormat="1">
      <c r="B219" s="41"/>
    </row>
    <row r="220" spans="2:2" s="40" customFormat="1">
      <c r="B220" s="41"/>
    </row>
    <row r="221" spans="2:2" s="40" customFormat="1">
      <c r="B221" s="41"/>
    </row>
    <row r="222" spans="2:2" s="40" customFormat="1">
      <c r="B222" s="41"/>
    </row>
    <row r="223" spans="2:2" s="40" customFormat="1">
      <c r="B223" s="41"/>
    </row>
    <row r="224" spans="2:2" s="40" customFormat="1">
      <c r="B224" s="41"/>
    </row>
    <row r="225" spans="2:2" s="40" customFormat="1">
      <c r="B225" s="41"/>
    </row>
    <row r="226" spans="2:2" s="40" customFormat="1">
      <c r="B226" s="41"/>
    </row>
    <row r="227" spans="2:2" s="40" customFormat="1">
      <c r="B227" s="41"/>
    </row>
    <row r="228" spans="2:2" s="40" customFormat="1">
      <c r="B228" s="41"/>
    </row>
    <row r="229" spans="2:2" s="40" customFormat="1">
      <c r="B229" s="41"/>
    </row>
    <row r="230" spans="2:2" s="40" customFormat="1">
      <c r="B230" s="41"/>
    </row>
    <row r="231" spans="2:2" s="40" customFormat="1">
      <c r="B231" s="41"/>
    </row>
    <row r="232" spans="2:2" s="40" customFormat="1">
      <c r="B232" s="41"/>
    </row>
    <row r="233" spans="2:2" s="40" customFormat="1">
      <c r="B233" s="41"/>
    </row>
    <row r="234" spans="2:2" s="40" customFormat="1">
      <c r="B234" s="41"/>
    </row>
    <row r="235" spans="2:2" s="40" customFormat="1">
      <c r="B235" s="41"/>
    </row>
    <row r="236" spans="2:2" s="40" customFormat="1">
      <c r="B236" s="41"/>
    </row>
    <row r="237" spans="2:2" s="40" customFormat="1">
      <c r="B237" s="41"/>
    </row>
    <row r="238" spans="2:2" s="40" customFormat="1">
      <c r="B238" s="41"/>
    </row>
    <row r="239" spans="2:2" s="40" customFormat="1">
      <c r="B239" s="41"/>
    </row>
    <row r="240" spans="2:2" s="40" customFormat="1">
      <c r="B240" s="41"/>
    </row>
    <row r="241" spans="2:2" s="40" customFormat="1">
      <c r="B241" s="41"/>
    </row>
    <row r="242" spans="2:2" s="40" customFormat="1">
      <c r="B242" s="41"/>
    </row>
    <row r="243" spans="2:2" s="40" customFormat="1">
      <c r="B243" s="41"/>
    </row>
    <row r="244" spans="2:2" s="40" customFormat="1">
      <c r="B244" s="41"/>
    </row>
    <row r="245" spans="2:2" s="40" customFormat="1">
      <c r="B245" s="41"/>
    </row>
    <row r="246" spans="2:2" s="40" customFormat="1">
      <c r="B246" s="41"/>
    </row>
    <row r="247" spans="2:2" s="40" customFormat="1">
      <c r="B247" s="41"/>
    </row>
    <row r="248" spans="2:2" s="40" customFormat="1">
      <c r="B248" s="41"/>
    </row>
    <row r="249" spans="2:2" s="40" customFormat="1">
      <c r="B249" s="41"/>
    </row>
    <row r="250" spans="2:2" s="40" customFormat="1">
      <c r="B250" s="41"/>
    </row>
    <row r="251" spans="2:2" s="40" customFormat="1">
      <c r="B251" s="41"/>
    </row>
    <row r="252" spans="2:2" s="40" customFormat="1">
      <c r="B252" s="41"/>
    </row>
    <row r="253" spans="2:2" s="40" customFormat="1">
      <c r="B253" s="41"/>
    </row>
    <row r="254" spans="2:2" s="40" customFormat="1">
      <c r="B254" s="41"/>
    </row>
    <row r="255" spans="2:2" s="40" customFormat="1">
      <c r="B255" s="41"/>
    </row>
    <row r="256" spans="2:2" s="40" customFormat="1">
      <c r="B256" s="41"/>
    </row>
    <row r="257" spans="2:2" s="40" customFormat="1">
      <c r="B257" s="41"/>
    </row>
    <row r="258" spans="2:2" s="40" customFormat="1">
      <c r="B258" s="41"/>
    </row>
    <row r="259" spans="2:2" s="40" customFormat="1">
      <c r="B259" s="41"/>
    </row>
    <row r="260" spans="2:2" s="40" customFormat="1">
      <c r="B260" s="41"/>
    </row>
    <row r="261" spans="2:2" s="40" customFormat="1">
      <c r="B261" s="41"/>
    </row>
    <row r="262" spans="2:2" s="40" customFormat="1">
      <c r="B262" s="41"/>
    </row>
    <row r="263" spans="2:2" s="40" customFormat="1">
      <c r="B263" s="41"/>
    </row>
    <row r="264" spans="2:2" s="40" customFormat="1">
      <c r="B264" s="41"/>
    </row>
    <row r="265" spans="2:2" s="40" customFormat="1">
      <c r="B265" s="41"/>
    </row>
    <row r="266" spans="2:2" s="40" customFormat="1">
      <c r="B266" s="41"/>
    </row>
    <row r="267" spans="2:2" s="40" customFormat="1">
      <c r="B267" s="41"/>
    </row>
    <row r="268" spans="2:2" s="40" customFormat="1">
      <c r="B268" s="41"/>
    </row>
    <row r="269" spans="2:2" s="40" customFormat="1">
      <c r="B269" s="41"/>
    </row>
    <row r="270" spans="2:2" s="40" customFormat="1">
      <c r="B270" s="41"/>
    </row>
    <row r="271" spans="2:2" s="40" customFormat="1">
      <c r="B271" s="41"/>
    </row>
    <row r="272" spans="2:2" s="40" customFormat="1">
      <c r="B272" s="41"/>
    </row>
    <row r="273" spans="2:2" s="40" customFormat="1">
      <c r="B273" s="41"/>
    </row>
    <row r="274" spans="2:2" s="40" customFormat="1">
      <c r="B274" s="41"/>
    </row>
    <row r="275" spans="2:2" s="40" customFormat="1">
      <c r="B275" s="41"/>
    </row>
    <row r="276" spans="2:2" s="40" customFormat="1">
      <c r="B276" s="41"/>
    </row>
    <row r="277" spans="2:2" s="40" customFormat="1">
      <c r="B277" s="41"/>
    </row>
    <row r="278" spans="2:2" s="40" customFormat="1">
      <c r="B278" s="41"/>
    </row>
    <row r="279" spans="2:2" s="40" customFormat="1">
      <c r="B279" s="41"/>
    </row>
    <row r="280" spans="2:2" s="40" customFormat="1">
      <c r="B280" s="41"/>
    </row>
    <row r="281" spans="2:2" s="40" customFormat="1">
      <c r="B281" s="41"/>
    </row>
    <row r="282" spans="2:2" s="40" customFormat="1">
      <c r="B282" s="41"/>
    </row>
    <row r="283" spans="2:2" s="40" customFormat="1">
      <c r="B283" s="41"/>
    </row>
    <row r="284" spans="2:2" s="40" customFormat="1">
      <c r="B284" s="41"/>
    </row>
    <row r="285" spans="2:2" s="40" customFormat="1">
      <c r="B285" s="41"/>
    </row>
    <row r="286" spans="2:2" s="40" customFormat="1">
      <c r="B286" s="41"/>
    </row>
    <row r="287" spans="2:2" s="40" customFormat="1">
      <c r="B287" s="41"/>
    </row>
    <row r="288" spans="2:2" s="40" customFormat="1">
      <c r="B288" s="41"/>
    </row>
    <row r="289" spans="2:2" s="40" customFormat="1">
      <c r="B289" s="41"/>
    </row>
    <row r="290" spans="2:2" s="40" customFormat="1">
      <c r="B290" s="41"/>
    </row>
    <row r="291" spans="2:2" s="40" customFormat="1">
      <c r="B291" s="41"/>
    </row>
    <row r="292" spans="2:2" s="40" customFormat="1">
      <c r="B292" s="41"/>
    </row>
    <row r="293" spans="2:2" s="40" customFormat="1">
      <c r="B293" s="41"/>
    </row>
    <row r="294" spans="2:2" s="40" customFormat="1">
      <c r="B294" s="41"/>
    </row>
    <row r="295" spans="2:2" s="40" customFormat="1">
      <c r="B295" s="41"/>
    </row>
    <row r="296" spans="2:2" s="40" customFormat="1">
      <c r="B296" s="41"/>
    </row>
    <row r="297" spans="2:2" s="40" customFormat="1">
      <c r="B297" s="41"/>
    </row>
    <row r="298" spans="2:2" s="40" customFormat="1">
      <c r="B298" s="41"/>
    </row>
    <row r="299" spans="2:2" s="40" customFormat="1">
      <c r="B299" s="41"/>
    </row>
    <row r="300" spans="2:2" s="40" customFormat="1">
      <c r="B300" s="41"/>
    </row>
    <row r="301" spans="2:2" s="40" customFormat="1">
      <c r="B301" s="41"/>
    </row>
    <row r="302" spans="2:2" s="40" customFormat="1">
      <c r="B302" s="41"/>
    </row>
    <row r="303" spans="2:2" s="40" customFormat="1">
      <c r="B303" s="41"/>
    </row>
    <row r="304" spans="2:2" s="40" customFormat="1">
      <c r="B304" s="41"/>
    </row>
    <row r="305" spans="2:2" s="40" customFormat="1">
      <c r="B305" s="41"/>
    </row>
    <row r="306" spans="2:2" s="40" customFormat="1">
      <c r="B306" s="41"/>
    </row>
    <row r="307" spans="2:2" s="40" customFormat="1">
      <c r="B307" s="41"/>
    </row>
    <row r="308" spans="2:2" s="40" customFormat="1">
      <c r="B308" s="41"/>
    </row>
    <row r="309" spans="2:2" s="40" customFormat="1">
      <c r="B309" s="41"/>
    </row>
    <row r="310" spans="2:2" s="40" customFormat="1">
      <c r="B310" s="41"/>
    </row>
    <row r="311" spans="2:2" s="40" customFormat="1">
      <c r="B311" s="41"/>
    </row>
    <row r="312" spans="2:2" s="40" customFormat="1">
      <c r="B312" s="41"/>
    </row>
    <row r="313" spans="2:2" s="40" customFormat="1">
      <c r="B313" s="41"/>
    </row>
    <row r="314" spans="2:2" s="40" customFormat="1">
      <c r="B314" s="41"/>
    </row>
    <row r="315" spans="2:2" s="40" customFormat="1">
      <c r="B315" s="41"/>
    </row>
    <row r="316" spans="2:2" s="40" customFormat="1">
      <c r="B316" s="41"/>
    </row>
    <row r="317" spans="2:2" s="40" customFormat="1">
      <c r="B317" s="41"/>
    </row>
    <row r="318" spans="2:2" s="40" customFormat="1">
      <c r="B318" s="41"/>
    </row>
    <row r="319" spans="2:2" s="40" customFormat="1">
      <c r="B319" s="41"/>
    </row>
    <row r="320" spans="2:2" s="40" customFormat="1">
      <c r="B320" s="41"/>
    </row>
    <row r="321" spans="2:2" s="40" customFormat="1">
      <c r="B321" s="41"/>
    </row>
    <row r="322" spans="2:2" s="40" customFormat="1">
      <c r="B322" s="41"/>
    </row>
    <row r="323" spans="2:2" s="40" customFormat="1">
      <c r="B323" s="41"/>
    </row>
    <row r="324" spans="2:2" s="40" customFormat="1">
      <c r="B324" s="41"/>
    </row>
    <row r="325" spans="2:2" s="40" customFormat="1">
      <c r="B325" s="41"/>
    </row>
    <row r="326" spans="2:2" s="40" customFormat="1">
      <c r="B326" s="41"/>
    </row>
    <row r="327" spans="2:2" s="40" customFormat="1">
      <c r="B327" s="41"/>
    </row>
    <row r="328" spans="2:2" s="40" customFormat="1">
      <c r="B328" s="41"/>
    </row>
    <row r="329" spans="2:2" s="40" customFormat="1">
      <c r="B329" s="41"/>
    </row>
    <row r="330" spans="2:2" s="40" customFormat="1">
      <c r="B330" s="41"/>
    </row>
    <row r="331" spans="2:2" s="40" customFormat="1">
      <c r="B331" s="41"/>
    </row>
    <row r="332" spans="2:2" s="40" customFormat="1">
      <c r="B332" s="41"/>
    </row>
    <row r="333" spans="2:2" s="40" customFormat="1">
      <c r="B333" s="41"/>
    </row>
    <row r="334" spans="2:2" s="40" customFormat="1">
      <c r="B334" s="41"/>
    </row>
    <row r="335" spans="2:2" s="40" customFormat="1">
      <c r="B335" s="41"/>
    </row>
    <row r="336" spans="2:2" s="40" customFormat="1">
      <c r="B336" s="41"/>
    </row>
    <row r="337" spans="2:2" s="40" customFormat="1">
      <c r="B337" s="41"/>
    </row>
    <row r="338" spans="2:2" s="40" customFormat="1">
      <c r="B338" s="41"/>
    </row>
    <row r="339" spans="2:2" s="40" customFormat="1">
      <c r="B339" s="41"/>
    </row>
    <row r="340" spans="2:2" s="40" customFormat="1">
      <c r="B340" s="41"/>
    </row>
    <row r="341" spans="2:2" s="40" customFormat="1">
      <c r="B341" s="41"/>
    </row>
    <row r="342" spans="2:2" s="40" customFormat="1">
      <c r="B342" s="41"/>
    </row>
    <row r="343" spans="2:2" s="40" customFormat="1">
      <c r="B343" s="41"/>
    </row>
    <row r="344" spans="2:2" s="40" customFormat="1">
      <c r="B344" s="41"/>
    </row>
    <row r="345" spans="2:2" s="40" customFormat="1">
      <c r="B345" s="41"/>
    </row>
    <row r="346" spans="2:2" s="40" customFormat="1">
      <c r="B346" s="41"/>
    </row>
    <row r="347" spans="2:2" s="40" customFormat="1">
      <c r="B347" s="41"/>
    </row>
    <row r="348" spans="2:2" s="40" customFormat="1">
      <c r="B348" s="41"/>
    </row>
    <row r="349" spans="2:2" s="40" customFormat="1">
      <c r="B349" s="41"/>
    </row>
    <row r="350" spans="2:2" s="40" customFormat="1">
      <c r="B350" s="41"/>
    </row>
    <row r="351" spans="2:2" s="40" customFormat="1">
      <c r="B351" s="41"/>
    </row>
    <row r="352" spans="2:2" s="40" customFormat="1">
      <c r="B352" s="41"/>
    </row>
    <row r="353" spans="2:2" s="40" customFormat="1">
      <c r="B353" s="41"/>
    </row>
    <row r="354" spans="2:2" s="40" customFormat="1">
      <c r="B354" s="41"/>
    </row>
    <row r="355" spans="2:2" s="40" customFormat="1">
      <c r="B355" s="41"/>
    </row>
    <row r="356" spans="2:2" s="40" customFormat="1">
      <c r="B356" s="41"/>
    </row>
    <row r="357" spans="2:2" s="40" customFormat="1">
      <c r="B357" s="41"/>
    </row>
    <row r="358" spans="2:2" s="40" customFormat="1">
      <c r="B358" s="41"/>
    </row>
    <row r="359" spans="2:2" s="40" customFormat="1">
      <c r="B359" s="41"/>
    </row>
    <row r="360" spans="2:2" s="40" customFormat="1">
      <c r="B360" s="41"/>
    </row>
    <row r="361" spans="2:2" s="40" customFormat="1">
      <c r="B361" s="41"/>
    </row>
    <row r="362" spans="2:2" s="40" customFormat="1">
      <c r="B362" s="41"/>
    </row>
    <row r="363" spans="2:2" s="40" customFormat="1">
      <c r="B363" s="41"/>
    </row>
    <row r="364" spans="2:2" s="40" customFormat="1">
      <c r="B364" s="41"/>
    </row>
    <row r="365" spans="2:2" s="40" customFormat="1">
      <c r="B365" s="41"/>
    </row>
    <row r="366" spans="2:2" s="40" customFormat="1">
      <c r="B366" s="41"/>
    </row>
    <row r="367" spans="2:2" s="40" customFormat="1">
      <c r="B367" s="41"/>
    </row>
    <row r="368" spans="2:2" s="40" customFormat="1">
      <c r="B368" s="41"/>
    </row>
    <row r="369" spans="2:2" s="40" customFormat="1">
      <c r="B369" s="41"/>
    </row>
    <row r="370" spans="2:2" s="40" customFormat="1">
      <c r="B370" s="41"/>
    </row>
    <row r="371" spans="2:2" s="40" customFormat="1">
      <c r="B371" s="41"/>
    </row>
    <row r="372" spans="2:2" s="40" customFormat="1">
      <c r="B372" s="41"/>
    </row>
    <row r="373" spans="2:2" s="40" customFormat="1">
      <c r="B373" s="41"/>
    </row>
    <row r="374" spans="2:2" s="40" customFormat="1">
      <c r="B374" s="41"/>
    </row>
    <row r="375" spans="2:2" s="40" customFormat="1">
      <c r="B375" s="41"/>
    </row>
    <row r="376" spans="2:2" s="40" customFormat="1">
      <c r="B376" s="41"/>
    </row>
    <row r="377" spans="2:2" s="40" customFormat="1">
      <c r="B377" s="41"/>
    </row>
    <row r="378" spans="2:2" s="40" customFormat="1">
      <c r="B378" s="41"/>
    </row>
    <row r="379" spans="2:2" s="40" customFormat="1">
      <c r="B379" s="41"/>
    </row>
    <row r="380" spans="2:2" s="40" customFormat="1">
      <c r="B380" s="41"/>
    </row>
    <row r="381" spans="2:2" s="40" customFormat="1">
      <c r="B381" s="41"/>
    </row>
    <row r="382" spans="2:2" s="40" customFormat="1">
      <c r="B382" s="41"/>
    </row>
    <row r="383" spans="2:2" s="40" customFormat="1">
      <c r="B383" s="41"/>
    </row>
    <row r="384" spans="2:2" s="40" customFormat="1">
      <c r="B384" s="41"/>
    </row>
    <row r="385" spans="2:2" s="40" customFormat="1">
      <c r="B385" s="41"/>
    </row>
    <row r="386" spans="2:2" s="40" customFormat="1">
      <c r="B386" s="41"/>
    </row>
    <row r="387" spans="2:2" s="40" customFormat="1">
      <c r="B387" s="41"/>
    </row>
    <row r="388" spans="2:2" s="40" customFormat="1">
      <c r="B388" s="41"/>
    </row>
    <row r="389" spans="2:2" s="40" customFormat="1">
      <c r="B389" s="41"/>
    </row>
    <row r="390" spans="2:2" s="40" customFormat="1">
      <c r="B390" s="41"/>
    </row>
    <row r="391" spans="2:2" s="40" customFormat="1">
      <c r="B391" s="41"/>
    </row>
    <row r="392" spans="2:2" s="40" customFormat="1">
      <c r="B392" s="41"/>
    </row>
    <row r="393" spans="2:2" s="40" customFormat="1">
      <c r="B393" s="41"/>
    </row>
    <row r="394" spans="2:2" s="40" customFormat="1">
      <c r="B394" s="41"/>
    </row>
    <row r="395" spans="2:2" s="40" customFormat="1">
      <c r="B395" s="41"/>
    </row>
    <row r="396" spans="2:2" s="40" customFormat="1">
      <c r="B396" s="41"/>
    </row>
    <row r="397" spans="2:2" s="40" customFormat="1">
      <c r="B397" s="41"/>
    </row>
    <row r="398" spans="2:2" s="40" customFormat="1">
      <c r="B398" s="41"/>
    </row>
    <row r="399" spans="2:2" s="40" customFormat="1">
      <c r="B399" s="41"/>
    </row>
    <row r="400" spans="2:2" s="40" customFormat="1">
      <c r="B400" s="41"/>
    </row>
    <row r="401" spans="2:2" s="40" customFormat="1">
      <c r="B401" s="41"/>
    </row>
    <row r="402" spans="2:2" s="40" customFormat="1">
      <c r="B402" s="41"/>
    </row>
    <row r="403" spans="2:2" s="40" customFormat="1">
      <c r="B403" s="41"/>
    </row>
    <row r="404" spans="2:2" s="40" customFormat="1">
      <c r="B404" s="41"/>
    </row>
    <row r="405" spans="2:2" s="40" customFormat="1">
      <c r="B405" s="41"/>
    </row>
    <row r="406" spans="2:2" s="40" customFormat="1">
      <c r="B406" s="41"/>
    </row>
    <row r="407" spans="2:2" s="40" customFormat="1">
      <c r="B407" s="41"/>
    </row>
    <row r="408" spans="2:2" s="40" customFormat="1">
      <c r="B408" s="41"/>
    </row>
    <row r="409" spans="2:2" s="40" customFormat="1">
      <c r="B409" s="41"/>
    </row>
    <row r="410" spans="2:2" s="40" customFormat="1">
      <c r="B410" s="41"/>
    </row>
    <row r="411" spans="2:2" s="40" customFormat="1">
      <c r="B411" s="41"/>
    </row>
    <row r="412" spans="2:2" s="40" customFormat="1">
      <c r="B412" s="41"/>
    </row>
    <row r="413" spans="2:2" s="40" customFormat="1">
      <c r="B413" s="41"/>
    </row>
    <row r="414" spans="2:2" s="40" customFormat="1">
      <c r="B414" s="41"/>
    </row>
    <row r="415" spans="2:2" s="40" customFormat="1">
      <c r="B415" s="41"/>
    </row>
    <row r="416" spans="2:2" s="40" customFormat="1">
      <c r="B416" s="41"/>
    </row>
    <row r="417" spans="2:2" s="40" customFormat="1">
      <c r="B417" s="41"/>
    </row>
    <row r="418" spans="2:2" s="40" customFormat="1">
      <c r="B418" s="41"/>
    </row>
    <row r="419" spans="2:2" s="40" customFormat="1">
      <c r="B419" s="41"/>
    </row>
    <row r="420" spans="2:2" s="40" customFormat="1">
      <c r="B420" s="41"/>
    </row>
    <row r="421" spans="2:2" s="40" customFormat="1">
      <c r="B421" s="41"/>
    </row>
    <row r="422" spans="2:2" s="40" customFormat="1">
      <c r="B422" s="41"/>
    </row>
    <row r="423" spans="2:2" s="40" customFormat="1">
      <c r="B423" s="41"/>
    </row>
    <row r="424" spans="2:2" s="40" customFormat="1">
      <c r="B424" s="41"/>
    </row>
    <row r="425" spans="2:2" s="40" customFormat="1">
      <c r="B425" s="41"/>
    </row>
    <row r="426" spans="2:2" s="40" customFormat="1">
      <c r="B426" s="41"/>
    </row>
    <row r="427" spans="2:2" s="40" customFormat="1">
      <c r="B427" s="41"/>
    </row>
    <row r="428" spans="2:2" s="40" customFormat="1">
      <c r="B428" s="41"/>
    </row>
    <row r="429" spans="2:2" s="40" customFormat="1">
      <c r="B429" s="41"/>
    </row>
    <row r="430" spans="2:2" s="40" customFormat="1">
      <c r="B430" s="41"/>
    </row>
    <row r="431" spans="2:2" s="40" customFormat="1">
      <c r="B431" s="41"/>
    </row>
    <row r="432" spans="2:2" s="40" customFormat="1">
      <c r="B432" s="41"/>
    </row>
    <row r="433" spans="2:2" s="40" customFormat="1">
      <c r="B433" s="41"/>
    </row>
    <row r="434" spans="2:2" s="40" customFormat="1">
      <c r="B434" s="41"/>
    </row>
    <row r="435" spans="2:2" s="40" customFormat="1">
      <c r="B435" s="41"/>
    </row>
    <row r="436" spans="2:2" s="40" customFormat="1">
      <c r="B436" s="41"/>
    </row>
    <row r="437" spans="2:2" s="40" customFormat="1">
      <c r="B437" s="41"/>
    </row>
    <row r="438" spans="2:2" s="40" customFormat="1">
      <c r="B438" s="41"/>
    </row>
    <row r="439" spans="2:2" s="40" customFormat="1">
      <c r="B439" s="41"/>
    </row>
    <row r="440" spans="2:2" s="40" customFormat="1">
      <c r="B440" s="41"/>
    </row>
    <row r="441" spans="2:2" s="40" customFormat="1">
      <c r="B441" s="41"/>
    </row>
    <row r="442" spans="2:2" s="40" customFormat="1">
      <c r="B442" s="41"/>
    </row>
    <row r="443" spans="2:2" s="40" customFormat="1">
      <c r="B443" s="41"/>
    </row>
    <row r="444" spans="2:2" s="40" customFormat="1">
      <c r="B444" s="41"/>
    </row>
    <row r="445" spans="2:2" s="40" customFormat="1">
      <c r="B445" s="41"/>
    </row>
  </sheetData>
  <autoFilter ref="A5:N53" xr:uid="{00000000-0009-0000-0000-000002000000}"/>
  <conditionalFormatting sqref="C3 E3:N3">
    <cfRule type="duplicateValues" dxfId="283" priority="322"/>
  </conditionalFormatting>
  <conditionalFormatting sqref="C6:N53">
    <cfRule type="expression" dxfId="282" priority="1">
      <formula>C6&lt;&gt;1</formula>
    </cfRule>
    <cfRule type="expression" dxfId="281" priority="2">
      <formula>C6=1</formula>
    </cfRule>
  </conditionalFormatting>
  <conditionalFormatting sqref="D3">
    <cfRule type="duplicateValues" dxfId="280" priority="3"/>
  </conditionalFormatting>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tint="-0.249977111117893"/>
  </sheetPr>
  <dimension ref="A1:GG625"/>
  <sheetViews>
    <sheetView zoomScale="72" zoomScaleNormal="72" workbookViewId="0">
      <pane xSplit="3" ySplit="2" topLeftCell="D3" activePane="bottomRight" state="frozen"/>
      <selection pane="bottomRight" activeCell="B6" sqref="B6"/>
      <selection pane="bottomLeft" activeCell="A3" sqref="A3"/>
      <selection pane="topRight" activeCell="D1" sqref="D1"/>
    </sheetView>
  </sheetViews>
  <sheetFormatPr defaultColWidth="9.140625" defaultRowHeight="15"/>
  <cols>
    <col min="1" max="1" width="16.28515625" style="197" customWidth="1"/>
    <col min="2" max="2" width="94.85546875" style="197" customWidth="1"/>
    <col min="3" max="3" width="16.42578125" style="197" customWidth="1"/>
    <col min="4" max="4" width="16.85546875" style="210" customWidth="1"/>
    <col min="5" max="5" width="26.42578125" style="211" customWidth="1"/>
    <col min="6" max="6" width="19.85546875" style="197" customWidth="1"/>
    <col min="7" max="7" width="119.140625" style="197" customWidth="1"/>
    <col min="8" max="8" width="22.7109375" style="197" customWidth="1"/>
    <col min="9" max="9" width="21.85546875" style="197" customWidth="1"/>
    <col min="10" max="10" width="12.140625" style="197" customWidth="1"/>
    <col min="11" max="12" width="20.28515625" style="211" customWidth="1"/>
    <col min="13" max="13" width="47.140625" style="211" customWidth="1"/>
    <col min="14" max="14" width="77.140625" style="211" customWidth="1"/>
    <col min="15" max="15" width="39.7109375" style="197" customWidth="1"/>
    <col min="16" max="16" width="62.28515625" style="197" customWidth="1"/>
    <col min="17" max="18" width="57.5703125" style="197" customWidth="1"/>
    <col min="19" max="19" width="18.85546875" style="211" customWidth="1"/>
    <col min="20" max="20" width="55.7109375" style="211" customWidth="1"/>
    <col min="21" max="21" width="11.140625" style="210" customWidth="1"/>
    <col min="22" max="22" width="21.7109375" style="210" customWidth="1"/>
    <col min="23" max="23" width="34.28515625" style="210" customWidth="1"/>
    <col min="24" max="24" width="21.7109375" style="210" customWidth="1"/>
    <col min="25" max="25" width="36.7109375" style="210" customWidth="1"/>
    <col min="26" max="26" width="11.5703125" style="210" customWidth="1"/>
    <col min="27" max="27" width="9.140625" style="210"/>
    <col min="28" max="28" width="23.5703125" style="210" customWidth="1"/>
    <col min="29" max="30" width="9.140625" style="210"/>
    <col min="31" max="31" width="61.7109375" style="210" customWidth="1"/>
    <col min="32" max="32" width="16.42578125" style="210" customWidth="1"/>
    <col min="33" max="33" width="61.42578125" style="210" customWidth="1"/>
    <col min="34" max="34" width="16.7109375" style="210" customWidth="1"/>
    <col min="35" max="35" width="52.5703125" style="210" customWidth="1"/>
    <col min="36" max="36" width="12.7109375" style="210" customWidth="1"/>
    <col min="37" max="37" width="52" style="210" customWidth="1"/>
    <col min="38" max="38" width="16.140625" style="210" customWidth="1"/>
    <col min="39" max="39" width="38.28515625" style="210" customWidth="1"/>
    <col min="40" max="40" width="23.7109375" style="210" customWidth="1"/>
    <col min="41" max="41" width="28.28515625" style="210" customWidth="1"/>
    <col min="42" max="42" width="16.140625" style="210" customWidth="1"/>
    <col min="43" max="43" width="51.7109375" style="210" customWidth="1"/>
    <col min="44" max="45" width="21" style="210" customWidth="1"/>
    <col min="46" max="46" width="16.140625" style="210" customWidth="1"/>
    <col min="47" max="47" width="14.140625" style="210" customWidth="1"/>
    <col min="48" max="48" width="16.28515625" style="212" customWidth="1"/>
    <col min="49" max="168" width="9.140625" style="118"/>
    <col min="169" max="169" width="9.140625" style="119"/>
    <col min="170" max="189" width="9.140625" style="120"/>
    <col min="190" max="16384" width="9.140625" style="197"/>
  </cols>
  <sheetData>
    <row r="1" spans="1:169" s="120" customFormat="1" ht="31.5" customHeight="1">
      <c r="A1" s="114" t="s">
        <v>178</v>
      </c>
      <c r="B1" s="115"/>
      <c r="C1" s="115"/>
      <c r="D1" s="116"/>
      <c r="E1" s="117"/>
      <c r="F1" s="115"/>
      <c r="G1" s="115"/>
      <c r="H1" s="115"/>
      <c r="I1" s="115"/>
      <c r="J1" s="115"/>
      <c r="K1" s="117"/>
      <c r="L1" s="117"/>
      <c r="M1" s="117"/>
      <c r="N1" s="117"/>
      <c r="O1" s="115"/>
      <c r="P1" s="115"/>
      <c r="Q1" s="115"/>
      <c r="R1" s="115"/>
      <c r="S1" s="117"/>
      <c r="T1" s="117"/>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c r="EY1" s="118"/>
      <c r="EZ1" s="118"/>
      <c r="FA1" s="118"/>
      <c r="FB1" s="118"/>
      <c r="FC1" s="118"/>
      <c r="FD1" s="118"/>
      <c r="FE1" s="118"/>
      <c r="FF1" s="118"/>
      <c r="FG1" s="118"/>
      <c r="FH1" s="118"/>
      <c r="FI1" s="118"/>
      <c r="FJ1" s="118"/>
      <c r="FK1" s="118"/>
      <c r="FL1" s="118"/>
      <c r="FM1" s="119"/>
    </row>
    <row r="2" spans="1:169" ht="109.5" customHeight="1">
      <c r="A2" s="121" t="s">
        <v>179</v>
      </c>
      <c r="B2" s="121" t="s">
        <v>180</v>
      </c>
      <c r="C2" s="121" t="s">
        <v>181</v>
      </c>
      <c r="D2" s="122" t="s">
        <v>182</v>
      </c>
      <c r="E2" s="122" t="s">
        <v>183</v>
      </c>
      <c r="F2" s="122" t="s">
        <v>184</v>
      </c>
      <c r="G2" s="122" t="s">
        <v>185</v>
      </c>
      <c r="H2" s="122" t="s">
        <v>186</v>
      </c>
      <c r="I2" s="122" t="s">
        <v>187</v>
      </c>
      <c r="J2" s="122" t="s">
        <v>188</v>
      </c>
      <c r="K2" s="122" t="s">
        <v>189</v>
      </c>
      <c r="L2" s="122" t="s">
        <v>190</v>
      </c>
      <c r="M2" s="122" t="s">
        <v>191</v>
      </c>
      <c r="N2" s="122" t="s">
        <v>192</v>
      </c>
      <c r="O2" s="122" t="s">
        <v>193</v>
      </c>
      <c r="P2" s="122" t="s">
        <v>194</v>
      </c>
      <c r="Q2" s="122" t="s">
        <v>175</v>
      </c>
      <c r="R2" s="122" t="s">
        <v>195</v>
      </c>
      <c r="S2" s="122" t="s">
        <v>196</v>
      </c>
      <c r="T2" s="122" t="s">
        <v>197</v>
      </c>
      <c r="U2" s="123" t="s">
        <v>198</v>
      </c>
      <c r="V2" s="123" t="s">
        <v>199</v>
      </c>
      <c r="W2" s="123" t="s">
        <v>200</v>
      </c>
      <c r="X2" s="123" t="s">
        <v>201</v>
      </c>
      <c r="Y2" s="123" t="s">
        <v>202</v>
      </c>
      <c r="Z2" s="124" t="s">
        <v>203</v>
      </c>
      <c r="AA2" s="124" t="s">
        <v>204</v>
      </c>
      <c r="AB2" s="125" t="s">
        <v>205</v>
      </c>
      <c r="AC2" s="125" t="s">
        <v>206</v>
      </c>
      <c r="AD2" s="126" t="s">
        <v>207</v>
      </c>
      <c r="AE2" s="126" t="s">
        <v>208</v>
      </c>
      <c r="AF2" s="126" t="s">
        <v>208</v>
      </c>
      <c r="AG2" s="126" t="s">
        <v>209</v>
      </c>
      <c r="AH2" s="126" t="s">
        <v>210</v>
      </c>
      <c r="AI2" s="126" t="s">
        <v>211</v>
      </c>
      <c r="AJ2" s="126" t="s">
        <v>212</v>
      </c>
      <c r="AK2" s="126" t="s">
        <v>213</v>
      </c>
      <c r="AL2" s="126" t="s">
        <v>214</v>
      </c>
      <c r="AM2" s="126" t="s">
        <v>215</v>
      </c>
      <c r="AN2" s="126" t="s">
        <v>216</v>
      </c>
      <c r="AO2" s="126" t="s">
        <v>217</v>
      </c>
      <c r="AP2" s="126" t="s">
        <v>218</v>
      </c>
      <c r="AQ2" s="126" t="s">
        <v>219</v>
      </c>
      <c r="AR2" s="126" t="s">
        <v>220</v>
      </c>
      <c r="AS2" s="126" t="s">
        <v>221</v>
      </c>
      <c r="AT2" s="126" t="s">
        <v>222</v>
      </c>
      <c r="AU2" s="126" t="s">
        <v>223</v>
      </c>
      <c r="AV2" s="126" t="s">
        <v>224</v>
      </c>
    </row>
    <row r="3" spans="1:169" ht="165">
      <c r="A3" s="142" t="s">
        <v>225</v>
      </c>
      <c r="B3" s="143" t="s">
        <v>226</v>
      </c>
      <c r="C3" s="306"/>
      <c r="D3" s="144" t="s">
        <v>227</v>
      </c>
      <c r="E3" s="144" t="s">
        <v>227</v>
      </c>
      <c r="F3" s="386" t="s">
        <v>228</v>
      </c>
      <c r="G3" s="419" t="s">
        <v>229</v>
      </c>
      <c r="H3" s="420" t="s">
        <v>230</v>
      </c>
      <c r="I3" s="419" t="s">
        <v>231</v>
      </c>
      <c r="J3" s="145" t="s">
        <v>227</v>
      </c>
      <c r="K3" s="144" t="s">
        <v>227</v>
      </c>
      <c r="L3" s="146" t="s">
        <v>232</v>
      </c>
      <c r="M3" s="419" t="s">
        <v>233</v>
      </c>
      <c r="N3" s="419" t="s">
        <v>234</v>
      </c>
      <c r="O3" s="419" t="s">
        <v>235</v>
      </c>
      <c r="P3" s="419" t="s">
        <v>236</v>
      </c>
      <c r="Q3" s="144" t="s">
        <v>232</v>
      </c>
      <c r="R3" s="144" t="s">
        <v>232</v>
      </c>
      <c r="S3" s="145" t="s">
        <v>227</v>
      </c>
      <c r="T3" s="147" t="s">
        <v>237</v>
      </c>
      <c r="U3" s="131" t="s">
        <v>227</v>
      </c>
      <c r="V3" s="131" t="s">
        <v>227</v>
      </c>
      <c r="W3" s="414" t="s">
        <v>238</v>
      </c>
      <c r="X3" s="148" t="s">
        <v>227</v>
      </c>
      <c r="Y3" s="414" t="s">
        <v>239</v>
      </c>
      <c r="Z3" s="134" t="s">
        <v>227</v>
      </c>
      <c r="AA3" s="134" t="s">
        <v>227</v>
      </c>
      <c r="AB3" s="423" t="s">
        <v>240</v>
      </c>
      <c r="AC3" s="149" t="s">
        <v>227</v>
      </c>
      <c r="AD3" s="150" t="s">
        <v>227</v>
      </c>
      <c r="AE3" s="425" t="s">
        <v>241</v>
      </c>
      <c r="AF3" s="150" t="s">
        <v>227</v>
      </c>
      <c r="AG3" s="425" t="s">
        <v>242</v>
      </c>
      <c r="AH3" s="151" t="s">
        <v>227</v>
      </c>
      <c r="AI3" s="421" t="s">
        <v>243</v>
      </c>
      <c r="AJ3" s="151" t="s">
        <v>227</v>
      </c>
      <c r="AK3" s="421" t="s">
        <v>244</v>
      </c>
      <c r="AL3" s="151" t="s">
        <v>227</v>
      </c>
      <c r="AM3" s="139" t="s">
        <v>232</v>
      </c>
      <c r="AN3" s="139" t="s">
        <v>232</v>
      </c>
      <c r="AO3" s="139" t="s">
        <v>232</v>
      </c>
      <c r="AP3" s="139" t="s">
        <v>232</v>
      </c>
      <c r="AQ3" s="139" t="s">
        <v>232</v>
      </c>
      <c r="AR3" s="139" t="s">
        <v>232</v>
      </c>
      <c r="AS3" s="139" t="s">
        <v>232</v>
      </c>
      <c r="AT3" s="151" t="s">
        <v>232</v>
      </c>
      <c r="AU3" s="151" t="s">
        <v>232</v>
      </c>
      <c r="AV3" s="151" t="s">
        <v>232</v>
      </c>
    </row>
    <row r="4" spans="1:169" ht="195">
      <c r="A4" s="142" t="s">
        <v>245</v>
      </c>
      <c r="B4" s="152" t="s">
        <v>246</v>
      </c>
      <c r="C4" s="307"/>
      <c r="D4" s="144" t="s">
        <v>227</v>
      </c>
      <c r="E4" s="144" t="s">
        <v>227</v>
      </c>
      <c r="F4" s="153" t="s">
        <v>247</v>
      </c>
      <c r="G4" s="418"/>
      <c r="H4" s="420"/>
      <c r="I4" s="417"/>
      <c r="J4" s="144" t="s">
        <v>227</v>
      </c>
      <c r="K4" s="154" t="s">
        <v>232</v>
      </c>
      <c r="L4" s="144" t="s">
        <v>227</v>
      </c>
      <c r="M4" s="418"/>
      <c r="N4" s="418"/>
      <c r="O4" s="418"/>
      <c r="P4" s="418"/>
      <c r="Q4" s="144" t="s">
        <v>232</v>
      </c>
      <c r="R4" s="144" t="s">
        <v>232</v>
      </c>
      <c r="S4" s="145" t="s">
        <v>227</v>
      </c>
      <c r="T4" s="147" t="s">
        <v>248</v>
      </c>
      <c r="U4" s="131" t="s">
        <v>227</v>
      </c>
      <c r="V4" s="131" t="s">
        <v>227</v>
      </c>
      <c r="W4" s="405"/>
      <c r="X4" s="155" t="s">
        <v>227</v>
      </c>
      <c r="Y4" s="406"/>
      <c r="Z4" s="134" t="s">
        <v>227</v>
      </c>
      <c r="AA4" s="134" t="s">
        <v>227</v>
      </c>
      <c r="AB4" s="424"/>
      <c r="AC4" s="149" t="s">
        <v>227</v>
      </c>
      <c r="AD4" s="150" t="s">
        <v>227</v>
      </c>
      <c r="AE4" s="400"/>
      <c r="AF4" s="150" t="s">
        <v>227</v>
      </c>
      <c r="AG4" s="400"/>
      <c r="AH4" s="156" t="s">
        <v>227</v>
      </c>
      <c r="AI4" s="422"/>
      <c r="AJ4" s="151" t="s">
        <v>227</v>
      </c>
      <c r="AK4" s="422"/>
      <c r="AL4" s="151" t="s">
        <v>227</v>
      </c>
      <c r="AM4" s="139" t="s">
        <v>232</v>
      </c>
      <c r="AN4" s="139" t="s">
        <v>232</v>
      </c>
      <c r="AO4" s="139" t="s">
        <v>232</v>
      </c>
      <c r="AP4" s="139" t="s">
        <v>232</v>
      </c>
      <c r="AQ4" s="139" t="s">
        <v>232</v>
      </c>
      <c r="AR4" s="139" t="s">
        <v>232</v>
      </c>
      <c r="AS4" s="139" t="s">
        <v>232</v>
      </c>
      <c r="AT4" s="151" t="s">
        <v>232</v>
      </c>
      <c r="AU4" s="151" t="s">
        <v>232</v>
      </c>
      <c r="AV4" s="151" t="s">
        <v>232</v>
      </c>
    </row>
    <row r="5" spans="1:169" ht="15.75">
      <c r="A5" s="278"/>
      <c r="B5" s="279"/>
      <c r="C5" s="308"/>
      <c r="D5" s="159"/>
      <c r="E5" s="159"/>
      <c r="F5" s="160"/>
      <c r="G5" s="161"/>
      <c r="H5" s="161"/>
      <c r="I5" s="161"/>
      <c r="J5" s="159"/>
      <c r="K5" s="280"/>
      <c r="L5" s="281"/>
      <c r="M5" s="161"/>
      <c r="N5" s="161"/>
      <c r="O5" s="161"/>
      <c r="P5" s="161"/>
      <c r="Q5" s="161"/>
      <c r="R5" s="161"/>
      <c r="S5" s="159"/>
      <c r="T5" s="161"/>
      <c r="U5" s="164"/>
      <c r="V5" s="164"/>
      <c r="W5" s="165"/>
      <c r="X5" s="164"/>
      <c r="Y5" s="166"/>
      <c r="Z5" s="164"/>
      <c r="AA5" s="164"/>
      <c r="AB5" s="167"/>
      <c r="AC5" s="168"/>
      <c r="AD5" s="168"/>
      <c r="AE5" s="167"/>
      <c r="AF5" s="168"/>
      <c r="AG5" s="167"/>
      <c r="AH5" s="164"/>
      <c r="AI5" s="166"/>
      <c r="AJ5" s="164"/>
      <c r="AK5" s="166"/>
      <c r="AL5" s="164"/>
      <c r="AM5" s="164"/>
      <c r="AN5" s="164"/>
      <c r="AO5" s="164"/>
      <c r="AP5" s="164"/>
      <c r="AQ5" s="164"/>
      <c r="AR5" s="164"/>
      <c r="AS5" s="164"/>
      <c r="AT5" s="164"/>
      <c r="AU5" s="164"/>
      <c r="AV5" s="164"/>
    </row>
    <row r="6" spans="1:169" ht="120">
      <c r="A6" s="142" t="s">
        <v>249</v>
      </c>
      <c r="B6" s="173" t="s">
        <v>250</v>
      </c>
      <c r="C6" s="309"/>
      <c r="D6" s="144" t="s">
        <v>227</v>
      </c>
      <c r="E6" s="144" t="s">
        <v>227</v>
      </c>
      <c r="F6" s="153" t="s">
        <v>251</v>
      </c>
      <c r="G6" s="411" t="s">
        <v>252</v>
      </c>
      <c r="H6" s="415" t="s">
        <v>253</v>
      </c>
      <c r="I6" s="417" t="s">
        <v>231</v>
      </c>
      <c r="J6" s="169" t="s">
        <v>227</v>
      </c>
      <c r="K6" s="314" t="s">
        <v>227</v>
      </c>
      <c r="L6" s="315" t="s">
        <v>232</v>
      </c>
      <c r="M6" s="419" t="s">
        <v>233</v>
      </c>
      <c r="N6" s="411" t="s">
        <v>254</v>
      </c>
      <c r="O6" s="411" t="s">
        <v>255</v>
      </c>
      <c r="P6" s="411" t="s">
        <v>256</v>
      </c>
      <c r="Q6" s="411" t="s">
        <v>257</v>
      </c>
      <c r="R6" s="413" t="s">
        <v>258</v>
      </c>
      <c r="S6" s="145" t="s">
        <v>227</v>
      </c>
      <c r="T6" s="147" t="s">
        <v>237</v>
      </c>
      <c r="U6" s="131" t="s">
        <v>227</v>
      </c>
      <c r="V6" s="131" t="s">
        <v>227</v>
      </c>
      <c r="W6" s="414" t="s">
        <v>238</v>
      </c>
      <c r="X6" s="148" t="s">
        <v>227</v>
      </c>
      <c r="Y6" s="405" t="s">
        <v>239</v>
      </c>
      <c r="Z6" s="407" t="s">
        <v>227</v>
      </c>
      <c r="AA6" s="407" t="s">
        <v>227</v>
      </c>
      <c r="AB6" s="409" t="s">
        <v>259</v>
      </c>
      <c r="AC6" s="149" t="s">
        <v>227</v>
      </c>
      <c r="AD6" s="150" t="s">
        <v>227</v>
      </c>
      <c r="AE6" s="399" t="s">
        <v>260</v>
      </c>
      <c r="AF6" s="150" t="s">
        <v>227</v>
      </c>
      <c r="AG6" s="399" t="s">
        <v>261</v>
      </c>
      <c r="AH6" s="151" t="s">
        <v>227</v>
      </c>
      <c r="AI6" s="401" t="s">
        <v>262</v>
      </c>
      <c r="AJ6" s="151" t="s">
        <v>227</v>
      </c>
      <c r="AK6" s="403" t="s">
        <v>263</v>
      </c>
      <c r="AL6" s="151" t="s">
        <v>227</v>
      </c>
      <c r="AM6" s="151" t="s">
        <v>232</v>
      </c>
      <c r="AN6" s="151" t="s">
        <v>232</v>
      </c>
      <c r="AO6" s="151" t="s">
        <v>232</v>
      </c>
      <c r="AP6" s="151" t="s">
        <v>232</v>
      </c>
      <c r="AQ6" s="151" t="s">
        <v>232</v>
      </c>
      <c r="AR6" s="151" t="s">
        <v>232</v>
      </c>
      <c r="AS6" s="188" t="s">
        <v>264</v>
      </c>
      <c r="AT6" s="151" t="s">
        <v>232</v>
      </c>
      <c r="AU6" s="151" t="s">
        <v>232</v>
      </c>
      <c r="AV6" s="151" t="s">
        <v>232</v>
      </c>
    </row>
    <row r="7" spans="1:169" ht="150">
      <c r="A7" s="142" t="s">
        <v>265</v>
      </c>
      <c r="B7" s="173" t="s">
        <v>266</v>
      </c>
      <c r="C7" s="309"/>
      <c r="D7" s="144" t="s">
        <v>227</v>
      </c>
      <c r="E7" s="144" t="s">
        <v>227</v>
      </c>
      <c r="F7" s="153" t="s">
        <v>247</v>
      </c>
      <c r="G7" s="412"/>
      <c r="H7" s="416"/>
      <c r="I7" s="418"/>
      <c r="J7" s="144" t="s">
        <v>227</v>
      </c>
      <c r="K7" s="154" t="s">
        <v>232</v>
      </c>
      <c r="L7" s="144" t="s">
        <v>227</v>
      </c>
      <c r="M7" s="418"/>
      <c r="N7" s="412"/>
      <c r="O7" s="412"/>
      <c r="P7" s="412"/>
      <c r="Q7" s="412"/>
      <c r="R7" s="412"/>
      <c r="S7" s="144" t="s">
        <v>227</v>
      </c>
      <c r="T7" s="282" t="s">
        <v>267</v>
      </c>
      <c r="U7" s="148" t="s">
        <v>227</v>
      </c>
      <c r="V7" s="148" t="s">
        <v>227</v>
      </c>
      <c r="W7" s="405"/>
      <c r="X7" s="148" t="s">
        <v>227</v>
      </c>
      <c r="Y7" s="406"/>
      <c r="Z7" s="408"/>
      <c r="AA7" s="408"/>
      <c r="AB7" s="410"/>
      <c r="AC7" s="186" t="s">
        <v>227</v>
      </c>
      <c r="AD7" s="151" t="s">
        <v>227</v>
      </c>
      <c r="AE7" s="400"/>
      <c r="AF7" s="151" t="s">
        <v>227</v>
      </c>
      <c r="AG7" s="400"/>
      <c r="AH7" s="151" t="s">
        <v>227</v>
      </c>
      <c r="AI7" s="402"/>
      <c r="AJ7" s="151" t="s">
        <v>227</v>
      </c>
      <c r="AK7" s="404"/>
      <c r="AL7" s="151" t="s">
        <v>227</v>
      </c>
      <c r="AM7" s="151" t="s">
        <v>232</v>
      </c>
      <c r="AN7" s="151" t="s">
        <v>232</v>
      </c>
      <c r="AO7" s="151" t="s">
        <v>232</v>
      </c>
      <c r="AP7" s="151" t="s">
        <v>232</v>
      </c>
      <c r="AQ7" s="151" t="s">
        <v>232</v>
      </c>
      <c r="AR7" s="151" t="s">
        <v>232</v>
      </c>
      <c r="AS7" s="188" t="s">
        <v>264</v>
      </c>
      <c r="AT7" s="151" t="s">
        <v>232</v>
      </c>
      <c r="AU7" s="151" t="s">
        <v>232</v>
      </c>
      <c r="AV7" s="151" t="s">
        <v>232</v>
      </c>
    </row>
    <row r="8" spans="1:169" ht="14.25" customHeight="1">
      <c r="A8" s="157"/>
      <c r="B8" s="174"/>
      <c r="C8" s="310"/>
      <c r="D8" s="159"/>
      <c r="E8" s="159"/>
      <c r="F8" s="160"/>
      <c r="G8" s="175"/>
      <c r="H8" s="176"/>
      <c r="I8" s="176"/>
      <c r="J8" s="177"/>
      <c r="K8" s="178"/>
      <c r="L8" s="163"/>
      <c r="M8" s="179"/>
      <c r="N8" s="175"/>
      <c r="O8" s="175"/>
      <c r="P8" s="175"/>
      <c r="Q8" s="175"/>
      <c r="R8" s="175"/>
      <c r="S8" s="180"/>
      <c r="T8" s="175"/>
      <c r="U8" s="181"/>
      <c r="V8" s="181"/>
      <c r="W8" s="182"/>
      <c r="X8" s="181"/>
      <c r="Y8" s="181"/>
      <c r="Z8" s="181"/>
      <c r="AA8" s="181"/>
      <c r="AB8" s="181"/>
      <c r="AC8" s="181"/>
      <c r="AD8" s="181"/>
      <c r="AE8" s="181"/>
      <c r="AF8" s="181"/>
      <c r="AG8" s="183"/>
      <c r="AH8" s="181"/>
      <c r="AI8" s="181"/>
      <c r="AJ8" s="181"/>
      <c r="AK8" s="181"/>
      <c r="AL8" s="181"/>
      <c r="AM8" s="181"/>
      <c r="AN8" s="181"/>
      <c r="AO8" s="181"/>
      <c r="AP8" s="181"/>
      <c r="AQ8" s="181"/>
      <c r="AR8" s="181"/>
      <c r="AS8" s="181"/>
      <c r="AT8" s="181"/>
      <c r="AU8" s="181"/>
      <c r="AV8" s="181"/>
    </row>
    <row r="9" spans="1:169" ht="390" customHeight="1">
      <c r="A9" s="142" t="s">
        <v>268</v>
      </c>
      <c r="B9" s="173" t="s">
        <v>269</v>
      </c>
      <c r="C9" s="313" t="s">
        <v>270</v>
      </c>
      <c r="D9" s="144" t="s">
        <v>227</v>
      </c>
      <c r="E9" s="144"/>
      <c r="F9" s="184"/>
      <c r="G9" s="427" t="s">
        <v>271</v>
      </c>
      <c r="H9" s="185" t="s">
        <v>227</v>
      </c>
      <c r="I9" s="185" t="s">
        <v>227</v>
      </c>
      <c r="J9" s="144" t="s">
        <v>227</v>
      </c>
      <c r="K9" s="146" t="s">
        <v>227</v>
      </c>
      <c r="L9" s="144" t="s">
        <v>232</v>
      </c>
      <c r="M9" s="413" t="s">
        <v>272</v>
      </c>
      <c r="N9" s="413" t="s">
        <v>273</v>
      </c>
      <c r="O9" s="413" t="s">
        <v>274</v>
      </c>
      <c r="P9" s="413" t="s">
        <v>275</v>
      </c>
      <c r="Q9" s="413" t="s">
        <v>276</v>
      </c>
      <c r="R9" s="413" t="s">
        <v>258</v>
      </c>
      <c r="S9" s="429" t="s">
        <v>227</v>
      </c>
      <c r="T9" s="413" t="s">
        <v>277</v>
      </c>
      <c r="U9" s="148" t="s">
        <v>227</v>
      </c>
      <c r="V9" s="148" t="s">
        <v>227</v>
      </c>
      <c r="W9" s="148"/>
      <c r="X9" s="148" t="s">
        <v>227</v>
      </c>
      <c r="Y9" s="148"/>
      <c r="Z9" s="134" t="s">
        <v>227</v>
      </c>
      <c r="AA9" s="134" t="s">
        <v>227</v>
      </c>
      <c r="AB9" s="186"/>
      <c r="AC9" s="186"/>
      <c r="AD9" s="151" t="s">
        <v>232</v>
      </c>
      <c r="AE9" s="187" t="s">
        <v>278</v>
      </c>
      <c r="AF9" s="151" t="s">
        <v>227</v>
      </c>
      <c r="AG9" s="188" t="s">
        <v>279</v>
      </c>
      <c r="AH9" s="151" t="s">
        <v>227</v>
      </c>
      <c r="AI9" s="188" t="s">
        <v>280</v>
      </c>
      <c r="AJ9" s="151" t="s">
        <v>227</v>
      </c>
      <c r="AK9" s="189" t="s">
        <v>281</v>
      </c>
      <c r="AL9" s="151" t="s">
        <v>227</v>
      </c>
      <c r="AM9" s="426" t="s">
        <v>282</v>
      </c>
      <c r="AN9" s="190" t="s">
        <v>227</v>
      </c>
      <c r="AO9" s="426" t="s">
        <v>283</v>
      </c>
      <c r="AP9" s="190" t="s">
        <v>227</v>
      </c>
      <c r="AQ9" s="426" t="s">
        <v>284</v>
      </c>
      <c r="AR9" s="190" t="s">
        <v>227</v>
      </c>
      <c r="AS9" s="189" t="s">
        <v>264</v>
      </c>
      <c r="AT9" s="190" t="s">
        <v>227</v>
      </c>
      <c r="AU9" s="151" t="s">
        <v>232</v>
      </c>
      <c r="AV9" s="151" t="s">
        <v>232</v>
      </c>
    </row>
    <row r="10" spans="1:169" ht="45">
      <c r="A10" s="142" t="s">
        <v>285</v>
      </c>
      <c r="B10" s="173" t="s">
        <v>286</v>
      </c>
      <c r="C10" s="313" t="s">
        <v>270</v>
      </c>
      <c r="D10" s="144" t="s">
        <v>227</v>
      </c>
      <c r="E10" s="144" t="s">
        <v>227</v>
      </c>
      <c r="F10" s="191"/>
      <c r="G10" s="416"/>
      <c r="H10" s="185" t="s">
        <v>227</v>
      </c>
      <c r="I10" s="185" t="s">
        <v>227</v>
      </c>
      <c r="J10" s="144" t="s">
        <v>227</v>
      </c>
      <c r="K10" s="144" t="s">
        <v>232</v>
      </c>
      <c r="L10" s="146" t="s">
        <v>227</v>
      </c>
      <c r="M10" s="412"/>
      <c r="N10" s="412"/>
      <c r="O10" s="428"/>
      <c r="P10" s="412"/>
      <c r="Q10" s="412"/>
      <c r="R10" s="412"/>
      <c r="S10" s="430"/>
      <c r="T10" s="412"/>
      <c r="U10" s="148" t="s">
        <v>227</v>
      </c>
      <c r="V10" s="148" t="s">
        <v>227</v>
      </c>
      <c r="W10" s="148"/>
      <c r="X10" s="148" t="s">
        <v>227</v>
      </c>
      <c r="Y10" s="148"/>
      <c r="Z10" s="134" t="s">
        <v>227</v>
      </c>
      <c r="AA10" s="134" t="s">
        <v>227</v>
      </c>
      <c r="AB10" s="186"/>
      <c r="AC10" s="186"/>
      <c r="AD10" s="151" t="s">
        <v>232</v>
      </c>
      <c r="AE10" s="151"/>
      <c r="AF10" s="151" t="s">
        <v>227</v>
      </c>
      <c r="AG10" s="151"/>
      <c r="AH10" s="151" t="s">
        <v>227</v>
      </c>
      <c r="AI10" s="151"/>
      <c r="AJ10" s="151" t="s">
        <v>227</v>
      </c>
      <c r="AK10" s="151"/>
      <c r="AL10" s="151" t="s">
        <v>227</v>
      </c>
      <c r="AM10" s="404"/>
      <c r="AN10" s="190" t="s">
        <v>227</v>
      </c>
      <c r="AO10" s="404"/>
      <c r="AP10" s="190" t="s">
        <v>227</v>
      </c>
      <c r="AQ10" s="404"/>
      <c r="AR10" s="190" t="s">
        <v>227</v>
      </c>
      <c r="AS10" s="151"/>
      <c r="AT10" s="190" t="s">
        <v>227</v>
      </c>
      <c r="AU10" s="151" t="s">
        <v>232</v>
      </c>
      <c r="AV10" s="151" t="s">
        <v>232</v>
      </c>
    </row>
    <row r="11" spans="1:169" ht="45">
      <c r="A11" s="142" t="s">
        <v>287</v>
      </c>
      <c r="B11" s="173" t="s">
        <v>288</v>
      </c>
      <c r="C11" s="313" t="s">
        <v>270</v>
      </c>
      <c r="D11" s="144" t="s">
        <v>227</v>
      </c>
      <c r="E11" s="144" t="s">
        <v>227</v>
      </c>
      <c r="F11" s="191"/>
      <c r="G11" s="379"/>
      <c r="H11" s="185" t="s">
        <v>227</v>
      </c>
      <c r="I11" s="185" t="s">
        <v>227</v>
      </c>
      <c r="J11" s="144" t="s">
        <v>227</v>
      </c>
      <c r="K11" s="144" t="s">
        <v>232</v>
      </c>
      <c r="L11" s="146" t="s">
        <v>227</v>
      </c>
      <c r="M11" s="381"/>
      <c r="N11" s="381"/>
      <c r="O11" s="382"/>
      <c r="P11" s="381"/>
      <c r="Q11" s="381"/>
      <c r="R11" s="381"/>
      <c r="S11" s="384"/>
      <c r="T11" s="381"/>
      <c r="U11" s="148" t="s">
        <v>227</v>
      </c>
      <c r="V11" s="148" t="s">
        <v>227</v>
      </c>
      <c r="W11" s="148"/>
      <c r="X11" s="148" t="s">
        <v>227</v>
      </c>
      <c r="Y11" s="148"/>
      <c r="Z11" s="134" t="s">
        <v>227</v>
      </c>
      <c r="AA11" s="134" t="s">
        <v>227</v>
      </c>
      <c r="AB11" s="186"/>
      <c r="AC11" s="186"/>
      <c r="AD11" s="151" t="s">
        <v>232</v>
      </c>
      <c r="AE11" s="151"/>
      <c r="AF11" s="151" t="s">
        <v>227</v>
      </c>
      <c r="AG11" s="151"/>
      <c r="AH11" s="151" t="s">
        <v>227</v>
      </c>
      <c r="AI11" s="151"/>
      <c r="AJ11" s="151" t="s">
        <v>227</v>
      </c>
      <c r="AK11" s="151"/>
      <c r="AL11" s="151" t="s">
        <v>227</v>
      </c>
      <c r="AM11" s="377"/>
      <c r="AN11" s="190" t="s">
        <v>227</v>
      </c>
      <c r="AO11" s="377"/>
      <c r="AP11" s="190" t="s">
        <v>227</v>
      </c>
      <c r="AQ11" s="377"/>
      <c r="AR11" s="190" t="s">
        <v>227</v>
      </c>
      <c r="AS11" s="151"/>
      <c r="AT11" s="190" t="s">
        <v>227</v>
      </c>
      <c r="AU11" s="151" t="s">
        <v>232</v>
      </c>
      <c r="AV11" s="151" t="s">
        <v>232</v>
      </c>
    </row>
    <row r="12" spans="1:169" ht="15.75" customHeight="1">
      <c r="A12" s="157"/>
      <c r="B12" s="174"/>
      <c r="C12" s="311"/>
      <c r="D12" s="192"/>
      <c r="E12" s="192"/>
      <c r="F12" s="140"/>
      <c r="G12" s="193"/>
      <c r="H12" s="140"/>
      <c r="I12" s="140"/>
      <c r="J12" s="194"/>
      <c r="K12" s="195"/>
      <c r="L12" s="195"/>
      <c r="M12" s="175"/>
      <c r="N12" s="193"/>
      <c r="O12" s="193"/>
      <c r="P12" s="193"/>
      <c r="Q12" s="193"/>
      <c r="R12" s="193"/>
      <c r="S12" s="193"/>
      <c r="T12" s="193"/>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t="s">
        <v>232</v>
      </c>
      <c r="AT12" s="196"/>
      <c r="AU12" s="196"/>
      <c r="AV12" s="196"/>
    </row>
    <row r="13" spans="1:169" ht="285">
      <c r="A13" s="142" t="s">
        <v>289</v>
      </c>
      <c r="B13" s="152" t="s">
        <v>290</v>
      </c>
      <c r="C13" s="313" t="s">
        <v>270</v>
      </c>
      <c r="D13" s="144" t="s">
        <v>227</v>
      </c>
      <c r="E13" s="144"/>
      <c r="F13" s="184"/>
      <c r="G13" s="378" t="s">
        <v>291</v>
      </c>
      <c r="H13" s="185" t="s">
        <v>227</v>
      </c>
      <c r="I13" s="185" t="s">
        <v>227</v>
      </c>
      <c r="J13" s="144" t="s">
        <v>227</v>
      </c>
      <c r="K13" s="185" t="s">
        <v>227</v>
      </c>
      <c r="L13" s="144" t="s">
        <v>232</v>
      </c>
      <c r="M13" s="380" t="s">
        <v>292</v>
      </c>
      <c r="N13" s="378" t="s">
        <v>273</v>
      </c>
      <c r="O13" s="378" t="s">
        <v>274</v>
      </c>
      <c r="P13" s="378" t="s">
        <v>275</v>
      </c>
      <c r="Q13" s="378" t="s">
        <v>276</v>
      </c>
      <c r="R13" s="378" t="s">
        <v>258</v>
      </c>
      <c r="S13" s="383" t="s">
        <v>227</v>
      </c>
      <c r="T13" s="378" t="s">
        <v>277</v>
      </c>
      <c r="U13" s="148" t="s">
        <v>227</v>
      </c>
      <c r="V13" s="148" t="s">
        <v>227</v>
      </c>
      <c r="W13" s="148"/>
      <c r="X13" s="148" t="s">
        <v>227</v>
      </c>
      <c r="Y13" s="148"/>
      <c r="Z13" s="134" t="s">
        <v>227</v>
      </c>
      <c r="AA13" s="134" t="s">
        <v>227</v>
      </c>
      <c r="AB13" s="186"/>
      <c r="AC13" s="186"/>
      <c r="AD13" s="151" t="s">
        <v>232</v>
      </c>
      <c r="AE13" s="187" t="s">
        <v>278</v>
      </c>
      <c r="AF13" s="151" t="s">
        <v>227</v>
      </c>
      <c r="AG13" s="188" t="s">
        <v>279</v>
      </c>
      <c r="AH13" s="151" t="s">
        <v>227</v>
      </c>
      <c r="AI13" s="188" t="s">
        <v>280</v>
      </c>
      <c r="AJ13" s="151" t="s">
        <v>227</v>
      </c>
      <c r="AK13" s="188" t="s">
        <v>281</v>
      </c>
      <c r="AL13" s="151" t="s">
        <v>227</v>
      </c>
      <c r="AM13" s="385" t="s">
        <v>282</v>
      </c>
      <c r="AN13" s="151" t="s">
        <v>227</v>
      </c>
      <c r="AO13" s="385" t="s">
        <v>283</v>
      </c>
      <c r="AP13" s="151" t="s">
        <v>227</v>
      </c>
      <c r="AQ13" s="385" t="s">
        <v>284</v>
      </c>
      <c r="AR13" s="151" t="s">
        <v>227</v>
      </c>
      <c r="AS13" s="188" t="s">
        <v>264</v>
      </c>
      <c r="AT13" s="151" t="s">
        <v>227</v>
      </c>
      <c r="AU13" s="151" t="s">
        <v>232</v>
      </c>
      <c r="AV13" s="151" t="s">
        <v>232</v>
      </c>
    </row>
    <row r="14" spans="1:169" ht="252">
      <c r="A14" s="142" t="s">
        <v>293</v>
      </c>
      <c r="B14" s="173" t="s">
        <v>294</v>
      </c>
      <c r="C14" s="313" t="s">
        <v>270</v>
      </c>
      <c r="D14" s="144" t="s">
        <v>227</v>
      </c>
      <c r="E14" s="144"/>
      <c r="F14" s="184"/>
      <c r="G14" s="378" t="s">
        <v>291</v>
      </c>
      <c r="H14" s="185" t="s">
        <v>227</v>
      </c>
      <c r="I14" s="185" t="s">
        <v>227</v>
      </c>
      <c r="J14" s="144" t="s">
        <v>227</v>
      </c>
      <c r="K14" s="185" t="s">
        <v>227</v>
      </c>
      <c r="L14" s="144" t="s">
        <v>232</v>
      </c>
      <c r="M14" s="380" t="s">
        <v>292</v>
      </c>
      <c r="N14" s="378" t="s">
        <v>273</v>
      </c>
      <c r="O14" s="378" t="s">
        <v>274</v>
      </c>
      <c r="P14" s="378" t="s">
        <v>275</v>
      </c>
      <c r="Q14" s="378" t="s">
        <v>276</v>
      </c>
      <c r="R14" s="378" t="s">
        <v>258</v>
      </c>
      <c r="S14" s="383" t="s">
        <v>227</v>
      </c>
      <c r="T14" s="378" t="s">
        <v>277</v>
      </c>
      <c r="U14" s="148" t="s">
        <v>227</v>
      </c>
      <c r="V14" s="148" t="s">
        <v>227</v>
      </c>
      <c r="W14" s="148"/>
      <c r="X14" s="148" t="s">
        <v>227</v>
      </c>
      <c r="Y14" s="148"/>
      <c r="Z14" s="134" t="s">
        <v>227</v>
      </c>
      <c r="AA14" s="134" t="s">
        <v>227</v>
      </c>
      <c r="AB14" s="186"/>
      <c r="AC14" s="186"/>
      <c r="AD14" s="151" t="s">
        <v>232</v>
      </c>
      <c r="AE14" s="187" t="s">
        <v>278</v>
      </c>
      <c r="AF14" s="151" t="s">
        <v>227</v>
      </c>
      <c r="AG14" s="188" t="s">
        <v>279</v>
      </c>
      <c r="AH14" s="151" t="s">
        <v>227</v>
      </c>
      <c r="AI14" s="188" t="s">
        <v>280</v>
      </c>
      <c r="AJ14" s="151" t="s">
        <v>227</v>
      </c>
      <c r="AK14" s="188" t="s">
        <v>281</v>
      </c>
      <c r="AL14" s="151" t="s">
        <v>227</v>
      </c>
      <c r="AM14" s="385" t="s">
        <v>282</v>
      </c>
      <c r="AN14" s="151" t="s">
        <v>227</v>
      </c>
      <c r="AO14" s="385" t="s">
        <v>283</v>
      </c>
      <c r="AP14" s="151" t="s">
        <v>227</v>
      </c>
      <c r="AQ14" s="385" t="s">
        <v>284</v>
      </c>
      <c r="AR14" s="151" t="s">
        <v>227</v>
      </c>
      <c r="AS14" s="188" t="s">
        <v>264</v>
      </c>
      <c r="AT14" s="151" t="s">
        <v>227</v>
      </c>
      <c r="AU14" s="151" t="s">
        <v>232</v>
      </c>
      <c r="AV14" s="151" t="s">
        <v>232</v>
      </c>
    </row>
    <row r="15" spans="1:169" ht="15.75" customHeight="1">
      <c r="A15" s="157"/>
      <c r="B15" s="174"/>
      <c r="C15" s="311"/>
      <c r="D15" s="192"/>
      <c r="E15" s="192"/>
      <c r="F15" s="140"/>
      <c r="G15" s="193"/>
      <c r="H15" s="140"/>
      <c r="I15" s="140"/>
      <c r="J15" s="194"/>
      <c r="K15" s="195"/>
      <c r="L15" s="195"/>
      <c r="M15" s="175"/>
      <c r="N15" s="193"/>
      <c r="O15" s="193"/>
      <c r="P15" s="193"/>
      <c r="Q15" s="193"/>
      <c r="R15" s="193"/>
      <c r="S15" s="193"/>
      <c r="T15" s="193"/>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t="s">
        <v>232</v>
      </c>
      <c r="AT15" s="196"/>
      <c r="AU15" s="196"/>
      <c r="AV15" s="196"/>
    </row>
    <row r="16" spans="1:169" ht="60">
      <c r="A16" s="142" t="s">
        <v>126</v>
      </c>
      <c r="B16" s="152" t="s">
        <v>295</v>
      </c>
      <c r="C16" s="313" t="s">
        <v>270</v>
      </c>
      <c r="D16" s="185" t="s">
        <v>232</v>
      </c>
      <c r="E16" s="185" t="s">
        <v>232</v>
      </c>
      <c r="F16" s="185" t="s">
        <v>232</v>
      </c>
      <c r="G16" s="185"/>
      <c r="H16" s="185"/>
      <c r="I16" s="185"/>
      <c r="J16" s="185"/>
      <c r="K16" s="185" t="s">
        <v>227</v>
      </c>
      <c r="L16" s="185" t="s">
        <v>227</v>
      </c>
      <c r="M16" s="185"/>
      <c r="N16" s="185"/>
      <c r="O16" s="185"/>
      <c r="P16" s="185"/>
      <c r="Q16" s="185"/>
      <c r="R16" s="185"/>
      <c r="S16" s="185" t="s">
        <v>232</v>
      </c>
      <c r="T16" s="185"/>
      <c r="U16" s="148" t="s">
        <v>232</v>
      </c>
      <c r="V16" s="148" t="s">
        <v>232</v>
      </c>
      <c r="W16" s="148"/>
      <c r="X16" s="148" t="s">
        <v>232</v>
      </c>
      <c r="Y16" s="148"/>
      <c r="Z16" s="134" t="s">
        <v>232</v>
      </c>
      <c r="AA16" s="134" t="s">
        <v>232</v>
      </c>
      <c r="AB16" s="186"/>
      <c r="AC16" s="186"/>
      <c r="AD16" s="151" t="s">
        <v>232</v>
      </c>
      <c r="AE16" s="151" t="s">
        <v>232</v>
      </c>
      <c r="AF16" s="151" t="s">
        <v>232</v>
      </c>
      <c r="AG16" s="151" t="s">
        <v>232</v>
      </c>
      <c r="AH16" s="151" t="s">
        <v>232</v>
      </c>
      <c r="AI16" s="151" t="s">
        <v>232</v>
      </c>
      <c r="AJ16" s="151" t="s">
        <v>232</v>
      </c>
      <c r="AK16" s="151" t="s">
        <v>232</v>
      </c>
      <c r="AL16" s="151" t="s">
        <v>232</v>
      </c>
      <c r="AM16" s="151" t="s">
        <v>232</v>
      </c>
      <c r="AN16" s="151" t="s">
        <v>232</v>
      </c>
      <c r="AO16" s="151" t="s">
        <v>227</v>
      </c>
      <c r="AP16" s="151" t="s">
        <v>232</v>
      </c>
      <c r="AQ16" s="151" t="s">
        <v>227</v>
      </c>
      <c r="AR16" s="151" t="s">
        <v>227</v>
      </c>
      <c r="AS16" s="151" t="s">
        <v>232</v>
      </c>
      <c r="AT16" s="151" t="s">
        <v>232</v>
      </c>
      <c r="AU16" s="151" t="s">
        <v>227</v>
      </c>
      <c r="AV16" s="151" t="s">
        <v>227</v>
      </c>
    </row>
    <row r="17" spans="1:189" ht="60">
      <c r="A17" s="142" t="s">
        <v>127</v>
      </c>
      <c r="B17" s="152" t="s">
        <v>296</v>
      </c>
      <c r="C17" s="313" t="s">
        <v>270</v>
      </c>
      <c r="D17" s="185" t="s">
        <v>232</v>
      </c>
      <c r="E17" s="185" t="s">
        <v>232</v>
      </c>
      <c r="F17" s="185" t="s">
        <v>232</v>
      </c>
      <c r="G17" s="185"/>
      <c r="H17" s="185"/>
      <c r="I17" s="185"/>
      <c r="J17" s="185"/>
      <c r="K17" s="185" t="s">
        <v>227</v>
      </c>
      <c r="L17" s="185" t="s">
        <v>232</v>
      </c>
      <c r="M17" s="185"/>
      <c r="N17" s="185"/>
      <c r="O17" s="185"/>
      <c r="P17" s="185"/>
      <c r="Q17" s="185"/>
      <c r="R17" s="185"/>
      <c r="S17" s="185" t="s">
        <v>232</v>
      </c>
      <c r="T17" s="185"/>
      <c r="U17" s="148" t="s">
        <v>232</v>
      </c>
      <c r="V17" s="148" t="s">
        <v>232</v>
      </c>
      <c r="W17" s="148"/>
      <c r="X17" s="148" t="s">
        <v>232</v>
      </c>
      <c r="Y17" s="148"/>
      <c r="Z17" s="134" t="s">
        <v>232</v>
      </c>
      <c r="AA17" s="134" t="s">
        <v>232</v>
      </c>
      <c r="AB17" s="186"/>
      <c r="AC17" s="186"/>
      <c r="AD17" s="151" t="s">
        <v>232</v>
      </c>
      <c r="AE17" s="151" t="s">
        <v>232</v>
      </c>
      <c r="AF17" s="151" t="s">
        <v>232</v>
      </c>
      <c r="AG17" s="151" t="s">
        <v>232</v>
      </c>
      <c r="AH17" s="151" t="s">
        <v>232</v>
      </c>
      <c r="AI17" s="151" t="s">
        <v>232</v>
      </c>
      <c r="AJ17" s="151" t="s">
        <v>232</v>
      </c>
      <c r="AK17" s="151" t="s">
        <v>232</v>
      </c>
      <c r="AL17" s="151" t="s">
        <v>232</v>
      </c>
      <c r="AM17" s="151" t="s">
        <v>232</v>
      </c>
      <c r="AN17" s="151" t="s">
        <v>232</v>
      </c>
      <c r="AO17" s="151" t="s">
        <v>232</v>
      </c>
      <c r="AP17" s="151" t="s">
        <v>232</v>
      </c>
      <c r="AQ17" s="151" t="s">
        <v>232</v>
      </c>
      <c r="AR17" s="151" t="s">
        <v>232</v>
      </c>
      <c r="AS17" s="151" t="s">
        <v>232</v>
      </c>
      <c r="AT17" s="151" t="s">
        <v>232</v>
      </c>
      <c r="AU17" s="151" t="s">
        <v>227</v>
      </c>
      <c r="AV17" s="151" t="s">
        <v>227</v>
      </c>
    </row>
    <row r="18" spans="1:189" s="200" customFormat="1" ht="15" customHeight="1">
      <c r="A18" s="157"/>
      <c r="B18" s="158"/>
      <c r="C18" s="312"/>
      <c r="D18" s="193"/>
      <c r="E18" s="193"/>
      <c r="F18" s="193"/>
      <c r="G18" s="193"/>
      <c r="H18" s="193"/>
      <c r="I18" s="193"/>
      <c r="J18" s="193"/>
      <c r="K18" s="163"/>
      <c r="L18" s="193"/>
      <c r="M18" s="193"/>
      <c r="N18" s="193"/>
      <c r="O18" s="193"/>
      <c r="P18" s="193"/>
      <c r="Q18" s="193"/>
      <c r="R18" s="193"/>
      <c r="S18" s="193"/>
      <c r="T18" s="193"/>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98"/>
      <c r="FN18" s="199"/>
      <c r="FO18" s="199"/>
      <c r="FP18" s="199"/>
      <c r="FQ18" s="199"/>
      <c r="FR18" s="199"/>
      <c r="FS18" s="199"/>
      <c r="FT18" s="199"/>
      <c r="FU18" s="199"/>
      <c r="FV18" s="199"/>
      <c r="FW18" s="199"/>
      <c r="FX18" s="199"/>
      <c r="FY18" s="199"/>
      <c r="FZ18" s="199"/>
      <c r="GA18" s="199"/>
      <c r="GB18" s="199"/>
      <c r="GC18" s="199"/>
      <c r="GD18" s="199"/>
      <c r="GE18" s="199"/>
      <c r="GF18" s="199"/>
      <c r="GG18" s="199"/>
    </row>
    <row r="19" spans="1:189" s="200" customFormat="1" ht="75">
      <c r="A19" s="142" t="s">
        <v>43</v>
      </c>
      <c r="B19" s="152" t="s">
        <v>297</v>
      </c>
      <c r="C19" s="307"/>
      <c r="D19" s="185" t="s">
        <v>232</v>
      </c>
      <c r="E19" s="185" t="s">
        <v>232</v>
      </c>
      <c r="F19" s="185" t="s">
        <v>232</v>
      </c>
      <c r="G19" s="185"/>
      <c r="H19" s="185" t="s">
        <v>232</v>
      </c>
      <c r="I19" s="185"/>
      <c r="J19" s="185" t="s">
        <v>232</v>
      </c>
      <c r="K19" s="185" t="s">
        <v>227</v>
      </c>
      <c r="L19" s="185" t="s">
        <v>232</v>
      </c>
      <c r="M19" s="185"/>
      <c r="N19" s="185"/>
      <c r="O19" s="185"/>
      <c r="P19" s="185"/>
      <c r="Q19" s="185"/>
      <c r="R19" s="185"/>
      <c r="S19" s="185" t="s">
        <v>232</v>
      </c>
      <c r="T19" s="185"/>
      <c r="U19" s="148" t="s">
        <v>232</v>
      </c>
      <c r="V19" s="148" t="s">
        <v>232</v>
      </c>
      <c r="W19" s="148"/>
      <c r="X19" s="148" t="s">
        <v>232</v>
      </c>
      <c r="Y19" s="148"/>
      <c r="Z19" s="134" t="s">
        <v>232</v>
      </c>
      <c r="AA19" s="134" t="s">
        <v>232</v>
      </c>
      <c r="AB19" s="186"/>
      <c r="AC19" s="186"/>
      <c r="AD19" s="151" t="s">
        <v>232</v>
      </c>
      <c r="AE19" s="151" t="s">
        <v>232</v>
      </c>
      <c r="AF19" s="151" t="s">
        <v>232</v>
      </c>
      <c r="AG19" s="151" t="s">
        <v>232</v>
      </c>
      <c r="AH19" s="151" t="s">
        <v>232</v>
      </c>
      <c r="AI19" s="151" t="s">
        <v>232</v>
      </c>
      <c r="AJ19" s="151" t="s">
        <v>232</v>
      </c>
      <c r="AK19" s="151" t="s">
        <v>232</v>
      </c>
      <c r="AL19" s="151" t="s">
        <v>232</v>
      </c>
      <c r="AM19" s="151" t="s">
        <v>232</v>
      </c>
      <c r="AN19" s="151" t="s">
        <v>232</v>
      </c>
      <c r="AO19" s="151" t="s">
        <v>232</v>
      </c>
      <c r="AP19" s="151" t="s">
        <v>232</v>
      </c>
      <c r="AQ19" s="151" t="s">
        <v>232</v>
      </c>
      <c r="AR19" s="151" t="s">
        <v>232</v>
      </c>
      <c r="AS19" s="151" t="s">
        <v>232</v>
      </c>
      <c r="AT19" s="151" t="s">
        <v>232</v>
      </c>
      <c r="AU19" s="151" t="s">
        <v>227</v>
      </c>
      <c r="AV19" s="151" t="s">
        <v>227</v>
      </c>
      <c r="AW19" s="118"/>
      <c r="AX19" s="118"/>
      <c r="AY19" s="118"/>
      <c r="AZ19" s="118"/>
      <c r="BA19" s="118"/>
      <c r="BB19" s="118"/>
      <c r="BC19" s="118"/>
      <c r="BD19" s="118"/>
      <c r="BE19" s="118"/>
      <c r="BF19" s="118"/>
      <c r="BG19" s="118"/>
      <c r="BH19" s="118"/>
      <c r="BI19" s="118"/>
      <c r="BJ19" s="118"/>
      <c r="BK19" s="118"/>
      <c r="BL19" s="118"/>
      <c r="BM19" s="118"/>
      <c r="BN19" s="118"/>
      <c r="BO19" s="118"/>
      <c r="BP19" s="118"/>
      <c r="BQ19" s="118"/>
      <c r="BR19" s="118"/>
      <c r="BS19" s="118"/>
      <c r="BT19" s="118"/>
      <c r="BU19" s="118"/>
      <c r="BV19" s="118"/>
      <c r="BW19" s="118"/>
      <c r="BX19" s="118"/>
      <c r="BY19" s="118"/>
      <c r="BZ19" s="118"/>
      <c r="CA19" s="118"/>
      <c r="CB19" s="118"/>
      <c r="CC19" s="118"/>
      <c r="CD19" s="118"/>
      <c r="CE19" s="118"/>
      <c r="CF19" s="118"/>
      <c r="CG19" s="118"/>
      <c r="CH19" s="118"/>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118"/>
      <c r="DO19" s="118"/>
      <c r="DP19" s="118"/>
      <c r="DQ19" s="118"/>
      <c r="DR19" s="118"/>
      <c r="DS19" s="118"/>
      <c r="DT19" s="118"/>
      <c r="DU19" s="118"/>
      <c r="DV19" s="118"/>
      <c r="DW19" s="118"/>
      <c r="DX19" s="118"/>
      <c r="DY19" s="118"/>
      <c r="DZ19" s="118"/>
      <c r="EA19" s="118"/>
      <c r="EB19" s="118"/>
      <c r="EC19" s="118"/>
      <c r="ED19" s="118"/>
      <c r="EE19" s="118"/>
      <c r="EF19" s="118"/>
      <c r="EG19" s="118"/>
      <c r="EH19" s="118"/>
      <c r="EI19" s="118"/>
      <c r="EJ19" s="118"/>
      <c r="EK19" s="118"/>
      <c r="EL19" s="118"/>
      <c r="EM19" s="118"/>
      <c r="EN19" s="118"/>
      <c r="EO19" s="118"/>
      <c r="EP19" s="118"/>
      <c r="EQ19" s="118"/>
      <c r="ER19" s="118"/>
      <c r="ES19" s="118"/>
      <c r="ET19" s="118"/>
      <c r="EU19" s="118"/>
      <c r="EV19" s="118"/>
      <c r="EW19" s="118"/>
      <c r="EX19" s="118"/>
      <c r="EY19" s="118"/>
      <c r="EZ19" s="118"/>
      <c r="FA19" s="118"/>
      <c r="FB19" s="118"/>
      <c r="FC19" s="118"/>
      <c r="FD19" s="118"/>
      <c r="FE19" s="118"/>
      <c r="FF19" s="118"/>
      <c r="FG19" s="118"/>
      <c r="FH19" s="118"/>
      <c r="FI19" s="118"/>
      <c r="FJ19" s="118"/>
      <c r="FK19" s="118"/>
      <c r="FL19" s="118"/>
      <c r="FM19" s="198"/>
      <c r="FN19" s="199"/>
      <c r="FO19" s="199"/>
      <c r="FP19" s="199"/>
      <c r="FQ19" s="199"/>
      <c r="FR19" s="199"/>
      <c r="FS19" s="199"/>
      <c r="FT19" s="199"/>
      <c r="FU19" s="199"/>
      <c r="FV19" s="199"/>
      <c r="FW19" s="199"/>
      <c r="FX19" s="199"/>
      <c r="FY19" s="199"/>
      <c r="FZ19" s="199"/>
      <c r="GA19" s="199"/>
      <c r="GB19" s="199"/>
      <c r="GC19" s="199"/>
      <c r="GD19" s="199"/>
      <c r="GE19" s="199"/>
      <c r="GF19" s="199"/>
      <c r="GG19" s="199"/>
    </row>
    <row r="20" spans="1:189" s="118" customFormat="1">
      <c r="A20" s="201"/>
      <c r="D20" s="202"/>
      <c r="E20" s="203"/>
      <c r="K20" s="203"/>
      <c r="L20" s="203"/>
      <c r="M20" s="203"/>
      <c r="N20" s="203"/>
      <c r="S20" s="203"/>
      <c r="T20" s="203"/>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row>
    <row r="21" spans="1:189" s="118" customFormat="1">
      <c r="D21" s="202"/>
      <c r="E21" s="203"/>
      <c r="K21" s="203"/>
      <c r="L21" s="203"/>
      <c r="M21" s="203"/>
      <c r="N21" s="203"/>
      <c r="S21" s="203"/>
      <c r="T21" s="203"/>
      <c r="U21" s="202"/>
      <c r="V21" s="202"/>
      <c r="W21" s="202"/>
      <c r="X21" s="202"/>
      <c r="Y21" s="202"/>
      <c r="Z21" s="202"/>
      <c r="AA21" s="202"/>
      <c r="AB21" s="202"/>
      <c r="AC21" s="202"/>
      <c r="AD21" s="202"/>
      <c r="AE21" s="202"/>
      <c r="AF21" s="202"/>
      <c r="AG21" s="202"/>
      <c r="AH21" s="202"/>
      <c r="AI21" s="202"/>
      <c r="AJ21" s="202"/>
      <c r="AK21" s="202"/>
      <c r="AL21" s="202"/>
      <c r="AM21" s="202"/>
      <c r="AN21" s="202"/>
      <c r="AO21" s="202"/>
      <c r="AP21" s="202"/>
      <c r="AQ21" s="202"/>
      <c r="AR21" s="202"/>
      <c r="AS21" s="202"/>
      <c r="AT21" s="202"/>
      <c r="AU21" s="202"/>
      <c r="AV21" s="202"/>
    </row>
    <row r="22" spans="1:189" s="118" customFormat="1">
      <c r="D22" s="202"/>
      <c r="E22" s="203"/>
      <c r="K22" s="203"/>
      <c r="L22" s="203"/>
      <c r="M22" s="203"/>
      <c r="N22" s="203"/>
      <c r="S22" s="203"/>
      <c r="T22" s="203"/>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row>
    <row r="23" spans="1:189" s="118" customFormat="1">
      <c r="D23" s="202"/>
      <c r="E23" s="203"/>
      <c r="K23" s="203"/>
      <c r="L23" s="203"/>
      <c r="M23" s="203"/>
      <c r="N23" s="203"/>
      <c r="S23" s="203"/>
      <c r="T23" s="203"/>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c r="AV23" s="202"/>
    </row>
    <row r="24" spans="1:189" s="118" customFormat="1">
      <c r="D24" s="202"/>
      <c r="E24" s="203"/>
      <c r="K24" s="203"/>
      <c r="L24" s="203"/>
      <c r="M24" s="203"/>
      <c r="N24" s="203"/>
      <c r="S24" s="203"/>
      <c r="T24" s="203"/>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row>
    <row r="25" spans="1:189" s="118" customFormat="1">
      <c r="D25" s="202"/>
      <c r="E25" s="203"/>
      <c r="K25" s="203"/>
      <c r="L25" s="203"/>
      <c r="M25" s="203"/>
      <c r="N25" s="203"/>
      <c r="S25" s="203"/>
      <c r="T25" s="203"/>
      <c r="U25" s="202"/>
      <c r="V25" s="202"/>
      <c r="W25" s="202"/>
      <c r="X25" s="202"/>
      <c r="Y25" s="202"/>
      <c r="Z25" s="202"/>
      <c r="AA25" s="202"/>
      <c r="AB25" s="202"/>
      <c r="AC25" s="202"/>
      <c r="AD25" s="202"/>
      <c r="AE25" s="202"/>
      <c r="AF25" s="202"/>
      <c r="AG25" s="202"/>
      <c r="AH25" s="202"/>
      <c r="AI25" s="202"/>
      <c r="AJ25" s="202"/>
      <c r="AK25" s="202"/>
      <c r="AL25" s="202"/>
      <c r="AM25" s="202"/>
      <c r="AN25" s="202"/>
      <c r="AO25" s="202"/>
      <c r="AP25" s="202"/>
      <c r="AQ25" s="202"/>
      <c r="AR25" s="202"/>
      <c r="AS25" s="202"/>
      <c r="AT25" s="202"/>
      <c r="AU25" s="202"/>
      <c r="AV25" s="202"/>
    </row>
    <row r="26" spans="1:189" s="118" customFormat="1">
      <c r="D26" s="202"/>
      <c r="E26" s="203"/>
      <c r="K26" s="203"/>
      <c r="L26" s="203"/>
      <c r="M26" s="203"/>
      <c r="N26" s="203"/>
      <c r="S26" s="203"/>
      <c r="T26" s="203"/>
      <c r="U26" s="202"/>
      <c r="V26" s="202"/>
      <c r="W26" s="202"/>
      <c r="X26" s="202"/>
      <c r="Y26" s="202"/>
      <c r="Z26" s="202"/>
      <c r="AA26" s="202"/>
      <c r="AB26" s="202"/>
      <c r="AC26" s="202"/>
      <c r="AD26" s="202"/>
      <c r="AE26" s="202"/>
      <c r="AF26" s="202"/>
      <c r="AG26" s="202"/>
      <c r="AH26" s="202"/>
      <c r="AI26" s="202"/>
      <c r="AJ26" s="202"/>
      <c r="AK26" s="202"/>
      <c r="AL26" s="202"/>
      <c r="AM26" s="202"/>
      <c r="AN26" s="202"/>
      <c r="AO26" s="202"/>
      <c r="AP26" s="202"/>
      <c r="AQ26" s="202"/>
      <c r="AR26" s="202"/>
      <c r="AS26" s="202"/>
      <c r="AT26" s="202"/>
      <c r="AU26" s="202"/>
      <c r="AV26" s="202"/>
    </row>
    <row r="27" spans="1:189" s="118" customFormat="1">
      <c r="D27" s="202"/>
      <c r="E27" s="203"/>
      <c r="K27" s="203"/>
      <c r="L27" s="203"/>
      <c r="M27" s="203"/>
      <c r="N27" s="203"/>
      <c r="S27" s="203"/>
      <c r="T27" s="203"/>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c r="AV27" s="202"/>
    </row>
    <row r="28" spans="1:189" s="118" customFormat="1">
      <c r="D28" s="202"/>
      <c r="E28" s="203"/>
      <c r="K28" s="203"/>
      <c r="L28" s="203"/>
      <c r="M28" s="203"/>
      <c r="N28" s="203"/>
      <c r="S28" s="203"/>
      <c r="T28" s="203"/>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U28" s="202"/>
      <c r="AV28" s="202"/>
    </row>
    <row r="29" spans="1:189" s="118" customFormat="1">
      <c r="D29" s="202"/>
      <c r="E29" s="203"/>
      <c r="K29" s="203"/>
      <c r="L29" s="203"/>
      <c r="M29" s="203"/>
      <c r="N29" s="203"/>
      <c r="S29" s="203"/>
      <c r="T29" s="203"/>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row>
    <row r="30" spans="1:189" s="118" customFormat="1">
      <c r="D30" s="202"/>
      <c r="E30" s="203"/>
      <c r="K30" s="203"/>
      <c r="L30" s="203"/>
      <c r="M30" s="203"/>
      <c r="N30" s="203"/>
      <c r="S30" s="203"/>
      <c r="T30" s="203"/>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row>
    <row r="31" spans="1:189" s="118" customFormat="1">
      <c r="D31" s="202"/>
      <c r="E31" s="203"/>
      <c r="K31" s="203"/>
      <c r="L31" s="203"/>
      <c r="M31" s="203"/>
      <c r="N31" s="203"/>
      <c r="S31" s="203"/>
      <c r="T31" s="203"/>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c r="AV31" s="202"/>
    </row>
    <row r="32" spans="1:189" s="118" customFormat="1">
      <c r="D32" s="202"/>
      <c r="E32" s="203"/>
      <c r="K32" s="203"/>
      <c r="L32" s="203"/>
      <c r="M32" s="203"/>
      <c r="N32" s="203"/>
      <c r="S32" s="203"/>
      <c r="T32" s="203"/>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c r="AV32" s="202"/>
    </row>
    <row r="33" spans="4:48" s="118" customFormat="1">
      <c r="D33" s="202"/>
      <c r="E33" s="203"/>
      <c r="K33" s="203"/>
      <c r="L33" s="203"/>
      <c r="M33" s="203"/>
      <c r="N33" s="203"/>
      <c r="S33" s="203"/>
      <c r="T33" s="203"/>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2"/>
      <c r="AS33" s="202"/>
      <c r="AT33" s="202"/>
      <c r="AU33" s="202"/>
      <c r="AV33" s="202"/>
    </row>
    <row r="34" spans="4:48" s="118" customFormat="1">
      <c r="D34" s="202"/>
      <c r="E34" s="203"/>
      <c r="K34" s="203"/>
      <c r="L34" s="203"/>
      <c r="M34" s="203"/>
      <c r="N34" s="203"/>
      <c r="S34" s="203"/>
      <c r="T34" s="203"/>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c r="AT34" s="202"/>
      <c r="AU34" s="202"/>
      <c r="AV34" s="202"/>
    </row>
    <row r="35" spans="4:48" s="118" customFormat="1">
      <c r="D35" s="202"/>
      <c r="E35" s="203"/>
      <c r="K35" s="203"/>
      <c r="L35" s="203"/>
      <c r="M35" s="203"/>
      <c r="N35" s="203"/>
      <c r="S35" s="203"/>
      <c r="T35" s="203"/>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row>
    <row r="36" spans="4:48" s="118" customFormat="1">
      <c r="D36" s="202"/>
      <c r="E36" s="203"/>
      <c r="K36" s="203"/>
      <c r="L36" s="203"/>
      <c r="M36" s="203"/>
      <c r="N36" s="203"/>
      <c r="S36" s="203"/>
      <c r="T36" s="203"/>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202"/>
      <c r="AR36" s="202"/>
      <c r="AS36" s="202"/>
      <c r="AT36" s="202"/>
      <c r="AU36" s="202"/>
      <c r="AV36" s="202"/>
    </row>
    <row r="37" spans="4:48" s="118" customFormat="1">
      <c r="D37" s="202"/>
      <c r="E37" s="203"/>
      <c r="K37" s="203"/>
      <c r="L37" s="203"/>
      <c r="M37" s="203"/>
      <c r="N37" s="203"/>
      <c r="S37" s="203"/>
      <c r="T37" s="203"/>
      <c r="U37" s="202"/>
      <c r="V37" s="202"/>
      <c r="W37" s="202"/>
      <c r="X37" s="202"/>
      <c r="Y37" s="202"/>
      <c r="Z37" s="202"/>
      <c r="AA37" s="202"/>
      <c r="AB37" s="202"/>
      <c r="AC37" s="202"/>
      <c r="AD37" s="202"/>
      <c r="AE37" s="202"/>
      <c r="AF37" s="202"/>
      <c r="AG37" s="202"/>
      <c r="AH37" s="202"/>
      <c r="AI37" s="202"/>
      <c r="AJ37" s="202"/>
      <c r="AK37" s="202"/>
      <c r="AL37" s="202"/>
      <c r="AM37" s="202"/>
      <c r="AN37" s="202"/>
      <c r="AO37" s="202"/>
      <c r="AP37" s="202"/>
      <c r="AQ37" s="202"/>
      <c r="AR37" s="202"/>
      <c r="AS37" s="202"/>
      <c r="AT37" s="202"/>
      <c r="AU37" s="202"/>
      <c r="AV37" s="202"/>
    </row>
    <row r="38" spans="4:48" s="118" customFormat="1">
      <c r="D38" s="202"/>
      <c r="E38" s="203"/>
      <c r="K38" s="203"/>
      <c r="L38" s="203"/>
      <c r="M38" s="203"/>
      <c r="N38" s="203"/>
      <c r="S38" s="203"/>
      <c r="T38" s="203"/>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row>
    <row r="39" spans="4:48" s="118" customFormat="1">
      <c r="D39" s="202"/>
      <c r="E39" s="203"/>
      <c r="K39" s="203"/>
      <c r="L39" s="203"/>
      <c r="M39" s="203"/>
      <c r="N39" s="203"/>
      <c r="S39" s="203"/>
      <c r="T39" s="203"/>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row>
    <row r="40" spans="4:48" s="118" customFormat="1">
      <c r="D40" s="202"/>
      <c r="E40" s="203"/>
      <c r="K40" s="203"/>
      <c r="L40" s="203"/>
      <c r="M40" s="203"/>
      <c r="N40" s="203"/>
      <c r="S40" s="203"/>
      <c r="T40" s="203"/>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c r="AV40" s="202"/>
    </row>
    <row r="41" spans="4:48" s="118" customFormat="1">
      <c r="D41" s="202"/>
      <c r="E41" s="203"/>
      <c r="K41" s="203"/>
      <c r="L41" s="203"/>
      <c r="M41" s="203"/>
      <c r="N41" s="203"/>
      <c r="S41" s="203"/>
      <c r="T41" s="203"/>
      <c r="U41" s="202"/>
      <c r="V41" s="202"/>
      <c r="W41" s="202"/>
      <c r="X41" s="202"/>
      <c r="Y41" s="202"/>
      <c r="Z41" s="202"/>
      <c r="AA41" s="202"/>
      <c r="AB41" s="202"/>
      <c r="AC41" s="202"/>
      <c r="AD41" s="202"/>
      <c r="AE41" s="202"/>
      <c r="AF41" s="202"/>
      <c r="AG41" s="202"/>
      <c r="AH41" s="202"/>
      <c r="AI41" s="202"/>
      <c r="AJ41" s="202"/>
      <c r="AK41" s="202"/>
      <c r="AL41" s="202"/>
      <c r="AM41" s="202"/>
      <c r="AN41" s="202"/>
      <c r="AO41" s="202"/>
      <c r="AP41" s="202"/>
      <c r="AQ41" s="202"/>
      <c r="AR41" s="202"/>
      <c r="AS41" s="202"/>
      <c r="AT41" s="202"/>
      <c r="AU41" s="202"/>
      <c r="AV41" s="202"/>
    </row>
    <row r="42" spans="4:48" s="118" customFormat="1">
      <c r="D42" s="202"/>
      <c r="E42" s="203"/>
      <c r="K42" s="203"/>
      <c r="L42" s="203"/>
      <c r="M42" s="203"/>
      <c r="N42" s="203"/>
      <c r="S42" s="203"/>
      <c r="T42" s="203"/>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row>
    <row r="43" spans="4:48" s="118" customFormat="1">
      <c r="D43" s="202"/>
      <c r="E43" s="203"/>
      <c r="K43" s="203"/>
      <c r="L43" s="203"/>
      <c r="M43" s="203"/>
      <c r="N43" s="203"/>
      <c r="S43" s="203"/>
      <c r="T43" s="203"/>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row>
    <row r="44" spans="4:48" s="118" customFormat="1">
      <c r="D44" s="202"/>
      <c r="E44" s="203"/>
      <c r="K44" s="203"/>
      <c r="L44" s="203"/>
      <c r="M44" s="203"/>
      <c r="N44" s="203"/>
      <c r="S44" s="203"/>
      <c r="T44" s="203"/>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row>
    <row r="45" spans="4:48" s="118" customFormat="1">
      <c r="D45" s="202"/>
      <c r="E45" s="203"/>
      <c r="K45" s="203"/>
      <c r="L45" s="203"/>
      <c r="M45" s="203"/>
      <c r="N45" s="203"/>
      <c r="S45" s="203"/>
      <c r="T45" s="203"/>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row>
    <row r="46" spans="4:48" s="118" customFormat="1">
      <c r="D46" s="202"/>
      <c r="E46" s="203"/>
      <c r="K46" s="203"/>
      <c r="L46" s="203"/>
      <c r="M46" s="203"/>
      <c r="N46" s="203"/>
      <c r="S46" s="203"/>
      <c r="T46" s="203"/>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row>
    <row r="47" spans="4:48" s="118" customFormat="1">
      <c r="D47" s="202"/>
      <c r="E47" s="203"/>
      <c r="K47" s="203"/>
      <c r="L47" s="203"/>
      <c r="M47" s="203"/>
      <c r="N47" s="203"/>
      <c r="S47" s="203"/>
      <c r="T47" s="203"/>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c r="AV47" s="202"/>
    </row>
    <row r="48" spans="4:48" s="118" customFormat="1">
      <c r="D48" s="202"/>
      <c r="E48" s="203"/>
      <c r="K48" s="203"/>
      <c r="L48" s="203"/>
      <c r="M48" s="203"/>
      <c r="N48" s="203"/>
      <c r="S48" s="203"/>
      <c r="T48" s="203"/>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row>
    <row r="49" spans="4:48" s="118" customFormat="1">
      <c r="D49" s="202"/>
      <c r="E49" s="203"/>
      <c r="K49" s="203"/>
      <c r="L49" s="203"/>
      <c r="M49" s="203"/>
      <c r="N49" s="203"/>
      <c r="S49" s="203"/>
      <c r="T49" s="203"/>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row>
    <row r="50" spans="4:48" s="118" customFormat="1">
      <c r="D50" s="202"/>
      <c r="E50" s="203"/>
      <c r="K50" s="203"/>
      <c r="L50" s="203"/>
      <c r="M50" s="203"/>
      <c r="N50" s="203"/>
      <c r="S50" s="203"/>
      <c r="T50" s="203"/>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row>
    <row r="51" spans="4:48" s="118" customFormat="1">
      <c r="D51" s="202"/>
      <c r="E51" s="203"/>
      <c r="K51" s="203"/>
      <c r="L51" s="203"/>
      <c r="M51" s="203"/>
      <c r="N51" s="203"/>
      <c r="S51" s="203"/>
      <c r="T51" s="203"/>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c r="AV51" s="202"/>
    </row>
    <row r="52" spans="4:48" s="118" customFormat="1">
      <c r="D52" s="202"/>
      <c r="E52" s="203"/>
      <c r="K52" s="203"/>
      <c r="L52" s="203"/>
      <c r="M52" s="203"/>
      <c r="N52" s="203"/>
      <c r="S52" s="203"/>
      <c r="T52" s="203"/>
      <c r="U52" s="202"/>
      <c r="V52" s="202"/>
      <c r="W52" s="202"/>
      <c r="X52" s="202"/>
      <c r="Y52" s="202"/>
      <c r="Z52" s="202"/>
      <c r="AA52" s="202"/>
      <c r="AB52" s="202"/>
      <c r="AC52" s="202"/>
      <c r="AD52" s="202"/>
      <c r="AE52" s="202"/>
      <c r="AF52" s="202"/>
      <c r="AG52" s="202"/>
      <c r="AH52" s="202"/>
      <c r="AI52" s="202"/>
      <c r="AJ52" s="202"/>
      <c r="AK52" s="202"/>
      <c r="AL52" s="202"/>
      <c r="AM52" s="202"/>
      <c r="AN52" s="202"/>
      <c r="AO52" s="202"/>
      <c r="AP52" s="202"/>
      <c r="AQ52" s="202"/>
      <c r="AR52" s="202"/>
      <c r="AS52" s="202"/>
      <c r="AT52" s="202"/>
      <c r="AU52" s="202"/>
      <c r="AV52" s="202"/>
    </row>
    <row r="53" spans="4:48" s="118" customFormat="1">
      <c r="D53" s="202"/>
      <c r="E53" s="203"/>
      <c r="K53" s="203"/>
      <c r="L53" s="203"/>
      <c r="M53" s="203"/>
      <c r="N53" s="203"/>
      <c r="S53" s="203"/>
      <c r="T53" s="203"/>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c r="AU53" s="202"/>
      <c r="AV53" s="202"/>
    </row>
    <row r="54" spans="4:48" s="118" customFormat="1">
      <c r="D54" s="202"/>
      <c r="E54" s="203"/>
      <c r="K54" s="203"/>
      <c r="L54" s="203"/>
      <c r="M54" s="203"/>
      <c r="N54" s="203"/>
      <c r="S54" s="203"/>
      <c r="T54" s="203"/>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row>
    <row r="55" spans="4:48" s="118" customFormat="1">
      <c r="D55" s="202"/>
      <c r="E55" s="203"/>
      <c r="K55" s="203"/>
      <c r="L55" s="203"/>
      <c r="M55" s="203"/>
      <c r="N55" s="203"/>
      <c r="S55" s="203"/>
      <c r="T55" s="203"/>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row>
    <row r="56" spans="4:48" s="118" customFormat="1">
      <c r="D56" s="202"/>
      <c r="E56" s="203"/>
      <c r="K56" s="203"/>
      <c r="L56" s="203"/>
      <c r="M56" s="203"/>
      <c r="N56" s="203"/>
      <c r="S56" s="203"/>
      <c r="T56" s="203"/>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row>
    <row r="57" spans="4:48" s="118" customFormat="1">
      <c r="D57" s="202"/>
      <c r="E57" s="203"/>
      <c r="K57" s="203"/>
      <c r="L57" s="203"/>
      <c r="M57" s="203"/>
      <c r="N57" s="203"/>
      <c r="S57" s="203"/>
      <c r="T57" s="203"/>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row>
    <row r="58" spans="4:48" s="118" customFormat="1">
      <c r="D58" s="202"/>
      <c r="E58" s="203"/>
      <c r="K58" s="203"/>
      <c r="L58" s="203"/>
      <c r="M58" s="203"/>
      <c r="N58" s="203"/>
      <c r="S58" s="203"/>
      <c r="T58" s="203"/>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row>
    <row r="59" spans="4:48" s="118" customFormat="1">
      <c r="D59" s="202"/>
      <c r="E59" s="203"/>
      <c r="K59" s="203"/>
      <c r="L59" s="203"/>
      <c r="M59" s="203"/>
      <c r="N59" s="203"/>
      <c r="S59" s="203"/>
      <c r="T59" s="203"/>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row>
    <row r="60" spans="4:48" s="118" customFormat="1">
      <c r="D60" s="202"/>
      <c r="E60" s="203"/>
      <c r="K60" s="203"/>
      <c r="L60" s="203"/>
      <c r="M60" s="203"/>
      <c r="N60" s="203"/>
      <c r="S60" s="203"/>
      <c r="T60" s="203"/>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row>
    <row r="61" spans="4:48" s="118" customFormat="1">
      <c r="D61" s="202"/>
      <c r="E61" s="203"/>
      <c r="K61" s="203"/>
      <c r="L61" s="203"/>
      <c r="M61" s="203"/>
      <c r="N61" s="203"/>
      <c r="S61" s="203"/>
      <c r="T61" s="203"/>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row>
    <row r="62" spans="4:48" s="118" customFormat="1">
      <c r="D62" s="202"/>
      <c r="E62" s="203"/>
      <c r="K62" s="203"/>
      <c r="L62" s="203"/>
      <c r="M62" s="203"/>
      <c r="N62" s="203"/>
      <c r="S62" s="203"/>
      <c r="T62" s="203"/>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row>
    <row r="63" spans="4:48" s="118" customFormat="1">
      <c r="D63" s="202"/>
      <c r="E63" s="203"/>
      <c r="K63" s="203"/>
      <c r="L63" s="203"/>
      <c r="M63" s="203"/>
      <c r="N63" s="203"/>
      <c r="S63" s="203"/>
      <c r="T63" s="203"/>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row>
    <row r="64" spans="4:48" s="118" customFormat="1">
      <c r="D64" s="202"/>
      <c r="E64" s="203"/>
      <c r="K64" s="203"/>
      <c r="L64" s="203"/>
      <c r="M64" s="203"/>
      <c r="N64" s="203"/>
      <c r="S64" s="203"/>
      <c r="T64" s="203"/>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row>
    <row r="65" spans="4:48" s="118" customFormat="1">
      <c r="D65" s="202"/>
      <c r="E65" s="203"/>
      <c r="K65" s="203"/>
      <c r="L65" s="203"/>
      <c r="M65" s="203"/>
      <c r="N65" s="203"/>
      <c r="S65" s="203"/>
      <c r="T65" s="203"/>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row>
    <row r="66" spans="4:48" s="118" customFormat="1">
      <c r="D66" s="202"/>
      <c r="E66" s="203"/>
      <c r="K66" s="203"/>
      <c r="L66" s="203"/>
      <c r="M66" s="203"/>
      <c r="N66" s="203"/>
      <c r="S66" s="203"/>
      <c r="T66" s="203"/>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row>
    <row r="67" spans="4:48" s="118" customFormat="1">
      <c r="D67" s="202"/>
      <c r="E67" s="203"/>
      <c r="K67" s="203"/>
      <c r="L67" s="203"/>
      <c r="M67" s="203"/>
      <c r="N67" s="203"/>
      <c r="S67" s="203"/>
      <c r="T67" s="203"/>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row>
    <row r="68" spans="4:48" s="118" customFormat="1">
      <c r="D68" s="202"/>
      <c r="E68" s="203"/>
      <c r="K68" s="203"/>
      <c r="L68" s="203"/>
      <c r="M68" s="203"/>
      <c r="N68" s="203"/>
      <c r="S68" s="203"/>
      <c r="T68" s="203"/>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row>
    <row r="69" spans="4:48" s="118" customFormat="1">
      <c r="D69" s="202"/>
      <c r="E69" s="203"/>
      <c r="K69" s="203"/>
      <c r="L69" s="203"/>
      <c r="M69" s="203"/>
      <c r="N69" s="203"/>
      <c r="S69" s="203"/>
      <c r="T69" s="203"/>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row>
    <row r="70" spans="4:48" s="118" customFormat="1">
      <c r="D70" s="202"/>
      <c r="E70" s="203"/>
      <c r="K70" s="203"/>
      <c r="L70" s="203"/>
      <c r="M70" s="203"/>
      <c r="N70" s="203"/>
      <c r="S70" s="203"/>
      <c r="T70" s="203"/>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row>
    <row r="71" spans="4:48" s="118" customFormat="1">
      <c r="D71" s="202"/>
      <c r="E71" s="203"/>
      <c r="K71" s="203"/>
      <c r="L71" s="203"/>
      <c r="M71" s="203"/>
      <c r="N71" s="203"/>
      <c r="S71" s="203"/>
      <c r="T71" s="203"/>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row>
    <row r="72" spans="4:48" s="118" customFormat="1">
      <c r="D72" s="202"/>
      <c r="E72" s="203"/>
      <c r="K72" s="203"/>
      <c r="L72" s="203"/>
      <c r="M72" s="203"/>
      <c r="N72" s="203"/>
      <c r="S72" s="203"/>
      <c r="T72" s="203"/>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row>
    <row r="73" spans="4:48" s="118" customFormat="1">
      <c r="D73" s="202"/>
      <c r="E73" s="203"/>
      <c r="K73" s="203"/>
      <c r="L73" s="203"/>
      <c r="M73" s="203"/>
      <c r="N73" s="203"/>
      <c r="S73" s="203"/>
      <c r="T73" s="203"/>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row>
    <row r="74" spans="4:48" s="118" customFormat="1">
      <c r="D74" s="202"/>
      <c r="E74" s="203"/>
      <c r="K74" s="203"/>
      <c r="L74" s="203"/>
      <c r="M74" s="203"/>
      <c r="N74" s="203"/>
      <c r="S74" s="203"/>
      <c r="T74" s="203"/>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row>
    <row r="75" spans="4:48" s="118" customFormat="1">
      <c r="D75" s="202"/>
      <c r="E75" s="203"/>
      <c r="K75" s="203"/>
      <c r="L75" s="203"/>
      <c r="M75" s="203"/>
      <c r="N75" s="203"/>
      <c r="S75" s="203"/>
      <c r="T75" s="203"/>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row>
    <row r="76" spans="4:48" s="118" customFormat="1">
      <c r="D76" s="202"/>
      <c r="E76" s="203"/>
      <c r="K76" s="203"/>
      <c r="L76" s="203"/>
      <c r="M76" s="203"/>
      <c r="N76" s="203"/>
      <c r="S76" s="203"/>
      <c r="T76" s="203"/>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row>
    <row r="77" spans="4:48" s="118" customFormat="1">
      <c r="D77" s="202"/>
      <c r="E77" s="203"/>
      <c r="K77" s="203"/>
      <c r="L77" s="203"/>
      <c r="M77" s="203"/>
      <c r="N77" s="203"/>
      <c r="S77" s="203"/>
      <c r="T77" s="203"/>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row>
    <row r="78" spans="4:48" s="118" customFormat="1">
      <c r="D78" s="202"/>
      <c r="E78" s="203"/>
      <c r="K78" s="203"/>
      <c r="L78" s="203"/>
      <c r="M78" s="203"/>
      <c r="N78" s="203"/>
      <c r="S78" s="203"/>
      <c r="T78" s="203"/>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row>
    <row r="79" spans="4:48" s="118" customFormat="1">
      <c r="D79" s="202"/>
      <c r="E79" s="203"/>
      <c r="K79" s="203"/>
      <c r="L79" s="203"/>
      <c r="M79" s="203"/>
      <c r="N79" s="203"/>
      <c r="S79" s="203"/>
      <c r="T79" s="203"/>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row>
    <row r="80" spans="4:48" s="118" customFormat="1">
      <c r="D80" s="202"/>
      <c r="E80" s="203"/>
      <c r="K80" s="203"/>
      <c r="L80" s="203"/>
      <c r="M80" s="203"/>
      <c r="N80" s="203"/>
      <c r="S80" s="203"/>
      <c r="T80" s="203"/>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row>
    <row r="81" spans="4:48" s="118" customFormat="1">
      <c r="D81" s="202"/>
      <c r="E81" s="203"/>
      <c r="K81" s="203"/>
      <c r="L81" s="203"/>
      <c r="M81" s="203"/>
      <c r="N81" s="203"/>
      <c r="S81" s="203"/>
      <c r="T81" s="203"/>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row>
    <row r="82" spans="4:48" s="118" customFormat="1">
      <c r="D82" s="202"/>
      <c r="E82" s="203"/>
      <c r="K82" s="203"/>
      <c r="L82" s="203"/>
      <c r="M82" s="203"/>
      <c r="N82" s="203"/>
      <c r="S82" s="203"/>
      <c r="T82" s="203"/>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row>
    <row r="83" spans="4:48" s="118" customFormat="1">
      <c r="D83" s="202"/>
      <c r="E83" s="203"/>
      <c r="K83" s="203"/>
      <c r="L83" s="203"/>
      <c r="M83" s="203"/>
      <c r="N83" s="203"/>
      <c r="S83" s="203"/>
      <c r="T83" s="203"/>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row>
    <row r="84" spans="4:48" s="118" customFormat="1">
      <c r="D84" s="202"/>
      <c r="E84" s="203"/>
      <c r="K84" s="203"/>
      <c r="L84" s="203"/>
      <c r="M84" s="203"/>
      <c r="N84" s="203"/>
      <c r="S84" s="203"/>
      <c r="T84" s="203"/>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row>
    <row r="85" spans="4:48" s="118" customFormat="1">
      <c r="D85" s="202"/>
      <c r="E85" s="203"/>
      <c r="K85" s="203"/>
      <c r="L85" s="203"/>
      <c r="M85" s="203"/>
      <c r="N85" s="203"/>
      <c r="S85" s="203"/>
      <c r="T85" s="203"/>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row>
    <row r="86" spans="4:48" s="118" customFormat="1">
      <c r="D86" s="202"/>
      <c r="E86" s="203"/>
      <c r="K86" s="203"/>
      <c r="L86" s="203"/>
      <c r="M86" s="203"/>
      <c r="N86" s="203"/>
      <c r="S86" s="203"/>
      <c r="T86" s="203"/>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row>
    <row r="87" spans="4:48" s="118" customFormat="1">
      <c r="D87" s="202"/>
      <c r="E87" s="203"/>
      <c r="K87" s="203"/>
      <c r="L87" s="203"/>
      <c r="M87" s="203"/>
      <c r="N87" s="203"/>
      <c r="S87" s="203"/>
      <c r="T87" s="203"/>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row>
    <row r="88" spans="4:48" s="118" customFormat="1">
      <c r="D88" s="202"/>
      <c r="E88" s="203"/>
      <c r="K88" s="203"/>
      <c r="L88" s="203"/>
      <c r="M88" s="203"/>
      <c r="N88" s="203"/>
      <c r="S88" s="203"/>
      <c r="T88" s="203"/>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row>
    <row r="89" spans="4:48" s="118" customFormat="1">
      <c r="D89" s="202"/>
      <c r="E89" s="203"/>
      <c r="K89" s="203"/>
      <c r="L89" s="203"/>
      <c r="M89" s="203"/>
      <c r="N89" s="203"/>
      <c r="S89" s="203"/>
      <c r="T89" s="203"/>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row>
    <row r="90" spans="4:48" s="118" customFormat="1">
      <c r="D90" s="202"/>
      <c r="E90" s="203"/>
      <c r="K90" s="203"/>
      <c r="L90" s="203"/>
      <c r="M90" s="203"/>
      <c r="N90" s="203"/>
      <c r="S90" s="203"/>
      <c r="T90" s="203"/>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row>
    <row r="91" spans="4:48" s="118" customFormat="1">
      <c r="D91" s="202"/>
      <c r="E91" s="203"/>
      <c r="K91" s="203"/>
      <c r="L91" s="203"/>
      <c r="M91" s="203"/>
      <c r="N91" s="203"/>
      <c r="S91" s="203"/>
      <c r="T91" s="203"/>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row>
    <row r="92" spans="4:48" s="118" customFormat="1">
      <c r="D92" s="202"/>
      <c r="E92" s="203"/>
      <c r="K92" s="203"/>
      <c r="L92" s="203"/>
      <c r="M92" s="203"/>
      <c r="N92" s="203"/>
      <c r="S92" s="203"/>
      <c r="T92" s="203"/>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row>
    <row r="93" spans="4:48" s="118" customFormat="1">
      <c r="D93" s="202"/>
      <c r="E93" s="203"/>
      <c r="K93" s="203"/>
      <c r="L93" s="203"/>
      <c r="M93" s="203"/>
      <c r="N93" s="203"/>
      <c r="S93" s="203"/>
      <c r="T93" s="203"/>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row>
    <row r="94" spans="4:48" s="118" customFormat="1">
      <c r="D94" s="202"/>
      <c r="E94" s="203"/>
      <c r="K94" s="203"/>
      <c r="L94" s="203"/>
      <c r="M94" s="203"/>
      <c r="N94" s="203"/>
      <c r="S94" s="203"/>
      <c r="T94" s="203"/>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row>
    <row r="95" spans="4:48" s="118" customFormat="1">
      <c r="D95" s="202"/>
      <c r="E95" s="203"/>
      <c r="K95" s="203"/>
      <c r="L95" s="203"/>
      <c r="M95" s="203"/>
      <c r="N95" s="203"/>
      <c r="S95" s="203"/>
      <c r="T95" s="203"/>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row>
    <row r="96" spans="4:48" s="118" customFormat="1">
      <c r="D96" s="202"/>
      <c r="E96" s="203"/>
      <c r="K96" s="203"/>
      <c r="L96" s="203"/>
      <c r="M96" s="203"/>
      <c r="N96" s="203"/>
      <c r="S96" s="203"/>
      <c r="T96" s="203"/>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row>
    <row r="97" spans="4:48" s="118" customFormat="1">
      <c r="D97" s="202"/>
      <c r="E97" s="203"/>
      <c r="K97" s="203"/>
      <c r="L97" s="203"/>
      <c r="M97" s="203"/>
      <c r="N97" s="203"/>
      <c r="S97" s="203"/>
      <c r="T97" s="203"/>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row>
    <row r="98" spans="4:48" s="118" customFormat="1">
      <c r="D98" s="202"/>
      <c r="E98" s="203"/>
      <c r="K98" s="203"/>
      <c r="L98" s="203"/>
      <c r="M98" s="203"/>
      <c r="N98" s="203"/>
      <c r="S98" s="203"/>
      <c r="T98" s="203"/>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row>
    <row r="99" spans="4:48" s="118" customFormat="1">
      <c r="D99" s="202"/>
      <c r="E99" s="203"/>
      <c r="K99" s="203"/>
      <c r="L99" s="203"/>
      <c r="M99" s="203"/>
      <c r="N99" s="203"/>
      <c r="S99" s="203"/>
      <c r="T99" s="203"/>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row>
    <row r="100" spans="4:48" s="118" customFormat="1">
      <c r="D100" s="202"/>
      <c r="E100" s="203"/>
      <c r="K100" s="203"/>
      <c r="L100" s="203"/>
      <c r="M100" s="203"/>
      <c r="N100" s="203"/>
      <c r="S100" s="203"/>
      <c r="T100" s="203"/>
      <c r="U100" s="202"/>
      <c r="V100" s="202"/>
      <c r="W100" s="202"/>
      <c r="X100" s="202"/>
      <c r="Y100" s="202"/>
      <c r="Z100" s="202"/>
      <c r="AA100" s="202"/>
      <c r="AB100" s="202"/>
      <c r="AC100" s="202"/>
      <c r="AD100" s="202"/>
      <c r="AE100" s="202"/>
      <c r="AF100" s="202"/>
      <c r="AG100" s="202"/>
      <c r="AH100" s="202"/>
      <c r="AI100" s="202"/>
      <c r="AJ100" s="202"/>
      <c r="AK100" s="202"/>
      <c r="AL100" s="202"/>
      <c r="AM100" s="202"/>
      <c r="AN100" s="202"/>
      <c r="AO100" s="202"/>
      <c r="AP100" s="202"/>
      <c r="AQ100" s="202"/>
      <c r="AR100" s="202"/>
      <c r="AS100" s="202"/>
      <c r="AT100" s="202"/>
      <c r="AU100" s="202"/>
      <c r="AV100" s="202"/>
    </row>
    <row r="101" spans="4:48" s="118" customFormat="1">
      <c r="D101" s="202"/>
      <c r="E101" s="203"/>
      <c r="K101" s="203"/>
      <c r="L101" s="203"/>
      <c r="M101" s="203"/>
      <c r="N101" s="203"/>
      <c r="S101" s="203"/>
      <c r="T101" s="203"/>
      <c r="U101" s="202"/>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row>
    <row r="102" spans="4:48" s="118" customFormat="1">
      <c r="D102" s="202"/>
      <c r="E102" s="203"/>
      <c r="K102" s="203"/>
      <c r="L102" s="203"/>
      <c r="M102" s="203"/>
      <c r="N102" s="203"/>
      <c r="S102" s="203"/>
      <c r="T102" s="203"/>
      <c r="U102" s="202"/>
      <c r="V102" s="202"/>
      <c r="W102" s="202"/>
      <c r="X102" s="202"/>
      <c r="Y102" s="202"/>
      <c r="Z102" s="202"/>
      <c r="AA102" s="202"/>
      <c r="AB102" s="202"/>
      <c r="AC102" s="202"/>
      <c r="AD102" s="202"/>
      <c r="AE102" s="202"/>
      <c r="AF102" s="202"/>
      <c r="AG102" s="202"/>
      <c r="AH102" s="202"/>
      <c r="AI102" s="202"/>
      <c r="AJ102" s="202"/>
      <c r="AK102" s="202"/>
      <c r="AL102" s="202"/>
      <c r="AM102" s="202"/>
      <c r="AN102" s="202"/>
      <c r="AO102" s="202"/>
      <c r="AP102" s="202"/>
      <c r="AQ102" s="202"/>
      <c r="AR102" s="202"/>
      <c r="AS102" s="202"/>
      <c r="AT102" s="202"/>
      <c r="AU102" s="202"/>
      <c r="AV102" s="202"/>
    </row>
    <row r="103" spans="4:48" s="118" customFormat="1">
      <c r="D103" s="202"/>
      <c r="E103" s="203"/>
      <c r="K103" s="203"/>
      <c r="L103" s="203"/>
      <c r="M103" s="203"/>
      <c r="N103" s="203"/>
      <c r="S103" s="203"/>
      <c r="T103" s="203"/>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row>
    <row r="104" spans="4:48" s="118" customFormat="1">
      <c r="D104" s="202"/>
      <c r="E104" s="203"/>
      <c r="K104" s="203"/>
      <c r="L104" s="203"/>
      <c r="M104" s="203"/>
      <c r="N104" s="203"/>
      <c r="S104" s="203"/>
      <c r="T104" s="203"/>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row>
    <row r="105" spans="4:48" s="118" customFormat="1">
      <c r="D105" s="202"/>
      <c r="E105" s="203"/>
      <c r="K105" s="203"/>
      <c r="L105" s="203"/>
      <c r="M105" s="203"/>
      <c r="N105" s="203"/>
      <c r="S105" s="203"/>
      <c r="T105" s="203"/>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row>
    <row r="106" spans="4:48" s="118" customFormat="1">
      <c r="D106" s="202"/>
      <c r="E106" s="203"/>
      <c r="K106" s="203"/>
      <c r="L106" s="203"/>
      <c r="M106" s="203"/>
      <c r="N106" s="203"/>
      <c r="S106" s="203"/>
      <c r="T106" s="203"/>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row>
    <row r="107" spans="4:48" s="118" customFormat="1">
      <c r="D107" s="202"/>
      <c r="E107" s="203"/>
      <c r="K107" s="203"/>
      <c r="L107" s="203"/>
      <c r="M107" s="203"/>
      <c r="N107" s="203"/>
      <c r="S107" s="203"/>
      <c r="T107" s="203"/>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row>
    <row r="108" spans="4:48" s="118" customFormat="1">
      <c r="D108" s="202"/>
      <c r="E108" s="203"/>
      <c r="K108" s="203"/>
      <c r="L108" s="203"/>
      <c r="M108" s="203"/>
      <c r="N108" s="203"/>
      <c r="S108" s="203"/>
      <c r="T108" s="203"/>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row>
    <row r="109" spans="4:48" s="118" customFormat="1">
      <c r="D109" s="202"/>
      <c r="E109" s="203"/>
      <c r="K109" s="203"/>
      <c r="L109" s="203"/>
      <c r="M109" s="203"/>
      <c r="N109" s="203"/>
      <c r="S109" s="203"/>
      <c r="T109" s="203"/>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row>
    <row r="110" spans="4:48" s="118" customFormat="1">
      <c r="D110" s="202"/>
      <c r="E110" s="203"/>
      <c r="K110" s="203"/>
      <c r="L110" s="203"/>
      <c r="M110" s="203"/>
      <c r="N110" s="203"/>
      <c r="S110" s="203"/>
      <c r="T110" s="203"/>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row>
    <row r="111" spans="4:48" s="118" customFormat="1">
      <c r="D111" s="202"/>
      <c r="E111" s="203"/>
      <c r="K111" s="203"/>
      <c r="L111" s="203"/>
      <c r="M111" s="203"/>
      <c r="N111" s="203"/>
      <c r="S111" s="203"/>
      <c r="T111" s="203"/>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c r="AV111" s="202"/>
    </row>
    <row r="112" spans="4:48" s="118" customFormat="1">
      <c r="D112" s="202"/>
      <c r="E112" s="203"/>
      <c r="K112" s="203"/>
      <c r="L112" s="203"/>
      <c r="M112" s="203"/>
      <c r="N112" s="203"/>
      <c r="S112" s="203"/>
      <c r="T112" s="203"/>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row>
    <row r="113" spans="4:48" s="118" customFormat="1">
      <c r="D113" s="202"/>
      <c r="E113" s="203"/>
      <c r="K113" s="203"/>
      <c r="L113" s="203"/>
      <c r="M113" s="203"/>
      <c r="N113" s="203"/>
      <c r="S113" s="203"/>
      <c r="T113" s="203"/>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row>
    <row r="114" spans="4:48" s="118" customFormat="1">
      <c r="D114" s="202"/>
      <c r="E114" s="203"/>
      <c r="K114" s="203"/>
      <c r="L114" s="203"/>
      <c r="M114" s="203"/>
      <c r="N114" s="203"/>
      <c r="S114" s="203"/>
      <c r="T114" s="203"/>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row>
    <row r="115" spans="4:48" s="118" customFormat="1">
      <c r="D115" s="202"/>
      <c r="E115" s="203"/>
      <c r="K115" s="203"/>
      <c r="L115" s="203"/>
      <c r="M115" s="203"/>
      <c r="N115" s="203"/>
      <c r="S115" s="203"/>
      <c r="T115" s="203"/>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c r="AV115" s="202"/>
    </row>
    <row r="116" spans="4:48" s="118" customFormat="1">
      <c r="D116" s="202"/>
      <c r="E116" s="203"/>
      <c r="K116" s="203"/>
      <c r="L116" s="203"/>
      <c r="M116" s="203"/>
      <c r="N116" s="203"/>
      <c r="S116" s="203"/>
      <c r="T116" s="203"/>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row>
    <row r="117" spans="4:48" s="118" customFormat="1">
      <c r="D117" s="202"/>
      <c r="E117" s="203"/>
      <c r="K117" s="203"/>
      <c r="L117" s="203"/>
      <c r="M117" s="203"/>
      <c r="N117" s="203"/>
      <c r="S117" s="203"/>
      <c r="T117" s="203"/>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c r="AV117" s="202"/>
    </row>
    <row r="118" spans="4:48" s="118" customFormat="1">
      <c r="D118" s="202"/>
      <c r="E118" s="203"/>
      <c r="K118" s="203"/>
      <c r="L118" s="203"/>
      <c r="M118" s="203"/>
      <c r="N118" s="203"/>
      <c r="S118" s="203"/>
      <c r="T118" s="203"/>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row>
    <row r="119" spans="4:48" s="118" customFormat="1">
      <c r="D119" s="202"/>
      <c r="E119" s="203"/>
      <c r="K119" s="203"/>
      <c r="L119" s="203"/>
      <c r="M119" s="203"/>
      <c r="N119" s="203"/>
      <c r="S119" s="203"/>
      <c r="T119" s="203"/>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row>
    <row r="120" spans="4:48" s="118" customFormat="1">
      <c r="D120" s="202"/>
      <c r="E120" s="203"/>
      <c r="K120" s="203"/>
      <c r="L120" s="203"/>
      <c r="M120" s="203"/>
      <c r="N120" s="203"/>
      <c r="S120" s="203"/>
      <c r="T120" s="203"/>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row>
    <row r="121" spans="4:48" s="118" customFormat="1">
      <c r="D121" s="202"/>
      <c r="E121" s="203"/>
      <c r="K121" s="203"/>
      <c r="L121" s="203"/>
      <c r="M121" s="203"/>
      <c r="N121" s="203"/>
      <c r="S121" s="203"/>
      <c r="T121" s="203"/>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c r="AV121" s="202"/>
    </row>
    <row r="122" spans="4:48" s="118" customFormat="1">
      <c r="D122" s="202"/>
      <c r="E122" s="203"/>
      <c r="K122" s="203"/>
      <c r="L122" s="203"/>
      <c r="M122" s="203"/>
      <c r="N122" s="203"/>
      <c r="S122" s="203"/>
      <c r="T122" s="203"/>
      <c r="U122" s="202"/>
      <c r="V122" s="202"/>
      <c r="W122" s="202"/>
      <c r="X122" s="202"/>
      <c r="Y122" s="202"/>
      <c r="Z122" s="202"/>
      <c r="AA122" s="202"/>
      <c r="AB122" s="202"/>
      <c r="AC122" s="202"/>
      <c r="AD122" s="202"/>
      <c r="AE122" s="202"/>
      <c r="AF122" s="202"/>
      <c r="AG122" s="202"/>
      <c r="AH122" s="202"/>
      <c r="AI122" s="202"/>
      <c r="AJ122" s="202"/>
      <c r="AK122" s="202"/>
      <c r="AL122" s="202"/>
      <c r="AM122" s="202"/>
      <c r="AN122" s="202"/>
      <c r="AO122" s="202"/>
      <c r="AP122" s="202"/>
      <c r="AQ122" s="202"/>
      <c r="AR122" s="202"/>
      <c r="AS122" s="202"/>
      <c r="AT122" s="202"/>
      <c r="AU122" s="202"/>
      <c r="AV122" s="202"/>
    </row>
    <row r="123" spans="4:48" s="118" customFormat="1">
      <c r="D123" s="202"/>
      <c r="E123" s="203"/>
      <c r="K123" s="203"/>
      <c r="L123" s="203"/>
      <c r="M123" s="203"/>
      <c r="N123" s="203"/>
      <c r="S123" s="203"/>
      <c r="T123" s="203"/>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row>
    <row r="124" spans="4:48" s="118" customFormat="1">
      <c r="D124" s="202"/>
      <c r="E124" s="203"/>
      <c r="K124" s="203"/>
      <c r="L124" s="203"/>
      <c r="M124" s="203"/>
      <c r="N124" s="203"/>
      <c r="S124" s="203"/>
      <c r="T124" s="203"/>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row>
    <row r="125" spans="4:48" s="118" customFormat="1">
      <c r="D125" s="202"/>
      <c r="E125" s="203"/>
      <c r="K125" s="203"/>
      <c r="L125" s="203"/>
      <c r="M125" s="203"/>
      <c r="N125" s="203"/>
      <c r="S125" s="203"/>
      <c r="T125" s="203"/>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202"/>
      <c r="AU125" s="202"/>
      <c r="AV125" s="202"/>
    </row>
    <row r="126" spans="4:48" s="118" customFormat="1">
      <c r="D126" s="202"/>
      <c r="E126" s="203"/>
      <c r="K126" s="203"/>
      <c r="L126" s="203"/>
      <c r="M126" s="203"/>
      <c r="N126" s="203"/>
      <c r="S126" s="203"/>
      <c r="T126" s="203"/>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c r="AV126" s="202"/>
    </row>
    <row r="127" spans="4:48" s="118" customFormat="1">
      <c r="D127" s="202"/>
      <c r="E127" s="203"/>
      <c r="K127" s="203"/>
      <c r="L127" s="203"/>
      <c r="M127" s="203"/>
      <c r="N127" s="203"/>
      <c r="S127" s="203"/>
      <c r="T127" s="203"/>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c r="AV127" s="202"/>
    </row>
    <row r="128" spans="4:48" s="118" customFormat="1">
      <c r="D128" s="202"/>
      <c r="E128" s="203"/>
      <c r="K128" s="203"/>
      <c r="L128" s="203"/>
      <c r="M128" s="203"/>
      <c r="N128" s="203"/>
      <c r="S128" s="203"/>
      <c r="T128" s="203"/>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c r="AV128" s="202"/>
    </row>
    <row r="129" spans="4:48" s="118" customFormat="1">
      <c r="D129" s="202"/>
      <c r="E129" s="203"/>
      <c r="K129" s="203"/>
      <c r="L129" s="203"/>
      <c r="M129" s="203"/>
      <c r="N129" s="203"/>
      <c r="S129" s="203"/>
      <c r="T129" s="203"/>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row>
    <row r="130" spans="4:48" s="118" customFormat="1">
      <c r="D130" s="202"/>
      <c r="E130" s="203"/>
      <c r="K130" s="203"/>
      <c r="L130" s="203"/>
      <c r="M130" s="203"/>
      <c r="N130" s="203"/>
      <c r="S130" s="203"/>
      <c r="T130" s="203"/>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row>
    <row r="131" spans="4:48" s="118" customFormat="1">
      <c r="D131" s="202"/>
      <c r="E131" s="203"/>
      <c r="K131" s="203"/>
      <c r="L131" s="203"/>
      <c r="M131" s="203"/>
      <c r="N131" s="203"/>
      <c r="S131" s="203"/>
      <c r="T131" s="203"/>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row>
    <row r="132" spans="4:48" s="118" customFormat="1">
      <c r="D132" s="202"/>
      <c r="E132" s="203"/>
      <c r="K132" s="203"/>
      <c r="L132" s="203"/>
      <c r="M132" s="203"/>
      <c r="N132" s="203"/>
      <c r="S132" s="203"/>
      <c r="T132" s="203"/>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row>
    <row r="133" spans="4:48" s="118" customFormat="1">
      <c r="D133" s="202"/>
      <c r="E133" s="203"/>
      <c r="K133" s="203"/>
      <c r="L133" s="203"/>
      <c r="M133" s="203"/>
      <c r="N133" s="203"/>
      <c r="S133" s="203"/>
      <c r="T133" s="203"/>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c r="AV133" s="202"/>
    </row>
    <row r="134" spans="4:48" s="118" customFormat="1">
      <c r="D134" s="202"/>
      <c r="E134" s="203"/>
      <c r="K134" s="203"/>
      <c r="L134" s="203"/>
      <c r="M134" s="203"/>
      <c r="N134" s="203"/>
      <c r="S134" s="203"/>
      <c r="T134" s="203"/>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row>
    <row r="135" spans="4:48" s="118" customFormat="1">
      <c r="D135" s="202"/>
      <c r="E135" s="203"/>
      <c r="K135" s="203"/>
      <c r="L135" s="203"/>
      <c r="M135" s="203"/>
      <c r="N135" s="203"/>
      <c r="S135" s="203"/>
      <c r="T135" s="203"/>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c r="AP135" s="202"/>
      <c r="AQ135" s="202"/>
      <c r="AR135" s="202"/>
      <c r="AS135" s="202"/>
      <c r="AT135" s="202"/>
      <c r="AU135" s="202"/>
      <c r="AV135" s="202"/>
    </row>
    <row r="136" spans="4:48" s="118" customFormat="1">
      <c r="D136" s="202"/>
      <c r="E136" s="203"/>
      <c r="K136" s="203"/>
      <c r="L136" s="203"/>
      <c r="M136" s="203"/>
      <c r="N136" s="203"/>
      <c r="S136" s="203"/>
      <c r="T136" s="203"/>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row>
    <row r="137" spans="4:48" s="118" customFormat="1">
      <c r="D137" s="202"/>
      <c r="E137" s="203"/>
      <c r="K137" s="203"/>
      <c r="L137" s="203"/>
      <c r="M137" s="203"/>
      <c r="N137" s="203"/>
      <c r="S137" s="203"/>
      <c r="T137" s="203"/>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c r="AP137" s="202"/>
      <c r="AQ137" s="202"/>
      <c r="AR137" s="202"/>
      <c r="AS137" s="202"/>
      <c r="AT137" s="202"/>
      <c r="AU137" s="202"/>
      <c r="AV137" s="202"/>
    </row>
    <row r="138" spans="4:48" s="118" customFormat="1">
      <c r="D138" s="202"/>
      <c r="E138" s="203"/>
      <c r="K138" s="203"/>
      <c r="L138" s="203"/>
      <c r="M138" s="203"/>
      <c r="N138" s="203"/>
      <c r="S138" s="203"/>
      <c r="T138" s="203"/>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c r="AP138" s="202"/>
      <c r="AQ138" s="202"/>
      <c r="AR138" s="202"/>
      <c r="AS138" s="202"/>
      <c r="AT138" s="202"/>
      <c r="AU138" s="202"/>
      <c r="AV138" s="202"/>
    </row>
    <row r="139" spans="4:48" s="118" customFormat="1">
      <c r="D139" s="202"/>
      <c r="E139" s="203"/>
      <c r="K139" s="203"/>
      <c r="L139" s="203"/>
      <c r="M139" s="203"/>
      <c r="N139" s="203"/>
      <c r="S139" s="203"/>
      <c r="T139" s="203"/>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c r="AP139" s="202"/>
      <c r="AQ139" s="202"/>
      <c r="AR139" s="202"/>
      <c r="AS139" s="202"/>
      <c r="AT139" s="202"/>
      <c r="AU139" s="202"/>
      <c r="AV139" s="202"/>
    </row>
    <row r="140" spans="4:48" s="118" customFormat="1">
      <c r="D140" s="202"/>
      <c r="E140" s="203"/>
      <c r="K140" s="203"/>
      <c r="L140" s="203"/>
      <c r="M140" s="203"/>
      <c r="N140" s="203"/>
      <c r="S140" s="203"/>
      <c r="T140" s="203"/>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c r="AV140" s="202"/>
    </row>
    <row r="141" spans="4:48" s="118" customFormat="1">
      <c r="D141" s="202"/>
      <c r="E141" s="203"/>
      <c r="K141" s="203"/>
      <c r="L141" s="203"/>
      <c r="M141" s="203"/>
      <c r="N141" s="203"/>
      <c r="S141" s="203"/>
      <c r="T141" s="203"/>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c r="AP141" s="202"/>
      <c r="AQ141" s="202"/>
      <c r="AR141" s="202"/>
      <c r="AS141" s="202"/>
      <c r="AT141" s="202"/>
      <c r="AU141" s="202"/>
      <c r="AV141" s="202"/>
    </row>
    <row r="142" spans="4:48" s="118" customFormat="1">
      <c r="D142" s="202"/>
      <c r="E142" s="203"/>
      <c r="K142" s="203"/>
      <c r="L142" s="203"/>
      <c r="M142" s="203"/>
      <c r="N142" s="203"/>
      <c r="S142" s="203"/>
      <c r="T142" s="203"/>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row>
    <row r="143" spans="4:48" s="118" customFormat="1">
      <c r="D143" s="202"/>
      <c r="E143" s="203"/>
      <c r="K143" s="203"/>
      <c r="L143" s="203"/>
      <c r="M143" s="203"/>
      <c r="N143" s="203"/>
      <c r="S143" s="203"/>
      <c r="T143" s="203"/>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c r="AV143" s="202"/>
    </row>
    <row r="144" spans="4:48" s="118" customFormat="1">
      <c r="D144" s="202"/>
      <c r="E144" s="203"/>
      <c r="K144" s="203"/>
      <c r="L144" s="203"/>
      <c r="M144" s="203"/>
      <c r="N144" s="203"/>
      <c r="S144" s="203"/>
      <c r="T144" s="203"/>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row>
    <row r="145" spans="4:48" s="118" customFormat="1">
      <c r="D145" s="202"/>
      <c r="E145" s="203"/>
      <c r="K145" s="203"/>
      <c r="L145" s="203"/>
      <c r="M145" s="203"/>
      <c r="N145" s="203"/>
      <c r="S145" s="203"/>
      <c r="T145" s="203"/>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c r="AP145" s="202"/>
      <c r="AQ145" s="202"/>
      <c r="AR145" s="202"/>
      <c r="AS145" s="202"/>
      <c r="AT145" s="202"/>
      <c r="AU145" s="202"/>
      <c r="AV145" s="202"/>
    </row>
    <row r="146" spans="4:48" s="118" customFormat="1">
      <c r="D146" s="202"/>
      <c r="E146" s="203"/>
      <c r="K146" s="203"/>
      <c r="L146" s="203"/>
      <c r="M146" s="203"/>
      <c r="N146" s="203"/>
      <c r="S146" s="203"/>
      <c r="T146" s="203"/>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row>
    <row r="147" spans="4:48" s="118" customFormat="1">
      <c r="D147" s="202"/>
      <c r="E147" s="203"/>
      <c r="K147" s="203"/>
      <c r="L147" s="203"/>
      <c r="M147" s="203"/>
      <c r="N147" s="203"/>
      <c r="S147" s="203"/>
      <c r="T147" s="203"/>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row>
    <row r="148" spans="4:48" s="118" customFormat="1">
      <c r="D148" s="202"/>
      <c r="E148" s="203"/>
      <c r="K148" s="203"/>
      <c r="L148" s="203"/>
      <c r="M148" s="203"/>
      <c r="N148" s="203"/>
      <c r="S148" s="203"/>
      <c r="T148" s="203"/>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row>
    <row r="149" spans="4:48" s="118" customFormat="1">
      <c r="D149" s="202"/>
      <c r="E149" s="203"/>
      <c r="K149" s="203"/>
      <c r="L149" s="203"/>
      <c r="M149" s="203"/>
      <c r="N149" s="203"/>
      <c r="S149" s="203"/>
      <c r="T149" s="203"/>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row>
    <row r="150" spans="4:48" s="118" customFormat="1">
      <c r="D150" s="202"/>
      <c r="E150" s="203"/>
      <c r="K150" s="203"/>
      <c r="L150" s="203"/>
      <c r="M150" s="203"/>
      <c r="N150" s="203"/>
      <c r="S150" s="203"/>
      <c r="T150" s="203"/>
      <c r="U150" s="202"/>
      <c r="V150" s="202"/>
      <c r="W150" s="202"/>
      <c r="X150" s="202"/>
      <c r="Y150" s="202"/>
      <c r="Z150" s="202"/>
      <c r="AA150" s="202"/>
      <c r="AB150" s="202"/>
      <c r="AC150" s="202"/>
      <c r="AD150" s="202"/>
      <c r="AE150" s="202"/>
      <c r="AF150" s="202"/>
      <c r="AG150" s="202"/>
      <c r="AH150" s="202"/>
      <c r="AI150" s="202"/>
      <c r="AJ150" s="202"/>
      <c r="AK150" s="202"/>
      <c r="AL150" s="202"/>
      <c r="AM150" s="202"/>
      <c r="AN150" s="202"/>
      <c r="AO150" s="202"/>
      <c r="AP150" s="202"/>
      <c r="AQ150" s="202"/>
      <c r="AR150" s="202"/>
      <c r="AS150" s="202"/>
      <c r="AT150" s="202"/>
      <c r="AU150" s="202"/>
      <c r="AV150" s="202"/>
    </row>
    <row r="151" spans="4:48" s="118" customFormat="1">
      <c r="D151" s="202"/>
      <c r="E151" s="203"/>
      <c r="K151" s="203"/>
      <c r="L151" s="203"/>
      <c r="M151" s="203"/>
      <c r="N151" s="203"/>
      <c r="S151" s="203"/>
      <c r="T151" s="203"/>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row>
    <row r="152" spans="4:48" s="118" customFormat="1">
      <c r="D152" s="202"/>
      <c r="E152" s="203"/>
      <c r="K152" s="203"/>
      <c r="L152" s="203"/>
      <c r="M152" s="203"/>
      <c r="N152" s="203"/>
      <c r="S152" s="203"/>
      <c r="T152" s="203"/>
      <c r="U152" s="202"/>
      <c r="V152" s="202"/>
      <c r="W152" s="202"/>
      <c r="X152" s="202"/>
      <c r="Y152" s="202"/>
      <c r="Z152" s="202"/>
      <c r="AA152" s="202"/>
      <c r="AB152" s="202"/>
      <c r="AC152" s="202"/>
      <c r="AD152" s="202"/>
      <c r="AE152" s="202"/>
      <c r="AF152" s="202"/>
      <c r="AG152" s="202"/>
      <c r="AH152" s="202"/>
      <c r="AI152" s="202"/>
      <c r="AJ152" s="202"/>
      <c r="AK152" s="202"/>
      <c r="AL152" s="202"/>
      <c r="AM152" s="202"/>
      <c r="AN152" s="202"/>
      <c r="AO152" s="202"/>
      <c r="AP152" s="202"/>
      <c r="AQ152" s="202"/>
      <c r="AR152" s="202"/>
      <c r="AS152" s="202"/>
      <c r="AT152" s="202"/>
      <c r="AU152" s="202"/>
      <c r="AV152" s="202"/>
    </row>
    <row r="153" spans="4:48" s="118" customFormat="1">
      <c r="D153" s="202"/>
      <c r="E153" s="203"/>
      <c r="K153" s="203"/>
      <c r="L153" s="203"/>
      <c r="M153" s="203"/>
      <c r="N153" s="203"/>
      <c r="S153" s="203"/>
      <c r="T153" s="203"/>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c r="AR153" s="202"/>
      <c r="AS153" s="202"/>
      <c r="AT153" s="202"/>
      <c r="AU153" s="202"/>
      <c r="AV153" s="202"/>
    </row>
    <row r="154" spans="4:48" s="118" customFormat="1">
      <c r="D154" s="202"/>
      <c r="E154" s="203"/>
      <c r="K154" s="203"/>
      <c r="L154" s="203"/>
      <c r="M154" s="203"/>
      <c r="N154" s="203"/>
      <c r="S154" s="203"/>
      <c r="T154" s="203"/>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c r="AP154" s="202"/>
      <c r="AQ154" s="202"/>
      <c r="AR154" s="202"/>
      <c r="AS154" s="202"/>
      <c r="AT154" s="202"/>
      <c r="AU154" s="202"/>
      <c r="AV154" s="202"/>
    </row>
    <row r="155" spans="4:48" s="118" customFormat="1">
      <c r="D155" s="202"/>
      <c r="E155" s="203"/>
      <c r="K155" s="203"/>
      <c r="L155" s="203"/>
      <c r="M155" s="203"/>
      <c r="N155" s="203"/>
      <c r="S155" s="203"/>
      <c r="T155" s="203"/>
      <c r="U155" s="202"/>
      <c r="V155" s="202"/>
      <c r="W155" s="202"/>
      <c r="X155" s="202"/>
      <c r="Y155" s="202"/>
      <c r="Z155" s="202"/>
      <c r="AA155" s="202"/>
      <c r="AB155" s="202"/>
      <c r="AC155" s="202"/>
      <c r="AD155" s="202"/>
      <c r="AE155" s="202"/>
      <c r="AF155" s="202"/>
      <c r="AG155" s="202"/>
      <c r="AH155" s="202"/>
      <c r="AI155" s="202"/>
      <c r="AJ155" s="202"/>
      <c r="AK155" s="202"/>
      <c r="AL155" s="202"/>
      <c r="AM155" s="202"/>
      <c r="AN155" s="202"/>
      <c r="AO155" s="202"/>
      <c r="AP155" s="202"/>
      <c r="AQ155" s="202"/>
      <c r="AR155" s="202"/>
      <c r="AS155" s="202"/>
      <c r="AT155" s="202"/>
      <c r="AU155" s="202"/>
      <c r="AV155" s="202"/>
    </row>
    <row r="156" spans="4:48" s="118" customFormat="1">
      <c r="D156" s="202"/>
      <c r="E156" s="203"/>
      <c r="K156" s="203"/>
      <c r="L156" s="203"/>
      <c r="M156" s="203"/>
      <c r="N156" s="203"/>
      <c r="S156" s="203"/>
      <c r="T156" s="203"/>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c r="AV156" s="202"/>
    </row>
    <row r="157" spans="4:48" s="118" customFormat="1">
      <c r="D157" s="202"/>
      <c r="E157" s="203"/>
      <c r="K157" s="203"/>
      <c r="L157" s="203"/>
      <c r="M157" s="203"/>
      <c r="N157" s="203"/>
      <c r="S157" s="203"/>
      <c r="T157" s="203"/>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02"/>
      <c r="AS157" s="202"/>
      <c r="AT157" s="202"/>
      <c r="AU157" s="202"/>
      <c r="AV157" s="202"/>
    </row>
    <row r="158" spans="4:48" s="118" customFormat="1">
      <c r="D158" s="202"/>
      <c r="E158" s="203"/>
      <c r="K158" s="203"/>
      <c r="L158" s="203"/>
      <c r="M158" s="203"/>
      <c r="N158" s="203"/>
      <c r="S158" s="203"/>
      <c r="T158" s="203"/>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c r="AR158" s="202"/>
      <c r="AS158" s="202"/>
      <c r="AT158" s="202"/>
      <c r="AU158" s="202"/>
      <c r="AV158" s="202"/>
    </row>
    <row r="159" spans="4:48" s="118" customFormat="1">
      <c r="D159" s="202"/>
      <c r="E159" s="203"/>
      <c r="K159" s="203"/>
      <c r="L159" s="203"/>
      <c r="M159" s="203"/>
      <c r="N159" s="203"/>
      <c r="S159" s="203"/>
      <c r="T159" s="203"/>
      <c r="U159" s="202"/>
      <c r="V159" s="202"/>
      <c r="W159" s="202"/>
      <c r="X159" s="202"/>
      <c r="Y159" s="202"/>
      <c r="Z159" s="202"/>
      <c r="AA159" s="202"/>
      <c r="AB159" s="202"/>
      <c r="AC159" s="202"/>
      <c r="AD159" s="202"/>
      <c r="AE159" s="202"/>
      <c r="AF159" s="202"/>
      <c r="AG159" s="202"/>
      <c r="AH159" s="202"/>
      <c r="AI159" s="202"/>
      <c r="AJ159" s="202"/>
      <c r="AK159" s="202"/>
      <c r="AL159" s="202"/>
      <c r="AM159" s="202"/>
      <c r="AN159" s="202"/>
      <c r="AO159" s="202"/>
      <c r="AP159" s="202"/>
      <c r="AQ159" s="202"/>
      <c r="AR159" s="202"/>
      <c r="AS159" s="202"/>
      <c r="AT159" s="202"/>
      <c r="AU159" s="202"/>
      <c r="AV159" s="202"/>
    </row>
    <row r="160" spans="4:48" s="118" customFormat="1">
      <c r="D160" s="202"/>
      <c r="E160" s="203"/>
      <c r="K160" s="203"/>
      <c r="L160" s="203"/>
      <c r="M160" s="203"/>
      <c r="N160" s="203"/>
      <c r="S160" s="203"/>
      <c r="T160" s="203"/>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c r="AV160" s="202"/>
    </row>
    <row r="161" spans="4:48" s="118" customFormat="1">
      <c r="D161" s="202"/>
      <c r="E161" s="203"/>
      <c r="K161" s="203"/>
      <c r="L161" s="203"/>
      <c r="M161" s="203"/>
      <c r="N161" s="203"/>
      <c r="S161" s="203"/>
      <c r="T161" s="203"/>
      <c r="U161" s="202"/>
      <c r="V161" s="202"/>
      <c r="W161" s="202"/>
      <c r="X161" s="202"/>
      <c r="Y161" s="202"/>
      <c r="Z161" s="202"/>
      <c r="AA161" s="202"/>
      <c r="AB161" s="202"/>
      <c r="AC161" s="202"/>
      <c r="AD161" s="202"/>
      <c r="AE161" s="202"/>
      <c r="AF161" s="202"/>
      <c r="AG161" s="202"/>
      <c r="AH161" s="202"/>
      <c r="AI161" s="202"/>
      <c r="AJ161" s="202"/>
      <c r="AK161" s="202"/>
      <c r="AL161" s="202"/>
      <c r="AM161" s="202"/>
      <c r="AN161" s="202"/>
      <c r="AO161" s="202"/>
      <c r="AP161" s="202"/>
      <c r="AQ161" s="202"/>
      <c r="AR161" s="202"/>
      <c r="AS161" s="202"/>
      <c r="AT161" s="202"/>
      <c r="AU161" s="202"/>
      <c r="AV161" s="202"/>
    </row>
    <row r="162" spans="4:48" s="118" customFormat="1">
      <c r="D162" s="202"/>
      <c r="E162" s="203"/>
      <c r="K162" s="203"/>
      <c r="L162" s="203"/>
      <c r="M162" s="203"/>
      <c r="N162" s="203"/>
      <c r="S162" s="203"/>
      <c r="T162" s="203"/>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row>
    <row r="163" spans="4:48" s="118" customFormat="1">
      <c r="D163" s="202"/>
      <c r="E163" s="203"/>
      <c r="K163" s="203"/>
      <c r="L163" s="203"/>
      <c r="M163" s="203"/>
      <c r="N163" s="203"/>
      <c r="S163" s="203"/>
      <c r="T163" s="203"/>
      <c r="U163" s="202"/>
      <c r="V163" s="202"/>
      <c r="W163" s="202"/>
      <c r="X163" s="202"/>
      <c r="Y163" s="202"/>
      <c r="Z163" s="202"/>
      <c r="AA163" s="202"/>
      <c r="AB163" s="202"/>
      <c r="AC163" s="202"/>
      <c r="AD163" s="202"/>
      <c r="AE163" s="202"/>
      <c r="AF163" s="202"/>
      <c r="AG163" s="202"/>
      <c r="AH163" s="202"/>
      <c r="AI163" s="202"/>
      <c r="AJ163" s="202"/>
      <c r="AK163" s="202"/>
      <c r="AL163" s="202"/>
      <c r="AM163" s="202"/>
      <c r="AN163" s="202"/>
      <c r="AO163" s="202"/>
      <c r="AP163" s="202"/>
      <c r="AQ163" s="202"/>
      <c r="AR163" s="202"/>
      <c r="AS163" s="202"/>
      <c r="AT163" s="202"/>
      <c r="AU163" s="202"/>
      <c r="AV163" s="202"/>
    </row>
    <row r="164" spans="4:48" s="118" customFormat="1">
      <c r="D164" s="202"/>
      <c r="E164" s="203"/>
      <c r="K164" s="203"/>
      <c r="L164" s="203"/>
      <c r="M164" s="203"/>
      <c r="N164" s="203"/>
      <c r="S164" s="203"/>
      <c r="T164" s="203"/>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row>
    <row r="165" spans="4:48" s="118" customFormat="1">
      <c r="D165" s="202"/>
      <c r="E165" s="203"/>
      <c r="K165" s="203"/>
      <c r="L165" s="203"/>
      <c r="M165" s="203"/>
      <c r="N165" s="203"/>
      <c r="S165" s="203"/>
      <c r="T165" s="203"/>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c r="AV165" s="202"/>
    </row>
    <row r="166" spans="4:48" s="118" customFormat="1">
      <c r="D166" s="202"/>
      <c r="E166" s="203"/>
      <c r="K166" s="203"/>
      <c r="L166" s="203"/>
      <c r="M166" s="203"/>
      <c r="N166" s="203"/>
      <c r="S166" s="203"/>
      <c r="T166" s="203"/>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c r="AV166" s="202"/>
    </row>
    <row r="167" spans="4:48" s="118" customFormat="1">
      <c r="D167" s="202"/>
      <c r="E167" s="203"/>
      <c r="K167" s="203"/>
      <c r="L167" s="203"/>
      <c r="M167" s="203"/>
      <c r="N167" s="203"/>
      <c r="S167" s="203"/>
      <c r="T167" s="203"/>
      <c r="U167" s="202"/>
      <c r="V167" s="202"/>
      <c r="W167" s="202"/>
      <c r="X167" s="202"/>
      <c r="Y167" s="202"/>
      <c r="Z167" s="202"/>
      <c r="AA167" s="202"/>
      <c r="AB167" s="202"/>
      <c r="AC167" s="202"/>
      <c r="AD167" s="202"/>
      <c r="AE167" s="202"/>
      <c r="AF167" s="202"/>
      <c r="AG167" s="202"/>
      <c r="AH167" s="202"/>
      <c r="AI167" s="202"/>
      <c r="AJ167" s="202"/>
      <c r="AK167" s="202"/>
      <c r="AL167" s="202"/>
      <c r="AM167" s="202"/>
      <c r="AN167" s="202"/>
      <c r="AO167" s="202"/>
      <c r="AP167" s="202"/>
      <c r="AQ167" s="202"/>
      <c r="AR167" s="202"/>
      <c r="AS167" s="202"/>
      <c r="AT167" s="202"/>
      <c r="AU167" s="202"/>
      <c r="AV167" s="202"/>
    </row>
    <row r="168" spans="4:48" s="118" customFormat="1">
      <c r="D168" s="202"/>
      <c r="E168" s="203"/>
      <c r="K168" s="203"/>
      <c r="L168" s="203"/>
      <c r="M168" s="203"/>
      <c r="N168" s="203"/>
      <c r="S168" s="203"/>
      <c r="T168" s="203"/>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c r="AV168" s="202"/>
    </row>
    <row r="169" spans="4:48" s="118" customFormat="1">
      <c r="D169" s="202"/>
      <c r="E169" s="203"/>
      <c r="K169" s="203"/>
      <c r="L169" s="203"/>
      <c r="M169" s="203"/>
      <c r="N169" s="203"/>
      <c r="S169" s="203"/>
      <c r="T169" s="203"/>
      <c r="U169" s="202"/>
      <c r="V169" s="202"/>
      <c r="W169" s="202"/>
      <c r="X169" s="202"/>
      <c r="Y169" s="202"/>
      <c r="Z169" s="202"/>
      <c r="AA169" s="202"/>
      <c r="AB169" s="202"/>
      <c r="AC169" s="202"/>
      <c r="AD169" s="202"/>
      <c r="AE169" s="202"/>
      <c r="AF169" s="202"/>
      <c r="AG169" s="202"/>
      <c r="AH169" s="202"/>
      <c r="AI169" s="202"/>
      <c r="AJ169" s="202"/>
      <c r="AK169" s="202"/>
      <c r="AL169" s="202"/>
      <c r="AM169" s="202"/>
      <c r="AN169" s="202"/>
      <c r="AO169" s="202"/>
      <c r="AP169" s="202"/>
      <c r="AQ169" s="202"/>
      <c r="AR169" s="202"/>
      <c r="AS169" s="202"/>
      <c r="AT169" s="202"/>
      <c r="AU169" s="202"/>
      <c r="AV169" s="202"/>
    </row>
    <row r="170" spans="4:48" s="118" customFormat="1">
      <c r="D170" s="202"/>
      <c r="E170" s="203"/>
      <c r="K170" s="203"/>
      <c r="L170" s="203"/>
      <c r="M170" s="203"/>
      <c r="N170" s="203"/>
      <c r="S170" s="203"/>
      <c r="T170" s="203"/>
      <c r="U170" s="202"/>
      <c r="V170" s="202"/>
      <c r="W170" s="202"/>
      <c r="X170" s="202"/>
      <c r="Y170" s="202"/>
      <c r="Z170" s="202"/>
      <c r="AA170" s="202"/>
      <c r="AB170" s="202"/>
      <c r="AC170" s="202"/>
      <c r="AD170" s="202"/>
      <c r="AE170" s="202"/>
      <c r="AF170" s="202"/>
      <c r="AG170" s="202"/>
      <c r="AH170" s="202"/>
      <c r="AI170" s="202"/>
      <c r="AJ170" s="202"/>
      <c r="AK170" s="202"/>
      <c r="AL170" s="202"/>
      <c r="AM170" s="202"/>
      <c r="AN170" s="202"/>
      <c r="AO170" s="202"/>
      <c r="AP170" s="202"/>
      <c r="AQ170" s="202"/>
      <c r="AR170" s="202"/>
      <c r="AS170" s="202"/>
      <c r="AT170" s="202"/>
      <c r="AU170" s="202"/>
      <c r="AV170" s="202"/>
    </row>
    <row r="171" spans="4:48" s="118" customFormat="1">
      <c r="D171" s="202"/>
      <c r="E171" s="203"/>
      <c r="K171" s="203"/>
      <c r="L171" s="203"/>
      <c r="M171" s="203"/>
      <c r="N171" s="203"/>
      <c r="S171" s="203"/>
      <c r="T171" s="203"/>
      <c r="U171" s="202"/>
      <c r="V171" s="202"/>
      <c r="W171" s="202"/>
      <c r="X171" s="202"/>
      <c r="Y171" s="202"/>
      <c r="Z171" s="202"/>
      <c r="AA171" s="202"/>
      <c r="AB171" s="202"/>
      <c r="AC171" s="202"/>
      <c r="AD171" s="202"/>
      <c r="AE171" s="202"/>
      <c r="AF171" s="202"/>
      <c r="AG171" s="202"/>
      <c r="AH171" s="202"/>
      <c r="AI171" s="202"/>
      <c r="AJ171" s="202"/>
      <c r="AK171" s="202"/>
      <c r="AL171" s="202"/>
      <c r="AM171" s="202"/>
      <c r="AN171" s="202"/>
      <c r="AO171" s="202"/>
      <c r="AP171" s="202"/>
      <c r="AQ171" s="202"/>
      <c r="AR171" s="202"/>
      <c r="AS171" s="202"/>
      <c r="AT171" s="202"/>
      <c r="AU171" s="202"/>
      <c r="AV171" s="202"/>
    </row>
    <row r="172" spans="4:48" s="118" customFormat="1">
      <c r="D172" s="202"/>
      <c r="E172" s="203"/>
      <c r="K172" s="203"/>
      <c r="L172" s="203"/>
      <c r="M172" s="203"/>
      <c r="N172" s="203"/>
      <c r="S172" s="203"/>
      <c r="T172" s="203"/>
      <c r="U172" s="202"/>
      <c r="V172" s="202"/>
      <c r="W172" s="202"/>
      <c r="X172" s="202"/>
      <c r="Y172" s="202"/>
      <c r="Z172" s="202"/>
      <c r="AA172" s="202"/>
      <c r="AB172" s="202"/>
      <c r="AC172" s="202"/>
      <c r="AD172" s="202"/>
      <c r="AE172" s="202"/>
      <c r="AF172" s="202"/>
      <c r="AG172" s="202"/>
      <c r="AH172" s="202"/>
      <c r="AI172" s="202"/>
      <c r="AJ172" s="202"/>
      <c r="AK172" s="202"/>
      <c r="AL172" s="202"/>
      <c r="AM172" s="202"/>
      <c r="AN172" s="202"/>
      <c r="AO172" s="202"/>
      <c r="AP172" s="202"/>
      <c r="AQ172" s="202"/>
      <c r="AR172" s="202"/>
      <c r="AS172" s="202"/>
      <c r="AT172" s="202"/>
      <c r="AU172" s="202"/>
      <c r="AV172" s="202"/>
    </row>
    <row r="173" spans="4:48" s="118" customFormat="1">
      <c r="D173" s="202"/>
      <c r="E173" s="203"/>
      <c r="K173" s="203"/>
      <c r="L173" s="203"/>
      <c r="M173" s="203"/>
      <c r="N173" s="203"/>
      <c r="S173" s="203"/>
      <c r="T173" s="203"/>
      <c r="U173" s="202"/>
      <c r="V173" s="202"/>
      <c r="W173" s="202"/>
      <c r="X173" s="202"/>
      <c r="Y173" s="202"/>
      <c r="Z173" s="202"/>
      <c r="AA173" s="202"/>
      <c r="AB173" s="202"/>
      <c r="AC173" s="202"/>
      <c r="AD173" s="202"/>
      <c r="AE173" s="202"/>
      <c r="AF173" s="202"/>
      <c r="AG173" s="202"/>
      <c r="AH173" s="202"/>
      <c r="AI173" s="202"/>
      <c r="AJ173" s="202"/>
      <c r="AK173" s="202"/>
      <c r="AL173" s="202"/>
      <c r="AM173" s="202"/>
      <c r="AN173" s="202"/>
      <c r="AO173" s="202"/>
      <c r="AP173" s="202"/>
      <c r="AQ173" s="202"/>
      <c r="AR173" s="202"/>
      <c r="AS173" s="202"/>
      <c r="AT173" s="202"/>
      <c r="AU173" s="202"/>
      <c r="AV173" s="202"/>
    </row>
    <row r="174" spans="4:48" s="118" customFormat="1">
      <c r="D174" s="202"/>
      <c r="E174" s="203"/>
      <c r="K174" s="203"/>
      <c r="L174" s="203"/>
      <c r="M174" s="203"/>
      <c r="N174" s="203"/>
      <c r="S174" s="203"/>
      <c r="T174" s="203"/>
      <c r="U174" s="202"/>
      <c r="V174" s="202"/>
      <c r="W174" s="202"/>
      <c r="X174" s="202"/>
      <c r="Y174" s="202"/>
      <c r="Z174" s="202"/>
      <c r="AA174" s="202"/>
      <c r="AB174" s="202"/>
      <c r="AC174" s="202"/>
      <c r="AD174" s="202"/>
      <c r="AE174" s="202"/>
      <c r="AF174" s="202"/>
      <c r="AG174" s="202"/>
      <c r="AH174" s="202"/>
      <c r="AI174" s="202"/>
      <c r="AJ174" s="202"/>
      <c r="AK174" s="202"/>
      <c r="AL174" s="202"/>
      <c r="AM174" s="202"/>
      <c r="AN174" s="202"/>
      <c r="AO174" s="202"/>
      <c r="AP174" s="202"/>
      <c r="AQ174" s="202"/>
      <c r="AR174" s="202"/>
      <c r="AS174" s="202"/>
      <c r="AT174" s="202"/>
      <c r="AU174" s="202"/>
      <c r="AV174" s="202"/>
    </row>
    <row r="175" spans="4:48" s="118" customFormat="1">
      <c r="D175" s="202"/>
      <c r="E175" s="203"/>
      <c r="K175" s="203"/>
      <c r="L175" s="203"/>
      <c r="M175" s="203"/>
      <c r="N175" s="203"/>
      <c r="S175" s="203"/>
      <c r="T175" s="203"/>
      <c r="U175" s="202"/>
      <c r="V175" s="202"/>
      <c r="W175" s="202"/>
      <c r="X175" s="202"/>
      <c r="Y175" s="202"/>
      <c r="Z175" s="202"/>
      <c r="AA175" s="202"/>
      <c r="AB175" s="202"/>
      <c r="AC175" s="202"/>
      <c r="AD175" s="202"/>
      <c r="AE175" s="202"/>
      <c r="AF175" s="202"/>
      <c r="AG175" s="202"/>
      <c r="AH175" s="202"/>
      <c r="AI175" s="202"/>
      <c r="AJ175" s="202"/>
      <c r="AK175" s="202"/>
      <c r="AL175" s="202"/>
      <c r="AM175" s="202"/>
      <c r="AN175" s="202"/>
      <c r="AO175" s="202"/>
      <c r="AP175" s="202"/>
      <c r="AQ175" s="202"/>
      <c r="AR175" s="202"/>
      <c r="AS175" s="202"/>
      <c r="AT175" s="202"/>
      <c r="AU175" s="202"/>
      <c r="AV175" s="202"/>
    </row>
    <row r="176" spans="4:48" s="118" customFormat="1">
      <c r="D176" s="202"/>
      <c r="E176" s="203"/>
      <c r="K176" s="203"/>
      <c r="L176" s="203"/>
      <c r="M176" s="203"/>
      <c r="N176" s="203"/>
      <c r="S176" s="203"/>
      <c r="T176" s="203"/>
      <c r="U176" s="202"/>
      <c r="V176" s="202"/>
      <c r="W176" s="202"/>
      <c r="X176" s="202"/>
      <c r="Y176" s="202"/>
      <c r="Z176" s="202"/>
      <c r="AA176" s="202"/>
      <c r="AB176" s="202"/>
      <c r="AC176" s="202"/>
      <c r="AD176" s="202"/>
      <c r="AE176" s="202"/>
      <c r="AF176" s="202"/>
      <c r="AG176" s="202"/>
      <c r="AH176" s="202"/>
      <c r="AI176" s="202"/>
      <c r="AJ176" s="202"/>
      <c r="AK176" s="202"/>
      <c r="AL176" s="202"/>
      <c r="AM176" s="202"/>
      <c r="AN176" s="202"/>
      <c r="AO176" s="202"/>
      <c r="AP176" s="202"/>
      <c r="AQ176" s="202"/>
      <c r="AR176" s="202"/>
      <c r="AS176" s="202"/>
      <c r="AT176" s="202"/>
      <c r="AU176" s="202"/>
      <c r="AV176" s="202"/>
    </row>
    <row r="177" spans="4:48" s="118" customFormat="1">
      <c r="D177" s="202"/>
      <c r="E177" s="203"/>
      <c r="K177" s="203"/>
      <c r="L177" s="203"/>
      <c r="M177" s="203"/>
      <c r="N177" s="203"/>
      <c r="S177" s="203"/>
      <c r="T177" s="203"/>
      <c r="U177" s="202"/>
      <c r="V177" s="202"/>
      <c r="W177" s="202"/>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c r="AV177" s="202"/>
    </row>
    <row r="178" spans="4:48" s="118" customFormat="1">
      <c r="D178" s="202"/>
      <c r="E178" s="203"/>
      <c r="K178" s="203"/>
      <c r="L178" s="203"/>
      <c r="M178" s="203"/>
      <c r="N178" s="203"/>
      <c r="S178" s="203"/>
      <c r="T178" s="203"/>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row>
    <row r="179" spans="4:48" s="118" customFormat="1">
      <c r="D179" s="202"/>
      <c r="E179" s="203"/>
      <c r="K179" s="203"/>
      <c r="L179" s="203"/>
      <c r="M179" s="203"/>
      <c r="N179" s="203"/>
      <c r="S179" s="203"/>
      <c r="T179" s="203"/>
      <c r="U179" s="202"/>
      <c r="V179" s="202"/>
      <c r="W179" s="202"/>
      <c r="X179" s="202"/>
      <c r="Y179" s="202"/>
      <c r="Z179" s="202"/>
      <c r="AA179" s="202"/>
      <c r="AB179" s="202"/>
      <c r="AC179" s="202"/>
      <c r="AD179" s="202"/>
      <c r="AE179" s="202"/>
      <c r="AF179" s="202"/>
      <c r="AG179" s="202"/>
      <c r="AH179" s="202"/>
      <c r="AI179" s="202"/>
      <c r="AJ179" s="202"/>
      <c r="AK179" s="202"/>
      <c r="AL179" s="202"/>
      <c r="AM179" s="202"/>
      <c r="AN179" s="202"/>
      <c r="AO179" s="202"/>
      <c r="AP179" s="202"/>
      <c r="AQ179" s="202"/>
      <c r="AR179" s="202"/>
      <c r="AS179" s="202"/>
      <c r="AT179" s="202"/>
      <c r="AU179" s="202"/>
      <c r="AV179" s="202"/>
    </row>
    <row r="180" spans="4:48" s="118" customFormat="1">
      <c r="D180" s="202"/>
      <c r="E180" s="203"/>
      <c r="K180" s="203"/>
      <c r="L180" s="203"/>
      <c r="M180" s="203"/>
      <c r="N180" s="203"/>
      <c r="S180" s="203"/>
      <c r="T180" s="203"/>
      <c r="U180" s="202"/>
      <c r="V180" s="202"/>
      <c r="W180" s="202"/>
      <c r="X180" s="202"/>
      <c r="Y180" s="202"/>
      <c r="Z180" s="202"/>
      <c r="AA180" s="202"/>
      <c r="AB180" s="202"/>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row>
    <row r="181" spans="4:48" s="118" customFormat="1">
      <c r="D181" s="202"/>
      <c r="E181" s="203"/>
      <c r="K181" s="203"/>
      <c r="L181" s="203"/>
      <c r="M181" s="203"/>
      <c r="N181" s="203"/>
      <c r="S181" s="203"/>
      <c r="T181" s="203"/>
      <c r="U181" s="202"/>
      <c r="V181" s="202"/>
      <c r="W181" s="202"/>
      <c r="X181" s="202"/>
      <c r="Y181" s="202"/>
      <c r="Z181" s="202"/>
      <c r="AA181" s="202"/>
      <c r="AB181" s="202"/>
      <c r="AC181" s="202"/>
      <c r="AD181" s="202"/>
      <c r="AE181" s="202"/>
      <c r="AF181" s="202"/>
      <c r="AG181" s="202"/>
      <c r="AH181" s="202"/>
      <c r="AI181" s="202"/>
      <c r="AJ181" s="202"/>
      <c r="AK181" s="202"/>
      <c r="AL181" s="202"/>
      <c r="AM181" s="202"/>
      <c r="AN181" s="202"/>
      <c r="AO181" s="202"/>
      <c r="AP181" s="202"/>
      <c r="AQ181" s="202"/>
      <c r="AR181" s="202"/>
      <c r="AS181" s="202"/>
      <c r="AT181" s="202"/>
      <c r="AU181" s="202"/>
      <c r="AV181" s="202"/>
    </row>
    <row r="182" spans="4:48" s="118" customFormat="1">
      <c r="D182" s="202"/>
      <c r="E182" s="203"/>
      <c r="K182" s="203"/>
      <c r="L182" s="203"/>
      <c r="M182" s="203"/>
      <c r="N182" s="203"/>
      <c r="S182" s="203"/>
      <c r="T182" s="203"/>
      <c r="U182" s="202"/>
      <c r="V182" s="202"/>
      <c r="W182" s="202"/>
      <c r="X182" s="202"/>
      <c r="Y182" s="202"/>
      <c r="Z182" s="202"/>
      <c r="AA182" s="202"/>
      <c r="AB182" s="202"/>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row>
    <row r="183" spans="4:48" s="118" customFormat="1">
      <c r="D183" s="202"/>
      <c r="E183" s="203"/>
      <c r="K183" s="203"/>
      <c r="L183" s="203"/>
      <c r="M183" s="203"/>
      <c r="N183" s="203"/>
      <c r="S183" s="203"/>
      <c r="T183" s="203"/>
      <c r="U183" s="202"/>
      <c r="V183" s="202"/>
      <c r="W183" s="202"/>
      <c r="X183" s="202"/>
      <c r="Y183" s="202"/>
      <c r="Z183" s="202"/>
      <c r="AA183" s="202"/>
      <c r="AB183" s="202"/>
      <c r="AC183" s="202"/>
      <c r="AD183" s="202"/>
      <c r="AE183" s="202"/>
      <c r="AF183" s="202"/>
      <c r="AG183" s="202"/>
      <c r="AH183" s="202"/>
      <c r="AI183" s="202"/>
      <c r="AJ183" s="202"/>
      <c r="AK183" s="202"/>
      <c r="AL183" s="202"/>
      <c r="AM183" s="202"/>
      <c r="AN183" s="202"/>
      <c r="AO183" s="202"/>
      <c r="AP183" s="202"/>
      <c r="AQ183" s="202"/>
      <c r="AR183" s="202"/>
      <c r="AS183" s="202"/>
      <c r="AT183" s="202"/>
      <c r="AU183" s="202"/>
      <c r="AV183" s="202"/>
    </row>
    <row r="184" spans="4:48" s="118" customFormat="1">
      <c r="D184" s="202"/>
      <c r="E184" s="203"/>
      <c r="K184" s="203"/>
      <c r="L184" s="203"/>
      <c r="M184" s="203"/>
      <c r="N184" s="203"/>
      <c r="S184" s="203"/>
      <c r="T184" s="203"/>
      <c r="U184" s="202"/>
      <c r="V184" s="202"/>
      <c r="W184" s="202"/>
      <c r="X184" s="202"/>
      <c r="Y184" s="202"/>
      <c r="Z184" s="202"/>
      <c r="AA184" s="202"/>
      <c r="AB184" s="202"/>
      <c r="AC184" s="202"/>
      <c r="AD184" s="202"/>
      <c r="AE184" s="202"/>
      <c r="AF184" s="202"/>
      <c r="AG184" s="202"/>
      <c r="AH184" s="202"/>
      <c r="AI184" s="202"/>
      <c r="AJ184" s="202"/>
      <c r="AK184" s="202"/>
      <c r="AL184" s="202"/>
      <c r="AM184" s="202"/>
      <c r="AN184" s="202"/>
      <c r="AO184" s="202"/>
      <c r="AP184" s="202"/>
      <c r="AQ184" s="202"/>
      <c r="AR184" s="202"/>
      <c r="AS184" s="202"/>
      <c r="AT184" s="202"/>
      <c r="AU184" s="202"/>
      <c r="AV184" s="202"/>
    </row>
    <row r="185" spans="4:48" s="118" customFormat="1">
      <c r="D185" s="202"/>
      <c r="E185" s="203"/>
      <c r="K185" s="203"/>
      <c r="L185" s="203"/>
      <c r="M185" s="203"/>
      <c r="N185" s="203"/>
      <c r="S185" s="203"/>
      <c r="T185" s="203"/>
      <c r="U185" s="202"/>
      <c r="V185" s="202"/>
      <c r="W185" s="202"/>
      <c r="X185" s="202"/>
      <c r="Y185" s="202"/>
      <c r="Z185" s="202"/>
      <c r="AA185" s="202"/>
      <c r="AB185" s="202"/>
      <c r="AC185" s="202"/>
      <c r="AD185" s="202"/>
      <c r="AE185" s="202"/>
      <c r="AF185" s="202"/>
      <c r="AG185" s="202"/>
      <c r="AH185" s="202"/>
      <c r="AI185" s="202"/>
      <c r="AJ185" s="202"/>
      <c r="AK185" s="202"/>
      <c r="AL185" s="202"/>
      <c r="AM185" s="202"/>
      <c r="AN185" s="202"/>
      <c r="AO185" s="202"/>
      <c r="AP185" s="202"/>
      <c r="AQ185" s="202"/>
      <c r="AR185" s="202"/>
      <c r="AS185" s="202"/>
      <c r="AT185" s="202"/>
      <c r="AU185" s="202"/>
      <c r="AV185" s="202"/>
    </row>
    <row r="186" spans="4:48" s="118" customFormat="1">
      <c r="D186" s="202"/>
      <c r="E186" s="203"/>
      <c r="K186" s="203"/>
      <c r="L186" s="203"/>
      <c r="M186" s="203"/>
      <c r="N186" s="203"/>
      <c r="S186" s="203"/>
      <c r="T186" s="203"/>
      <c r="U186" s="202"/>
      <c r="V186" s="202"/>
      <c r="W186" s="202"/>
      <c r="X186" s="202"/>
      <c r="Y186" s="202"/>
      <c r="Z186" s="202"/>
      <c r="AA186" s="202"/>
      <c r="AB186" s="202"/>
      <c r="AC186" s="202"/>
      <c r="AD186" s="202"/>
      <c r="AE186" s="202"/>
      <c r="AF186" s="202"/>
      <c r="AG186" s="202"/>
      <c r="AH186" s="202"/>
      <c r="AI186" s="202"/>
      <c r="AJ186" s="202"/>
      <c r="AK186" s="202"/>
      <c r="AL186" s="202"/>
      <c r="AM186" s="202"/>
      <c r="AN186" s="202"/>
      <c r="AO186" s="202"/>
      <c r="AP186" s="202"/>
      <c r="AQ186" s="202"/>
      <c r="AR186" s="202"/>
      <c r="AS186" s="202"/>
      <c r="AT186" s="202"/>
      <c r="AU186" s="202"/>
      <c r="AV186" s="202"/>
    </row>
    <row r="187" spans="4:48" s="118" customFormat="1">
      <c r="D187" s="202"/>
      <c r="E187" s="203"/>
      <c r="K187" s="203"/>
      <c r="L187" s="203"/>
      <c r="M187" s="203"/>
      <c r="N187" s="203"/>
      <c r="S187" s="203"/>
      <c r="T187" s="203"/>
      <c r="U187" s="202"/>
      <c r="V187" s="202"/>
      <c r="W187" s="202"/>
      <c r="X187" s="202"/>
      <c r="Y187" s="202"/>
      <c r="Z187" s="202"/>
      <c r="AA187" s="202"/>
      <c r="AB187" s="202"/>
      <c r="AC187" s="202"/>
      <c r="AD187" s="202"/>
      <c r="AE187" s="202"/>
      <c r="AF187" s="202"/>
      <c r="AG187" s="202"/>
      <c r="AH187" s="202"/>
      <c r="AI187" s="202"/>
      <c r="AJ187" s="202"/>
      <c r="AK187" s="202"/>
      <c r="AL187" s="202"/>
      <c r="AM187" s="202"/>
      <c r="AN187" s="202"/>
      <c r="AO187" s="202"/>
      <c r="AP187" s="202"/>
      <c r="AQ187" s="202"/>
      <c r="AR187" s="202"/>
      <c r="AS187" s="202"/>
      <c r="AT187" s="202"/>
      <c r="AU187" s="202"/>
      <c r="AV187" s="202"/>
    </row>
    <row r="188" spans="4:48" s="118" customFormat="1">
      <c r="D188" s="202"/>
      <c r="E188" s="203"/>
      <c r="K188" s="203"/>
      <c r="L188" s="203"/>
      <c r="M188" s="203"/>
      <c r="N188" s="203"/>
      <c r="S188" s="203"/>
      <c r="T188" s="203"/>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row>
    <row r="189" spans="4:48" s="118" customFormat="1">
      <c r="D189" s="202"/>
      <c r="E189" s="203"/>
      <c r="K189" s="203"/>
      <c r="L189" s="203"/>
      <c r="M189" s="203"/>
      <c r="N189" s="203"/>
      <c r="S189" s="203"/>
      <c r="T189" s="203"/>
      <c r="U189" s="202"/>
      <c r="V189" s="202"/>
      <c r="W189" s="202"/>
      <c r="X189" s="202"/>
      <c r="Y189" s="202"/>
      <c r="Z189" s="202"/>
      <c r="AA189" s="202"/>
      <c r="AB189" s="202"/>
      <c r="AC189" s="202"/>
      <c r="AD189" s="202"/>
      <c r="AE189" s="202"/>
      <c r="AF189" s="202"/>
      <c r="AG189" s="202"/>
      <c r="AH189" s="202"/>
      <c r="AI189" s="202"/>
      <c r="AJ189" s="202"/>
      <c r="AK189" s="202"/>
      <c r="AL189" s="202"/>
      <c r="AM189" s="202"/>
      <c r="AN189" s="202"/>
      <c r="AO189" s="202"/>
      <c r="AP189" s="202"/>
      <c r="AQ189" s="202"/>
      <c r="AR189" s="202"/>
      <c r="AS189" s="202"/>
      <c r="AT189" s="202"/>
      <c r="AU189" s="202"/>
      <c r="AV189" s="202"/>
    </row>
    <row r="190" spans="4:48" s="118" customFormat="1">
      <c r="D190" s="202"/>
      <c r="E190" s="203"/>
      <c r="K190" s="203"/>
      <c r="L190" s="203"/>
      <c r="M190" s="203"/>
      <c r="N190" s="203"/>
      <c r="S190" s="203"/>
      <c r="T190" s="203"/>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row>
    <row r="191" spans="4:48" s="118" customFormat="1">
      <c r="D191" s="202"/>
      <c r="E191" s="203"/>
      <c r="K191" s="203"/>
      <c r="L191" s="203"/>
      <c r="M191" s="203"/>
      <c r="N191" s="203"/>
      <c r="S191" s="203"/>
      <c r="T191" s="203"/>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row>
    <row r="192" spans="4:48" s="118" customFormat="1">
      <c r="D192" s="202"/>
      <c r="E192" s="203"/>
      <c r="K192" s="203"/>
      <c r="L192" s="203"/>
      <c r="M192" s="203"/>
      <c r="N192" s="203"/>
      <c r="S192" s="203"/>
      <c r="T192" s="203"/>
      <c r="U192" s="202"/>
      <c r="V192" s="202"/>
      <c r="W192" s="202"/>
      <c r="X192" s="202"/>
      <c r="Y192" s="202"/>
      <c r="Z192" s="202"/>
      <c r="AA192" s="202"/>
      <c r="AB192" s="202"/>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row>
    <row r="193" spans="4:48" s="118" customFormat="1">
      <c r="D193" s="202"/>
      <c r="E193" s="203"/>
      <c r="K193" s="203"/>
      <c r="L193" s="203"/>
      <c r="M193" s="203"/>
      <c r="N193" s="203"/>
      <c r="S193" s="203"/>
      <c r="T193" s="203"/>
      <c r="U193" s="202"/>
      <c r="V193" s="202"/>
      <c r="W193" s="202"/>
      <c r="X193" s="202"/>
      <c r="Y193" s="202"/>
      <c r="Z193" s="202"/>
      <c r="AA193" s="202"/>
      <c r="AB193" s="202"/>
      <c r="AC193" s="202"/>
      <c r="AD193" s="202"/>
      <c r="AE193" s="202"/>
      <c r="AF193" s="202"/>
      <c r="AG193" s="202"/>
      <c r="AH193" s="202"/>
      <c r="AI193" s="202"/>
      <c r="AJ193" s="202"/>
      <c r="AK193" s="202"/>
      <c r="AL193" s="202"/>
      <c r="AM193" s="202"/>
      <c r="AN193" s="202"/>
      <c r="AO193" s="202"/>
      <c r="AP193" s="202"/>
      <c r="AQ193" s="202"/>
      <c r="AR193" s="202"/>
      <c r="AS193" s="202"/>
      <c r="AT193" s="202"/>
      <c r="AU193" s="202"/>
      <c r="AV193" s="202"/>
    </row>
    <row r="194" spans="4:48" s="118" customFormat="1">
      <c r="D194" s="202"/>
      <c r="E194" s="203"/>
      <c r="K194" s="203"/>
      <c r="L194" s="203"/>
      <c r="M194" s="203"/>
      <c r="N194" s="203"/>
      <c r="S194" s="203"/>
      <c r="T194" s="203"/>
      <c r="U194" s="202"/>
      <c r="V194" s="202"/>
      <c r="W194" s="202"/>
      <c r="X194" s="202"/>
      <c r="Y194" s="202"/>
      <c r="Z194" s="202"/>
      <c r="AA194" s="202"/>
      <c r="AB194" s="202"/>
      <c r="AC194" s="202"/>
      <c r="AD194" s="202"/>
      <c r="AE194" s="202"/>
      <c r="AF194" s="202"/>
      <c r="AG194" s="202"/>
      <c r="AH194" s="202"/>
      <c r="AI194" s="202"/>
      <c r="AJ194" s="202"/>
      <c r="AK194" s="202"/>
      <c r="AL194" s="202"/>
      <c r="AM194" s="202"/>
      <c r="AN194" s="202"/>
      <c r="AO194" s="202"/>
      <c r="AP194" s="202"/>
      <c r="AQ194" s="202"/>
      <c r="AR194" s="202"/>
      <c r="AS194" s="202"/>
      <c r="AT194" s="202"/>
      <c r="AU194" s="202"/>
      <c r="AV194" s="202"/>
    </row>
    <row r="195" spans="4:48" s="118" customFormat="1">
      <c r="D195" s="202"/>
      <c r="E195" s="203"/>
      <c r="K195" s="203"/>
      <c r="L195" s="203"/>
      <c r="M195" s="203"/>
      <c r="N195" s="203"/>
      <c r="S195" s="203"/>
      <c r="T195" s="203"/>
      <c r="U195" s="202"/>
      <c r="V195" s="202"/>
      <c r="W195" s="202"/>
      <c r="X195" s="202"/>
      <c r="Y195" s="202"/>
      <c r="Z195" s="202"/>
      <c r="AA195" s="202"/>
      <c r="AB195" s="202"/>
      <c r="AC195" s="202"/>
      <c r="AD195" s="202"/>
      <c r="AE195" s="202"/>
      <c r="AF195" s="202"/>
      <c r="AG195" s="202"/>
      <c r="AH195" s="202"/>
      <c r="AI195" s="202"/>
      <c r="AJ195" s="202"/>
      <c r="AK195" s="202"/>
      <c r="AL195" s="202"/>
      <c r="AM195" s="202"/>
      <c r="AN195" s="202"/>
      <c r="AO195" s="202"/>
      <c r="AP195" s="202"/>
      <c r="AQ195" s="202"/>
      <c r="AR195" s="202"/>
      <c r="AS195" s="202"/>
      <c r="AT195" s="202"/>
      <c r="AU195" s="202"/>
      <c r="AV195" s="202"/>
    </row>
    <row r="196" spans="4:48" s="118" customFormat="1">
      <c r="D196" s="202"/>
      <c r="E196" s="203"/>
      <c r="K196" s="203"/>
      <c r="L196" s="203"/>
      <c r="M196" s="203"/>
      <c r="N196" s="203"/>
      <c r="S196" s="203"/>
      <c r="T196" s="203"/>
      <c r="U196" s="202"/>
      <c r="V196" s="202"/>
      <c r="W196" s="202"/>
      <c r="X196" s="202"/>
      <c r="Y196" s="202"/>
      <c r="Z196" s="202"/>
      <c r="AA196" s="202"/>
      <c r="AB196" s="202"/>
      <c r="AC196" s="202"/>
      <c r="AD196" s="202"/>
      <c r="AE196" s="202"/>
      <c r="AF196" s="202"/>
      <c r="AG196" s="202"/>
      <c r="AH196" s="202"/>
      <c r="AI196" s="202"/>
      <c r="AJ196" s="202"/>
      <c r="AK196" s="202"/>
      <c r="AL196" s="202"/>
      <c r="AM196" s="202"/>
      <c r="AN196" s="202"/>
      <c r="AO196" s="202"/>
      <c r="AP196" s="202"/>
      <c r="AQ196" s="202"/>
      <c r="AR196" s="202"/>
      <c r="AS196" s="202"/>
      <c r="AT196" s="202"/>
      <c r="AU196" s="202"/>
      <c r="AV196" s="202"/>
    </row>
    <row r="197" spans="4:48" s="118" customFormat="1">
      <c r="D197" s="202"/>
      <c r="E197" s="203"/>
      <c r="K197" s="203"/>
      <c r="L197" s="203"/>
      <c r="M197" s="203"/>
      <c r="N197" s="203"/>
      <c r="S197" s="203"/>
      <c r="T197" s="203"/>
      <c r="U197" s="202"/>
      <c r="V197" s="202"/>
      <c r="W197" s="202"/>
      <c r="X197" s="202"/>
      <c r="Y197" s="202"/>
      <c r="Z197" s="202"/>
      <c r="AA197" s="202"/>
      <c r="AB197" s="202"/>
      <c r="AC197" s="202"/>
      <c r="AD197" s="202"/>
      <c r="AE197" s="202"/>
      <c r="AF197" s="202"/>
      <c r="AG197" s="202"/>
      <c r="AH197" s="202"/>
      <c r="AI197" s="202"/>
      <c r="AJ197" s="202"/>
      <c r="AK197" s="202"/>
      <c r="AL197" s="202"/>
      <c r="AM197" s="202"/>
      <c r="AN197" s="202"/>
      <c r="AO197" s="202"/>
      <c r="AP197" s="202"/>
      <c r="AQ197" s="202"/>
      <c r="AR197" s="202"/>
      <c r="AS197" s="202"/>
      <c r="AT197" s="202"/>
      <c r="AU197" s="202"/>
      <c r="AV197" s="202"/>
    </row>
    <row r="198" spans="4:48" s="118" customFormat="1">
      <c r="D198" s="202"/>
      <c r="E198" s="203"/>
      <c r="K198" s="203"/>
      <c r="L198" s="203"/>
      <c r="M198" s="203"/>
      <c r="N198" s="203"/>
      <c r="S198" s="203"/>
      <c r="T198" s="203"/>
      <c r="U198" s="202"/>
      <c r="V198" s="202"/>
      <c r="W198" s="202"/>
      <c r="X198" s="202"/>
      <c r="Y198" s="202"/>
      <c r="Z198" s="202"/>
      <c r="AA198" s="202"/>
      <c r="AB198" s="202"/>
      <c r="AC198" s="202"/>
      <c r="AD198" s="202"/>
      <c r="AE198" s="202"/>
      <c r="AF198" s="202"/>
      <c r="AG198" s="202"/>
      <c r="AH198" s="202"/>
      <c r="AI198" s="202"/>
      <c r="AJ198" s="202"/>
      <c r="AK198" s="202"/>
      <c r="AL198" s="202"/>
      <c r="AM198" s="202"/>
      <c r="AN198" s="202"/>
      <c r="AO198" s="202"/>
      <c r="AP198" s="202"/>
      <c r="AQ198" s="202"/>
      <c r="AR198" s="202"/>
      <c r="AS198" s="202"/>
      <c r="AT198" s="202"/>
      <c r="AU198" s="202"/>
      <c r="AV198" s="202"/>
    </row>
    <row r="199" spans="4:48" s="118" customFormat="1">
      <c r="D199" s="202"/>
      <c r="E199" s="203"/>
      <c r="K199" s="203"/>
      <c r="L199" s="203"/>
      <c r="M199" s="203"/>
      <c r="N199" s="203"/>
      <c r="S199" s="203"/>
      <c r="T199" s="203"/>
      <c r="U199" s="202"/>
      <c r="V199" s="202"/>
      <c r="W199" s="202"/>
      <c r="X199" s="202"/>
      <c r="Y199" s="202"/>
      <c r="Z199" s="202"/>
      <c r="AA199" s="202"/>
      <c r="AB199" s="202"/>
      <c r="AC199" s="202"/>
      <c r="AD199" s="202"/>
      <c r="AE199" s="202"/>
      <c r="AF199" s="202"/>
      <c r="AG199" s="202"/>
      <c r="AH199" s="202"/>
      <c r="AI199" s="202"/>
      <c r="AJ199" s="202"/>
      <c r="AK199" s="202"/>
      <c r="AL199" s="202"/>
      <c r="AM199" s="202"/>
      <c r="AN199" s="202"/>
      <c r="AO199" s="202"/>
      <c r="AP199" s="202"/>
      <c r="AQ199" s="202"/>
      <c r="AR199" s="202"/>
      <c r="AS199" s="202"/>
      <c r="AT199" s="202"/>
      <c r="AU199" s="202"/>
      <c r="AV199" s="202"/>
    </row>
    <row r="200" spans="4:48" s="118" customFormat="1">
      <c r="D200" s="202"/>
      <c r="E200" s="203"/>
      <c r="K200" s="203"/>
      <c r="L200" s="203"/>
      <c r="M200" s="203"/>
      <c r="N200" s="203"/>
      <c r="S200" s="203"/>
      <c r="T200" s="203"/>
      <c r="U200" s="202"/>
      <c r="V200" s="202"/>
      <c r="W200" s="202"/>
      <c r="X200" s="202"/>
      <c r="Y200" s="202"/>
      <c r="Z200" s="202"/>
      <c r="AA200" s="202"/>
      <c r="AB200" s="202"/>
      <c r="AC200" s="202"/>
      <c r="AD200" s="202"/>
      <c r="AE200" s="202"/>
      <c r="AF200" s="202"/>
      <c r="AG200" s="202"/>
      <c r="AH200" s="202"/>
      <c r="AI200" s="202"/>
      <c r="AJ200" s="202"/>
      <c r="AK200" s="202"/>
      <c r="AL200" s="202"/>
      <c r="AM200" s="202"/>
      <c r="AN200" s="202"/>
      <c r="AO200" s="202"/>
      <c r="AP200" s="202"/>
      <c r="AQ200" s="202"/>
      <c r="AR200" s="202"/>
      <c r="AS200" s="202"/>
      <c r="AT200" s="202"/>
      <c r="AU200" s="202"/>
      <c r="AV200" s="202"/>
    </row>
    <row r="201" spans="4:48" s="118" customFormat="1">
      <c r="D201" s="202"/>
      <c r="E201" s="203"/>
      <c r="K201" s="203"/>
      <c r="L201" s="203"/>
      <c r="M201" s="203"/>
      <c r="N201" s="203"/>
      <c r="S201" s="203"/>
      <c r="T201" s="203"/>
      <c r="U201" s="202"/>
      <c r="V201" s="202"/>
      <c r="W201" s="202"/>
      <c r="X201" s="202"/>
      <c r="Y201" s="202"/>
      <c r="Z201" s="202"/>
      <c r="AA201" s="202"/>
      <c r="AB201" s="202"/>
      <c r="AC201" s="202"/>
      <c r="AD201" s="202"/>
      <c r="AE201" s="202"/>
      <c r="AF201" s="202"/>
      <c r="AG201" s="202"/>
      <c r="AH201" s="202"/>
      <c r="AI201" s="202"/>
      <c r="AJ201" s="202"/>
      <c r="AK201" s="202"/>
      <c r="AL201" s="202"/>
      <c r="AM201" s="202"/>
      <c r="AN201" s="202"/>
      <c r="AO201" s="202"/>
      <c r="AP201" s="202"/>
      <c r="AQ201" s="202"/>
      <c r="AR201" s="202"/>
      <c r="AS201" s="202"/>
      <c r="AT201" s="202"/>
      <c r="AU201" s="202"/>
      <c r="AV201" s="202"/>
    </row>
    <row r="202" spans="4:48" s="118" customFormat="1">
      <c r="D202" s="202"/>
      <c r="E202" s="203"/>
      <c r="K202" s="203"/>
      <c r="L202" s="203"/>
      <c r="M202" s="203"/>
      <c r="N202" s="203"/>
      <c r="S202" s="203"/>
      <c r="T202" s="203"/>
      <c r="U202" s="202"/>
      <c r="V202" s="202"/>
      <c r="W202" s="202"/>
      <c r="X202" s="202"/>
      <c r="Y202" s="202"/>
      <c r="Z202" s="202"/>
      <c r="AA202" s="202"/>
      <c r="AB202" s="202"/>
      <c r="AC202" s="202"/>
      <c r="AD202" s="202"/>
      <c r="AE202" s="202"/>
      <c r="AF202" s="202"/>
      <c r="AG202" s="202"/>
      <c r="AH202" s="202"/>
      <c r="AI202" s="202"/>
      <c r="AJ202" s="202"/>
      <c r="AK202" s="202"/>
      <c r="AL202" s="202"/>
      <c r="AM202" s="202"/>
      <c r="AN202" s="202"/>
      <c r="AO202" s="202"/>
      <c r="AP202" s="202"/>
      <c r="AQ202" s="202"/>
      <c r="AR202" s="202"/>
      <c r="AS202" s="202"/>
      <c r="AT202" s="202"/>
      <c r="AU202" s="202"/>
      <c r="AV202" s="202"/>
    </row>
    <row r="203" spans="4:48" s="118" customFormat="1">
      <c r="D203" s="202"/>
      <c r="E203" s="203"/>
      <c r="K203" s="203"/>
      <c r="L203" s="203"/>
      <c r="M203" s="203"/>
      <c r="N203" s="203"/>
      <c r="S203" s="203"/>
      <c r="T203" s="203"/>
      <c r="U203" s="202"/>
      <c r="V203" s="202"/>
      <c r="W203" s="202"/>
      <c r="X203" s="202"/>
      <c r="Y203" s="202"/>
      <c r="Z203" s="202"/>
      <c r="AA203" s="202"/>
      <c r="AB203" s="202"/>
      <c r="AC203" s="202"/>
      <c r="AD203" s="202"/>
      <c r="AE203" s="202"/>
      <c r="AF203" s="202"/>
      <c r="AG203" s="202"/>
      <c r="AH203" s="202"/>
      <c r="AI203" s="202"/>
      <c r="AJ203" s="202"/>
      <c r="AK203" s="202"/>
      <c r="AL203" s="202"/>
      <c r="AM203" s="202"/>
      <c r="AN203" s="202"/>
      <c r="AO203" s="202"/>
      <c r="AP203" s="202"/>
      <c r="AQ203" s="202"/>
      <c r="AR203" s="202"/>
      <c r="AS203" s="202"/>
      <c r="AT203" s="202"/>
      <c r="AU203" s="202"/>
      <c r="AV203" s="202"/>
    </row>
    <row r="204" spans="4:48" s="118" customFormat="1">
      <c r="D204" s="202"/>
      <c r="E204" s="203"/>
      <c r="K204" s="203"/>
      <c r="L204" s="203"/>
      <c r="M204" s="203"/>
      <c r="N204" s="203"/>
      <c r="S204" s="203"/>
      <c r="T204" s="203"/>
      <c r="U204" s="202"/>
      <c r="V204" s="202"/>
      <c r="W204" s="202"/>
      <c r="X204" s="202"/>
      <c r="Y204" s="202"/>
      <c r="Z204" s="202"/>
      <c r="AA204" s="202"/>
      <c r="AB204" s="202"/>
      <c r="AC204" s="202"/>
      <c r="AD204" s="202"/>
      <c r="AE204" s="202"/>
      <c r="AF204" s="202"/>
      <c r="AG204" s="202"/>
      <c r="AH204" s="202"/>
      <c r="AI204" s="202"/>
      <c r="AJ204" s="202"/>
      <c r="AK204" s="202"/>
      <c r="AL204" s="202"/>
      <c r="AM204" s="202"/>
      <c r="AN204" s="202"/>
      <c r="AO204" s="202"/>
      <c r="AP204" s="202"/>
      <c r="AQ204" s="202"/>
      <c r="AR204" s="202"/>
      <c r="AS204" s="202"/>
      <c r="AT204" s="202"/>
      <c r="AU204" s="202"/>
      <c r="AV204" s="202"/>
    </row>
    <row r="205" spans="4:48" s="118" customFormat="1">
      <c r="D205" s="202"/>
      <c r="E205" s="203"/>
      <c r="K205" s="203"/>
      <c r="L205" s="203"/>
      <c r="M205" s="203"/>
      <c r="N205" s="203"/>
      <c r="S205" s="203"/>
      <c r="T205" s="203"/>
      <c r="U205" s="202"/>
      <c r="V205" s="202"/>
      <c r="W205" s="202"/>
      <c r="X205" s="202"/>
      <c r="Y205" s="202"/>
      <c r="Z205" s="202"/>
      <c r="AA205" s="202"/>
      <c r="AB205" s="202"/>
      <c r="AC205" s="202"/>
      <c r="AD205" s="202"/>
      <c r="AE205" s="202"/>
      <c r="AF205" s="202"/>
      <c r="AG205" s="202"/>
      <c r="AH205" s="202"/>
      <c r="AI205" s="202"/>
      <c r="AJ205" s="202"/>
      <c r="AK205" s="202"/>
      <c r="AL205" s="202"/>
      <c r="AM205" s="202"/>
      <c r="AN205" s="202"/>
      <c r="AO205" s="202"/>
      <c r="AP205" s="202"/>
      <c r="AQ205" s="202"/>
      <c r="AR205" s="202"/>
      <c r="AS205" s="202"/>
      <c r="AT205" s="202"/>
      <c r="AU205" s="202"/>
      <c r="AV205" s="202"/>
    </row>
    <row r="206" spans="4:48" s="118" customFormat="1">
      <c r="D206" s="202"/>
      <c r="E206" s="203"/>
      <c r="K206" s="203"/>
      <c r="L206" s="203"/>
      <c r="M206" s="203"/>
      <c r="N206" s="203"/>
      <c r="S206" s="203"/>
      <c r="T206" s="203"/>
      <c r="U206" s="202"/>
      <c r="V206" s="202"/>
      <c r="W206" s="202"/>
      <c r="X206" s="202"/>
      <c r="Y206" s="202"/>
      <c r="Z206" s="202"/>
      <c r="AA206" s="202"/>
      <c r="AB206" s="202"/>
      <c r="AC206" s="202"/>
      <c r="AD206" s="202"/>
      <c r="AE206" s="202"/>
      <c r="AF206" s="202"/>
      <c r="AG206" s="202"/>
      <c r="AH206" s="202"/>
      <c r="AI206" s="202"/>
      <c r="AJ206" s="202"/>
      <c r="AK206" s="202"/>
      <c r="AL206" s="202"/>
      <c r="AM206" s="202"/>
      <c r="AN206" s="202"/>
      <c r="AO206" s="202"/>
      <c r="AP206" s="202"/>
      <c r="AQ206" s="202"/>
      <c r="AR206" s="202"/>
      <c r="AS206" s="202"/>
      <c r="AT206" s="202"/>
      <c r="AU206" s="202"/>
      <c r="AV206" s="202"/>
    </row>
    <row r="207" spans="4:48" s="118" customFormat="1">
      <c r="D207" s="202"/>
      <c r="E207" s="203"/>
      <c r="K207" s="203"/>
      <c r="L207" s="203"/>
      <c r="M207" s="203"/>
      <c r="N207" s="203"/>
      <c r="S207" s="203"/>
      <c r="T207" s="203"/>
      <c r="U207" s="202"/>
      <c r="V207" s="202"/>
      <c r="W207" s="202"/>
      <c r="X207" s="202"/>
      <c r="Y207" s="202"/>
      <c r="Z207" s="202"/>
      <c r="AA207" s="202"/>
      <c r="AB207" s="202"/>
      <c r="AC207" s="202"/>
      <c r="AD207" s="202"/>
      <c r="AE207" s="202"/>
      <c r="AF207" s="202"/>
      <c r="AG207" s="202"/>
      <c r="AH207" s="202"/>
      <c r="AI207" s="202"/>
      <c r="AJ207" s="202"/>
      <c r="AK207" s="202"/>
      <c r="AL207" s="202"/>
      <c r="AM207" s="202"/>
      <c r="AN207" s="202"/>
      <c r="AO207" s="202"/>
      <c r="AP207" s="202"/>
      <c r="AQ207" s="202"/>
      <c r="AR207" s="202"/>
      <c r="AS207" s="202"/>
      <c r="AT207" s="202"/>
      <c r="AU207" s="202"/>
      <c r="AV207" s="202"/>
    </row>
    <row r="208" spans="4:48" s="118" customFormat="1">
      <c r="D208" s="202"/>
      <c r="E208" s="203"/>
      <c r="K208" s="203"/>
      <c r="L208" s="203"/>
      <c r="M208" s="203"/>
      <c r="N208" s="203"/>
      <c r="S208" s="203"/>
      <c r="T208" s="203"/>
      <c r="U208" s="202"/>
      <c r="V208" s="202"/>
      <c r="W208" s="202"/>
      <c r="X208" s="202"/>
      <c r="Y208" s="202"/>
      <c r="Z208" s="202"/>
      <c r="AA208" s="202"/>
      <c r="AB208" s="202"/>
      <c r="AC208" s="202"/>
      <c r="AD208" s="202"/>
      <c r="AE208" s="202"/>
      <c r="AF208" s="202"/>
      <c r="AG208" s="202"/>
      <c r="AH208" s="202"/>
      <c r="AI208" s="202"/>
      <c r="AJ208" s="202"/>
      <c r="AK208" s="202"/>
      <c r="AL208" s="202"/>
      <c r="AM208" s="202"/>
      <c r="AN208" s="202"/>
      <c r="AO208" s="202"/>
      <c r="AP208" s="202"/>
      <c r="AQ208" s="202"/>
      <c r="AR208" s="202"/>
      <c r="AS208" s="202"/>
      <c r="AT208" s="202"/>
      <c r="AU208" s="202"/>
      <c r="AV208" s="202"/>
    </row>
    <row r="209" spans="4:48" s="118" customFormat="1">
      <c r="D209" s="202"/>
      <c r="E209" s="203"/>
      <c r="K209" s="203"/>
      <c r="L209" s="203"/>
      <c r="M209" s="203"/>
      <c r="N209" s="203"/>
      <c r="S209" s="203"/>
      <c r="T209" s="203"/>
      <c r="U209" s="202"/>
      <c r="V209" s="202"/>
      <c r="W209" s="202"/>
      <c r="X209" s="202"/>
      <c r="Y209" s="202"/>
      <c r="Z209" s="202"/>
      <c r="AA209" s="202"/>
      <c r="AB209" s="202"/>
      <c r="AC209" s="202"/>
      <c r="AD209" s="202"/>
      <c r="AE209" s="202"/>
      <c r="AF209" s="202"/>
      <c r="AG209" s="202"/>
      <c r="AH209" s="202"/>
      <c r="AI209" s="202"/>
      <c r="AJ209" s="202"/>
      <c r="AK209" s="202"/>
      <c r="AL209" s="202"/>
      <c r="AM209" s="202"/>
      <c r="AN209" s="202"/>
      <c r="AO209" s="202"/>
      <c r="AP209" s="202"/>
      <c r="AQ209" s="202"/>
      <c r="AR209" s="202"/>
      <c r="AS209" s="202"/>
      <c r="AT209" s="202"/>
      <c r="AU209" s="202"/>
      <c r="AV209" s="202"/>
    </row>
    <row r="210" spans="4:48" s="118" customFormat="1">
      <c r="D210" s="202"/>
      <c r="E210" s="203"/>
      <c r="K210" s="203"/>
      <c r="L210" s="203"/>
      <c r="M210" s="203"/>
      <c r="N210" s="203"/>
      <c r="S210" s="203"/>
      <c r="T210" s="203"/>
      <c r="U210" s="202"/>
      <c r="V210" s="202"/>
      <c r="W210" s="202"/>
      <c r="X210" s="202"/>
      <c r="Y210" s="202"/>
      <c r="Z210" s="202"/>
      <c r="AA210" s="202"/>
      <c r="AB210" s="202"/>
      <c r="AC210" s="202"/>
      <c r="AD210" s="202"/>
      <c r="AE210" s="202"/>
      <c r="AF210" s="202"/>
      <c r="AG210" s="202"/>
      <c r="AH210" s="202"/>
      <c r="AI210" s="202"/>
      <c r="AJ210" s="202"/>
      <c r="AK210" s="202"/>
      <c r="AL210" s="202"/>
      <c r="AM210" s="202"/>
      <c r="AN210" s="202"/>
      <c r="AO210" s="202"/>
      <c r="AP210" s="202"/>
      <c r="AQ210" s="202"/>
      <c r="AR210" s="202"/>
      <c r="AS210" s="202"/>
      <c r="AT210" s="202"/>
      <c r="AU210" s="202"/>
      <c r="AV210" s="202"/>
    </row>
    <row r="211" spans="4:48" s="118" customFormat="1">
      <c r="D211" s="202"/>
      <c r="E211" s="203"/>
      <c r="K211" s="203"/>
      <c r="L211" s="203"/>
      <c r="M211" s="203"/>
      <c r="N211" s="203"/>
      <c r="S211" s="203"/>
      <c r="T211" s="203"/>
      <c r="U211" s="202"/>
      <c r="V211" s="202"/>
      <c r="W211" s="202"/>
      <c r="X211" s="202"/>
      <c r="Y211" s="202"/>
      <c r="Z211" s="202"/>
      <c r="AA211" s="202"/>
      <c r="AB211" s="202"/>
      <c r="AC211" s="202"/>
      <c r="AD211" s="202"/>
      <c r="AE211" s="202"/>
      <c r="AF211" s="202"/>
      <c r="AG211" s="202"/>
      <c r="AH211" s="202"/>
      <c r="AI211" s="202"/>
      <c r="AJ211" s="202"/>
      <c r="AK211" s="202"/>
      <c r="AL211" s="202"/>
      <c r="AM211" s="202"/>
      <c r="AN211" s="202"/>
      <c r="AO211" s="202"/>
      <c r="AP211" s="202"/>
      <c r="AQ211" s="202"/>
      <c r="AR211" s="202"/>
      <c r="AS211" s="202"/>
      <c r="AT211" s="202"/>
      <c r="AU211" s="202"/>
      <c r="AV211" s="202"/>
    </row>
    <row r="212" spans="4:48" s="118" customFormat="1">
      <c r="D212" s="202"/>
      <c r="E212" s="203"/>
      <c r="K212" s="203"/>
      <c r="L212" s="203"/>
      <c r="M212" s="203"/>
      <c r="N212" s="203"/>
      <c r="S212" s="203"/>
      <c r="T212" s="203"/>
      <c r="U212" s="202"/>
      <c r="V212" s="202"/>
      <c r="W212" s="202"/>
      <c r="X212" s="202"/>
      <c r="Y212" s="202"/>
      <c r="Z212" s="202"/>
      <c r="AA212" s="202"/>
      <c r="AB212" s="202"/>
      <c r="AC212" s="202"/>
      <c r="AD212" s="202"/>
      <c r="AE212" s="202"/>
      <c r="AF212" s="202"/>
      <c r="AG212" s="202"/>
      <c r="AH212" s="202"/>
      <c r="AI212" s="202"/>
      <c r="AJ212" s="202"/>
      <c r="AK212" s="202"/>
      <c r="AL212" s="202"/>
      <c r="AM212" s="202"/>
      <c r="AN212" s="202"/>
      <c r="AO212" s="202"/>
      <c r="AP212" s="202"/>
      <c r="AQ212" s="202"/>
      <c r="AR212" s="202"/>
      <c r="AS212" s="202"/>
      <c r="AT212" s="202"/>
      <c r="AU212" s="202"/>
      <c r="AV212" s="202"/>
    </row>
    <row r="213" spans="4:48" s="118" customFormat="1">
      <c r="D213" s="202"/>
      <c r="E213" s="203"/>
      <c r="K213" s="203"/>
      <c r="L213" s="203"/>
      <c r="M213" s="203"/>
      <c r="N213" s="203"/>
      <c r="S213" s="203"/>
      <c r="T213" s="203"/>
      <c r="U213" s="202"/>
      <c r="V213" s="202"/>
      <c r="W213" s="202"/>
      <c r="X213" s="202"/>
      <c r="Y213" s="202"/>
      <c r="Z213" s="202"/>
      <c r="AA213" s="202"/>
      <c r="AB213" s="202"/>
      <c r="AC213" s="202"/>
      <c r="AD213" s="202"/>
      <c r="AE213" s="202"/>
      <c r="AF213" s="202"/>
      <c r="AG213" s="202"/>
      <c r="AH213" s="202"/>
      <c r="AI213" s="202"/>
      <c r="AJ213" s="202"/>
      <c r="AK213" s="202"/>
      <c r="AL213" s="202"/>
      <c r="AM213" s="202"/>
      <c r="AN213" s="202"/>
      <c r="AO213" s="202"/>
      <c r="AP213" s="202"/>
      <c r="AQ213" s="202"/>
      <c r="AR213" s="202"/>
      <c r="AS213" s="202"/>
      <c r="AT213" s="202"/>
      <c r="AU213" s="202"/>
      <c r="AV213" s="202"/>
    </row>
    <row r="214" spans="4:48" s="118" customFormat="1">
      <c r="D214" s="202"/>
      <c r="E214" s="203"/>
      <c r="K214" s="203"/>
      <c r="L214" s="203"/>
      <c r="M214" s="203"/>
      <c r="N214" s="203"/>
      <c r="S214" s="203"/>
      <c r="T214" s="203"/>
      <c r="U214" s="202"/>
      <c r="V214" s="202"/>
      <c r="W214" s="202"/>
      <c r="X214" s="202"/>
      <c r="Y214" s="202"/>
      <c r="Z214" s="202"/>
      <c r="AA214" s="202"/>
      <c r="AB214" s="202"/>
      <c r="AC214" s="202"/>
      <c r="AD214" s="202"/>
      <c r="AE214" s="202"/>
      <c r="AF214" s="202"/>
      <c r="AG214" s="202"/>
      <c r="AH214" s="202"/>
      <c r="AI214" s="202"/>
      <c r="AJ214" s="202"/>
      <c r="AK214" s="202"/>
      <c r="AL214" s="202"/>
      <c r="AM214" s="202"/>
      <c r="AN214" s="202"/>
      <c r="AO214" s="202"/>
      <c r="AP214" s="202"/>
      <c r="AQ214" s="202"/>
      <c r="AR214" s="202"/>
      <c r="AS214" s="202"/>
      <c r="AT214" s="202"/>
      <c r="AU214" s="202"/>
      <c r="AV214" s="202"/>
    </row>
    <row r="215" spans="4:48" s="118" customFormat="1">
      <c r="D215" s="202"/>
      <c r="E215" s="203"/>
      <c r="K215" s="203"/>
      <c r="L215" s="203"/>
      <c r="M215" s="203"/>
      <c r="N215" s="203"/>
      <c r="S215" s="203"/>
      <c r="T215" s="203"/>
      <c r="U215" s="202"/>
      <c r="V215" s="202"/>
      <c r="W215" s="202"/>
      <c r="X215" s="202"/>
      <c r="Y215" s="202"/>
      <c r="Z215" s="202"/>
      <c r="AA215" s="202"/>
      <c r="AB215" s="202"/>
      <c r="AC215" s="202"/>
      <c r="AD215" s="202"/>
      <c r="AE215" s="202"/>
      <c r="AF215" s="202"/>
      <c r="AG215" s="202"/>
      <c r="AH215" s="202"/>
      <c r="AI215" s="202"/>
      <c r="AJ215" s="202"/>
      <c r="AK215" s="202"/>
      <c r="AL215" s="202"/>
      <c r="AM215" s="202"/>
      <c r="AN215" s="202"/>
      <c r="AO215" s="202"/>
      <c r="AP215" s="202"/>
      <c r="AQ215" s="202"/>
      <c r="AR215" s="202"/>
      <c r="AS215" s="202"/>
      <c r="AT215" s="202"/>
      <c r="AU215" s="202"/>
      <c r="AV215" s="202"/>
    </row>
    <row r="216" spans="4:48" s="118" customFormat="1">
      <c r="D216" s="202"/>
      <c r="E216" s="203"/>
      <c r="K216" s="203"/>
      <c r="L216" s="203"/>
      <c r="M216" s="203"/>
      <c r="N216" s="203"/>
      <c r="S216" s="203"/>
      <c r="T216" s="203"/>
      <c r="U216" s="202"/>
      <c r="V216" s="202"/>
      <c r="W216" s="202"/>
      <c r="X216" s="202"/>
      <c r="Y216" s="202"/>
      <c r="Z216" s="202"/>
      <c r="AA216" s="202"/>
      <c r="AB216" s="202"/>
      <c r="AC216" s="202"/>
      <c r="AD216" s="202"/>
      <c r="AE216" s="202"/>
      <c r="AF216" s="202"/>
      <c r="AG216" s="202"/>
      <c r="AH216" s="202"/>
      <c r="AI216" s="202"/>
      <c r="AJ216" s="202"/>
      <c r="AK216" s="202"/>
      <c r="AL216" s="202"/>
      <c r="AM216" s="202"/>
      <c r="AN216" s="202"/>
      <c r="AO216" s="202"/>
      <c r="AP216" s="202"/>
      <c r="AQ216" s="202"/>
      <c r="AR216" s="202"/>
      <c r="AS216" s="202"/>
      <c r="AT216" s="202"/>
      <c r="AU216" s="202"/>
      <c r="AV216" s="202"/>
    </row>
    <row r="217" spans="4:48" s="118" customFormat="1">
      <c r="D217" s="202"/>
      <c r="E217" s="203"/>
      <c r="K217" s="203"/>
      <c r="L217" s="203"/>
      <c r="M217" s="203"/>
      <c r="N217" s="203"/>
      <c r="S217" s="203"/>
      <c r="T217" s="203"/>
      <c r="U217" s="202"/>
      <c r="V217" s="202"/>
      <c r="W217" s="202"/>
      <c r="X217" s="202"/>
      <c r="Y217" s="202"/>
      <c r="Z217" s="202"/>
      <c r="AA217" s="202"/>
      <c r="AB217" s="202"/>
      <c r="AC217" s="202"/>
      <c r="AD217" s="202"/>
      <c r="AE217" s="202"/>
      <c r="AF217" s="202"/>
      <c r="AG217" s="202"/>
      <c r="AH217" s="202"/>
      <c r="AI217" s="202"/>
      <c r="AJ217" s="202"/>
      <c r="AK217" s="202"/>
      <c r="AL217" s="202"/>
      <c r="AM217" s="202"/>
      <c r="AN217" s="202"/>
      <c r="AO217" s="202"/>
      <c r="AP217" s="202"/>
      <c r="AQ217" s="202"/>
      <c r="AR217" s="202"/>
      <c r="AS217" s="202"/>
      <c r="AT217" s="202"/>
      <c r="AU217" s="202"/>
      <c r="AV217" s="202"/>
    </row>
    <row r="218" spans="4:48" s="118" customFormat="1">
      <c r="D218" s="202"/>
      <c r="E218" s="203"/>
      <c r="K218" s="203"/>
      <c r="L218" s="203"/>
      <c r="M218" s="203"/>
      <c r="N218" s="203"/>
      <c r="S218" s="203"/>
      <c r="T218" s="203"/>
      <c r="U218" s="202"/>
      <c r="V218" s="202"/>
      <c r="W218" s="202"/>
      <c r="X218" s="202"/>
      <c r="Y218" s="202"/>
      <c r="Z218" s="202"/>
      <c r="AA218" s="202"/>
      <c r="AB218" s="202"/>
      <c r="AC218" s="202"/>
      <c r="AD218" s="202"/>
      <c r="AE218" s="202"/>
      <c r="AF218" s="202"/>
      <c r="AG218" s="202"/>
      <c r="AH218" s="202"/>
      <c r="AI218" s="202"/>
      <c r="AJ218" s="202"/>
      <c r="AK218" s="202"/>
      <c r="AL218" s="202"/>
      <c r="AM218" s="202"/>
      <c r="AN218" s="202"/>
      <c r="AO218" s="202"/>
      <c r="AP218" s="202"/>
      <c r="AQ218" s="202"/>
      <c r="AR218" s="202"/>
      <c r="AS218" s="202"/>
      <c r="AT218" s="202"/>
      <c r="AU218" s="202"/>
      <c r="AV218" s="202"/>
    </row>
    <row r="219" spans="4:48" s="118" customFormat="1">
      <c r="D219" s="202"/>
      <c r="E219" s="203"/>
      <c r="K219" s="203"/>
      <c r="L219" s="203"/>
      <c r="M219" s="203"/>
      <c r="N219" s="203"/>
      <c r="S219" s="203"/>
      <c r="T219" s="203"/>
      <c r="U219" s="202"/>
      <c r="V219" s="202"/>
      <c r="W219" s="202"/>
      <c r="X219" s="202"/>
      <c r="Y219" s="202"/>
      <c r="Z219" s="202"/>
      <c r="AA219" s="202"/>
      <c r="AB219" s="202"/>
      <c r="AC219" s="202"/>
      <c r="AD219" s="202"/>
      <c r="AE219" s="202"/>
      <c r="AF219" s="202"/>
      <c r="AG219" s="202"/>
      <c r="AH219" s="202"/>
      <c r="AI219" s="202"/>
      <c r="AJ219" s="202"/>
      <c r="AK219" s="202"/>
      <c r="AL219" s="202"/>
      <c r="AM219" s="202"/>
      <c r="AN219" s="202"/>
      <c r="AO219" s="202"/>
      <c r="AP219" s="202"/>
      <c r="AQ219" s="202"/>
      <c r="AR219" s="202"/>
      <c r="AS219" s="202"/>
      <c r="AT219" s="202"/>
      <c r="AU219" s="202"/>
      <c r="AV219" s="202"/>
    </row>
    <row r="220" spans="4:48" s="118" customFormat="1">
      <c r="D220" s="202"/>
      <c r="E220" s="203"/>
      <c r="K220" s="203"/>
      <c r="L220" s="203"/>
      <c r="M220" s="203"/>
      <c r="N220" s="203"/>
      <c r="S220" s="203"/>
      <c r="T220" s="203"/>
      <c r="U220" s="202"/>
      <c r="V220" s="202"/>
      <c r="W220" s="202"/>
      <c r="X220" s="202"/>
      <c r="Y220" s="202"/>
      <c r="Z220" s="202"/>
      <c r="AA220" s="202"/>
      <c r="AB220" s="202"/>
      <c r="AC220" s="202"/>
      <c r="AD220" s="202"/>
      <c r="AE220" s="202"/>
      <c r="AF220" s="202"/>
      <c r="AG220" s="202"/>
      <c r="AH220" s="202"/>
      <c r="AI220" s="202"/>
      <c r="AJ220" s="202"/>
      <c r="AK220" s="202"/>
      <c r="AL220" s="202"/>
      <c r="AM220" s="202"/>
      <c r="AN220" s="202"/>
      <c r="AO220" s="202"/>
      <c r="AP220" s="202"/>
      <c r="AQ220" s="202"/>
      <c r="AR220" s="202"/>
      <c r="AS220" s="202"/>
      <c r="AT220" s="202"/>
      <c r="AU220" s="202"/>
      <c r="AV220" s="202"/>
    </row>
    <row r="221" spans="4:48" s="118" customFormat="1">
      <c r="D221" s="202"/>
      <c r="E221" s="203"/>
      <c r="K221" s="203"/>
      <c r="L221" s="203"/>
      <c r="M221" s="203"/>
      <c r="N221" s="203"/>
      <c r="S221" s="203"/>
      <c r="T221" s="203"/>
      <c r="U221" s="202"/>
      <c r="V221" s="202"/>
      <c r="W221" s="202"/>
      <c r="X221" s="202"/>
      <c r="Y221" s="202"/>
      <c r="Z221" s="202"/>
      <c r="AA221" s="202"/>
      <c r="AB221" s="202"/>
      <c r="AC221" s="202"/>
      <c r="AD221" s="202"/>
      <c r="AE221" s="202"/>
      <c r="AF221" s="202"/>
      <c r="AG221" s="202"/>
      <c r="AH221" s="202"/>
      <c r="AI221" s="202"/>
      <c r="AJ221" s="202"/>
      <c r="AK221" s="202"/>
      <c r="AL221" s="202"/>
      <c r="AM221" s="202"/>
      <c r="AN221" s="202"/>
      <c r="AO221" s="202"/>
      <c r="AP221" s="202"/>
      <c r="AQ221" s="202"/>
      <c r="AR221" s="202"/>
      <c r="AS221" s="202"/>
      <c r="AT221" s="202"/>
      <c r="AU221" s="202"/>
      <c r="AV221" s="202"/>
    </row>
    <row r="222" spans="4:48" s="118" customFormat="1">
      <c r="D222" s="202"/>
      <c r="E222" s="203"/>
      <c r="K222" s="203"/>
      <c r="L222" s="203"/>
      <c r="M222" s="203"/>
      <c r="N222" s="203"/>
      <c r="S222" s="203"/>
      <c r="T222" s="203"/>
      <c r="U222" s="202"/>
      <c r="V222" s="202"/>
      <c r="W222" s="202"/>
      <c r="X222" s="202"/>
      <c r="Y222" s="202"/>
      <c r="Z222" s="202"/>
      <c r="AA222" s="202"/>
      <c r="AB222" s="202"/>
      <c r="AC222" s="202"/>
      <c r="AD222" s="202"/>
      <c r="AE222" s="202"/>
      <c r="AF222" s="202"/>
      <c r="AG222" s="202"/>
      <c r="AH222" s="202"/>
      <c r="AI222" s="202"/>
      <c r="AJ222" s="202"/>
      <c r="AK222" s="202"/>
      <c r="AL222" s="202"/>
      <c r="AM222" s="202"/>
      <c r="AN222" s="202"/>
      <c r="AO222" s="202"/>
      <c r="AP222" s="202"/>
      <c r="AQ222" s="202"/>
      <c r="AR222" s="202"/>
      <c r="AS222" s="202"/>
      <c r="AT222" s="202"/>
      <c r="AU222" s="202"/>
      <c r="AV222" s="202"/>
    </row>
    <row r="223" spans="4:48" s="118" customFormat="1">
      <c r="D223" s="202"/>
      <c r="E223" s="203"/>
      <c r="K223" s="203"/>
      <c r="L223" s="203"/>
      <c r="M223" s="203"/>
      <c r="N223" s="203"/>
      <c r="S223" s="203"/>
      <c r="T223" s="203"/>
      <c r="U223" s="202"/>
      <c r="V223" s="202"/>
      <c r="W223" s="202"/>
      <c r="X223" s="202"/>
      <c r="Y223" s="202"/>
      <c r="Z223" s="202"/>
      <c r="AA223" s="202"/>
      <c r="AB223" s="202"/>
      <c r="AC223" s="202"/>
      <c r="AD223" s="202"/>
      <c r="AE223" s="202"/>
      <c r="AF223" s="202"/>
      <c r="AG223" s="202"/>
      <c r="AH223" s="202"/>
      <c r="AI223" s="202"/>
      <c r="AJ223" s="202"/>
      <c r="AK223" s="202"/>
      <c r="AL223" s="202"/>
      <c r="AM223" s="202"/>
      <c r="AN223" s="202"/>
      <c r="AO223" s="202"/>
      <c r="AP223" s="202"/>
      <c r="AQ223" s="202"/>
      <c r="AR223" s="202"/>
      <c r="AS223" s="202"/>
      <c r="AT223" s="202"/>
      <c r="AU223" s="202"/>
      <c r="AV223" s="202"/>
    </row>
    <row r="224" spans="4:48" s="118" customFormat="1">
      <c r="D224" s="202"/>
      <c r="E224" s="203"/>
      <c r="K224" s="203"/>
      <c r="L224" s="203"/>
      <c r="M224" s="203"/>
      <c r="N224" s="203"/>
      <c r="S224" s="203"/>
      <c r="T224" s="203"/>
      <c r="U224" s="202"/>
      <c r="V224" s="202"/>
      <c r="W224" s="202"/>
      <c r="X224" s="202"/>
      <c r="Y224" s="202"/>
      <c r="Z224" s="202"/>
      <c r="AA224" s="202"/>
      <c r="AB224" s="202"/>
      <c r="AC224" s="202"/>
      <c r="AD224" s="202"/>
      <c r="AE224" s="202"/>
      <c r="AF224" s="202"/>
      <c r="AG224" s="202"/>
      <c r="AH224" s="202"/>
      <c r="AI224" s="202"/>
      <c r="AJ224" s="202"/>
      <c r="AK224" s="202"/>
      <c r="AL224" s="202"/>
      <c r="AM224" s="202"/>
      <c r="AN224" s="202"/>
      <c r="AO224" s="202"/>
      <c r="AP224" s="202"/>
      <c r="AQ224" s="202"/>
      <c r="AR224" s="202"/>
      <c r="AS224" s="202"/>
      <c r="AT224" s="202"/>
      <c r="AU224" s="202"/>
      <c r="AV224" s="202"/>
    </row>
    <row r="225" spans="4:48" s="118" customFormat="1">
      <c r="D225" s="202"/>
      <c r="E225" s="203"/>
      <c r="K225" s="203"/>
      <c r="L225" s="203"/>
      <c r="M225" s="203"/>
      <c r="N225" s="203"/>
      <c r="S225" s="203"/>
      <c r="T225" s="203"/>
      <c r="U225" s="202"/>
      <c r="V225" s="202"/>
      <c r="W225" s="202"/>
      <c r="X225" s="202"/>
      <c r="Y225" s="202"/>
      <c r="Z225" s="202"/>
      <c r="AA225" s="202"/>
      <c r="AB225" s="202"/>
      <c r="AC225" s="202"/>
      <c r="AD225" s="202"/>
      <c r="AE225" s="202"/>
      <c r="AF225" s="202"/>
      <c r="AG225" s="202"/>
      <c r="AH225" s="202"/>
      <c r="AI225" s="202"/>
      <c r="AJ225" s="202"/>
      <c r="AK225" s="202"/>
      <c r="AL225" s="202"/>
      <c r="AM225" s="202"/>
      <c r="AN225" s="202"/>
      <c r="AO225" s="202"/>
      <c r="AP225" s="202"/>
      <c r="AQ225" s="202"/>
      <c r="AR225" s="202"/>
      <c r="AS225" s="202"/>
      <c r="AT225" s="202"/>
      <c r="AU225" s="202"/>
      <c r="AV225" s="202"/>
    </row>
    <row r="226" spans="4:48" s="118" customFormat="1">
      <c r="D226" s="202"/>
      <c r="E226" s="203"/>
      <c r="K226" s="203"/>
      <c r="L226" s="203"/>
      <c r="M226" s="203"/>
      <c r="N226" s="203"/>
      <c r="S226" s="203"/>
      <c r="T226" s="203"/>
      <c r="U226" s="202"/>
      <c r="V226" s="202"/>
      <c r="W226" s="202"/>
      <c r="X226" s="202"/>
      <c r="Y226" s="202"/>
      <c r="Z226" s="202"/>
      <c r="AA226" s="202"/>
      <c r="AB226" s="202"/>
      <c r="AC226" s="202"/>
      <c r="AD226" s="202"/>
      <c r="AE226" s="202"/>
      <c r="AF226" s="202"/>
      <c r="AG226" s="202"/>
      <c r="AH226" s="202"/>
      <c r="AI226" s="202"/>
      <c r="AJ226" s="202"/>
      <c r="AK226" s="202"/>
      <c r="AL226" s="202"/>
      <c r="AM226" s="202"/>
      <c r="AN226" s="202"/>
      <c r="AO226" s="202"/>
      <c r="AP226" s="202"/>
      <c r="AQ226" s="202"/>
      <c r="AR226" s="202"/>
      <c r="AS226" s="202"/>
      <c r="AT226" s="202"/>
      <c r="AU226" s="202"/>
      <c r="AV226" s="202"/>
    </row>
    <row r="227" spans="4:48" s="118" customFormat="1">
      <c r="D227" s="202"/>
      <c r="E227" s="203"/>
      <c r="K227" s="203"/>
      <c r="L227" s="203"/>
      <c r="M227" s="203"/>
      <c r="N227" s="203"/>
      <c r="S227" s="203"/>
      <c r="T227" s="203"/>
      <c r="U227" s="202"/>
      <c r="V227" s="202"/>
      <c r="W227" s="202"/>
      <c r="X227" s="202"/>
      <c r="Y227" s="202"/>
      <c r="Z227" s="202"/>
      <c r="AA227" s="202"/>
      <c r="AB227" s="202"/>
      <c r="AC227" s="202"/>
      <c r="AD227" s="202"/>
      <c r="AE227" s="202"/>
      <c r="AF227" s="202"/>
      <c r="AG227" s="202"/>
      <c r="AH227" s="202"/>
      <c r="AI227" s="202"/>
      <c r="AJ227" s="202"/>
      <c r="AK227" s="202"/>
      <c r="AL227" s="202"/>
      <c r="AM227" s="202"/>
      <c r="AN227" s="202"/>
      <c r="AO227" s="202"/>
      <c r="AP227" s="202"/>
      <c r="AQ227" s="202"/>
      <c r="AR227" s="202"/>
      <c r="AS227" s="202"/>
      <c r="AT227" s="202"/>
      <c r="AU227" s="202"/>
      <c r="AV227" s="202"/>
    </row>
    <row r="228" spans="4:48" s="118" customFormat="1">
      <c r="D228" s="202"/>
      <c r="E228" s="203"/>
      <c r="K228" s="203"/>
      <c r="L228" s="203"/>
      <c r="M228" s="203"/>
      <c r="N228" s="203"/>
      <c r="S228" s="203"/>
      <c r="T228" s="203"/>
      <c r="U228" s="202"/>
      <c r="V228" s="202"/>
      <c r="W228" s="202"/>
      <c r="X228" s="202"/>
      <c r="Y228" s="202"/>
      <c r="Z228" s="202"/>
      <c r="AA228" s="202"/>
      <c r="AB228" s="202"/>
      <c r="AC228" s="202"/>
      <c r="AD228" s="202"/>
      <c r="AE228" s="202"/>
      <c r="AF228" s="202"/>
      <c r="AG228" s="202"/>
      <c r="AH228" s="202"/>
      <c r="AI228" s="202"/>
      <c r="AJ228" s="202"/>
      <c r="AK228" s="202"/>
      <c r="AL228" s="202"/>
      <c r="AM228" s="202"/>
      <c r="AN228" s="202"/>
      <c r="AO228" s="202"/>
      <c r="AP228" s="202"/>
      <c r="AQ228" s="202"/>
      <c r="AR228" s="202"/>
      <c r="AS228" s="202"/>
      <c r="AT228" s="202"/>
      <c r="AU228" s="202"/>
      <c r="AV228" s="202"/>
    </row>
    <row r="229" spans="4:48" s="118" customFormat="1">
      <c r="D229" s="202"/>
      <c r="E229" s="203"/>
      <c r="K229" s="203"/>
      <c r="L229" s="203"/>
      <c r="M229" s="203"/>
      <c r="N229" s="203"/>
      <c r="S229" s="203"/>
      <c r="T229" s="203"/>
      <c r="U229" s="202"/>
      <c r="V229" s="202"/>
      <c r="W229" s="202"/>
      <c r="X229" s="202"/>
      <c r="Y229" s="202"/>
      <c r="Z229" s="202"/>
      <c r="AA229" s="202"/>
      <c r="AB229" s="202"/>
      <c r="AC229" s="202"/>
      <c r="AD229" s="202"/>
      <c r="AE229" s="202"/>
      <c r="AF229" s="202"/>
      <c r="AG229" s="202"/>
      <c r="AH229" s="202"/>
      <c r="AI229" s="202"/>
      <c r="AJ229" s="202"/>
      <c r="AK229" s="202"/>
      <c r="AL229" s="202"/>
      <c r="AM229" s="202"/>
      <c r="AN229" s="202"/>
      <c r="AO229" s="202"/>
      <c r="AP229" s="202"/>
      <c r="AQ229" s="202"/>
      <c r="AR229" s="202"/>
      <c r="AS229" s="202"/>
      <c r="AT229" s="202"/>
      <c r="AU229" s="202"/>
      <c r="AV229" s="202"/>
    </row>
    <row r="230" spans="4:48" s="118" customFormat="1">
      <c r="D230" s="202"/>
      <c r="E230" s="203"/>
      <c r="K230" s="203"/>
      <c r="L230" s="203"/>
      <c r="M230" s="203"/>
      <c r="N230" s="203"/>
      <c r="S230" s="203"/>
      <c r="T230" s="203"/>
      <c r="U230" s="202"/>
      <c r="V230" s="202"/>
      <c r="W230" s="202"/>
      <c r="X230" s="202"/>
      <c r="Y230" s="202"/>
      <c r="Z230" s="202"/>
      <c r="AA230" s="202"/>
      <c r="AB230" s="202"/>
      <c r="AC230" s="202"/>
      <c r="AD230" s="202"/>
      <c r="AE230" s="202"/>
      <c r="AF230" s="202"/>
      <c r="AG230" s="202"/>
      <c r="AH230" s="202"/>
      <c r="AI230" s="202"/>
      <c r="AJ230" s="202"/>
      <c r="AK230" s="202"/>
      <c r="AL230" s="202"/>
      <c r="AM230" s="202"/>
      <c r="AN230" s="202"/>
      <c r="AO230" s="202"/>
      <c r="AP230" s="202"/>
      <c r="AQ230" s="202"/>
      <c r="AR230" s="202"/>
      <c r="AS230" s="202"/>
      <c r="AT230" s="202"/>
      <c r="AU230" s="202"/>
      <c r="AV230" s="202"/>
    </row>
    <row r="231" spans="4:48" s="118" customFormat="1">
      <c r="D231" s="202"/>
      <c r="E231" s="203"/>
      <c r="K231" s="203"/>
      <c r="L231" s="203"/>
      <c r="M231" s="203"/>
      <c r="N231" s="203"/>
      <c r="S231" s="203"/>
      <c r="T231" s="203"/>
      <c r="U231" s="202"/>
      <c r="V231" s="202"/>
      <c r="W231" s="202"/>
      <c r="X231" s="202"/>
      <c r="Y231" s="202"/>
      <c r="Z231" s="202"/>
      <c r="AA231" s="202"/>
      <c r="AB231" s="202"/>
      <c r="AC231" s="202"/>
      <c r="AD231" s="202"/>
      <c r="AE231" s="202"/>
      <c r="AF231" s="202"/>
      <c r="AG231" s="202"/>
      <c r="AH231" s="202"/>
      <c r="AI231" s="202"/>
      <c r="AJ231" s="202"/>
      <c r="AK231" s="202"/>
      <c r="AL231" s="202"/>
      <c r="AM231" s="202"/>
      <c r="AN231" s="202"/>
      <c r="AO231" s="202"/>
      <c r="AP231" s="202"/>
      <c r="AQ231" s="202"/>
      <c r="AR231" s="202"/>
      <c r="AS231" s="202"/>
      <c r="AT231" s="202"/>
      <c r="AU231" s="202"/>
      <c r="AV231" s="202"/>
    </row>
    <row r="232" spans="4:48" s="118" customFormat="1">
      <c r="D232" s="202"/>
      <c r="E232" s="203"/>
      <c r="K232" s="203"/>
      <c r="L232" s="203"/>
      <c r="M232" s="203"/>
      <c r="N232" s="203"/>
      <c r="S232" s="203"/>
      <c r="T232" s="203"/>
      <c r="U232" s="202"/>
      <c r="V232" s="202"/>
      <c r="W232" s="202"/>
      <c r="X232" s="202"/>
      <c r="Y232" s="202"/>
      <c r="Z232" s="202"/>
      <c r="AA232" s="202"/>
      <c r="AB232" s="202"/>
      <c r="AC232" s="202"/>
      <c r="AD232" s="202"/>
      <c r="AE232" s="202"/>
      <c r="AF232" s="202"/>
      <c r="AG232" s="202"/>
      <c r="AH232" s="202"/>
      <c r="AI232" s="202"/>
      <c r="AJ232" s="202"/>
      <c r="AK232" s="202"/>
      <c r="AL232" s="202"/>
      <c r="AM232" s="202"/>
      <c r="AN232" s="202"/>
      <c r="AO232" s="202"/>
      <c r="AP232" s="202"/>
      <c r="AQ232" s="202"/>
      <c r="AR232" s="202"/>
      <c r="AS232" s="202"/>
      <c r="AT232" s="202"/>
      <c r="AU232" s="202"/>
      <c r="AV232" s="202"/>
    </row>
    <row r="233" spans="4:48" s="118" customFormat="1">
      <c r="D233" s="202"/>
      <c r="E233" s="203"/>
      <c r="K233" s="203"/>
      <c r="L233" s="203"/>
      <c r="M233" s="203"/>
      <c r="N233" s="203"/>
      <c r="S233" s="203"/>
      <c r="T233" s="203"/>
      <c r="U233" s="202"/>
      <c r="V233" s="202"/>
      <c r="W233" s="202"/>
      <c r="X233" s="202"/>
      <c r="Y233" s="202"/>
      <c r="Z233" s="202"/>
      <c r="AA233" s="202"/>
      <c r="AB233" s="202"/>
      <c r="AC233" s="202"/>
      <c r="AD233" s="202"/>
      <c r="AE233" s="202"/>
      <c r="AF233" s="202"/>
      <c r="AG233" s="202"/>
      <c r="AH233" s="202"/>
      <c r="AI233" s="202"/>
      <c r="AJ233" s="202"/>
      <c r="AK233" s="202"/>
      <c r="AL233" s="202"/>
      <c r="AM233" s="202"/>
      <c r="AN233" s="202"/>
      <c r="AO233" s="202"/>
      <c r="AP233" s="202"/>
      <c r="AQ233" s="202"/>
      <c r="AR233" s="202"/>
      <c r="AS233" s="202"/>
      <c r="AT233" s="202"/>
      <c r="AU233" s="202"/>
      <c r="AV233" s="202"/>
    </row>
    <row r="234" spans="4:48" s="118" customFormat="1">
      <c r="D234" s="202"/>
      <c r="E234" s="203"/>
      <c r="K234" s="203"/>
      <c r="L234" s="203"/>
      <c r="M234" s="203"/>
      <c r="N234" s="203"/>
      <c r="S234" s="203"/>
      <c r="T234" s="203"/>
      <c r="U234" s="202"/>
      <c r="V234" s="202"/>
      <c r="W234" s="202"/>
      <c r="X234" s="202"/>
      <c r="Y234" s="202"/>
      <c r="Z234" s="202"/>
      <c r="AA234" s="202"/>
      <c r="AB234" s="202"/>
      <c r="AC234" s="202"/>
      <c r="AD234" s="202"/>
      <c r="AE234" s="202"/>
      <c r="AF234" s="202"/>
      <c r="AG234" s="202"/>
      <c r="AH234" s="202"/>
      <c r="AI234" s="202"/>
      <c r="AJ234" s="202"/>
      <c r="AK234" s="202"/>
      <c r="AL234" s="202"/>
      <c r="AM234" s="202"/>
      <c r="AN234" s="202"/>
      <c r="AO234" s="202"/>
      <c r="AP234" s="202"/>
      <c r="AQ234" s="202"/>
      <c r="AR234" s="202"/>
      <c r="AS234" s="202"/>
      <c r="AT234" s="202"/>
      <c r="AU234" s="202"/>
      <c r="AV234" s="202"/>
    </row>
    <row r="235" spans="4:48" s="118" customFormat="1">
      <c r="D235" s="202"/>
      <c r="E235" s="203"/>
      <c r="K235" s="203"/>
      <c r="L235" s="203"/>
      <c r="M235" s="203"/>
      <c r="N235" s="203"/>
      <c r="S235" s="203"/>
      <c r="T235" s="203"/>
      <c r="U235" s="202"/>
      <c r="V235" s="202"/>
      <c r="W235" s="202"/>
      <c r="X235" s="202"/>
      <c r="Y235" s="202"/>
      <c r="Z235" s="202"/>
      <c r="AA235" s="202"/>
      <c r="AB235" s="202"/>
      <c r="AC235" s="202"/>
      <c r="AD235" s="202"/>
      <c r="AE235" s="202"/>
      <c r="AF235" s="202"/>
      <c r="AG235" s="202"/>
      <c r="AH235" s="202"/>
      <c r="AI235" s="202"/>
      <c r="AJ235" s="202"/>
      <c r="AK235" s="202"/>
      <c r="AL235" s="202"/>
      <c r="AM235" s="202"/>
      <c r="AN235" s="202"/>
      <c r="AO235" s="202"/>
      <c r="AP235" s="202"/>
      <c r="AQ235" s="202"/>
      <c r="AR235" s="202"/>
      <c r="AS235" s="202"/>
      <c r="AT235" s="202"/>
      <c r="AU235" s="202"/>
      <c r="AV235" s="202"/>
    </row>
    <row r="236" spans="4:48" s="118" customFormat="1">
      <c r="D236" s="202"/>
      <c r="E236" s="203"/>
      <c r="K236" s="203"/>
      <c r="L236" s="203"/>
      <c r="M236" s="203"/>
      <c r="N236" s="203"/>
      <c r="S236" s="203"/>
      <c r="T236" s="203"/>
      <c r="U236" s="202"/>
      <c r="V236" s="202"/>
      <c r="W236" s="202"/>
      <c r="X236" s="202"/>
      <c r="Y236" s="202"/>
      <c r="Z236" s="202"/>
      <c r="AA236" s="202"/>
      <c r="AB236" s="202"/>
      <c r="AC236" s="202"/>
      <c r="AD236" s="202"/>
      <c r="AE236" s="202"/>
      <c r="AF236" s="202"/>
      <c r="AG236" s="202"/>
      <c r="AH236" s="202"/>
      <c r="AI236" s="202"/>
      <c r="AJ236" s="202"/>
      <c r="AK236" s="202"/>
      <c r="AL236" s="202"/>
      <c r="AM236" s="202"/>
      <c r="AN236" s="202"/>
      <c r="AO236" s="202"/>
      <c r="AP236" s="202"/>
      <c r="AQ236" s="202"/>
      <c r="AR236" s="202"/>
      <c r="AS236" s="202"/>
      <c r="AT236" s="202"/>
      <c r="AU236" s="202"/>
      <c r="AV236" s="202"/>
    </row>
    <row r="237" spans="4:48" s="118" customFormat="1">
      <c r="D237" s="202"/>
      <c r="E237" s="203"/>
      <c r="K237" s="203"/>
      <c r="L237" s="203"/>
      <c r="M237" s="203"/>
      <c r="N237" s="203"/>
      <c r="S237" s="203"/>
      <c r="T237" s="203"/>
      <c r="U237" s="202"/>
      <c r="V237" s="202"/>
      <c r="W237" s="202"/>
      <c r="X237" s="202"/>
      <c r="Y237" s="202"/>
      <c r="Z237" s="202"/>
      <c r="AA237" s="202"/>
      <c r="AB237" s="202"/>
      <c r="AC237" s="202"/>
      <c r="AD237" s="202"/>
      <c r="AE237" s="202"/>
      <c r="AF237" s="202"/>
      <c r="AG237" s="202"/>
      <c r="AH237" s="202"/>
      <c r="AI237" s="202"/>
      <c r="AJ237" s="202"/>
      <c r="AK237" s="202"/>
      <c r="AL237" s="202"/>
      <c r="AM237" s="202"/>
      <c r="AN237" s="202"/>
      <c r="AO237" s="202"/>
      <c r="AP237" s="202"/>
      <c r="AQ237" s="202"/>
      <c r="AR237" s="202"/>
      <c r="AS237" s="202"/>
      <c r="AT237" s="202"/>
      <c r="AU237" s="202"/>
      <c r="AV237" s="202"/>
    </row>
    <row r="238" spans="4:48" s="118" customFormat="1">
      <c r="D238" s="202"/>
      <c r="E238" s="203"/>
      <c r="K238" s="203"/>
      <c r="L238" s="203"/>
      <c r="M238" s="203"/>
      <c r="N238" s="203"/>
      <c r="S238" s="203"/>
      <c r="T238" s="203"/>
      <c r="U238" s="202"/>
      <c r="V238" s="202"/>
      <c r="W238" s="202"/>
      <c r="X238" s="202"/>
      <c r="Y238" s="202"/>
      <c r="Z238" s="202"/>
      <c r="AA238" s="202"/>
      <c r="AB238" s="202"/>
      <c r="AC238" s="202"/>
      <c r="AD238" s="202"/>
      <c r="AE238" s="202"/>
      <c r="AF238" s="202"/>
      <c r="AG238" s="202"/>
      <c r="AH238" s="202"/>
      <c r="AI238" s="202"/>
      <c r="AJ238" s="202"/>
      <c r="AK238" s="202"/>
      <c r="AL238" s="202"/>
      <c r="AM238" s="202"/>
      <c r="AN238" s="202"/>
      <c r="AO238" s="202"/>
      <c r="AP238" s="202"/>
      <c r="AQ238" s="202"/>
      <c r="AR238" s="202"/>
      <c r="AS238" s="202"/>
      <c r="AT238" s="202"/>
      <c r="AU238" s="202"/>
      <c r="AV238" s="202"/>
    </row>
    <row r="239" spans="4:48" s="118" customFormat="1">
      <c r="D239" s="202"/>
      <c r="E239" s="203"/>
      <c r="K239" s="203"/>
      <c r="L239" s="203"/>
      <c r="M239" s="203"/>
      <c r="N239" s="203"/>
      <c r="S239" s="203"/>
      <c r="T239" s="203"/>
      <c r="U239" s="202"/>
      <c r="V239" s="202"/>
      <c r="W239" s="202"/>
      <c r="X239" s="202"/>
      <c r="Y239" s="202"/>
      <c r="Z239" s="202"/>
      <c r="AA239" s="202"/>
      <c r="AB239" s="202"/>
      <c r="AC239" s="202"/>
      <c r="AD239" s="202"/>
      <c r="AE239" s="202"/>
      <c r="AF239" s="202"/>
      <c r="AG239" s="202"/>
      <c r="AH239" s="202"/>
      <c r="AI239" s="202"/>
      <c r="AJ239" s="202"/>
      <c r="AK239" s="202"/>
      <c r="AL239" s="202"/>
      <c r="AM239" s="202"/>
      <c r="AN239" s="202"/>
      <c r="AO239" s="202"/>
      <c r="AP239" s="202"/>
      <c r="AQ239" s="202"/>
      <c r="AR239" s="202"/>
      <c r="AS239" s="202"/>
      <c r="AT239" s="202"/>
      <c r="AU239" s="202"/>
      <c r="AV239" s="202"/>
    </row>
    <row r="240" spans="4:48" s="118" customFormat="1">
      <c r="D240" s="202"/>
      <c r="E240" s="203"/>
      <c r="K240" s="203"/>
      <c r="L240" s="203"/>
      <c r="M240" s="203"/>
      <c r="N240" s="203"/>
      <c r="S240" s="203"/>
      <c r="T240" s="203"/>
      <c r="U240" s="202"/>
      <c r="V240" s="202"/>
      <c r="W240" s="202"/>
      <c r="X240" s="202"/>
      <c r="Y240" s="202"/>
      <c r="Z240" s="202"/>
      <c r="AA240" s="202"/>
      <c r="AB240" s="202"/>
      <c r="AC240" s="202"/>
      <c r="AD240" s="202"/>
      <c r="AE240" s="202"/>
      <c r="AF240" s="202"/>
      <c r="AG240" s="202"/>
      <c r="AH240" s="202"/>
      <c r="AI240" s="202"/>
      <c r="AJ240" s="202"/>
      <c r="AK240" s="202"/>
      <c r="AL240" s="202"/>
      <c r="AM240" s="202"/>
      <c r="AN240" s="202"/>
      <c r="AO240" s="202"/>
      <c r="AP240" s="202"/>
      <c r="AQ240" s="202"/>
      <c r="AR240" s="202"/>
      <c r="AS240" s="202"/>
      <c r="AT240" s="202"/>
      <c r="AU240" s="202"/>
      <c r="AV240" s="202"/>
    </row>
    <row r="241" spans="4:48" s="118" customFormat="1">
      <c r="D241" s="202"/>
      <c r="E241" s="203"/>
      <c r="K241" s="203"/>
      <c r="L241" s="203"/>
      <c r="M241" s="203"/>
      <c r="N241" s="203"/>
      <c r="S241" s="203"/>
      <c r="T241" s="203"/>
      <c r="U241" s="202"/>
      <c r="V241" s="202"/>
      <c r="W241" s="202"/>
      <c r="X241" s="202"/>
      <c r="Y241" s="202"/>
      <c r="Z241" s="202"/>
      <c r="AA241" s="202"/>
      <c r="AB241" s="202"/>
      <c r="AC241" s="202"/>
      <c r="AD241" s="202"/>
      <c r="AE241" s="202"/>
      <c r="AF241" s="202"/>
      <c r="AG241" s="202"/>
      <c r="AH241" s="202"/>
      <c r="AI241" s="202"/>
      <c r="AJ241" s="202"/>
      <c r="AK241" s="202"/>
      <c r="AL241" s="202"/>
      <c r="AM241" s="202"/>
      <c r="AN241" s="202"/>
      <c r="AO241" s="202"/>
      <c r="AP241" s="202"/>
      <c r="AQ241" s="202"/>
      <c r="AR241" s="202"/>
      <c r="AS241" s="202"/>
      <c r="AT241" s="202"/>
      <c r="AU241" s="202"/>
      <c r="AV241" s="202"/>
    </row>
    <row r="242" spans="4:48" s="118" customFormat="1">
      <c r="D242" s="202"/>
      <c r="E242" s="203"/>
      <c r="K242" s="203"/>
      <c r="L242" s="203"/>
      <c r="M242" s="203"/>
      <c r="N242" s="203"/>
      <c r="S242" s="203"/>
      <c r="T242" s="203"/>
      <c r="U242" s="202"/>
      <c r="V242" s="202"/>
      <c r="W242" s="202"/>
      <c r="X242" s="202"/>
      <c r="Y242" s="202"/>
      <c r="Z242" s="202"/>
      <c r="AA242" s="202"/>
      <c r="AB242" s="202"/>
      <c r="AC242" s="202"/>
      <c r="AD242" s="202"/>
      <c r="AE242" s="202"/>
      <c r="AF242" s="202"/>
      <c r="AG242" s="202"/>
      <c r="AH242" s="202"/>
      <c r="AI242" s="202"/>
      <c r="AJ242" s="202"/>
      <c r="AK242" s="202"/>
      <c r="AL242" s="202"/>
      <c r="AM242" s="202"/>
      <c r="AN242" s="202"/>
      <c r="AO242" s="202"/>
      <c r="AP242" s="202"/>
      <c r="AQ242" s="202"/>
      <c r="AR242" s="202"/>
      <c r="AS242" s="202"/>
      <c r="AT242" s="202"/>
      <c r="AU242" s="202"/>
      <c r="AV242" s="202"/>
    </row>
    <row r="243" spans="4:48" s="118" customFormat="1">
      <c r="D243" s="202"/>
      <c r="E243" s="203"/>
      <c r="K243" s="203"/>
      <c r="L243" s="203"/>
      <c r="M243" s="203"/>
      <c r="N243" s="203"/>
      <c r="S243" s="203"/>
      <c r="T243" s="203"/>
      <c r="U243" s="202"/>
      <c r="V243" s="202"/>
      <c r="W243" s="202"/>
      <c r="X243" s="202"/>
      <c r="Y243" s="202"/>
      <c r="Z243" s="202"/>
      <c r="AA243" s="202"/>
      <c r="AB243" s="202"/>
      <c r="AC243" s="202"/>
      <c r="AD243" s="202"/>
      <c r="AE243" s="202"/>
      <c r="AF243" s="202"/>
      <c r="AG243" s="202"/>
      <c r="AH243" s="202"/>
      <c r="AI243" s="202"/>
      <c r="AJ243" s="202"/>
      <c r="AK243" s="202"/>
      <c r="AL243" s="202"/>
      <c r="AM243" s="202"/>
      <c r="AN243" s="202"/>
      <c r="AO243" s="202"/>
      <c r="AP243" s="202"/>
      <c r="AQ243" s="202"/>
      <c r="AR243" s="202"/>
      <c r="AS243" s="202"/>
      <c r="AT243" s="202"/>
      <c r="AU243" s="202"/>
      <c r="AV243" s="202"/>
    </row>
    <row r="244" spans="4:48" s="118" customFormat="1">
      <c r="D244" s="202"/>
      <c r="E244" s="203"/>
      <c r="K244" s="203"/>
      <c r="L244" s="203"/>
      <c r="M244" s="203"/>
      <c r="N244" s="203"/>
      <c r="S244" s="203"/>
      <c r="T244" s="203"/>
      <c r="U244" s="202"/>
      <c r="V244" s="202"/>
      <c r="W244" s="202"/>
      <c r="X244" s="202"/>
      <c r="Y244" s="202"/>
      <c r="Z244" s="202"/>
      <c r="AA244" s="202"/>
      <c r="AB244" s="202"/>
      <c r="AC244" s="202"/>
      <c r="AD244" s="202"/>
      <c r="AE244" s="202"/>
      <c r="AF244" s="202"/>
      <c r="AG244" s="202"/>
      <c r="AH244" s="202"/>
      <c r="AI244" s="202"/>
      <c r="AJ244" s="202"/>
      <c r="AK244" s="202"/>
      <c r="AL244" s="202"/>
      <c r="AM244" s="202"/>
      <c r="AN244" s="202"/>
      <c r="AO244" s="202"/>
      <c r="AP244" s="202"/>
      <c r="AQ244" s="202"/>
      <c r="AR244" s="202"/>
      <c r="AS244" s="202"/>
      <c r="AT244" s="202"/>
      <c r="AU244" s="202"/>
      <c r="AV244" s="202"/>
    </row>
    <row r="245" spans="4:48" s="118" customFormat="1">
      <c r="D245" s="202"/>
      <c r="E245" s="203"/>
      <c r="K245" s="203"/>
      <c r="L245" s="203"/>
      <c r="M245" s="203"/>
      <c r="N245" s="203"/>
      <c r="S245" s="203"/>
      <c r="T245" s="203"/>
      <c r="U245" s="202"/>
      <c r="V245" s="202"/>
      <c r="W245" s="202"/>
      <c r="X245" s="202"/>
      <c r="Y245" s="202"/>
      <c r="Z245" s="202"/>
      <c r="AA245" s="202"/>
      <c r="AB245" s="202"/>
      <c r="AC245" s="202"/>
      <c r="AD245" s="202"/>
      <c r="AE245" s="202"/>
      <c r="AF245" s="202"/>
      <c r="AG245" s="202"/>
      <c r="AH245" s="202"/>
      <c r="AI245" s="202"/>
      <c r="AJ245" s="202"/>
      <c r="AK245" s="202"/>
      <c r="AL245" s="202"/>
      <c r="AM245" s="202"/>
      <c r="AN245" s="202"/>
      <c r="AO245" s="202"/>
      <c r="AP245" s="202"/>
      <c r="AQ245" s="202"/>
      <c r="AR245" s="202"/>
      <c r="AS245" s="202"/>
      <c r="AT245" s="202"/>
      <c r="AU245" s="202"/>
      <c r="AV245" s="202"/>
    </row>
    <row r="246" spans="4:48" s="118" customFormat="1">
      <c r="D246" s="202"/>
      <c r="E246" s="203"/>
      <c r="K246" s="203"/>
      <c r="L246" s="203"/>
      <c r="M246" s="203"/>
      <c r="N246" s="203"/>
      <c r="S246" s="203"/>
      <c r="T246" s="203"/>
      <c r="U246" s="202"/>
      <c r="V246" s="202"/>
      <c r="W246" s="202"/>
      <c r="X246" s="202"/>
      <c r="Y246" s="202"/>
      <c r="Z246" s="202"/>
      <c r="AA246" s="202"/>
      <c r="AB246" s="202"/>
      <c r="AC246" s="202"/>
      <c r="AD246" s="202"/>
      <c r="AE246" s="202"/>
      <c r="AF246" s="202"/>
      <c r="AG246" s="202"/>
      <c r="AH246" s="202"/>
      <c r="AI246" s="202"/>
      <c r="AJ246" s="202"/>
      <c r="AK246" s="202"/>
      <c r="AL246" s="202"/>
      <c r="AM246" s="202"/>
      <c r="AN246" s="202"/>
      <c r="AO246" s="202"/>
      <c r="AP246" s="202"/>
      <c r="AQ246" s="202"/>
      <c r="AR246" s="202"/>
      <c r="AS246" s="202"/>
      <c r="AT246" s="202"/>
      <c r="AU246" s="202"/>
      <c r="AV246" s="202"/>
    </row>
    <row r="247" spans="4:48" s="118" customFormat="1">
      <c r="D247" s="202"/>
      <c r="E247" s="203"/>
      <c r="K247" s="203"/>
      <c r="L247" s="203"/>
      <c r="M247" s="203"/>
      <c r="N247" s="203"/>
      <c r="S247" s="203"/>
      <c r="T247" s="203"/>
      <c r="U247" s="202"/>
      <c r="V247" s="202"/>
      <c r="W247" s="202"/>
      <c r="X247" s="202"/>
      <c r="Y247" s="202"/>
      <c r="Z247" s="202"/>
      <c r="AA247" s="202"/>
      <c r="AB247" s="202"/>
      <c r="AC247" s="202"/>
      <c r="AD247" s="202"/>
      <c r="AE247" s="202"/>
      <c r="AF247" s="202"/>
      <c r="AG247" s="202"/>
      <c r="AH247" s="202"/>
      <c r="AI247" s="202"/>
      <c r="AJ247" s="202"/>
      <c r="AK247" s="202"/>
      <c r="AL247" s="202"/>
      <c r="AM247" s="202"/>
      <c r="AN247" s="202"/>
      <c r="AO247" s="202"/>
      <c r="AP247" s="202"/>
      <c r="AQ247" s="202"/>
      <c r="AR247" s="202"/>
      <c r="AS247" s="202"/>
      <c r="AT247" s="202"/>
      <c r="AU247" s="202"/>
      <c r="AV247" s="202"/>
    </row>
    <row r="248" spans="4:48" s="118" customFormat="1">
      <c r="D248" s="202"/>
      <c r="E248" s="203"/>
      <c r="K248" s="203"/>
      <c r="L248" s="203"/>
      <c r="M248" s="203"/>
      <c r="N248" s="203"/>
      <c r="S248" s="203"/>
      <c r="T248" s="203"/>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row>
    <row r="249" spans="4:48" s="118" customFormat="1">
      <c r="D249" s="202"/>
      <c r="E249" s="203"/>
      <c r="K249" s="203"/>
      <c r="L249" s="203"/>
      <c r="M249" s="203"/>
      <c r="N249" s="203"/>
      <c r="S249" s="203"/>
      <c r="T249" s="203"/>
      <c r="U249" s="202"/>
      <c r="V249" s="202"/>
      <c r="W249" s="202"/>
      <c r="X249" s="202"/>
      <c r="Y249" s="202"/>
      <c r="Z249" s="202"/>
      <c r="AA249" s="202"/>
      <c r="AB249" s="202"/>
      <c r="AC249" s="202"/>
      <c r="AD249" s="202"/>
      <c r="AE249" s="202"/>
      <c r="AF249" s="202"/>
      <c r="AG249" s="202"/>
      <c r="AH249" s="202"/>
      <c r="AI249" s="202"/>
      <c r="AJ249" s="202"/>
      <c r="AK249" s="202"/>
      <c r="AL249" s="202"/>
      <c r="AM249" s="202"/>
      <c r="AN249" s="202"/>
      <c r="AO249" s="202"/>
      <c r="AP249" s="202"/>
      <c r="AQ249" s="202"/>
      <c r="AR249" s="202"/>
      <c r="AS249" s="202"/>
      <c r="AT249" s="202"/>
      <c r="AU249" s="202"/>
      <c r="AV249" s="202"/>
    </row>
    <row r="250" spans="4:48" s="118" customFormat="1">
      <c r="D250" s="202"/>
      <c r="E250" s="203"/>
      <c r="K250" s="203"/>
      <c r="L250" s="203"/>
      <c r="M250" s="203"/>
      <c r="N250" s="203"/>
      <c r="S250" s="203"/>
      <c r="T250" s="203"/>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row>
    <row r="251" spans="4:48" s="118" customFormat="1">
      <c r="D251" s="202"/>
      <c r="E251" s="203"/>
      <c r="K251" s="203"/>
      <c r="L251" s="203"/>
      <c r="M251" s="203"/>
      <c r="N251" s="203"/>
      <c r="S251" s="203"/>
      <c r="T251" s="203"/>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row>
    <row r="252" spans="4:48" s="118" customFormat="1">
      <c r="D252" s="202"/>
      <c r="E252" s="203"/>
      <c r="K252" s="203"/>
      <c r="L252" s="203"/>
      <c r="M252" s="203"/>
      <c r="N252" s="203"/>
      <c r="S252" s="203"/>
      <c r="T252" s="203"/>
      <c r="U252" s="202"/>
      <c r="V252" s="202"/>
      <c r="W252" s="202"/>
      <c r="X252" s="202"/>
      <c r="Y252" s="202"/>
      <c r="Z252" s="202"/>
      <c r="AA252" s="202"/>
      <c r="AB252" s="202"/>
      <c r="AC252" s="202"/>
      <c r="AD252" s="202"/>
      <c r="AE252" s="202"/>
      <c r="AF252" s="202"/>
      <c r="AG252" s="202"/>
      <c r="AH252" s="202"/>
      <c r="AI252" s="202"/>
      <c r="AJ252" s="202"/>
      <c r="AK252" s="202"/>
      <c r="AL252" s="202"/>
      <c r="AM252" s="202"/>
      <c r="AN252" s="202"/>
      <c r="AO252" s="202"/>
      <c r="AP252" s="202"/>
      <c r="AQ252" s="202"/>
      <c r="AR252" s="202"/>
      <c r="AS252" s="202"/>
      <c r="AT252" s="202"/>
      <c r="AU252" s="202"/>
      <c r="AV252" s="202"/>
    </row>
    <row r="253" spans="4:48" s="118" customFormat="1">
      <c r="D253" s="202"/>
      <c r="E253" s="203"/>
      <c r="K253" s="203"/>
      <c r="L253" s="203"/>
      <c r="M253" s="203"/>
      <c r="N253" s="203"/>
      <c r="S253" s="203"/>
      <c r="T253" s="203"/>
      <c r="U253" s="202"/>
      <c r="V253" s="202"/>
      <c r="W253" s="202"/>
      <c r="X253" s="202"/>
      <c r="Y253" s="202"/>
      <c r="Z253" s="202"/>
      <c r="AA253" s="202"/>
      <c r="AB253" s="202"/>
      <c r="AC253" s="202"/>
      <c r="AD253" s="202"/>
      <c r="AE253" s="202"/>
      <c r="AF253" s="202"/>
      <c r="AG253" s="202"/>
      <c r="AH253" s="202"/>
      <c r="AI253" s="202"/>
      <c r="AJ253" s="202"/>
      <c r="AK253" s="202"/>
      <c r="AL253" s="202"/>
      <c r="AM253" s="202"/>
      <c r="AN253" s="202"/>
      <c r="AO253" s="202"/>
      <c r="AP253" s="202"/>
      <c r="AQ253" s="202"/>
      <c r="AR253" s="202"/>
      <c r="AS253" s="202"/>
      <c r="AT253" s="202"/>
      <c r="AU253" s="202"/>
      <c r="AV253" s="202"/>
    </row>
    <row r="254" spans="4:48" s="118" customFormat="1">
      <c r="D254" s="202"/>
      <c r="E254" s="203"/>
      <c r="K254" s="203"/>
      <c r="L254" s="203"/>
      <c r="M254" s="203"/>
      <c r="N254" s="203"/>
      <c r="S254" s="203"/>
      <c r="T254" s="203"/>
      <c r="U254" s="202"/>
      <c r="V254" s="202"/>
      <c r="W254" s="202"/>
      <c r="X254" s="202"/>
      <c r="Y254" s="202"/>
      <c r="Z254" s="202"/>
      <c r="AA254" s="202"/>
      <c r="AB254" s="202"/>
      <c r="AC254" s="202"/>
      <c r="AD254" s="202"/>
      <c r="AE254" s="202"/>
      <c r="AF254" s="202"/>
      <c r="AG254" s="202"/>
      <c r="AH254" s="202"/>
      <c r="AI254" s="202"/>
      <c r="AJ254" s="202"/>
      <c r="AK254" s="202"/>
      <c r="AL254" s="202"/>
      <c r="AM254" s="202"/>
      <c r="AN254" s="202"/>
      <c r="AO254" s="202"/>
      <c r="AP254" s="202"/>
      <c r="AQ254" s="202"/>
      <c r="AR254" s="202"/>
      <c r="AS254" s="202"/>
      <c r="AT254" s="202"/>
      <c r="AU254" s="202"/>
      <c r="AV254" s="202"/>
    </row>
    <row r="255" spans="4:48" s="118" customFormat="1">
      <c r="D255" s="202"/>
      <c r="E255" s="203"/>
      <c r="K255" s="203"/>
      <c r="L255" s="203"/>
      <c r="M255" s="203"/>
      <c r="N255" s="203"/>
      <c r="S255" s="203"/>
      <c r="T255" s="203"/>
      <c r="U255" s="202"/>
      <c r="V255" s="202"/>
      <c r="W255" s="202"/>
      <c r="X255" s="202"/>
      <c r="Y255" s="202"/>
      <c r="Z255" s="202"/>
      <c r="AA255" s="202"/>
      <c r="AB255" s="202"/>
      <c r="AC255" s="202"/>
      <c r="AD255" s="202"/>
      <c r="AE255" s="202"/>
      <c r="AF255" s="202"/>
      <c r="AG255" s="202"/>
      <c r="AH255" s="202"/>
      <c r="AI255" s="202"/>
      <c r="AJ255" s="202"/>
      <c r="AK255" s="202"/>
      <c r="AL255" s="202"/>
      <c r="AM255" s="202"/>
      <c r="AN255" s="202"/>
      <c r="AO255" s="202"/>
      <c r="AP255" s="202"/>
      <c r="AQ255" s="202"/>
      <c r="AR255" s="202"/>
      <c r="AS255" s="202"/>
      <c r="AT255" s="202"/>
      <c r="AU255" s="202"/>
      <c r="AV255" s="202"/>
    </row>
    <row r="256" spans="4:48" s="118" customFormat="1">
      <c r="D256" s="202"/>
      <c r="E256" s="203"/>
      <c r="K256" s="203"/>
      <c r="L256" s="203"/>
      <c r="M256" s="203"/>
      <c r="N256" s="203"/>
      <c r="S256" s="203"/>
      <c r="T256" s="203"/>
      <c r="U256" s="202"/>
      <c r="V256" s="202"/>
      <c r="W256" s="202"/>
      <c r="X256" s="202"/>
      <c r="Y256" s="202"/>
      <c r="Z256" s="202"/>
      <c r="AA256" s="202"/>
      <c r="AB256" s="202"/>
      <c r="AC256" s="202"/>
      <c r="AD256" s="202"/>
      <c r="AE256" s="202"/>
      <c r="AF256" s="202"/>
      <c r="AG256" s="202"/>
      <c r="AH256" s="202"/>
      <c r="AI256" s="202"/>
      <c r="AJ256" s="202"/>
      <c r="AK256" s="202"/>
      <c r="AL256" s="202"/>
      <c r="AM256" s="202"/>
      <c r="AN256" s="202"/>
      <c r="AO256" s="202"/>
      <c r="AP256" s="202"/>
      <c r="AQ256" s="202"/>
      <c r="AR256" s="202"/>
      <c r="AS256" s="202"/>
      <c r="AT256" s="202"/>
      <c r="AU256" s="202"/>
      <c r="AV256" s="202"/>
    </row>
    <row r="257" spans="4:48" s="118" customFormat="1">
      <c r="D257" s="202"/>
      <c r="E257" s="203"/>
      <c r="K257" s="203"/>
      <c r="L257" s="203"/>
      <c r="M257" s="203"/>
      <c r="N257" s="203"/>
      <c r="S257" s="203"/>
      <c r="T257" s="203"/>
      <c r="U257" s="202"/>
      <c r="V257" s="202"/>
      <c r="W257" s="202"/>
      <c r="X257" s="202"/>
      <c r="Y257" s="202"/>
      <c r="Z257" s="202"/>
      <c r="AA257" s="202"/>
      <c r="AB257" s="202"/>
      <c r="AC257" s="202"/>
      <c r="AD257" s="202"/>
      <c r="AE257" s="202"/>
      <c r="AF257" s="202"/>
      <c r="AG257" s="202"/>
      <c r="AH257" s="202"/>
      <c r="AI257" s="202"/>
      <c r="AJ257" s="202"/>
      <c r="AK257" s="202"/>
      <c r="AL257" s="202"/>
      <c r="AM257" s="202"/>
      <c r="AN257" s="202"/>
      <c r="AO257" s="202"/>
      <c r="AP257" s="202"/>
      <c r="AQ257" s="202"/>
      <c r="AR257" s="202"/>
      <c r="AS257" s="202"/>
      <c r="AT257" s="202"/>
      <c r="AU257" s="202"/>
      <c r="AV257" s="202"/>
    </row>
    <row r="258" spans="4:48" s="118" customFormat="1">
      <c r="D258" s="202"/>
      <c r="E258" s="203"/>
      <c r="K258" s="203"/>
      <c r="L258" s="203"/>
      <c r="M258" s="203"/>
      <c r="N258" s="203"/>
      <c r="S258" s="203"/>
      <c r="T258" s="203"/>
      <c r="U258" s="202"/>
      <c r="V258" s="202"/>
      <c r="W258" s="202"/>
      <c r="X258" s="202"/>
      <c r="Y258" s="202"/>
      <c r="Z258" s="202"/>
      <c r="AA258" s="202"/>
      <c r="AB258" s="202"/>
      <c r="AC258" s="202"/>
      <c r="AD258" s="202"/>
      <c r="AE258" s="202"/>
      <c r="AF258" s="202"/>
      <c r="AG258" s="202"/>
      <c r="AH258" s="202"/>
      <c r="AI258" s="202"/>
      <c r="AJ258" s="202"/>
      <c r="AK258" s="202"/>
      <c r="AL258" s="202"/>
      <c r="AM258" s="202"/>
      <c r="AN258" s="202"/>
      <c r="AO258" s="202"/>
      <c r="AP258" s="202"/>
      <c r="AQ258" s="202"/>
      <c r="AR258" s="202"/>
      <c r="AS258" s="202"/>
      <c r="AT258" s="202"/>
      <c r="AU258" s="202"/>
      <c r="AV258" s="202"/>
    </row>
    <row r="259" spans="4:48" s="118" customFormat="1">
      <c r="D259" s="202"/>
      <c r="E259" s="203"/>
      <c r="K259" s="203"/>
      <c r="L259" s="203"/>
      <c r="M259" s="203"/>
      <c r="N259" s="203"/>
      <c r="S259" s="203"/>
      <c r="T259" s="203"/>
      <c r="U259" s="202"/>
      <c r="V259" s="202"/>
      <c r="W259" s="202"/>
      <c r="X259" s="202"/>
      <c r="Y259" s="202"/>
      <c r="Z259" s="202"/>
      <c r="AA259" s="202"/>
      <c r="AB259" s="202"/>
      <c r="AC259" s="202"/>
      <c r="AD259" s="202"/>
      <c r="AE259" s="202"/>
      <c r="AF259" s="202"/>
      <c r="AG259" s="202"/>
      <c r="AH259" s="202"/>
      <c r="AI259" s="202"/>
      <c r="AJ259" s="202"/>
      <c r="AK259" s="202"/>
      <c r="AL259" s="202"/>
      <c r="AM259" s="202"/>
      <c r="AN259" s="202"/>
      <c r="AO259" s="202"/>
      <c r="AP259" s="202"/>
      <c r="AQ259" s="202"/>
      <c r="AR259" s="202"/>
      <c r="AS259" s="202"/>
      <c r="AT259" s="202"/>
      <c r="AU259" s="202"/>
      <c r="AV259" s="202"/>
    </row>
    <row r="260" spans="4:48" s="118" customFormat="1">
      <c r="D260" s="202"/>
      <c r="E260" s="203"/>
      <c r="K260" s="203"/>
      <c r="L260" s="203"/>
      <c r="M260" s="203"/>
      <c r="N260" s="203"/>
      <c r="S260" s="203"/>
      <c r="T260" s="203"/>
      <c r="U260" s="202"/>
      <c r="V260" s="202"/>
      <c r="W260" s="202"/>
      <c r="X260" s="202"/>
      <c r="Y260" s="202"/>
      <c r="Z260" s="202"/>
      <c r="AA260" s="202"/>
      <c r="AB260" s="202"/>
      <c r="AC260" s="202"/>
      <c r="AD260" s="202"/>
      <c r="AE260" s="202"/>
      <c r="AF260" s="202"/>
      <c r="AG260" s="202"/>
      <c r="AH260" s="202"/>
      <c r="AI260" s="202"/>
      <c r="AJ260" s="202"/>
      <c r="AK260" s="202"/>
      <c r="AL260" s="202"/>
      <c r="AM260" s="202"/>
      <c r="AN260" s="202"/>
      <c r="AO260" s="202"/>
      <c r="AP260" s="202"/>
      <c r="AQ260" s="202"/>
      <c r="AR260" s="202"/>
      <c r="AS260" s="202"/>
      <c r="AT260" s="202"/>
      <c r="AU260" s="202"/>
      <c r="AV260" s="202"/>
    </row>
    <row r="261" spans="4:48" s="118" customFormat="1">
      <c r="D261" s="202"/>
      <c r="E261" s="203"/>
      <c r="K261" s="203"/>
      <c r="L261" s="203"/>
      <c r="M261" s="203"/>
      <c r="N261" s="203"/>
      <c r="S261" s="203"/>
      <c r="T261" s="203"/>
      <c r="U261" s="202"/>
      <c r="V261" s="202"/>
      <c r="W261" s="202"/>
      <c r="X261" s="202"/>
      <c r="Y261" s="202"/>
      <c r="Z261" s="202"/>
      <c r="AA261" s="202"/>
      <c r="AB261" s="202"/>
      <c r="AC261" s="202"/>
      <c r="AD261" s="202"/>
      <c r="AE261" s="202"/>
      <c r="AF261" s="202"/>
      <c r="AG261" s="202"/>
      <c r="AH261" s="202"/>
      <c r="AI261" s="202"/>
      <c r="AJ261" s="202"/>
      <c r="AK261" s="202"/>
      <c r="AL261" s="202"/>
      <c r="AM261" s="202"/>
      <c r="AN261" s="202"/>
      <c r="AO261" s="202"/>
      <c r="AP261" s="202"/>
      <c r="AQ261" s="202"/>
      <c r="AR261" s="202"/>
      <c r="AS261" s="202"/>
      <c r="AT261" s="202"/>
      <c r="AU261" s="202"/>
      <c r="AV261" s="202"/>
    </row>
    <row r="262" spans="4:48" s="118" customFormat="1">
      <c r="D262" s="202"/>
      <c r="E262" s="203"/>
      <c r="K262" s="203"/>
      <c r="L262" s="203"/>
      <c r="M262" s="203"/>
      <c r="N262" s="203"/>
      <c r="S262" s="203"/>
      <c r="T262" s="203"/>
      <c r="U262" s="202"/>
      <c r="V262" s="202"/>
      <c r="W262" s="202"/>
      <c r="X262" s="202"/>
      <c r="Y262" s="202"/>
      <c r="Z262" s="202"/>
      <c r="AA262" s="202"/>
      <c r="AB262" s="202"/>
      <c r="AC262" s="202"/>
      <c r="AD262" s="202"/>
      <c r="AE262" s="202"/>
      <c r="AF262" s="202"/>
      <c r="AG262" s="202"/>
      <c r="AH262" s="202"/>
      <c r="AI262" s="202"/>
      <c r="AJ262" s="202"/>
      <c r="AK262" s="202"/>
      <c r="AL262" s="202"/>
      <c r="AM262" s="202"/>
      <c r="AN262" s="202"/>
      <c r="AO262" s="202"/>
      <c r="AP262" s="202"/>
      <c r="AQ262" s="202"/>
      <c r="AR262" s="202"/>
      <c r="AS262" s="202"/>
      <c r="AT262" s="202"/>
      <c r="AU262" s="202"/>
      <c r="AV262" s="202"/>
    </row>
    <row r="263" spans="4:48" s="118" customFormat="1">
      <c r="D263" s="202"/>
      <c r="E263" s="203"/>
      <c r="K263" s="203"/>
      <c r="L263" s="203"/>
      <c r="M263" s="203"/>
      <c r="N263" s="203"/>
      <c r="S263" s="203"/>
      <c r="T263" s="203"/>
      <c r="U263" s="202"/>
      <c r="V263" s="202"/>
      <c r="W263" s="202"/>
      <c r="X263" s="202"/>
      <c r="Y263" s="202"/>
      <c r="Z263" s="202"/>
      <c r="AA263" s="202"/>
      <c r="AB263" s="202"/>
      <c r="AC263" s="202"/>
      <c r="AD263" s="202"/>
      <c r="AE263" s="202"/>
      <c r="AF263" s="202"/>
      <c r="AG263" s="202"/>
      <c r="AH263" s="202"/>
      <c r="AI263" s="202"/>
      <c r="AJ263" s="202"/>
      <c r="AK263" s="202"/>
      <c r="AL263" s="202"/>
      <c r="AM263" s="202"/>
      <c r="AN263" s="202"/>
      <c r="AO263" s="202"/>
      <c r="AP263" s="202"/>
      <c r="AQ263" s="202"/>
      <c r="AR263" s="202"/>
      <c r="AS263" s="202"/>
      <c r="AT263" s="202"/>
      <c r="AU263" s="202"/>
      <c r="AV263" s="202"/>
    </row>
    <row r="264" spans="4:48" s="118" customFormat="1">
      <c r="D264" s="202"/>
      <c r="E264" s="203"/>
      <c r="K264" s="203"/>
      <c r="L264" s="203"/>
      <c r="M264" s="203"/>
      <c r="N264" s="203"/>
      <c r="S264" s="203"/>
      <c r="T264" s="203"/>
      <c r="U264" s="202"/>
      <c r="V264" s="202"/>
      <c r="W264" s="202"/>
      <c r="X264" s="202"/>
      <c r="Y264" s="202"/>
      <c r="Z264" s="202"/>
      <c r="AA264" s="202"/>
      <c r="AB264" s="202"/>
      <c r="AC264" s="202"/>
      <c r="AD264" s="202"/>
      <c r="AE264" s="202"/>
      <c r="AF264" s="202"/>
      <c r="AG264" s="202"/>
      <c r="AH264" s="202"/>
      <c r="AI264" s="202"/>
      <c r="AJ264" s="202"/>
      <c r="AK264" s="202"/>
      <c r="AL264" s="202"/>
      <c r="AM264" s="202"/>
      <c r="AN264" s="202"/>
      <c r="AO264" s="202"/>
      <c r="AP264" s="202"/>
      <c r="AQ264" s="202"/>
      <c r="AR264" s="202"/>
      <c r="AS264" s="202"/>
      <c r="AT264" s="202"/>
      <c r="AU264" s="202"/>
      <c r="AV264" s="202"/>
    </row>
    <row r="265" spans="4:48" s="118" customFormat="1">
      <c r="D265" s="202"/>
      <c r="E265" s="203"/>
      <c r="K265" s="203"/>
      <c r="L265" s="203"/>
      <c r="M265" s="203"/>
      <c r="N265" s="203"/>
      <c r="S265" s="203"/>
      <c r="T265" s="203"/>
      <c r="U265" s="202"/>
      <c r="V265" s="202"/>
      <c r="W265" s="202"/>
      <c r="X265" s="202"/>
      <c r="Y265" s="202"/>
      <c r="Z265" s="202"/>
      <c r="AA265" s="202"/>
      <c r="AB265" s="202"/>
      <c r="AC265" s="202"/>
      <c r="AD265" s="202"/>
      <c r="AE265" s="202"/>
      <c r="AF265" s="202"/>
      <c r="AG265" s="202"/>
      <c r="AH265" s="202"/>
      <c r="AI265" s="202"/>
      <c r="AJ265" s="202"/>
      <c r="AK265" s="202"/>
      <c r="AL265" s="202"/>
      <c r="AM265" s="202"/>
      <c r="AN265" s="202"/>
      <c r="AO265" s="202"/>
      <c r="AP265" s="202"/>
      <c r="AQ265" s="202"/>
      <c r="AR265" s="202"/>
      <c r="AS265" s="202"/>
      <c r="AT265" s="202"/>
      <c r="AU265" s="202"/>
      <c r="AV265" s="202"/>
    </row>
    <row r="266" spans="4:48" s="118" customFormat="1">
      <c r="D266" s="202"/>
      <c r="E266" s="203"/>
      <c r="K266" s="203"/>
      <c r="L266" s="203"/>
      <c r="M266" s="203"/>
      <c r="N266" s="203"/>
      <c r="S266" s="203"/>
      <c r="T266" s="203"/>
      <c r="U266" s="202"/>
      <c r="V266" s="202"/>
      <c r="W266" s="202"/>
      <c r="X266" s="202"/>
      <c r="Y266" s="202"/>
      <c r="Z266" s="202"/>
      <c r="AA266" s="202"/>
      <c r="AB266" s="202"/>
      <c r="AC266" s="202"/>
      <c r="AD266" s="202"/>
      <c r="AE266" s="202"/>
      <c r="AF266" s="202"/>
      <c r="AG266" s="202"/>
      <c r="AH266" s="202"/>
      <c r="AI266" s="202"/>
      <c r="AJ266" s="202"/>
      <c r="AK266" s="202"/>
      <c r="AL266" s="202"/>
      <c r="AM266" s="202"/>
      <c r="AN266" s="202"/>
      <c r="AO266" s="202"/>
      <c r="AP266" s="202"/>
      <c r="AQ266" s="202"/>
      <c r="AR266" s="202"/>
      <c r="AS266" s="202"/>
      <c r="AT266" s="202"/>
      <c r="AU266" s="202"/>
      <c r="AV266" s="202"/>
    </row>
    <row r="267" spans="4:48" s="118" customFormat="1">
      <c r="D267" s="202"/>
      <c r="E267" s="203"/>
      <c r="K267" s="203"/>
      <c r="L267" s="203"/>
      <c r="M267" s="203"/>
      <c r="N267" s="203"/>
      <c r="S267" s="203"/>
      <c r="T267" s="203"/>
      <c r="U267" s="202"/>
      <c r="V267" s="202"/>
      <c r="W267" s="202"/>
      <c r="X267" s="202"/>
      <c r="Y267" s="202"/>
      <c r="Z267" s="202"/>
      <c r="AA267" s="202"/>
      <c r="AB267" s="202"/>
      <c r="AC267" s="202"/>
      <c r="AD267" s="202"/>
      <c r="AE267" s="202"/>
      <c r="AF267" s="202"/>
      <c r="AG267" s="202"/>
      <c r="AH267" s="202"/>
      <c r="AI267" s="202"/>
      <c r="AJ267" s="202"/>
      <c r="AK267" s="202"/>
      <c r="AL267" s="202"/>
      <c r="AM267" s="202"/>
      <c r="AN267" s="202"/>
      <c r="AO267" s="202"/>
      <c r="AP267" s="202"/>
      <c r="AQ267" s="202"/>
      <c r="AR267" s="202"/>
      <c r="AS267" s="202"/>
      <c r="AT267" s="202"/>
      <c r="AU267" s="202"/>
      <c r="AV267" s="202"/>
    </row>
    <row r="268" spans="4:48" s="118" customFormat="1">
      <c r="D268" s="202"/>
      <c r="E268" s="203"/>
      <c r="K268" s="203"/>
      <c r="L268" s="203"/>
      <c r="M268" s="203"/>
      <c r="N268" s="203"/>
      <c r="S268" s="203"/>
      <c r="T268" s="203"/>
      <c r="U268" s="202"/>
      <c r="V268" s="202"/>
      <c r="W268" s="202"/>
      <c r="X268" s="202"/>
      <c r="Y268" s="202"/>
      <c r="Z268" s="202"/>
      <c r="AA268" s="202"/>
      <c r="AB268" s="202"/>
      <c r="AC268" s="202"/>
      <c r="AD268" s="202"/>
      <c r="AE268" s="202"/>
      <c r="AF268" s="202"/>
      <c r="AG268" s="202"/>
      <c r="AH268" s="202"/>
      <c r="AI268" s="202"/>
      <c r="AJ268" s="202"/>
      <c r="AK268" s="202"/>
      <c r="AL268" s="202"/>
      <c r="AM268" s="202"/>
      <c r="AN268" s="202"/>
      <c r="AO268" s="202"/>
      <c r="AP268" s="202"/>
      <c r="AQ268" s="202"/>
      <c r="AR268" s="202"/>
      <c r="AS268" s="202"/>
      <c r="AT268" s="202"/>
      <c r="AU268" s="202"/>
      <c r="AV268" s="202"/>
    </row>
    <row r="269" spans="4:48" s="118" customFormat="1">
      <c r="D269" s="202"/>
      <c r="E269" s="203"/>
      <c r="K269" s="203"/>
      <c r="L269" s="203"/>
      <c r="M269" s="203"/>
      <c r="N269" s="203"/>
      <c r="S269" s="203"/>
      <c r="T269" s="203"/>
      <c r="U269" s="202"/>
      <c r="V269" s="202"/>
      <c r="W269" s="202"/>
      <c r="X269" s="202"/>
      <c r="Y269" s="202"/>
      <c r="Z269" s="202"/>
      <c r="AA269" s="202"/>
      <c r="AB269" s="202"/>
      <c r="AC269" s="202"/>
      <c r="AD269" s="202"/>
      <c r="AE269" s="202"/>
      <c r="AF269" s="202"/>
      <c r="AG269" s="202"/>
      <c r="AH269" s="202"/>
      <c r="AI269" s="202"/>
      <c r="AJ269" s="202"/>
      <c r="AK269" s="202"/>
      <c r="AL269" s="202"/>
      <c r="AM269" s="202"/>
      <c r="AN269" s="202"/>
      <c r="AO269" s="202"/>
      <c r="AP269" s="202"/>
      <c r="AQ269" s="202"/>
      <c r="AR269" s="202"/>
      <c r="AS269" s="202"/>
      <c r="AT269" s="202"/>
      <c r="AU269" s="202"/>
      <c r="AV269" s="202"/>
    </row>
    <row r="270" spans="4:48" s="118" customFormat="1">
      <c r="D270" s="202"/>
      <c r="E270" s="203"/>
      <c r="K270" s="203"/>
      <c r="L270" s="203"/>
      <c r="M270" s="203"/>
      <c r="N270" s="203"/>
      <c r="S270" s="203"/>
      <c r="T270" s="203"/>
      <c r="U270" s="202"/>
      <c r="V270" s="202"/>
      <c r="W270" s="202"/>
      <c r="X270" s="202"/>
      <c r="Y270" s="202"/>
      <c r="Z270" s="202"/>
      <c r="AA270" s="202"/>
      <c r="AB270" s="202"/>
      <c r="AC270" s="202"/>
      <c r="AD270" s="202"/>
      <c r="AE270" s="202"/>
      <c r="AF270" s="202"/>
      <c r="AG270" s="202"/>
      <c r="AH270" s="202"/>
      <c r="AI270" s="202"/>
      <c r="AJ270" s="202"/>
      <c r="AK270" s="202"/>
      <c r="AL270" s="202"/>
      <c r="AM270" s="202"/>
      <c r="AN270" s="202"/>
      <c r="AO270" s="202"/>
      <c r="AP270" s="202"/>
      <c r="AQ270" s="202"/>
      <c r="AR270" s="202"/>
      <c r="AS270" s="202"/>
      <c r="AT270" s="202"/>
      <c r="AU270" s="202"/>
      <c r="AV270" s="202"/>
    </row>
    <row r="271" spans="4:48" s="118" customFormat="1">
      <c r="D271" s="202"/>
      <c r="E271" s="203"/>
      <c r="K271" s="203"/>
      <c r="L271" s="203"/>
      <c r="M271" s="203"/>
      <c r="N271" s="203"/>
      <c r="S271" s="203"/>
      <c r="T271" s="203"/>
      <c r="U271" s="202"/>
      <c r="V271" s="202"/>
      <c r="W271" s="202"/>
      <c r="X271" s="202"/>
      <c r="Y271" s="202"/>
      <c r="Z271" s="202"/>
      <c r="AA271" s="202"/>
      <c r="AB271" s="202"/>
      <c r="AC271" s="202"/>
      <c r="AD271" s="202"/>
      <c r="AE271" s="202"/>
      <c r="AF271" s="202"/>
      <c r="AG271" s="202"/>
      <c r="AH271" s="202"/>
      <c r="AI271" s="202"/>
      <c r="AJ271" s="202"/>
      <c r="AK271" s="202"/>
      <c r="AL271" s="202"/>
      <c r="AM271" s="202"/>
      <c r="AN271" s="202"/>
      <c r="AO271" s="202"/>
      <c r="AP271" s="202"/>
      <c r="AQ271" s="202"/>
      <c r="AR271" s="202"/>
      <c r="AS271" s="202"/>
      <c r="AT271" s="202"/>
      <c r="AU271" s="202"/>
      <c r="AV271" s="202"/>
    </row>
    <row r="272" spans="4:48" s="118" customFormat="1">
      <c r="D272" s="202"/>
      <c r="E272" s="203"/>
      <c r="K272" s="203"/>
      <c r="L272" s="203"/>
      <c r="M272" s="203"/>
      <c r="N272" s="203"/>
      <c r="S272" s="203"/>
      <c r="T272" s="203"/>
      <c r="U272" s="202"/>
      <c r="V272" s="202"/>
      <c r="W272" s="202"/>
      <c r="X272" s="202"/>
      <c r="Y272" s="202"/>
      <c r="Z272" s="202"/>
      <c r="AA272" s="202"/>
      <c r="AB272" s="202"/>
      <c r="AC272" s="202"/>
      <c r="AD272" s="202"/>
      <c r="AE272" s="202"/>
      <c r="AF272" s="202"/>
      <c r="AG272" s="202"/>
      <c r="AH272" s="202"/>
      <c r="AI272" s="202"/>
      <c r="AJ272" s="202"/>
      <c r="AK272" s="202"/>
      <c r="AL272" s="202"/>
      <c r="AM272" s="202"/>
      <c r="AN272" s="202"/>
      <c r="AO272" s="202"/>
      <c r="AP272" s="202"/>
      <c r="AQ272" s="202"/>
      <c r="AR272" s="202"/>
      <c r="AS272" s="202"/>
      <c r="AT272" s="202"/>
      <c r="AU272" s="202"/>
      <c r="AV272" s="202"/>
    </row>
    <row r="273" spans="4:48" s="118" customFormat="1">
      <c r="D273" s="202"/>
      <c r="E273" s="203"/>
      <c r="K273" s="203"/>
      <c r="L273" s="203"/>
      <c r="M273" s="203"/>
      <c r="N273" s="203"/>
      <c r="S273" s="203"/>
      <c r="T273" s="203"/>
      <c r="U273" s="202"/>
      <c r="V273" s="202"/>
      <c r="W273" s="202"/>
      <c r="X273" s="202"/>
      <c r="Y273" s="202"/>
      <c r="Z273" s="202"/>
      <c r="AA273" s="202"/>
      <c r="AB273" s="202"/>
      <c r="AC273" s="202"/>
      <c r="AD273" s="202"/>
      <c r="AE273" s="202"/>
      <c r="AF273" s="202"/>
      <c r="AG273" s="202"/>
      <c r="AH273" s="202"/>
      <c r="AI273" s="202"/>
      <c r="AJ273" s="202"/>
      <c r="AK273" s="202"/>
      <c r="AL273" s="202"/>
      <c r="AM273" s="202"/>
      <c r="AN273" s="202"/>
      <c r="AO273" s="202"/>
      <c r="AP273" s="202"/>
      <c r="AQ273" s="202"/>
      <c r="AR273" s="202"/>
      <c r="AS273" s="202"/>
      <c r="AT273" s="202"/>
      <c r="AU273" s="202"/>
      <c r="AV273" s="202"/>
    </row>
    <row r="274" spans="4:48" s="118" customFormat="1">
      <c r="D274" s="202"/>
      <c r="E274" s="203"/>
      <c r="K274" s="203"/>
      <c r="L274" s="203"/>
      <c r="M274" s="203"/>
      <c r="N274" s="203"/>
      <c r="S274" s="203"/>
      <c r="T274" s="203"/>
      <c r="U274" s="202"/>
      <c r="V274" s="202"/>
      <c r="W274" s="202"/>
      <c r="X274" s="202"/>
      <c r="Y274" s="202"/>
      <c r="Z274" s="202"/>
      <c r="AA274" s="202"/>
      <c r="AB274" s="202"/>
      <c r="AC274" s="202"/>
      <c r="AD274" s="202"/>
      <c r="AE274" s="202"/>
      <c r="AF274" s="202"/>
      <c r="AG274" s="202"/>
      <c r="AH274" s="202"/>
      <c r="AI274" s="202"/>
      <c r="AJ274" s="202"/>
      <c r="AK274" s="202"/>
      <c r="AL274" s="202"/>
      <c r="AM274" s="202"/>
      <c r="AN274" s="202"/>
      <c r="AO274" s="202"/>
      <c r="AP274" s="202"/>
      <c r="AQ274" s="202"/>
      <c r="AR274" s="202"/>
      <c r="AS274" s="202"/>
      <c r="AT274" s="202"/>
      <c r="AU274" s="202"/>
      <c r="AV274" s="202"/>
    </row>
    <row r="275" spans="4:48" s="118" customFormat="1">
      <c r="D275" s="202"/>
      <c r="E275" s="203"/>
      <c r="K275" s="203"/>
      <c r="L275" s="203"/>
      <c r="M275" s="203"/>
      <c r="N275" s="203"/>
      <c r="S275" s="203"/>
      <c r="T275" s="203"/>
      <c r="U275" s="202"/>
      <c r="V275" s="202"/>
      <c r="W275" s="202"/>
      <c r="X275" s="202"/>
      <c r="Y275" s="202"/>
      <c r="Z275" s="202"/>
      <c r="AA275" s="202"/>
      <c r="AB275" s="202"/>
      <c r="AC275" s="202"/>
      <c r="AD275" s="202"/>
      <c r="AE275" s="202"/>
      <c r="AF275" s="202"/>
      <c r="AG275" s="202"/>
      <c r="AH275" s="202"/>
      <c r="AI275" s="202"/>
      <c r="AJ275" s="202"/>
      <c r="AK275" s="202"/>
      <c r="AL275" s="202"/>
      <c r="AM275" s="202"/>
      <c r="AN275" s="202"/>
      <c r="AO275" s="202"/>
      <c r="AP275" s="202"/>
      <c r="AQ275" s="202"/>
      <c r="AR275" s="202"/>
      <c r="AS275" s="202"/>
      <c r="AT275" s="202"/>
      <c r="AU275" s="202"/>
      <c r="AV275" s="202"/>
    </row>
    <row r="276" spans="4:48" s="118" customFormat="1">
      <c r="D276" s="202"/>
      <c r="E276" s="203"/>
      <c r="K276" s="203"/>
      <c r="L276" s="203"/>
      <c r="M276" s="203"/>
      <c r="N276" s="203"/>
      <c r="S276" s="203"/>
      <c r="T276" s="203"/>
      <c r="U276" s="202"/>
      <c r="V276" s="202"/>
      <c r="W276" s="202"/>
      <c r="X276" s="202"/>
      <c r="Y276" s="202"/>
      <c r="Z276" s="202"/>
      <c r="AA276" s="202"/>
      <c r="AB276" s="202"/>
      <c r="AC276" s="202"/>
      <c r="AD276" s="202"/>
      <c r="AE276" s="202"/>
      <c r="AF276" s="202"/>
      <c r="AG276" s="202"/>
      <c r="AH276" s="202"/>
      <c r="AI276" s="202"/>
      <c r="AJ276" s="202"/>
      <c r="AK276" s="202"/>
      <c r="AL276" s="202"/>
      <c r="AM276" s="202"/>
      <c r="AN276" s="202"/>
      <c r="AO276" s="202"/>
      <c r="AP276" s="202"/>
      <c r="AQ276" s="202"/>
      <c r="AR276" s="202"/>
      <c r="AS276" s="202"/>
      <c r="AT276" s="202"/>
      <c r="AU276" s="202"/>
      <c r="AV276" s="202"/>
    </row>
    <row r="277" spans="4:48" s="118" customFormat="1">
      <c r="D277" s="202"/>
      <c r="E277" s="203"/>
      <c r="K277" s="203"/>
      <c r="L277" s="203"/>
      <c r="M277" s="203"/>
      <c r="N277" s="203"/>
      <c r="S277" s="203"/>
      <c r="T277" s="203"/>
      <c r="U277" s="202"/>
      <c r="V277" s="202"/>
      <c r="W277" s="202"/>
      <c r="X277" s="202"/>
      <c r="Y277" s="202"/>
      <c r="Z277" s="202"/>
      <c r="AA277" s="202"/>
      <c r="AB277" s="202"/>
      <c r="AC277" s="202"/>
      <c r="AD277" s="202"/>
      <c r="AE277" s="202"/>
      <c r="AF277" s="202"/>
      <c r="AG277" s="202"/>
      <c r="AH277" s="202"/>
      <c r="AI277" s="202"/>
      <c r="AJ277" s="202"/>
      <c r="AK277" s="202"/>
      <c r="AL277" s="202"/>
      <c r="AM277" s="202"/>
      <c r="AN277" s="202"/>
      <c r="AO277" s="202"/>
      <c r="AP277" s="202"/>
      <c r="AQ277" s="202"/>
      <c r="AR277" s="202"/>
      <c r="AS277" s="202"/>
      <c r="AT277" s="202"/>
      <c r="AU277" s="202"/>
      <c r="AV277" s="202"/>
    </row>
    <row r="278" spans="4:48" s="118" customFormat="1">
      <c r="D278" s="202"/>
      <c r="E278" s="203"/>
      <c r="K278" s="203"/>
      <c r="L278" s="203"/>
      <c r="M278" s="203"/>
      <c r="N278" s="203"/>
      <c r="S278" s="203"/>
      <c r="T278" s="203"/>
      <c r="U278" s="202"/>
      <c r="V278" s="202"/>
      <c r="W278" s="202"/>
      <c r="X278" s="202"/>
      <c r="Y278" s="202"/>
      <c r="Z278" s="202"/>
      <c r="AA278" s="202"/>
      <c r="AB278" s="202"/>
      <c r="AC278" s="202"/>
      <c r="AD278" s="202"/>
      <c r="AE278" s="202"/>
      <c r="AF278" s="202"/>
      <c r="AG278" s="202"/>
      <c r="AH278" s="202"/>
      <c r="AI278" s="202"/>
      <c r="AJ278" s="202"/>
      <c r="AK278" s="202"/>
      <c r="AL278" s="202"/>
      <c r="AM278" s="202"/>
      <c r="AN278" s="202"/>
      <c r="AO278" s="202"/>
      <c r="AP278" s="202"/>
      <c r="AQ278" s="202"/>
      <c r="AR278" s="202"/>
      <c r="AS278" s="202"/>
      <c r="AT278" s="202"/>
      <c r="AU278" s="202"/>
      <c r="AV278" s="202"/>
    </row>
    <row r="279" spans="4:48" s="118" customFormat="1">
      <c r="D279" s="202"/>
      <c r="E279" s="203"/>
      <c r="K279" s="203"/>
      <c r="L279" s="203"/>
      <c r="M279" s="203"/>
      <c r="N279" s="203"/>
      <c r="S279" s="203"/>
      <c r="T279" s="203"/>
      <c r="U279" s="202"/>
      <c r="V279" s="202"/>
      <c r="W279" s="202"/>
      <c r="X279" s="202"/>
      <c r="Y279" s="202"/>
      <c r="Z279" s="202"/>
      <c r="AA279" s="202"/>
      <c r="AB279" s="202"/>
      <c r="AC279" s="202"/>
      <c r="AD279" s="202"/>
      <c r="AE279" s="202"/>
      <c r="AF279" s="202"/>
      <c r="AG279" s="202"/>
      <c r="AH279" s="202"/>
      <c r="AI279" s="202"/>
      <c r="AJ279" s="202"/>
      <c r="AK279" s="202"/>
      <c r="AL279" s="202"/>
      <c r="AM279" s="202"/>
      <c r="AN279" s="202"/>
      <c r="AO279" s="202"/>
      <c r="AP279" s="202"/>
      <c r="AQ279" s="202"/>
      <c r="AR279" s="202"/>
      <c r="AS279" s="202"/>
      <c r="AT279" s="202"/>
      <c r="AU279" s="202"/>
      <c r="AV279" s="202"/>
    </row>
    <row r="280" spans="4:48" s="118" customFormat="1">
      <c r="D280" s="202"/>
      <c r="E280" s="203"/>
      <c r="K280" s="203"/>
      <c r="L280" s="203"/>
      <c r="M280" s="203"/>
      <c r="N280" s="203"/>
      <c r="S280" s="203"/>
      <c r="T280" s="203"/>
      <c r="U280" s="202"/>
      <c r="V280" s="202"/>
      <c r="W280" s="202"/>
      <c r="X280" s="202"/>
      <c r="Y280" s="202"/>
      <c r="Z280" s="202"/>
      <c r="AA280" s="202"/>
      <c r="AB280" s="202"/>
      <c r="AC280" s="202"/>
      <c r="AD280" s="202"/>
      <c r="AE280" s="202"/>
      <c r="AF280" s="202"/>
      <c r="AG280" s="202"/>
      <c r="AH280" s="202"/>
      <c r="AI280" s="202"/>
      <c r="AJ280" s="202"/>
      <c r="AK280" s="202"/>
      <c r="AL280" s="202"/>
      <c r="AM280" s="202"/>
      <c r="AN280" s="202"/>
      <c r="AO280" s="202"/>
      <c r="AP280" s="202"/>
      <c r="AQ280" s="202"/>
      <c r="AR280" s="202"/>
      <c r="AS280" s="202"/>
      <c r="AT280" s="202"/>
      <c r="AU280" s="202"/>
      <c r="AV280" s="202"/>
    </row>
    <row r="281" spans="4:48" s="118" customFormat="1">
      <c r="D281" s="202"/>
      <c r="E281" s="203"/>
      <c r="K281" s="203"/>
      <c r="L281" s="203"/>
      <c r="M281" s="203"/>
      <c r="N281" s="203"/>
      <c r="S281" s="203"/>
      <c r="T281" s="203"/>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S281" s="202"/>
      <c r="AT281" s="202"/>
      <c r="AU281" s="202"/>
      <c r="AV281" s="202"/>
    </row>
    <row r="282" spans="4:48" s="118" customFormat="1">
      <c r="D282" s="202"/>
      <c r="E282" s="203"/>
      <c r="K282" s="203"/>
      <c r="L282" s="203"/>
      <c r="M282" s="203"/>
      <c r="N282" s="203"/>
      <c r="S282" s="203"/>
      <c r="T282" s="203"/>
      <c r="U282" s="202"/>
      <c r="V282" s="202"/>
      <c r="W282" s="202"/>
      <c r="X282" s="202"/>
      <c r="Y282" s="202"/>
      <c r="Z282" s="202"/>
      <c r="AA282" s="202"/>
      <c r="AB282" s="202"/>
      <c r="AC282" s="202"/>
      <c r="AD282" s="202"/>
      <c r="AE282" s="202"/>
      <c r="AF282" s="202"/>
      <c r="AG282" s="202"/>
      <c r="AH282" s="202"/>
      <c r="AI282" s="202"/>
      <c r="AJ282" s="202"/>
      <c r="AK282" s="202"/>
      <c r="AL282" s="202"/>
      <c r="AM282" s="202"/>
      <c r="AN282" s="202"/>
      <c r="AO282" s="202"/>
      <c r="AP282" s="202"/>
      <c r="AQ282" s="202"/>
      <c r="AR282" s="202"/>
      <c r="AS282" s="202"/>
      <c r="AT282" s="202"/>
      <c r="AU282" s="202"/>
      <c r="AV282" s="202"/>
    </row>
    <row r="283" spans="4:48" s="118" customFormat="1">
      <c r="D283" s="202"/>
      <c r="E283" s="203"/>
      <c r="K283" s="203"/>
      <c r="L283" s="203"/>
      <c r="M283" s="203"/>
      <c r="N283" s="203"/>
      <c r="S283" s="203"/>
      <c r="T283" s="203"/>
      <c r="U283" s="202"/>
      <c r="V283" s="202"/>
      <c r="W283" s="202"/>
      <c r="X283" s="202"/>
      <c r="Y283" s="202"/>
      <c r="Z283" s="202"/>
      <c r="AA283" s="202"/>
      <c r="AB283" s="202"/>
      <c r="AC283" s="202"/>
      <c r="AD283" s="202"/>
      <c r="AE283" s="202"/>
      <c r="AF283" s="202"/>
      <c r="AG283" s="202"/>
      <c r="AH283" s="202"/>
      <c r="AI283" s="202"/>
      <c r="AJ283" s="202"/>
      <c r="AK283" s="202"/>
      <c r="AL283" s="202"/>
      <c r="AM283" s="202"/>
      <c r="AN283" s="202"/>
      <c r="AO283" s="202"/>
      <c r="AP283" s="202"/>
      <c r="AQ283" s="202"/>
      <c r="AR283" s="202"/>
      <c r="AS283" s="202"/>
      <c r="AT283" s="202"/>
      <c r="AU283" s="202"/>
      <c r="AV283" s="202"/>
    </row>
    <row r="284" spans="4:48" s="118" customFormat="1">
      <c r="D284" s="202"/>
      <c r="E284" s="203"/>
      <c r="K284" s="203"/>
      <c r="L284" s="203"/>
      <c r="M284" s="203"/>
      <c r="N284" s="203"/>
      <c r="S284" s="203"/>
      <c r="T284" s="203"/>
      <c r="U284" s="202"/>
      <c r="V284" s="202"/>
      <c r="W284" s="202"/>
      <c r="X284" s="202"/>
      <c r="Y284" s="202"/>
      <c r="Z284" s="202"/>
      <c r="AA284" s="202"/>
      <c r="AB284" s="202"/>
      <c r="AC284" s="202"/>
      <c r="AD284" s="202"/>
      <c r="AE284" s="202"/>
      <c r="AF284" s="202"/>
      <c r="AG284" s="202"/>
      <c r="AH284" s="202"/>
      <c r="AI284" s="202"/>
      <c r="AJ284" s="202"/>
      <c r="AK284" s="202"/>
      <c r="AL284" s="202"/>
      <c r="AM284" s="202"/>
      <c r="AN284" s="202"/>
      <c r="AO284" s="202"/>
      <c r="AP284" s="202"/>
      <c r="AQ284" s="202"/>
      <c r="AR284" s="202"/>
      <c r="AS284" s="202"/>
      <c r="AT284" s="202"/>
      <c r="AU284" s="202"/>
      <c r="AV284" s="202"/>
    </row>
    <row r="285" spans="4:48" s="118" customFormat="1">
      <c r="D285" s="202"/>
      <c r="E285" s="203"/>
      <c r="K285" s="203"/>
      <c r="L285" s="203"/>
      <c r="M285" s="203"/>
      <c r="N285" s="203"/>
      <c r="S285" s="203"/>
      <c r="T285" s="203"/>
      <c r="U285" s="202"/>
      <c r="V285" s="202"/>
      <c r="W285" s="202"/>
      <c r="X285" s="202"/>
      <c r="Y285" s="202"/>
      <c r="Z285" s="202"/>
      <c r="AA285" s="202"/>
      <c r="AB285" s="202"/>
      <c r="AC285" s="202"/>
      <c r="AD285" s="202"/>
      <c r="AE285" s="202"/>
      <c r="AF285" s="202"/>
      <c r="AG285" s="202"/>
      <c r="AH285" s="202"/>
      <c r="AI285" s="202"/>
      <c r="AJ285" s="202"/>
      <c r="AK285" s="202"/>
      <c r="AL285" s="202"/>
      <c r="AM285" s="202"/>
      <c r="AN285" s="202"/>
      <c r="AO285" s="202"/>
      <c r="AP285" s="202"/>
      <c r="AQ285" s="202"/>
      <c r="AR285" s="202"/>
      <c r="AS285" s="202"/>
      <c r="AT285" s="202"/>
      <c r="AU285" s="202"/>
      <c r="AV285" s="202"/>
    </row>
    <row r="286" spans="4:48" s="118" customFormat="1">
      <c r="D286" s="202"/>
      <c r="E286" s="203"/>
      <c r="K286" s="203"/>
      <c r="L286" s="203"/>
      <c r="M286" s="203"/>
      <c r="N286" s="203"/>
      <c r="S286" s="203"/>
      <c r="T286" s="203"/>
      <c r="U286" s="202"/>
      <c r="V286" s="202"/>
      <c r="W286" s="202"/>
      <c r="X286" s="202"/>
      <c r="Y286" s="202"/>
      <c r="Z286" s="202"/>
      <c r="AA286" s="202"/>
      <c r="AB286" s="202"/>
      <c r="AC286" s="202"/>
      <c r="AD286" s="202"/>
      <c r="AE286" s="202"/>
      <c r="AF286" s="202"/>
      <c r="AG286" s="202"/>
      <c r="AH286" s="202"/>
      <c r="AI286" s="202"/>
      <c r="AJ286" s="202"/>
      <c r="AK286" s="202"/>
      <c r="AL286" s="202"/>
      <c r="AM286" s="202"/>
      <c r="AN286" s="202"/>
      <c r="AO286" s="202"/>
      <c r="AP286" s="202"/>
      <c r="AQ286" s="202"/>
      <c r="AR286" s="202"/>
      <c r="AS286" s="202"/>
      <c r="AT286" s="202"/>
      <c r="AU286" s="202"/>
      <c r="AV286" s="202"/>
    </row>
    <row r="287" spans="4:48" s="118" customFormat="1">
      <c r="D287" s="202"/>
      <c r="E287" s="203"/>
      <c r="K287" s="203"/>
      <c r="L287" s="203"/>
      <c r="M287" s="203"/>
      <c r="N287" s="203"/>
      <c r="S287" s="203"/>
      <c r="T287" s="203"/>
      <c r="U287" s="202"/>
      <c r="V287" s="202"/>
      <c r="W287" s="202"/>
      <c r="X287" s="202"/>
      <c r="Y287" s="202"/>
      <c r="Z287" s="202"/>
      <c r="AA287" s="202"/>
      <c r="AB287" s="202"/>
      <c r="AC287" s="202"/>
      <c r="AD287" s="202"/>
      <c r="AE287" s="202"/>
      <c r="AF287" s="202"/>
      <c r="AG287" s="202"/>
      <c r="AH287" s="202"/>
      <c r="AI287" s="202"/>
      <c r="AJ287" s="202"/>
      <c r="AK287" s="202"/>
      <c r="AL287" s="202"/>
      <c r="AM287" s="202"/>
      <c r="AN287" s="202"/>
      <c r="AO287" s="202"/>
      <c r="AP287" s="202"/>
      <c r="AQ287" s="202"/>
      <c r="AR287" s="202"/>
      <c r="AS287" s="202"/>
      <c r="AT287" s="202"/>
      <c r="AU287" s="202"/>
      <c r="AV287" s="202"/>
    </row>
    <row r="288" spans="4:48" s="118" customFormat="1">
      <c r="D288" s="202"/>
      <c r="E288" s="203"/>
      <c r="K288" s="203"/>
      <c r="L288" s="203"/>
      <c r="M288" s="203"/>
      <c r="N288" s="203"/>
      <c r="S288" s="203"/>
      <c r="T288" s="203"/>
      <c r="U288" s="202"/>
      <c r="V288" s="202"/>
      <c r="W288" s="202"/>
      <c r="X288" s="202"/>
      <c r="Y288" s="202"/>
      <c r="Z288" s="202"/>
      <c r="AA288" s="202"/>
      <c r="AB288" s="202"/>
      <c r="AC288" s="202"/>
      <c r="AD288" s="202"/>
      <c r="AE288" s="202"/>
      <c r="AF288" s="202"/>
      <c r="AG288" s="202"/>
      <c r="AH288" s="202"/>
      <c r="AI288" s="202"/>
      <c r="AJ288" s="202"/>
      <c r="AK288" s="202"/>
      <c r="AL288" s="202"/>
      <c r="AM288" s="202"/>
      <c r="AN288" s="202"/>
      <c r="AO288" s="202"/>
      <c r="AP288" s="202"/>
      <c r="AQ288" s="202"/>
      <c r="AR288" s="202"/>
      <c r="AS288" s="202"/>
      <c r="AT288" s="202"/>
      <c r="AU288" s="202"/>
      <c r="AV288" s="202"/>
    </row>
    <row r="289" spans="4:48" s="118" customFormat="1">
      <c r="D289" s="202"/>
      <c r="E289" s="203"/>
      <c r="K289" s="203"/>
      <c r="L289" s="203"/>
      <c r="M289" s="203"/>
      <c r="N289" s="203"/>
      <c r="S289" s="203"/>
      <c r="T289" s="203"/>
      <c r="U289" s="202"/>
      <c r="V289" s="202"/>
      <c r="W289" s="202"/>
      <c r="X289" s="202"/>
      <c r="Y289" s="202"/>
      <c r="Z289" s="202"/>
      <c r="AA289" s="202"/>
      <c r="AB289" s="202"/>
      <c r="AC289" s="202"/>
      <c r="AD289" s="202"/>
      <c r="AE289" s="202"/>
      <c r="AF289" s="202"/>
      <c r="AG289" s="202"/>
      <c r="AH289" s="202"/>
      <c r="AI289" s="202"/>
      <c r="AJ289" s="202"/>
      <c r="AK289" s="202"/>
      <c r="AL289" s="202"/>
      <c r="AM289" s="202"/>
      <c r="AN289" s="202"/>
      <c r="AO289" s="202"/>
      <c r="AP289" s="202"/>
      <c r="AQ289" s="202"/>
      <c r="AR289" s="202"/>
      <c r="AS289" s="202"/>
      <c r="AT289" s="202"/>
      <c r="AU289" s="202"/>
      <c r="AV289" s="202"/>
    </row>
    <row r="290" spans="4:48" s="118" customFormat="1">
      <c r="D290" s="202"/>
      <c r="E290" s="203"/>
      <c r="K290" s="203"/>
      <c r="L290" s="203"/>
      <c r="M290" s="203"/>
      <c r="N290" s="203"/>
      <c r="S290" s="203"/>
      <c r="T290" s="203"/>
      <c r="U290" s="202"/>
      <c r="V290" s="202"/>
      <c r="W290" s="202"/>
      <c r="X290" s="202"/>
      <c r="Y290" s="202"/>
      <c r="Z290" s="202"/>
      <c r="AA290" s="202"/>
      <c r="AB290" s="202"/>
      <c r="AC290" s="202"/>
      <c r="AD290" s="202"/>
      <c r="AE290" s="202"/>
      <c r="AF290" s="202"/>
      <c r="AG290" s="202"/>
      <c r="AH290" s="202"/>
      <c r="AI290" s="202"/>
      <c r="AJ290" s="202"/>
      <c r="AK290" s="202"/>
      <c r="AL290" s="202"/>
      <c r="AM290" s="202"/>
      <c r="AN290" s="202"/>
      <c r="AO290" s="202"/>
      <c r="AP290" s="202"/>
      <c r="AQ290" s="202"/>
      <c r="AR290" s="202"/>
      <c r="AS290" s="202"/>
      <c r="AT290" s="202"/>
      <c r="AU290" s="202"/>
      <c r="AV290" s="202"/>
    </row>
    <row r="291" spans="4:48" s="118" customFormat="1">
      <c r="D291" s="202"/>
      <c r="E291" s="203"/>
      <c r="K291" s="203"/>
      <c r="L291" s="203"/>
      <c r="M291" s="203"/>
      <c r="N291" s="203"/>
      <c r="S291" s="203"/>
      <c r="T291" s="203"/>
      <c r="U291" s="202"/>
      <c r="V291" s="202"/>
      <c r="W291" s="202"/>
      <c r="X291" s="202"/>
      <c r="Y291" s="202"/>
      <c r="Z291" s="202"/>
      <c r="AA291" s="202"/>
      <c r="AB291" s="202"/>
      <c r="AC291" s="202"/>
      <c r="AD291" s="202"/>
      <c r="AE291" s="202"/>
      <c r="AF291" s="202"/>
      <c r="AG291" s="202"/>
      <c r="AH291" s="202"/>
      <c r="AI291" s="202"/>
      <c r="AJ291" s="202"/>
      <c r="AK291" s="202"/>
      <c r="AL291" s="202"/>
      <c r="AM291" s="202"/>
      <c r="AN291" s="202"/>
      <c r="AO291" s="202"/>
      <c r="AP291" s="202"/>
      <c r="AQ291" s="202"/>
      <c r="AR291" s="202"/>
      <c r="AS291" s="202"/>
      <c r="AT291" s="202"/>
      <c r="AU291" s="202"/>
      <c r="AV291" s="202"/>
    </row>
    <row r="292" spans="4:48" s="118" customFormat="1">
      <c r="D292" s="202"/>
      <c r="E292" s="203"/>
      <c r="K292" s="203"/>
      <c r="L292" s="203"/>
      <c r="M292" s="203"/>
      <c r="N292" s="203"/>
      <c r="S292" s="203"/>
      <c r="T292" s="203"/>
      <c r="U292" s="202"/>
      <c r="V292" s="202"/>
      <c r="W292" s="202"/>
      <c r="X292" s="202"/>
      <c r="Y292" s="202"/>
      <c r="Z292" s="202"/>
      <c r="AA292" s="202"/>
      <c r="AB292" s="202"/>
      <c r="AC292" s="202"/>
      <c r="AD292" s="202"/>
      <c r="AE292" s="202"/>
      <c r="AF292" s="202"/>
      <c r="AG292" s="202"/>
      <c r="AH292" s="202"/>
      <c r="AI292" s="202"/>
      <c r="AJ292" s="202"/>
      <c r="AK292" s="202"/>
      <c r="AL292" s="202"/>
      <c r="AM292" s="202"/>
      <c r="AN292" s="202"/>
      <c r="AO292" s="202"/>
      <c r="AP292" s="202"/>
      <c r="AQ292" s="202"/>
      <c r="AR292" s="202"/>
      <c r="AS292" s="202"/>
      <c r="AT292" s="202"/>
      <c r="AU292" s="202"/>
      <c r="AV292" s="202"/>
    </row>
    <row r="293" spans="4:48" s="118" customFormat="1">
      <c r="D293" s="202"/>
      <c r="E293" s="203"/>
      <c r="K293" s="203"/>
      <c r="L293" s="203"/>
      <c r="M293" s="203"/>
      <c r="N293" s="203"/>
      <c r="S293" s="203"/>
      <c r="T293" s="203"/>
      <c r="U293" s="202"/>
      <c r="V293" s="202"/>
      <c r="W293" s="202"/>
      <c r="X293" s="202"/>
      <c r="Y293" s="202"/>
      <c r="Z293" s="202"/>
      <c r="AA293" s="202"/>
      <c r="AB293" s="202"/>
      <c r="AC293" s="202"/>
      <c r="AD293" s="202"/>
      <c r="AE293" s="202"/>
      <c r="AF293" s="202"/>
      <c r="AG293" s="202"/>
      <c r="AH293" s="202"/>
      <c r="AI293" s="202"/>
      <c r="AJ293" s="202"/>
      <c r="AK293" s="202"/>
      <c r="AL293" s="202"/>
      <c r="AM293" s="202"/>
      <c r="AN293" s="202"/>
      <c r="AO293" s="202"/>
      <c r="AP293" s="202"/>
      <c r="AQ293" s="202"/>
      <c r="AR293" s="202"/>
      <c r="AS293" s="202"/>
      <c r="AT293" s="202"/>
      <c r="AU293" s="202"/>
      <c r="AV293" s="202"/>
    </row>
    <row r="294" spans="4:48" s="118" customFormat="1">
      <c r="D294" s="202"/>
      <c r="E294" s="203"/>
      <c r="K294" s="203"/>
      <c r="L294" s="203"/>
      <c r="M294" s="203"/>
      <c r="N294" s="203"/>
      <c r="S294" s="203"/>
      <c r="T294" s="203"/>
      <c r="U294" s="202"/>
      <c r="V294" s="202"/>
      <c r="W294" s="202"/>
      <c r="X294" s="202"/>
      <c r="Y294" s="202"/>
      <c r="Z294" s="202"/>
      <c r="AA294" s="202"/>
      <c r="AB294" s="202"/>
      <c r="AC294" s="202"/>
      <c r="AD294" s="202"/>
      <c r="AE294" s="202"/>
      <c r="AF294" s="202"/>
      <c r="AG294" s="202"/>
      <c r="AH294" s="202"/>
      <c r="AI294" s="202"/>
      <c r="AJ294" s="202"/>
      <c r="AK294" s="202"/>
      <c r="AL294" s="202"/>
      <c r="AM294" s="202"/>
      <c r="AN294" s="202"/>
      <c r="AO294" s="202"/>
      <c r="AP294" s="202"/>
      <c r="AQ294" s="202"/>
      <c r="AR294" s="202"/>
      <c r="AS294" s="202"/>
      <c r="AT294" s="202"/>
      <c r="AU294" s="202"/>
      <c r="AV294" s="202"/>
    </row>
    <row r="295" spans="4:48" s="118" customFormat="1">
      <c r="D295" s="202"/>
      <c r="E295" s="203"/>
      <c r="K295" s="203"/>
      <c r="L295" s="203"/>
      <c r="M295" s="203"/>
      <c r="N295" s="203"/>
      <c r="S295" s="203"/>
      <c r="T295" s="203"/>
      <c r="U295" s="202"/>
      <c r="V295" s="202"/>
      <c r="W295" s="202"/>
      <c r="X295" s="202"/>
      <c r="Y295" s="202"/>
      <c r="Z295" s="202"/>
      <c r="AA295" s="202"/>
      <c r="AB295" s="202"/>
      <c r="AC295" s="202"/>
      <c r="AD295" s="202"/>
      <c r="AE295" s="202"/>
      <c r="AF295" s="202"/>
      <c r="AG295" s="202"/>
      <c r="AH295" s="202"/>
      <c r="AI295" s="202"/>
      <c r="AJ295" s="202"/>
      <c r="AK295" s="202"/>
      <c r="AL295" s="202"/>
      <c r="AM295" s="202"/>
      <c r="AN295" s="202"/>
      <c r="AO295" s="202"/>
      <c r="AP295" s="202"/>
      <c r="AQ295" s="202"/>
      <c r="AR295" s="202"/>
      <c r="AS295" s="202"/>
      <c r="AT295" s="202"/>
      <c r="AU295" s="202"/>
      <c r="AV295" s="202"/>
    </row>
    <row r="296" spans="4:48" s="118" customFormat="1">
      <c r="D296" s="202"/>
      <c r="E296" s="203"/>
      <c r="K296" s="203"/>
      <c r="L296" s="203"/>
      <c r="M296" s="203"/>
      <c r="N296" s="203"/>
      <c r="S296" s="203"/>
      <c r="T296" s="203"/>
      <c r="U296" s="202"/>
      <c r="V296" s="202"/>
      <c r="W296" s="202"/>
      <c r="X296" s="202"/>
      <c r="Y296" s="202"/>
      <c r="Z296" s="202"/>
      <c r="AA296" s="202"/>
      <c r="AB296" s="202"/>
      <c r="AC296" s="202"/>
      <c r="AD296" s="202"/>
      <c r="AE296" s="202"/>
      <c r="AF296" s="202"/>
      <c r="AG296" s="202"/>
      <c r="AH296" s="202"/>
      <c r="AI296" s="202"/>
      <c r="AJ296" s="202"/>
      <c r="AK296" s="202"/>
      <c r="AL296" s="202"/>
      <c r="AM296" s="202"/>
      <c r="AN296" s="202"/>
      <c r="AO296" s="202"/>
      <c r="AP296" s="202"/>
      <c r="AQ296" s="202"/>
      <c r="AR296" s="202"/>
      <c r="AS296" s="202"/>
      <c r="AT296" s="202"/>
      <c r="AU296" s="202"/>
      <c r="AV296" s="202"/>
    </row>
    <row r="297" spans="4:48" s="118" customFormat="1">
      <c r="D297" s="202"/>
      <c r="E297" s="203"/>
      <c r="K297" s="203"/>
      <c r="L297" s="203"/>
      <c r="M297" s="203"/>
      <c r="N297" s="203"/>
      <c r="S297" s="203"/>
      <c r="T297" s="203"/>
      <c r="U297" s="202"/>
      <c r="V297" s="202"/>
      <c r="W297" s="202"/>
      <c r="X297" s="202"/>
      <c r="Y297" s="202"/>
      <c r="Z297" s="202"/>
      <c r="AA297" s="202"/>
      <c r="AB297" s="202"/>
      <c r="AC297" s="202"/>
      <c r="AD297" s="202"/>
      <c r="AE297" s="202"/>
      <c r="AF297" s="202"/>
      <c r="AG297" s="202"/>
      <c r="AH297" s="202"/>
      <c r="AI297" s="202"/>
      <c r="AJ297" s="202"/>
      <c r="AK297" s="202"/>
      <c r="AL297" s="202"/>
      <c r="AM297" s="202"/>
      <c r="AN297" s="202"/>
      <c r="AO297" s="202"/>
      <c r="AP297" s="202"/>
      <c r="AQ297" s="202"/>
      <c r="AR297" s="202"/>
      <c r="AS297" s="202"/>
      <c r="AT297" s="202"/>
      <c r="AU297" s="202"/>
      <c r="AV297" s="202"/>
    </row>
    <row r="298" spans="4:48" s="118" customFormat="1">
      <c r="D298" s="202"/>
      <c r="E298" s="203"/>
      <c r="K298" s="203"/>
      <c r="L298" s="203"/>
      <c r="M298" s="203"/>
      <c r="N298" s="203"/>
      <c r="S298" s="203"/>
      <c r="T298" s="203"/>
      <c r="U298" s="202"/>
      <c r="V298" s="202"/>
      <c r="W298" s="202"/>
      <c r="X298" s="202"/>
      <c r="Y298" s="202"/>
      <c r="Z298" s="202"/>
      <c r="AA298" s="202"/>
      <c r="AB298" s="202"/>
      <c r="AC298" s="202"/>
      <c r="AD298" s="202"/>
      <c r="AE298" s="202"/>
      <c r="AF298" s="202"/>
      <c r="AG298" s="202"/>
      <c r="AH298" s="202"/>
      <c r="AI298" s="202"/>
      <c r="AJ298" s="202"/>
      <c r="AK298" s="202"/>
      <c r="AL298" s="202"/>
      <c r="AM298" s="202"/>
      <c r="AN298" s="202"/>
      <c r="AO298" s="202"/>
      <c r="AP298" s="202"/>
      <c r="AQ298" s="202"/>
      <c r="AR298" s="202"/>
      <c r="AS298" s="202"/>
      <c r="AT298" s="202"/>
      <c r="AU298" s="202"/>
      <c r="AV298" s="202"/>
    </row>
    <row r="299" spans="4:48" s="118" customFormat="1">
      <c r="D299" s="202"/>
      <c r="E299" s="203"/>
      <c r="K299" s="203"/>
      <c r="L299" s="203"/>
      <c r="M299" s="203"/>
      <c r="N299" s="203"/>
      <c r="S299" s="203"/>
      <c r="T299" s="203"/>
      <c r="U299" s="202"/>
      <c r="V299" s="202"/>
      <c r="W299" s="202"/>
      <c r="X299" s="202"/>
      <c r="Y299" s="202"/>
      <c r="Z299" s="202"/>
      <c r="AA299" s="202"/>
      <c r="AB299" s="202"/>
      <c r="AC299" s="202"/>
      <c r="AD299" s="202"/>
      <c r="AE299" s="202"/>
      <c r="AF299" s="202"/>
      <c r="AG299" s="202"/>
      <c r="AH299" s="202"/>
      <c r="AI299" s="202"/>
      <c r="AJ299" s="202"/>
      <c r="AK299" s="202"/>
      <c r="AL299" s="202"/>
      <c r="AM299" s="202"/>
      <c r="AN299" s="202"/>
      <c r="AO299" s="202"/>
      <c r="AP299" s="202"/>
      <c r="AQ299" s="202"/>
      <c r="AR299" s="202"/>
      <c r="AS299" s="202"/>
      <c r="AT299" s="202"/>
      <c r="AU299" s="202"/>
      <c r="AV299" s="202"/>
    </row>
    <row r="300" spans="4:48" s="118" customFormat="1">
      <c r="D300" s="202"/>
      <c r="E300" s="203"/>
      <c r="K300" s="203"/>
      <c r="L300" s="203"/>
      <c r="M300" s="203"/>
      <c r="N300" s="203"/>
      <c r="S300" s="203"/>
      <c r="T300" s="203"/>
      <c r="U300" s="202"/>
      <c r="V300" s="202"/>
      <c r="W300" s="202"/>
      <c r="X300" s="202"/>
      <c r="Y300" s="202"/>
      <c r="Z300" s="202"/>
      <c r="AA300" s="202"/>
      <c r="AB300" s="202"/>
      <c r="AC300" s="202"/>
      <c r="AD300" s="202"/>
      <c r="AE300" s="202"/>
      <c r="AF300" s="202"/>
      <c r="AG300" s="202"/>
      <c r="AH300" s="202"/>
      <c r="AI300" s="202"/>
      <c r="AJ300" s="202"/>
      <c r="AK300" s="202"/>
      <c r="AL300" s="202"/>
      <c r="AM300" s="202"/>
      <c r="AN300" s="202"/>
      <c r="AO300" s="202"/>
      <c r="AP300" s="202"/>
      <c r="AQ300" s="202"/>
      <c r="AR300" s="202"/>
      <c r="AS300" s="202"/>
      <c r="AT300" s="202"/>
      <c r="AU300" s="202"/>
      <c r="AV300" s="202"/>
    </row>
    <row r="301" spans="4:48" s="118" customFormat="1">
      <c r="D301" s="202"/>
      <c r="E301" s="203"/>
      <c r="K301" s="203"/>
      <c r="L301" s="203"/>
      <c r="M301" s="203"/>
      <c r="N301" s="203"/>
      <c r="S301" s="203"/>
      <c r="T301" s="203"/>
      <c r="U301" s="202"/>
      <c r="V301" s="202"/>
      <c r="W301" s="202"/>
      <c r="X301" s="202"/>
      <c r="Y301" s="202"/>
      <c r="Z301" s="202"/>
      <c r="AA301" s="202"/>
      <c r="AB301" s="202"/>
      <c r="AC301" s="202"/>
      <c r="AD301" s="202"/>
      <c r="AE301" s="202"/>
      <c r="AF301" s="202"/>
      <c r="AG301" s="202"/>
      <c r="AH301" s="202"/>
      <c r="AI301" s="202"/>
      <c r="AJ301" s="202"/>
      <c r="AK301" s="202"/>
      <c r="AL301" s="202"/>
      <c r="AM301" s="202"/>
      <c r="AN301" s="202"/>
      <c r="AO301" s="202"/>
      <c r="AP301" s="202"/>
      <c r="AQ301" s="202"/>
      <c r="AR301" s="202"/>
      <c r="AS301" s="202"/>
      <c r="AT301" s="202"/>
      <c r="AU301" s="202"/>
      <c r="AV301" s="202"/>
    </row>
    <row r="302" spans="4:48" s="118" customFormat="1">
      <c r="D302" s="202"/>
      <c r="E302" s="203"/>
      <c r="K302" s="203"/>
      <c r="L302" s="203"/>
      <c r="M302" s="203"/>
      <c r="N302" s="203"/>
      <c r="S302" s="203"/>
      <c r="T302" s="203"/>
      <c r="U302" s="202"/>
      <c r="V302" s="202"/>
      <c r="W302" s="202"/>
      <c r="X302" s="202"/>
      <c r="Y302" s="202"/>
      <c r="Z302" s="202"/>
      <c r="AA302" s="202"/>
      <c r="AB302" s="202"/>
      <c r="AC302" s="202"/>
      <c r="AD302" s="202"/>
      <c r="AE302" s="202"/>
      <c r="AF302" s="202"/>
      <c r="AG302" s="202"/>
      <c r="AH302" s="202"/>
      <c r="AI302" s="202"/>
      <c r="AJ302" s="202"/>
      <c r="AK302" s="202"/>
      <c r="AL302" s="202"/>
      <c r="AM302" s="202"/>
      <c r="AN302" s="202"/>
      <c r="AO302" s="202"/>
      <c r="AP302" s="202"/>
      <c r="AQ302" s="202"/>
      <c r="AR302" s="202"/>
      <c r="AS302" s="202"/>
      <c r="AT302" s="202"/>
      <c r="AU302" s="202"/>
      <c r="AV302" s="202"/>
    </row>
    <row r="303" spans="4:48" s="118" customFormat="1">
      <c r="D303" s="202"/>
      <c r="E303" s="203"/>
      <c r="K303" s="203"/>
      <c r="L303" s="203"/>
      <c r="M303" s="203"/>
      <c r="N303" s="203"/>
      <c r="S303" s="203"/>
      <c r="T303" s="203"/>
      <c r="U303" s="202"/>
      <c r="V303" s="202"/>
      <c r="W303" s="202"/>
      <c r="X303" s="202"/>
      <c r="Y303" s="202"/>
      <c r="Z303" s="202"/>
      <c r="AA303" s="202"/>
      <c r="AB303" s="202"/>
      <c r="AC303" s="202"/>
      <c r="AD303" s="202"/>
      <c r="AE303" s="202"/>
      <c r="AF303" s="202"/>
      <c r="AG303" s="202"/>
      <c r="AH303" s="202"/>
      <c r="AI303" s="202"/>
      <c r="AJ303" s="202"/>
      <c r="AK303" s="202"/>
      <c r="AL303" s="202"/>
      <c r="AM303" s="202"/>
      <c r="AN303" s="202"/>
      <c r="AO303" s="202"/>
      <c r="AP303" s="202"/>
      <c r="AQ303" s="202"/>
      <c r="AR303" s="202"/>
      <c r="AS303" s="202"/>
      <c r="AT303" s="202"/>
      <c r="AU303" s="202"/>
      <c r="AV303" s="202"/>
    </row>
    <row r="304" spans="4:48" s="118" customFormat="1">
      <c r="D304" s="202"/>
      <c r="E304" s="203"/>
      <c r="K304" s="203"/>
      <c r="L304" s="203"/>
      <c r="M304" s="203"/>
      <c r="N304" s="203"/>
      <c r="S304" s="203"/>
      <c r="T304" s="203"/>
      <c r="U304" s="202"/>
      <c r="V304" s="202"/>
      <c r="W304" s="202"/>
      <c r="X304" s="202"/>
      <c r="Y304" s="202"/>
      <c r="Z304" s="202"/>
      <c r="AA304" s="202"/>
      <c r="AB304" s="202"/>
      <c r="AC304" s="202"/>
      <c r="AD304" s="202"/>
      <c r="AE304" s="202"/>
      <c r="AF304" s="202"/>
      <c r="AG304" s="202"/>
      <c r="AH304" s="202"/>
      <c r="AI304" s="202"/>
      <c r="AJ304" s="202"/>
      <c r="AK304" s="202"/>
      <c r="AL304" s="202"/>
      <c r="AM304" s="202"/>
      <c r="AN304" s="202"/>
      <c r="AO304" s="202"/>
      <c r="AP304" s="202"/>
      <c r="AQ304" s="202"/>
      <c r="AR304" s="202"/>
      <c r="AS304" s="202"/>
      <c r="AT304" s="202"/>
      <c r="AU304" s="202"/>
      <c r="AV304" s="202"/>
    </row>
    <row r="305" spans="4:48" s="118" customFormat="1">
      <c r="D305" s="202"/>
      <c r="E305" s="203"/>
      <c r="K305" s="203"/>
      <c r="L305" s="203"/>
      <c r="M305" s="203"/>
      <c r="N305" s="203"/>
      <c r="S305" s="203"/>
      <c r="T305" s="203"/>
      <c r="U305" s="202"/>
      <c r="V305" s="202"/>
      <c r="W305" s="202"/>
      <c r="X305" s="202"/>
      <c r="Y305" s="202"/>
      <c r="Z305" s="202"/>
      <c r="AA305" s="202"/>
      <c r="AB305" s="202"/>
      <c r="AC305" s="202"/>
      <c r="AD305" s="202"/>
      <c r="AE305" s="202"/>
      <c r="AF305" s="202"/>
      <c r="AG305" s="202"/>
      <c r="AH305" s="202"/>
      <c r="AI305" s="202"/>
      <c r="AJ305" s="202"/>
      <c r="AK305" s="202"/>
      <c r="AL305" s="202"/>
      <c r="AM305" s="202"/>
      <c r="AN305" s="202"/>
      <c r="AO305" s="202"/>
      <c r="AP305" s="202"/>
      <c r="AQ305" s="202"/>
      <c r="AR305" s="202"/>
      <c r="AS305" s="202"/>
      <c r="AT305" s="202"/>
      <c r="AU305" s="202"/>
      <c r="AV305" s="202"/>
    </row>
    <row r="306" spans="4:48" s="118" customFormat="1">
      <c r="D306" s="202"/>
      <c r="E306" s="203"/>
      <c r="K306" s="203"/>
      <c r="L306" s="203"/>
      <c r="M306" s="203"/>
      <c r="N306" s="203"/>
      <c r="S306" s="203"/>
      <c r="T306" s="203"/>
      <c r="U306" s="202"/>
      <c r="V306" s="202"/>
      <c r="W306" s="202"/>
      <c r="X306" s="202"/>
      <c r="Y306" s="202"/>
      <c r="Z306" s="202"/>
      <c r="AA306" s="202"/>
      <c r="AB306" s="202"/>
      <c r="AC306" s="202"/>
      <c r="AD306" s="202"/>
      <c r="AE306" s="202"/>
      <c r="AF306" s="202"/>
      <c r="AG306" s="202"/>
      <c r="AH306" s="202"/>
      <c r="AI306" s="202"/>
      <c r="AJ306" s="202"/>
      <c r="AK306" s="202"/>
      <c r="AL306" s="202"/>
      <c r="AM306" s="202"/>
      <c r="AN306" s="202"/>
      <c r="AO306" s="202"/>
      <c r="AP306" s="202"/>
      <c r="AQ306" s="202"/>
      <c r="AR306" s="202"/>
      <c r="AS306" s="202"/>
      <c r="AT306" s="202"/>
      <c r="AU306" s="202"/>
      <c r="AV306" s="202"/>
    </row>
    <row r="307" spans="4:48" s="118" customFormat="1">
      <c r="D307" s="202"/>
      <c r="E307" s="203"/>
      <c r="K307" s="203"/>
      <c r="L307" s="203"/>
      <c r="M307" s="203"/>
      <c r="N307" s="203"/>
      <c r="S307" s="203"/>
      <c r="T307" s="203"/>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c r="AS307" s="202"/>
      <c r="AT307" s="202"/>
      <c r="AU307" s="202"/>
      <c r="AV307" s="202"/>
    </row>
    <row r="308" spans="4:48" s="118" customFormat="1">
      <c r="D308" s="202"/>
      <c r="E308" s="203"/>
      <c r="K308" s="203"/>
      <c r="L308" s="203"/>
      <c r="M308" s="203"/>
      <c r="N308" s="203"/>
      <c r="S308" s="203"/>
      <c r="T308" s="203"/>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row>
    <row r="309" spans="4:48" s="118" customFormat="1">
      <c r="D309" s="202"/>
      <c r="E309" s="203"/>
      <c r="K309" s="203"/>
      <c r="L309" s="203"/>
      <c r="M309" s="203"/>
      <c r="N309" s="203"/>
      <c r="S309" s="203"/>
      <c r="T309" s="203"/>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row>
    <row r="310" spans="4:48" s="118" customFormat="1">
      <c r="D310" s="202"/>
      <c r="E310" s="203"/>
      <c r="K310" s="203"/>
      <c r="L310" s="203"/>
      <c r="M310" s="203"/>
      <c r="N310" s="203"/>
      <c r="S310" s="203"/>
      <c r="T310" s="203"/>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row>
    <row r="311" spans="4:48" s="118" customFormat="1">
      <c r="D311" s="202"/>
      <c r="E311" s="203"/>
      <c r="K311" s="203"/>
      <c r="L311" s="203"/>
      <c r="M311" s="203"/>
      <c r="N311" s="203"/>
      <c r="S311" s="203"/>
      <c r="T311" s="203"/>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row>
    <row r="312" spans="4:48" s="118" customFormat="1">
      <c r="D312" s="202"/>
      <c r="E312" s="203"/>
      <c r="K312" s="203"/>
      <c r="L312" s="203"/>
      <c r="M312" s="203"/>
      <c r="N312" s="203"/>
      <c r="S312" s="203"/>
      <c r="T312" s="203"/>
      <c r="U312" s="202"/>
      <c r="V312" s="202"/>
      <c r="W312" s="202"/>
      <c r="X312" s="202"/>
      <c r="Y312" s="202"/>
      <c r="Z312" s="202"/>
      <c r="AA312" s="202"/>
      <c r="AB312" s="202"/>
      <c r="AC312" s="202"/>
      <c r="AD312" s="202"/>
      <c r="AE312" s="202"/>
      <c r="AF312" s="202"/>
      <c r="AG312" s="202"/>
      <c r="AH312" s="202"/>
      <c r="AI312" s="202"/>
      <c r="AJ312" s="202"/>
      <c r="AK312" s="202"/>
      <c r="AL312" s="202"/>
      <c r="AM312" s="202"/>
      <c r="AN312" s="202"/>
      <c r="AO312" s="202"/>
      <c r="AP312" s="202"/>
      <c r="AQ312" s="202"/>
      <c r="AR312" s="202"/>
      <c r="AS312" s="202"/>
      <c r="AT312" s="202"/>
      <c r="AU312" s="202"/>
      <c r="AV312" s="202"/>
    </row>
    <row r="313" spans="4:48" s="118" customFormat="1">
      <c r="D313" s="202"/>
      <c r="E313" s="203"/>
      <c r="K313" s="203"/>
      <c r="L313" s="203"/>
      <c r="M313" s="203"/>
      <c r="N313" s="203"/>
      <c r="S313" s="203"/>
      <c r="T313" s="203"/>
      <c r="U313" s="202"/>
      <c r="V313" s="202"/>
      <c r="W313" s="202"/>
      <c r="X313" s="202"/>
      <c r="Y313" s="202"/>
      <c r="Z313" s="202"/>
      <c r="AA313" s="202"/>
      <c r="AB313" s="202"/>
      <c r="AC313" s="202"/>
      <c r="AD313" s="202"/>
      <c r="AE313" s="202"/>
      <c r="AF313" s="202"/>
      <c r="AG313" s="202"/>
      <c r="AH313" s="202"/>
      <c r="AI313" s="202"/>
      <c r="AJ313" s="202"/>
      <c r="AK313" s="202"/>
      <c r="AL313" s="202"/>
      <c r="AM313" s="202"/>
      <c r="AN313" s="202"/>
      <c r="AO313" s="202"/>
      <c r="AP313" s="202"/>
      <c r="AQ313" s="202"/>
      <c r="AR313" s="202"/>
      <c r="AS313" s="202"/>
      <c r="AT313" s="202"/>
      <c r="AU313" s="202"/>
      <c r="AV313" s="202"/>
    </row>
    <row r="314" spans="4:48" s="118" customFormat="1">
      <c r="D314" s="202"/>
      <c r="E314" s="203"/>
      <c r="K314" s="203"/>
      <c r="L314" s="203"/>
      <c r="M314" s="203"/>
      <c r="N314" s="203"/>
      <c r="S314" s="203"/>
      <c r="T314" s="203"/>
      <c r="U314" s="202"/>
      <c r="V314" s="202"/>
      <c r="W314" s="202"/>
      <c r="X314" s="202"/>
      <c r="Y314" s="202"/>
      <c r="Z314" s="202"/>
      <c r="AA314" s="202"/>
      <c r="AB314" s="202"/>
      <c r="AC314" s="202"/>
      <c r="AD314" s="202"/>
      <c r="AE314" s="202"/>
      <c r="AF314" s="202"/>
      <c r="AG314" s="202"/>
      <c r="AH314" s="202"/>
      <c r="AI314" s="202"/>
      <c r="AJ314" s="202"/>
      <c r="AK314" s="202"/>
      <c r="AL314" s="202"/>
      <c r="AM314" s="202"/>
      <c r="AN314" s="202"/>
      <c r="AO314" s="202"/>
      <c r="AP314" s="202"/>
      <c r="AQ314" s="202"/>
      <c r="AR314" s="202"/>
      <c r="AS314" s="202"/>
      <c r="AT314" s="202"/>
      <c r="AU314" s="202"/>
      <c r="AV314" s="202"/>
    </row>
    <row r="315" spans="4:48" s="118" customFormat="1">
      <c r="D315" s="202"/>
      <c r="E315" s="203"/>
      <c r="K315" s="203"/>
      <c r="L315" s="203"/>
      <c r="M315" s="203"/>
      <c r="N315" s="203"/>
      <c r="S315" s="203"/>
      <c r="T315" s="203"/>
      <c r="U315" s="202"/>
      <c r="V315" s="202"/>
      <c r="W315" s="202"/>
      <c r="X315" s="202"/>
      <c r="Y315" s="202"/>
      <c r="Z315" s="202"/>
      <c r="AA315" s="202"/>
      <c r="AB315" s="202"/>
      <c r="AC315" s="202"/>
      <c r="AD315" s="202"/>
      <c r="AE315" s="202"/>
      <c r="AF315" s="202"/>
      <c r="AG315" s="202"/>
      <c r="AH315" s="202"/>
      <c r="AI315" s="202"/>
      <c r="AJ315" s="202"/>
      <c r="AK315" s="202"/>
      <c r="AL315" s="202"/>
      <c r="AM315" s="202"/>
      <c r="AN315" s="202"/>
      <c r="AO315" s="202"/>
      <c r="AP315" s="202"/>
      <c r="AQ315" s="202"/>
      <c r="AR315" s="202"/>
      <c r="AS315" s="202"/>
      <c r="AT315" s="202"/>
      <c r="AU315" s="202"/>
      <c r="AV315" s="202"/>
    </row>
    <row r="316" spans="4:48" s="118" customFormat="1">
      <c r="D316" s="202"/>
      <c r="E316" s="203"/>
      <c r="K316" s="203"/>
      <c r="L316" s="203"/>
      <c r="M316" s="203"/>
      <c r="N316" s="203"/>
      <c r="S316" s="203"/>
      <c r="T316" s="203"/>
      <c r="U316" s="202"/>
      <c r="V316" s="202"/>
      <c r="W316" s="202"/>
      <c r="X316" s="202"/>
      <c r="Y316" s="202"/>
      <c r="Z316" s="202"/>
      <c r="AA316" s="202"/>
      <c r="AB316" s="202"/>
      <c r="AC316" s="202"/>
      <c r="AD316" s="202"/>
      <c r="AE316" s="202"/>
      <c r="AF316" s="202"/>
      <c r="AG316" s="202"/>
      <c r="AH316" s="202"/>
      <c r="AI316" s="202"/>
      <c r="AJ316" s="202"/>
      <c r="AK316" s="202"/>
      <c r="AL316" s="202"/>
      <c r="AM316" s="202"/>
      <c r="AN316" s="202"/>
      <c r="AO316" s="202"/>
      <c r="AP316" s="202"/>
      <c r="AQ316" s="202"/>
      <c r="AR316" s="202"/>
      <c r="AS316" s="202"/>
      <c r="AT316" s="202"/>
      <c r="AU316" s="202"/>
      <c r="AV316" s="202"/>
    </row>
    <row r="317" spans="4:48" s="118" customFormat="1">
      <c r="D317" s="202"/>
      <c r="E317" s="203"/>
      <c r="K317" s="203"/>
      <c r="L317" s="203"/>
      <c r="M317" s="203"/>
      <c r="N317" s="203"/>
      <c r="S317" s="203"/>
      <c r="T317" s="203"/>
      <c r="U317" s="202"/>
      <c r="V317" s="202"/>
      <c r="W317" s="202"/>
      <c r="X317" s="202"/>
      <c r="Y317" s="202"/>
      <c r="Z317" s="202"/>
      <c r="AA317" s="202"/>
      <c r="AB317" s="202"/>
      <c r="AC317" s="202"/>
      <c r="AD317" s="202"/>
      <c r="AE317" s="202"/>
      <c r="AF317" s="202"/>
      <c r="AG317" s="202"/>
      <c r="AH317" s="202"/>
      <c r="AI317" s="202"/>
      <c r="AJ317" s="202"/>
      <c r="AK317" s="202"/>
      <c r="AL317" s="202"/>
      <c r="AM317" s="202"/>
      <c r="AN317" s="202"/>
      <c r="AO317" s="202"/>
      <c r="AP317" s="202"/>
      <c r="AQ317" s="202"/>
      <c r="AR317" s="202"/>
      <c r="AS317" s="202"/>
      <c r="AT317" s="202"/>
      <c r="AU317" s="202"/>
      <c r="AV317" s="202"/>
    </row>
    <row r="318" spans="4:48" s="118" customFormat="1">
      <c r="D318" s="202"/>
      <c r="E318" s="203"/>
      <c r="K318" s="203"/>
      <c r="L318" s="203"/>
      <c r="M318" s="203"/>
      <c r="N318" s="203"/>
      <c r="S318" s="203"/>
      <c r="T318" s="203"/>
      <c r="U318" s="202"/>
      <c r="V318" s="202"/>
      <c r="W318" s="202"/>
      <c r="X318" s="202"/>
      <c r="Y318" s="202"/>
      <c r="Z318" s="202"/>
      <c r="AA318" s="202"/>
      <c r="AB318" s="202"/>
      <c r="AC318" s="202"/>
      <c r="AD318" s="202"/>
      <c r="AE318" s="202"/>
      <c r="AF318" s="202"/>
      <c r="AG318" s="202"/>
      <c r="AH318" s="202"/>
      <c r="AI318" s="202"/>
      <c r="AJ318" s="202"/>
      <c r="AK318" s="202"/>
      <c r="AL318" s="202"/>
      <c r="AM318" s="202"/>
      <c r="AN318" s="202"/>
      <c r="AO318" s="202"/>
      <c r="AP318" s="202"/>
      <c r="AQ318" s="202"/>
      <c r="AR318" s="202"/>
      <c r="AS318" s="202"/>
      <c r="AT318" s="202"/>
      <c r="AU318" s="202"/>
      <c r="AV318" s="202"/>
    </row>
    <row r="319" spans="4:48" s="118" customFormat="1">
      <c r="D319" s="202"/>
      <c r="E319" s="203"/>
      <c r="K319" s="203"/>
      <c r="L319" s="203"/>
      <c r="M319" s="203"/>
      <c r="N319" s="203"/>
      <c r="S319" s="203"/>
      <c r="T319" s="203"/>
      <c r="U319" s="202"/>
      <c r="V319" s="202"/>
      <c r="W319" s="202"/>
      <c r="X319" s="202"/>
      <c r="Y319" s="202"/>
      <c r="Z319" s="202"/>
      <c r="AA319" s="202"/>
      <c r="AB319" s="202"/>
      <c r="AC319" s="202"/>
      <c r="AD319" s="202"/>
      <c r="AE319" s="202"/>
      <c r="AF319" s="202"/>
      <c r="AG319" s="202"/>
      <c r="AH319" s="202"/>
      <c r="AI319" s="202"/>
      <c r="AJ319" s="202"/>
      <c r="AK319" s="202"/>
      <c r="AL319" s="202"/>
      <c r="AM319" s="202"/>
      <c r="AN319" s="202"/>
      <c r="AO319" s="202"/>
      <c r="AP319" s="202"/>
      <c r="AQ319" s="202"/>
      <c r="AR319" s="202"/>
      <c r="AS319" s="202"/>
      <c r="AT319" s="202"/>
      <c r="AU319" s="202"/>
      <c r="AV319" s="202"/>
    </row>
    <row r="320" spans="4:48" s="118" customFormat="1">
      <c r="D320" s="202"/>
      <c r="E320" s="203"/>
      <c r="K320" s="203"/>
      <c r="L320" s="203"/>
      <c r="M320" s="203"/>
      <c r="N320" s="203"/>
      <c r="S320" s="203"/>
      <c r="T320" s="203"/>
      <c r="U320" s="202"/>
      <c r="V320" s="202"/>
      <c r="W320" s="202"/>
      <c r="X320" s="202"/>
      <c r="Y320" s="202"/>
      <c r="Z320" s="202"/>
      <c r="AA320" s="202"/>
      <c r="AB320" s="202"/>
      <c r="AC320" s="202"/>
      <c r="AD320" s="202"/>
      <c r="AE320" s="202"/>
      <c r="AF320" s="202"/>
      <c r="AG320" s="202"/>
      <c r="AH320" s="202"/>
      <c r="AI320" s="202"/>
      <c r="AJ320" s="202"/>
      <c r="AK320" s="202"/>
      <c r="AL320" s="202"/>
      <c r="AM320" s="202"/>
      <c r="AN320" s="202"/>
      <c r="AO320" s="202"/>
      <c r="AP320" s="202"/>
      <c r="AQ320" s="202"/>
      <c r="AR320" s="202"/>
      <c r="AS320" s="202"/>
      <c r="AT320" s="202"/>
      <c r="AU320" s="202"/>
      <c r="AV320" s="202"/>
    </row>
    <row r="321" spans="4:48" s="118" customFormat="1">
      <c r="D321" s="202"/>
      <c r="E321" s="203"/>
      <c r="K321" s="203"/>
      <c r="L321" s="203"/>
      <c r="M321" s="203"/>
      <c r="N321" s="203"/>
      <c r="S321" s="203"/>
      <c r="T321" s="203"/>
      <c r="U321" s="202"/>
      <c r="V321" s="202"/>
      <c r="W321" s="202"/>
      <c r="X321" s="202"/>
      <c r="Y321" s="202"/>
      <c r="Z321" s="202"/>
      <c r="AA321" s="202"/>
      <c r="AB321" s="202"/>
      <c r="AC321" s="202"/>
      <c r="AD321" s="202"/>
      <c r="AE321" s="202"/>
      <c r="AF321" s="202"/>
      <c r="AG321" s="202"/>
      <c r="AH321" s="202"/>
      <c r="AI321" s="202"/>
      <c r="AJ321" s="202"/>
      <c r="AK321" s="202"/>
      <c r="AL321" s="202"/>
      <c r="AM321" s="202"/>
      <c r="AN321" s="202"/>
      <c r="AO321" s="202"/>
      <c r="AP321" s="202"/>
      <c r="AQ321" s="202"/>
      <c r="AR321" s="202"/>
      <c r="AS321" s="202"/>
      <c r="AT321" s="202"/>
      <c r="AU321" s="202"/>
      <c r="AV321" s="202"/>
    </row>
    <row r="322" spans="4:48" s="118" customFormat="1">
      <c r="D322" s="202"/>
      <c r="E322" s="203"/>
      <c r="K322" s="203"/>
      <c r="L322" s="203"/>
      <c r="M322" s="203"/>
      <c r="N322" s="203"/>
      <c r="S322" s="203"/>
      <c r="T322" s="203"/>
      <c r="U322" s="202"/>
      <c r="V322" s="202"/>
      <c r="W322" s="202"/>
      <c r="X322" s="202"/>
      <c r="Y322" s="202"/>
      <c r="Z322" s="202"/>
      <c r="AA322" s="202"/>
      <c r="AB322" s="202"/>
      <c r="AC322" s="202"/>
      <c r="AD322" s="202"/>
      <c r="AE322" s="202"/>
      <c r="AF322" s="202"/>
      <c r="AG322" s="202"/>
      <c r="AH322" s="202"/>
      <c r="AI322" s="202"/>
      <c r="AJ322" s="202"/>
      <c r="AK322" s="202"/>
      <c r="AL322" s="202"/>
      <c r="AM322" s="202"/>
      <c r="AN322" s="202"/>
      <c r="AO322" s="202"/>
      <c r="AP322" s="202"/>
      <c r="AQ322" s="202"/>
      <c r="AR322" s="202"/>
      <c r="AS322" s="202"/>
      <c r="AT322" s="202"/>
      <c r="AU322" s="202"/>
      <c r="AV322" s="202"/>
    </row>
    <row r="323" spans="4:48" s="118" customFormat="1">
      <c r="D323" s="202"/>
      <c r="E323" s="203"/>
      <c r="K323" s="203"/>
      <c r="L323" s="203"/>
      <c r="M323" s="203"/>
      <c r="N323" s="203"/>
      <c r="S323" s="203"/>
      <c r="T323" s="203"/>
      <c r="U323" s="202"/>
      <c r="V323" s="202"/>
      <c r="W323" s="202"/>
      <c r="X323" s="202"/>
      <c r="Y323" s="202"/>
      <c r="Z323" s="202"/>
      <c r="AA323" s="202"/>
      <c r="AB323" s="202"/>
      <c r="AC323" s="202"/>
      <c r="AD323" s="202"/>
      <c r="AE323" s="202"/>
      <c r="AF323" s="202"/>
      <c r="AG323" s="202"/>
      <c r="AH323" s="202"/>
      <c r="AI323" s="202"/>
      <c r="AJ323" s="202"/>
      <c r="AK323" s="202"/>
      <c r="AL323" s="202"/>
      <c r="AM323" s="202"/>
      <c r="AN323" s="202"/>
      <c r="AO323" s="202"/>
      <c r="AP323" s="202"/>
      <c r="AQ323" s="202"/>
      <c r="AR323" s="202"/>
      <c r="AS323" s="202"/>
      <c r="AT323" s="202"/>
      <c r="AU323" s="202"/>
      <c r="AV323" s="202"/>
    </row>
    <row r="324" spans="4:48" s="118" customFormat="1">
      <c r="D324" s="202"/>
      <c r="E324" s="203"/>
      <c r="K324" s="203"/>
      <c r="L324" s="203"/>
      <c r="M324" s="203"/>
      <c r="N324" s="203"/>
      <c r="S324" s="203"/>
      <c r="T324" s="203"/>
      <c r="U324" s="202"/>
      <c r="V324" s="202"/>
      <c r="W324" s="202"/>
      <c r="X324" s="202"/>
      <c r="Y324" s="202"/>
      <c r="Z324" s="202"/>
      <c r="AA324" s="202"/>
      <c r="AB324" s="202"/>
      <c r="AC324" s="202"/>
      <c r="AD324" s="202"/>
      <c r="AE324" s="202"/>
      <c r="AF324" s="202"/>
      <c r="AG324" s="202"/>
      <c r="AH324" s="202"/>
      <c r="AI324" s="202"/>
      <c r="AJ324" s="202"/>
      <c r="AK324" s="202"/>
      <c r="AL324" s="202"/>
      <c r="AM324" s="202"/>
      <c r="AN324" s="202"/>
      <c r="AO324" s="202"/>
      <c r="AP324" s="202"/>
      <c r="AQ324" s="202"/>
      <c r="AR324" s="202"/>
      <c r="AS324" s="202"/>
      <c r="AT324" s="202"/>
      <c r="AU324" s="202"/>
      <c r="AV324" s="202"/>
    </row>
    <row r="325" spans="4:48" s="118" customFormat="1">
      <c r="D325" s="202"/>
      <c r="E325" s="203"/>
      <c r="K325" s="203"/>
      <c r="L325" s="203"/>
      <c r="M325" s="203"/>
      <c r="N325" s="203"/>
      <c r="S325" s="203"/>
      <c r="T325" s="203"/>
      <c r="U325" s="202"/>
      <c r="V325" s="202"/>
      <c r="W325" s="202"/>
      <c r="X325" s="202"/>
      <c r="Y325" s="202"/>
      <c r="Z325" s="202"/>
      <c r="AA325" s="202"/>
      <c r="AB325" s="202"/>
      <c r="AC325" s="202"/>
      <c r="AD325" s="202"/>
      <c r="AE325" s="202"/>
      <c r="AF325" s="202"/>
      <c r="AG325" s="202"/>
      <c r="AH325" s="202"/>
      <c r="AI325" s="202"/>
      <c r="AJ325" s="202"/>
      <c r="AK325" s="202"/>
      <c r="AL325" s="202"/>
      <c r="AM325" s="202"/>
      <c r="AN325" s="202"/>
      <c r="AO325" s="202"/>
      <c r="AP325" s="202"/>
      <c r="AQ325" s="202"/>
      <c r="AR325" s="202"/>
      <c r="AS325" s="202"/>
      <c r="AT325" s="202"/>
      <c r="AU325" s="202"/>
      <c r="AV325" s="202"/>
    </row>
    <row r="326" spans="4:48" s="118" customFormat="1">
      <c r="D326" s="202"/>
      <c r="E326" s="203"/>
      <c r="K326" s="203"/>
      <c r="L326" s="203"/>
      <c r="M326" s="203"/>
      <c r="N326" s="203"/>
      <c r="S326" s="203"/>
      <c r="T326" s="203"/>
      <c r="U326" s="202"/>
      <c r="V326" s="202"/>
      <c r="W326" s="202"/>
      <c r="X326" s="202"/>
      <c r="Y326" s="202"/>
      <c r="Z326" s="202"/>
      <c r="AA326" s="202"/>
      <c r="AB326" s="202"/>
      <c r="AC326" s="202"/>
      <c r="AD326" s="202"/>
      <c r="AE326" s="202"/>
      <c r="AF326" s="202"/>
      <c r="AG326" s="202"/>
      <c r="AH326" s="202"/>
      <c r="AI326" s="202"/>
      <c r="AJ326" s="202"/>
      <c r="AK326" s="202"/>
      <c r="AL326" s="202"/>
      <c r="AM326" s="202"/>
      <c r="AN326" s="202"/>
      <c r="AO326" s="202"/>
      <c r="AP326" s="202"/>
      <c r="AQ326" s="202"/>
      <c r="AR326" s="202"/>
      <c r="AS326" s="202"/>
      <c r="AT326" s="202"/>
      <c r="AU326" s="202"/>
      <c r="AV326" s="202"/>
    </row>
    <row r="327" spans="4:48" s="118" customFormat="1">
      <c r="D327" s="202"/>
      <c r="E327" s="203"/>
      <c r="K327" s="203"/>
      <c r="L327" s="203"/>
      <c r="M327" s="203"/>
      <c r="N327" s="203"/>
      <c r="S327" s="203"/>
      <c r="T327" s="203"/>
      <c r="U327" s="202"/>
      <c r="V327" s="202"/>
      <c r="W327" s="202"/>
      <c r="X327" s="202"/>
      <c r="Y327" s="202"/>
      <c r="Z327" s="202"/>
      <c r="AA327" s="202"/>
      <c r="AB327" s="202"/>
      <c r="AC327" s="202"/>
      <c r="AD327" s="202"/>
      <c r="AE327" s="202"/>
      <c r="AF327" s="202"/>
      <c r="AG327" s="202"/>
      <c r="AH327" s="202"/>
      <c r="AI327" s="202"/>
      <c r="AJ327" s="202"/>
      <c r="AK327" s="202"/>
      <c r="AL327" s="202"/>
      <c r="AM327" s="202"/>
      <c r="AN327" s="202"/>
      <c r="AO327" s="202"/>
      <c r="AP327" s="202"/>
      <c r="AQ327" s="202"/>
      <c r="AR327" s="202"/>
      <c r="AS327" s="202"/>
      <c r="AT327" s="202"/>
      <c r="AU327" s="202"/>
      <c r="AV327" s="202"/>
    </row>
    <row r="328" spans="4:48" s="118" customFormat="1">
      <c r="D328" s="202"/>
      <c r="E328" s="203"/>
      <c r="K328" s="203"/>
      <c r="L328" s="203"/>
      <c r="M328" s="203"/>
      <c r="N328" s="203"/>
      <c r="S328" s="203"/>
      <c r="T328" s="203"/>
      <c r="U328" s="202"/>
      <c r="V328" s="202"/>
      <c r="W328" s="202"/>
      <c r="X328" s="202"/>
      <c r="Y328" s="202"/>
      <c r="Z328" s="202"/>
      <c r="AA328" s="202"/>
      <c r="AB328" s="202"/>
      <c r="AC328" s="202"/>
      <c r="AD328" s="202"/>
      <c r="AE328" s="202"/>
      <c r="AF328" s="202"/>
      <c r="AG328" s="202"/>
      <c r="AH328" s="202"/>
      <c r="AI328" s="202"/>
      <c r="AJ328" s="202"/>
      <c r="AK328" s="202"/>
      <c r="AL328" s="202"/>
      <c r="AM328" s="202"/>
      <c r="AN328" s="202"/>
      <c r="AO328" s="202"/>
      <c r="AP328" s="202"/>
      <c r="AQ328" s="202"/>
      <c r="AR328" s="202"/>
      <c r="AS328" s="202"/>
      <c r="AT328" s="202"/>
      <c r="AU328" s="202"/>
      <c r="AV328" s="202"/>
    </row>
    <row r="329" spans="4:48" s="118" customFormat="1">
      <c r="D329" s="202"/>
      <c r="E329" s="203"/>
      <c r="K329" s="203"/>
      <c r="L329" s="203"/>
      <c r="M329" s="203"/>
      <c r="N329" s="203"/>
      <c r="S329" s="203"/>
      <c r="T329" s="203"/>
      <c r="U329" s="202"/>
      <c r="V329" s="202"/>
      <c r="W329" s="202"/>
      <c r="X329" s="202"/>
      <c r="Y329" s="202"/>
      <c r="Z329" s="202"/>
      <c r="AA329" s="202"/>
      <c r="AB329" s="202"/>
      <c r="AC329" s="202"/>
      <c r="AD329" s="202"/>
      <c r="AE329" s="202"/>
      <c r="AF329" s="202"/>
      <c r="AG329" s="202"/>
      <c r="AH329" s="202"/>
      <c r="AI329" s="202"/>
      <c r="AJ329" s="202"/>
      <c r="AK329" s="202"/>
      <c r="AL329" s="202"/>
      <c r="AM329" s="202"/>
      <c r="AN329" s="202"/>
      <c r="AO329" s="202"/>
      <c r="AP329" s="202"/>
      <c r="AQ329" s="202"/>
      <c r="AR329" s="202"/>
      <c r="AS329" s="202"/>
      <c r="AT329" s="202"/>
      <c r="AU329" s="202"/>
      <c r="AV329" s="202"/>
    </row>
    <row r="330" spans="4:48" s="118" customFormat="1">
      <c r="D330" s="202"/>
      <c r="E330" s="203"/>
      <c r="K330" s="203"/>
      <c r="L330" s="203"/>
      <c r="M330" s="203"/>
      <c r="N330" s="203"/>
      <c r="S330" s="203"/>
      <c r="T330" s="203"/>
      <c r="U330" s="202"/>
      <c r="V330" s="202"/>
      <c r="W330" s="202"/>
      <c r="X330" s="202"/>
      <c r="Y330" s="202"/>
      <c r="Z330" s="202"/>
      <c r="AA330" s="202"/>
      <c r="AB330" s="202"/>
      <c r="AC330" s="202"/>
      <c r="AD330" s="202"/>
      <c r="AE330" s="202"/>
      <c r="AF330" s="202"/>
      <c r="AG330" s="202"/>
      <c r="AH330" s="202"/>
      <c r="AI330" s="202"/>
      <c r="AJ330" s="202"/>
      <c r="AK330" s="202"/>
      <c r="AL330" s="202"/>
      <c r="AM330" s="202"/>
      <c r="AN330" s="202"/>
      <c r="AO330" s="202"/>
      <c r="AP330" s="202"/>
      <c r="AQ330" s="202"/>
      <c r="AR330" s="202"/>
      <c r="AS330" s="202"/>
      <c r="AT330" s="202"/>
      <c r="AU330" s="202"/>
      <c r="AV330" s="202"/>
    </row>
    <row r="331" spans="4:48" s="118" customFormat="1">
      <c r="D331" s="202"/>
      <c r="E331" s="203"/>
      <c r="K331" s="203"/>
      <c r="L331" s="203"/>
      <c r="M331" s="203"/>
      <c r="N331" s="203"/>
      <c r="S331" s="203"/>
      <c r="T331" s="203"/>
      <c r="U331" s="202"/>
      <c r="V331" s="202"/>
      <c r="W331" s="202"/>
      <c r="X331" s="202"/>
      <c r="Y331" s="202"/>
      <c r="Z331" s="202"/>
      <c r="AA331" s="202"/>
      <c r="AB331" s="202"/>
      <c r="AC331" s="202"/>
      <c r="AD331" s="202"/>
      <c r="AE331" s="202"/>
      <c r="AF331" s="202"/>
      <c r="AG331" s="202"/>
      <c r="AH331" s="202"/>
      <c r="AI331" s="202"/>
      <c r="AJ331" s="202"/>
      <c r="AK331" s="202"/>
      <c r="AL331" s="202"/>
      <c r="AM331" s="202"/>
      <c r="AN331" s="202"/>
      <c r="AO331" s="202"/>
      <c r="AP331" s="202"/>
      <c r="AQ331" s="202"/>
      <c r="AR331" s="202"/>
      <c r="AS331" s="202"/>
      <c r="AT331" s="202"/>
      <c r="AU331" s="202"/>
      <c r="AV331" s="202"/>
    </row>
    <row r="332" spans="4:48" s="118" customFormat="1">
      <c r="D332" s="202"/>
      <c r="E332" s="203"/>
      <c r="K332" s="203"/>
      <c r="L332" s="203"/>
      <c r="M332" s="203"/>
      <c r="N332" s="203"/>
      <c r="S332" s="203"/>
      <c r="T332" s="203"/>
      <c r="U332" s="202"/>
      <c r="V332" s="202"/>
      <c r="W332" s="202"/>
      <c r="X332" s="202"/>
      <c r="Y332" s="202"/>
      <c r="Z332" s="202"/>
      <c r="AA332" s="202"/>
      <c r="AB332" s="202"/>
      <c r="AC332" s="202"/>
      <c r="AD332" s="202"/>
      <c r="AE332" s="202"/>
      <c r="AF332" s="202"/>
      <c r="AG332" s="202"/>
      <c r="AH332" s="202"/>
      <c r="AI332" s="202"/>
      <c r="AJ332" s="202"/>
      <c r="AK332" s="202"/>
      <c r="AL332" s="202"/>
      <c r="AM332" s="202"/>
      <c r="AN332" s="202"/>
      <c r="AO332" s="202"/>
      <c r="AP332" s="202"/>
      <c r="AQ332" s="202"/>
      <c r="AR332" s="202"/>
      <c r="AS332" s="202"/>
      <c r="AT332" s="202"/>
      <c r="AU332" s="202"/>
      <c r="AV332" s="202"/>
    </row>
    <row r="333" spans="4:48" s="118" customFormat="1">
      <c r="D333" s="202"/>
      <c r="E333" s="203"/>
      <c r="K333" s="203"/>
      <c r="L333" s="203"/>
      <c r="M333" s="203"/>
      <c r="N333" s="203"/>
      <c r="S333" s="203"/>
      <c r="T333" s="203"/>
      <c r="U333" s="202"/>
      <c r="V333" s="202"/>
      <c r="W333" s="202"/>
      <c r="X333" s="202"/>
      <c r="Y333" s="202"/>
      <c r="Z333" s="202"/>
      <c r="AA333" s="202"/>
      <c r="AB333" s="202"/>
      <c r="AC333" s="202"/>
      <c r="AD333" s="202"/>
      <c r="AE333" s="202"/>
      <c r="AF333" s="202"/>
      <c r="AG333" s="202"/>
      <c r="AH333" s="202"/>
      <c r="AI333" s="202"/>
      <c r="AJ333" s="202"/>
      <c r="AK333" s="202"/>
      <c r="AL333" s="202"/>
      <c r="AM333" s="202"/>
      <c r="AN333" s="202"/>
      <c r="AO333" s="202"/>
      <c r="AP333" s="202"/>
      <c r="AQ333" s="202"/>
      <c r="AR333" s="202"/>
      <c r="AS333" s="202"/>
      <c r="AT333" s="202"/>
      <c r="AU333" s="202"/>
      <c r="AV333" s="202"/>
    </row>
    <row r="334" spans="4:48" s="118" customFormat="1">
      <c r="D334" s="202"/>
      <c r="E334" s="203"/>
      <c r="K334" s="203"/>
      <c r="L334" s="203"/>
      <c r="M334" s="203"/>
      <c r="N334" s="203"/>
      <c r="S334" s="203"/>
      <c r="T334" s="203"/>
      <c r="U334" s="202"/>
      <c r="V334" s="202"/>
      <c r="W334" s="202"/>
      <c r="X334" s="202"/>
      <c r="Y334" s="202"/>
      <c r="Z334" s="202"/>
      <c r="AA334" s="202"/>
      <c r="AB334" s="202"/>
      <c r="AC334" s="202"/>
      <c r="AD334" s="202"/>
      <c r="AE334" s="202"/>
      <c r="AF334" s="202"/>
      <c r="AG334" s="202"/>
      <c r="AH334" s="202"/>
      <c r="AI334" s="202"/>
      <c r="AJ334" s="202"/>
      <c r="AK334" s="202"/>
      <c r="AL334" s="202"/>
      <c r="AM334" s="202"/>
      <c r="AN334" s="202"/>
      <c r="AO334" s="202"/>
      <c r="AP334" s="202"/>
      <c r="AQ334" s="202"/>
      <c r="AR334" s="202"/>
      <c r="AS334" s="202"/>
      <c r="AT334" s="202"/>
      <c r="AU334" s="202"/>
      <c r="AV334" s="202"/>
    </row>
    <row r="335" spans="4:48" s="118" customFormat="1">
      <c r="D335" s="202"/>
      <c r="E335" s="203"/>
      <c r="K335" s="203"/>
      <c r="L335" s="203"/>
      <c r="M335" s="203"/>
      <c r="N335" s="203"/>
      <c r="S335" s="203"/>
      <c r="T335" s="203"/>
      <c r="U335" s="202"/>
      <c r="V335" s="202"/>
      <c r="W335" s="202"/>
      <c r="X335" s="202"/>
      <c r="Y335" s="202"/>
      <c r="Z335" s="202"/>
      <c r="AA335" s="202"/>
      <c r="AB335" s="202"/>
      <c r="AC335" s="202"/>
      <c r="AD335" s="202"/>
      <c r="AE335" s="202"/>
      <c r="AF335" s="202"/>
      <c r="AG335" s="202"/>
      <c r="AH335" s="202"/>
      <c r="AI335" s="202"/>
      <c r="AJ335" s="202"/>
      <c r="AK335" s="202"/>
      <c r="AL335" s="202"/>
      <c r="AM335" s="202"/>
      <c r="AN335" s="202"/>
      <c r="AO335" s="202"/>
      <c r="AP335" s="202"/>
      <c r="AQ335" s="202"/>
      <c r="AR335" s="202"/>
      <c r="AS335" s="202"/>
      <c r="AT335" s="202"/>
      <c r="AU335" s="202"/>
      <c r="AV335" s="202"/>
    </row>
    <row r="336" spans="4:48" s="118" customFormat="1">
      <c r="D336" s="202"/>
      <c r="E336" s="203"/>
      <c r="K336" s="203"/>
      <c r="L336" s="203"/>
      <c r="M336" s="203"/>
      <c r="N336" s="203"/>
      <c r="S336" s="203"/>
      <c r="T336" s="203"/>
      <c r="U336" s="202"/>
      <c r="V336" s="202"/>
      <c r="W336" s="202"/>
      <c r="X336" s="202"/>
      <c r="Y336" s="202"/>
      <c r="Z336" s="202"/>
      <c r="AA336" s="202"/>
      <c r="AB336" s="202"/>
      <c r="AC336" s="202"/>
      <c r="AD336" s="202"/>
      <c r="AE336" s="202"/>
      <c r="AF336" s="202"/>
      <c r="AG336" s="202"/>
      <c r="AH336" s="202"/>
      <c r="AI336" s="202"/>
      <c r="AJ336" s="202"/>
      <c r="AK336" s="202"/>
      <c r="AL336" s="202"/>
      <c r="AM336" s="202"/>
      <c r="AN336" s="202"/>
      <c r="AO336" s="202"/>
      <c r="AP336" s="202"/>
      <c r="AQ336" s="202"/>
      <c r="AR336" s="202"/>
      <c r="AS336" s="202"/>
      <c r="AT336" s="202"/>
      <c r="AU336" s="202"/>
      <c r="AV336" s="202"/>
    </row>
    <row r="337" spans="4:48" s="118" customFormat="1">
      <c r="D337" s="202"/>
      <c r="E337" s="203"/>
      <c r="K337" s="203"/>
      <c r="L337" s="203"/>
      <c r="M337" s="203"/>
      <c r="N337" s="203"/>
      <c r="S337" s="203"/>
      <c r="T337" s="203"/>
      <c r="U337" s="202"/>
      <c r="V337" s="202"/>
      <c r="W337" s="202"/>
      <c r="X337" s="202"/>
      <c r="Y337" s="202"/>
      <c r="Z337" s="202"/>
      <c r="AA337" s="202"/>
      <c r="AB337" s="202"/>
      <c r="AC337" s="202"/>
      <c r="AD337" s="202"/>
      <c r="AE337" s="202"/>
      <c r="AF337" s="202"/>
      <c r="AG337" s="202"/>
      <c r="AH337" s="202"/>
      <c r="AI337" s="202"/>
      <c r="AJ337" s="202"/>
      <c r="AK337" s="202"/>
      <c r="AL337" s="202"/>
      <c r="AM337" s="202"/>
      <c r="AN337" s="202"/>
      <c r="AO337" s="202"/>
      <c r="AP337" s="202"/>
      <c r="AQ337" s="202"/>
      <c r="AR337" s="202"/>
      <c r="AS337" s="202"/>
      <c r="AT337" s="202"/>
      <c r="AU337" s="202"/>
      <c r="AV337" s="202"/>
    </row>
    <row r="338" spans="4:48" s="118" customFormat="1">
      <c r="D338" s="202"/>
      <c r="E338" s="203"/>
      <c r="K338" s="203"/>
      <c r="L338" s="203"/>
      <c r="M338" s="203"/>
      <c r="N338" s="203"/>
      <c r="S338" s="203"/>
      <c r="T338" s="203"/>
      <c r="U338" s="202"/>
      <c r="V338" s="202"/>
      <c r="W338" s="202"/>
      <c r="X338" s="202"/>
      <c r="Y338" s="202"/>
      <c r="Z338" s="202"/>
      <c r="AA338" s="202"/>
      <c r="AB338" s="202"/>
      <c r="AC338" s="202"/>
      <c r="AD338" s="202"/>
      <c r="AE338" s="202"/>
      <c r="AF338" s="202"/>
      <c r="AG338" s="202"/>
      <c r="AH338" s="202"/>
      <c r="AI338" s="202"/>
      <c r="AJ338" s="202"/>
      <c r="AK338" s="202"/>
      <c r="AL338" s="202"/>
      <c r="AM338" s="202"/>
      <c r="AN338" s="202"/>
      <c r="AO338" s="202"/>
      <c r="AP338" s="202"/>
      <c r="AQ338" s="202"/>
      <c r="AR338" s="202"/>
      <c r="AS338" s="202"/>
      <c r="AT338" s="202"/>
      <c r="AU338" s="202"/>
      <c r="AV338" s="202"/>
    </row>
    <row r="339" spans="4:48" s="118" customFormat="1">
      <c r="D339" s="202"/>
      <c r="E339" s="203"/>
      <c r="K339" s="203"/>
      <c r="L339" s="203"/>
      <c r="M339" s="203"/>
      <c r="N339" s="203"/>
      <c r="S339" s="203"/>
      <c r="T339" s="203"/>
      <c r="U339" s="202"/>
      <c r="V339" s="202"/>
      <c r="W339" s="202"/>
      <c r="X339" s="202"/>
      <c r="Y339" s="202"/>
      <c r="Z339" s="202"/>
      <c r="AA339" s="202"/>
      <c r="AB339" s="202"/>
      <c r="AC339" s="202"/>
      <c r="AD339" s="202"/>
      <c r="AE339" s="202"/>
      <c r="AF339" s="202"/>
      <c r="AG339" s="202"/>
      <c r="AH339" s="202"/>
      <c r="AI339" s="202"/>
      <c r="AJ339" s="202"/>
      <c r="AK339" s="202"/>
      <c r="AL339" s="202"/>
      <c r="AM339" s="202"/>
      <c r="AN339" s="202"/>
      <c r="AO339" s="202"/>
      <c r="AP339" s="202"/>
      <c r="AQ339" s="202"/>
      <c r="AR339" s="202"/>
      <c r="AS339" s="202"/>
      <c r="AT339" s="202"/>
      <c r="AU339" s="202"/>
      <c r="AV339" s="202"/>
    </row>
    <row r="340" spans="4:48" s="118" customFormat="1">
      <c r="D340" s="202"/>
      <c r="E340" s="203"/>
      <c r="K340" s="203"/>
      <c r="L340" s="203"/>
      <c r="M340" s="203"/>
      <c r="N340" s="203"/>
      <c r="S340" s="203"/>
      <c r="T340" s="203"/>
      <c r="U340" s="202"/>
      <c r="V340" s="202"/>
      <c r="W340" s="202"/>
      <c r="X340" s="202"/>
      <c r="Y340" s="202"/>
      <c r="Z340" s="202"/>
      <c r="AA340" s="202"/>
      <c r="AB340" s="202"/>
      <c r="AC340" s="202"/>
      <c r="AD340" s="202"/>
      <c r="AE340" s="202"/>
      <c r="AF340" s="202"/>
      <c r="AG340" s="202"/>
      <c r="AH340" s="202"/>
      <c r="AI340" s="202"/>
      <c r="AJ340" s="202"/>
      <c r="AK340" s="202"/>
      <c r="AL340" s="202"/>
      <c r="AM340" s="202"/>
      <c r="AN340" s="202"/>
      <c r="AO340" s="202"/>
      <c r="AP340" s="202"/>
      <c r="AQ340" s="202"/>
      <c r="AR340" s="202"/>
      <c r="AS340" s="202"/>
      <c r="AT340" s="202"/>
      <c r="AU340" s="202"/>
      <c r="AV340" s="202"/>
    </row>
    <row r="341" spans="4:48" s="118" customFormat="1">
      <c r="D341" s="202"/>
      <c r="E341" s="203"/>
      <c r="K341" s="203"/>
      <c r="L341" s="203"/>
      <c r="M341" s="203"/>
      <c r="N341" s="203"/>
      <c r="S341" s="203"/>
      <c r="T341" s="203"/>
      <c r="U341" s="202"/>
      <c r="V341" s="202"/>
      <c r="W341" s="202"/>
      <c r="X341" s="202"/>
      <c r="Y341" s="202"/>
      <c r="Z341" s="202"/>
      <c r="AA341" s="202"/>
      <c r="AB341" s="202"/>
      <c r="AC341" s="202"/>
      <c r="AD341" s="202"/>
      <c r="AE341" s="202"/>
      <c r="AF341" s="202"/>
      <c r="AG341" s="202"/>
      <c r="AH341" s="202"/>
      <c r="AI341" s="202"/>
      <c r="AJ341" s="202"/>
      <c r="AK341" s="202"/>
      <c r="AL341" s="202"/>
      <c r="AM341" s="202"/>
      <c r="AN341" s="202"/>
      <c r="AO341" s="202"/>
      <c r="AP341" s="202"/>
      <c r="AQ341" s="202"/>
      <c r="AR341" s="202"/>
      <c r="AS341" s="202"/>
      <c r="AT341" s="202"/>
      <c r="AU341" s="202"/>
      <c r="AV341" s="202"/>
    </row>
    <row r="342" spans="4:48" s="118" customFormat="1">
      <c r="D342" s="202"/>
      <c r="E342" s="203"/>
      <c r="K342" s="203"/>
      <c r="L342" s="203"/>
      <c r="M342" s="203"/>
      <c r="N342" s="203"/>
      <c r="S342" s="203"/>
      <c r="T342" s="203"/>
      <c r="U342" s="202"/>
      <c r="V342" s="202"/>
      <c r="W342" s="202"/>
      <c r="X342" s="202"/>
      <c r="Y342" s="202"/>
      <c r="Z342" s="202"/>
      <c r="AA342" s="202"/>
      <c r="AB342" s="202"/>
      <c r="AC342" s="202"/>
      <c r="AD342" s="202"/>
      <c r="AE342" s="202"/>
      <c r="AF342" s="202"/>
      <c r="AG342" s="202"/>
      <c r="AH342" s="202"/>
      <c r="AI342" s="202"/>
      <c r="AJ342" s="202"/>
      <c r="AK342" s="202"/>
      <c r="AL342" s="202"/>
      <c r="AM342" s="202"/>
      <c r="AN342" s="202"/>
      <c r="AO342" s="202"/>
      <c r="AP342" s="202"/>
      <c r="AQ342" s="202"/>
      <c r="AR342" s="202"/>
      <c r="AS342" s="202"/>
      <c r="AT342" s="202"/>
      <c r="AU342" s="202"/>
      <c r="AV342" s="202"/>
    </row>
    <row r="343" spans="4:48" s="118" customFormat="1">
      <c r="D343" s="202"/>
      <c r="E343" s="203"/>
      <c r="K343" s="203"/>
      <c r="L343" s="203"/>
      <c r="M343" s="203"/>
      <c r="N343" s="203"/>
      <c r="S343" s="203"/>
      <c r="T343" s="203"/>
      <c r="U343" s="202"/>
      <c r="V343" s="202"/>
      <c r="W343" s="202"/>
      <c r="X343" s="202"/>
      <c r="Y343" s="202"/>
      <c r="Z343" s="202"/>
      <c r="AA343" s="202"/>
      <c r="AB343" s="202"/>
      <c r="AC343" s="202"/>
      <c r="AD343" s="202"/>
      <c r="AE343" s="202"/>
      <c r="AF343" s="202"/>
      <c r="AG343" s="202"/>
      <c r="AH343" s="202"/>
      <c r="AI343" s="202"/>
      <c r="AJ343" s="202"/>
      <c r="AK343" s="202"/>
      <c r="AL343" s="202"/>
      <c r="AM343" s="202"/>
      <c r="AN343" s="202"/>
      <c r="AO343" s="202"/>
      <c r="AP343" s="202"/>
      <c r="AQ343" s="202"/>
      <c r="AR343" s="202"/>
      <c r="AS343" s="202"/>
      <c r="AT343" s="202"/>
      <c r="AU343" s="202"/>
      <c r="AV343" s="202"/>
    </row>
    <row r="344" spans="4:48" s="118" customFormat="1">
      <c r="D344" s="202"/>
      <c r="E344" s="203"/>
      <c r="K344" s="203"/>
      <c r="L344" s="203"/>
      <c r="M344" s="203"/>
      <c r="N344" s="203"/>
      <c r="S344" s="203"/>
      <c r="T344" s="203"/>
      <c r="U344" s="202"/>
      <c r="V344" s="202"/>
      <c r="W344" s="202"/>
      <c r="X344" s="202"/>
      <c r="Y344" s="202"/>
      <c r="Z344" s="202"/>
      <c r="AA344" s="202"/>
      <c r="AB344" s="202"/>
      <c r="AC344" s="202"/>
      <c r="AD344" s="202"/>
      <c r="AE344" s="202"/>
      <c r="AF344" s="202"/>
      <c r="AG344" s="202"/>
      <c r="AH344" s="202"/>
      <c r="AI344" s="202"/>
      <c r="AJ344" s="202"/>
      <c r="AK344" s="202"/>
      <c r="AL344" s="202"/>
      <c r="AM344" s="202"/>
      <c r="AN344" s="202"/>
      <c r="AO344" s="202"/>
      <c r="AP344" s="202"/>
      <c r="AQ344" s="202"/>
      <c r="AR344" s="202"/>
      <c r="AS344" s="202"/>
      <c r="AT344" s="202"/>
      <c r="AU344" s="202"/>
      <c r="AV344" s="202"/>
    </row>
    <row r="345" spans="4:48" s="118" customFormat="1">
      <c r="D345" s="202"/>
      <c r="E345" s="203"/>
      <c r="K345" s="203"/>
      <c r="L345" s="203"/>
      <c r="M345" s="203"/>
      <c r="N345" s="203"/>
      <c r="S345" s="203"/>
      <c r="T345" s="203"/>
      <c r="U345" s="202"/>
      <c r="V345" s="202"/>
      <c r="W345" s="202"/>
      <c r="X345" s="202"/>
      <c r="Y345" s="202"/>
      <c r="Z345" s="202"/>
      <c r="AA345" s="202"/>
      <c r="AB345" s="202"/>
      <c r="AC345" s="202"/>
      <c r="AD345" s="202"/>
      <c r="AE345" s="202"/>
      <c r="AF345" s="202"/>
      <c r="AG345" s="202"/>
      <c r="AH345" s="202"/>
      <c r="AI345" s="202"/>
      <c r="AJ345" s="202"/>
      <c r="AK345" s="202"/>
      <c r="AL345" s="202"/>
      <c r="AM345" s="202"/>
      <c r="AN345" s="202"/>
      <c r="AO345" s="202"/>
      <c r="AP345" s="202"/>
      <c r="AQ345" s="202"/>
      <c r="AR345" s="202"/>
      <c r="AS345" s="202"/>
      <c r="AT345" s="202"/>
      <c r="AU345" s="202"/>
      <c r="AV345" s="202"/>
    </row>
    <row r="346" spans="4:48" s="118" customFormat="1">
      <c r="D346" s="202"/>
      <c r="E346" s="203"/>
      <c r="K346" s="203"/>
      <c r="L346" s="203"/>
      <c r="M346" s="203"/>
      <c r="N346" s="203"/>
      <c r="S346" s="203"/>
      <c r="T346" s="203"/>
      <c r="U346" s="202"/>
      <c r="V346" s="202"/>
      <c r="W346" s="202"/>
      <c r="X346" s="202"/>
      <c r="Y346" s="202"/>
      <c r="Z346" s="202"/>
      <c r="AA346" s="202"/>
      <c r="AB346" s="202"/>
      <c r="AC346" s="202"/>
      <c r="AD346" s="202"/>
      <c r="AE346" s="202"/>
      <c r="AF346" s="202"/>
      <c r="AG346" s="202"/>
      <c r="AH346" s="202"/>
      <c r="AI346" s="202"/>
      <c r="AJ346" s="202"/>
      <c r="AK346" s="202"/>
      <c r="AL346" s="202"/>
      <c r="AM346" s="202"/>
      <c r="AN346" s="202"/>
      <c r="AO346" s="202"/>
      <c r="AP346" s="202"/>
      <c r="AQ346" s="202"/>
      <c r="AR346" s="202"/>
      <c r="AS346" s="202"/>
      <c r="AT346" s="202"/>
      <c r="AU346" s="202"/>
      <c r="AV346" s="202"/>
    </row>
    <row r="347" spans="4:48" s="118" customFormat="1">
      <c r="D347" s="202"/>
      <c r="E347" s="203"/>
      <c r="K347" s="203"/>
      <c r="L347" s="203"/>
      <c r="M347" s="203"/>
      <c r="N347" s="203"/>
      <c r="S347" s="203"/>
      <c r="T347" s="203"/>
      <c r="U347" s="202"/>
      <c r="V347" s="202"/>
      <c r="W347" s="202"/>
      <c r="X347" s="202"/>
      <c r="Y347" s="202"/>
      <c r="Z347" s="202"/>
      <c r="AA347" s="202"/>
      <c r="AB347" s="202"/>
      <c r="AC347" s="202"/>
      <c r="AD347" s="202"/>
      <c r="AE347" s="202"/>
      <c r="AF347" s="202"/>
      <c r="AG347" s="202"/>
      <c r="AH347" s="202"/>
      <c r="AI347" s="202"/>
      <c r="AJ347" s="202"/>
      <c r="AK347" s="202"/>
      <c r="AL347" s="202"/>
      <c r="AM347" s="202"/>
      <c r="AN347" s="202"/>
      <c r="AO347" s="202"/>
      <c r="AP347" s="202"/>
      <c r="AQ347" s="202"/>
      <c r="AR347" s="202"/>
      <c r="AS347" s="202"/>
      <c r="AT347" s="202"/>
      <c r="AU347" s="202"/>
      <c r="AV347" s="202"/>
    </row>
    <row r="348" spans="4:48" s="118" customFormat="1">
      <c r="D348" s="202"/>
      <c r="E348" s="203"/>
      <c r="K348" s="203"/>
      <c r="L348" s="203"/>
      <c r="M348" s="203"/>
      <c r="N348" s="203"/>
      <c r="S348" s="203"/>
      <c r="T348" s="203"/>
      <c r="U348" s="202"/>
      <c r="V348" s="202"/>
      <c r="W348" s="202"/>
      <c r="X348" s="202"/>
      <c r="Y348" s="202"/>
      <c r="Z348" s="202"/>
      <c r="AA348" s="202"/>
      <c r="AB348" s="202"/>
      <c r="AC348" s="202"/>
      <c r="AD348" s="202"/>
      <c r="AE348" s="202"/>
      <c r="AF348" s="202"/>
      <c r="AG348" s="202"/>
      <c r="AH348" s="202"/>
      <c r="AI348" s="202"/>
      <c r="AJ348" s="202"/>
      <c r="AK348" s="202"/>
      <c r="AL348" s="202"/>
      <c r="AM348" s="202"/>
      <c r="AN348" s="202"/>
      <c r="AO348" s="202"/>
      <c r="AP348" s="202"/>
      <c r="AQ348" s="202"/>
      <c r="AR348" s="202"/>
      <c r="AS348" s="202"/>
      <c r="AT348" s="202"/>
      <c r="AU348" s="202"/>
      <c r="AV348" s="202"/>
    </row>
    <row r="349" spans="4:48" s="118" customFormat="1">
      <c r="D349" s="202"/>
      <c r="E349" s="203"/>
      <c r="K349" s="203"/>
      <c r="L349" s="203"/>
      <c r="M349" s="203"/>
      <c r="N349" s="203"/>
      <c r="S349" s="203"/>
      <c r="T349" s="203"/>
      <c r="U349" s="202"/>
      <c r="V349" s="202"/>
      <c r="W349" s="202"/>
      <c r="X349" s="202"/>
      <c r="Y349" s="202"/>
      <c r="Z349" s="202"/>
      <c r="AA349" s="202"/>
      <c r="AB349" s="202"/>
      <c r="AC349" s="202"/>
      <c r="AD349" s="202"/>
      <c r="AE349" s="202"/>
      <c r="AF349" s="202"/>
      <c r="AG349" s="202"/>
      <c r="AH349" s="202"/>
      <c r="AI349" s="202"/>
      <c r="AJ349" s="202"/>
      <c r="AK349" s="202"/>
      <c r="AL349" s="202"/>
      <c r="AM349" s="202"/>
      <c r="AN349" s="202"/>
      <c r="AO349" s="202"/>
      <c r="AP349" s="202"/>
      <c r="AQ349" s="202"/>
      <c r="AR349" s="202"/>
      <c r="AS349" s="202"/>
      <c r="AT349" s="202"/>
      <c r="AU349" s="202"/>
      <c r="AV349" s="202"/>
    </row>
    <row r="350" spans="4:48" s="118" customFormat="1">
      <c r="D350" s="202"/>
      <c r="E350" s="203"/>
      <c r="K350" s="203"/>
      <c r="L350" s="203"/>
      <c r="M350" s="203"/>
      <c r="N350" s="203"/>
      <c r="S350" s="203"/>
      <c r="T350" s="203"/>
      <c r="U350" s="202"/>
      <c r="V350" s="202"/>
      <c r="W350" s="202"/>
      <c r="X350" s="202"/>
      <c r="Y350" s="202"/>
      <c r="Z350" s="202"/>
      <c r="AA350" s="202"/>
      <c r="AB350" s="202"/>
      <c r="AC350" s="202"/>
      <c r="AD350" s="202"/>
      <c r="AE350" s="202"/>
      <c r="AF350" s="202"/>
      <c r="AG350" s="202"/>
      <c r="AH350" s="202"/>
      <c r="AI350" s="202"/>
      <c r="AJ350" s="202"/>
      <c r="AK350" s="202"/>
      <c r="AL350" s="202"/>
      <c r="AM350" s="202"/>
      <c r="AN350" s="202"/>
      <c r="AO350" s="202"/>
      <c r="AP350" s="202"/>
      <c r="AQ350" s="202"/>
      <c r="AR350" s="202"/>
      <c r="AS350" s="202"/>
      <c r="AT350" s="202"/>
      <c r="AU350" s="202"/>
      <c r="AV350" s="202"/>
    </row>
    <row r="351" spans="4:48" s="118" customFormat="1">
      <c r="D351" s="202"/>
      <c r="E351" s="203"/>
      <c r="K351" s="203"/>
      <c r="L351" s="203"/>
      <c r="M351" s="203"/>
      <c r="N351" s="203"/>
      <c r="S351" s="203"/>
      <c r="T351" s="203"/>
      <c r="U351" s="202"/>
      <c r="V351" s="202"/>
      <c r="W351" s="202"/>
      <c r="X351" s="202"/>
      <c r="Y351" s="202"/>
      <c r="Z351" s="202"/>
      <c r="AA351" s="202"/>
      <c r="AB351" s="202"/>
      <c r="AC351" s="202"/>
      <c r="AD351" s="202"/>
      <c r="AE351" s="202"/>
      <c r="AF351" s="202"/>
      <c r="AG351" s="202"/>
      <c r="AH351" s="202"/>
      <c r="AI351" s="202"/>
      <c r="AJ351" s="202"/>
      <c r="AK351" s="202"/>
      <c r="AL351" s="202"/>
      <c r="AM351" s="202"/>
      <c r="AN351" s="202"/>
      <c r="AO351" s="202"/>
      <c r="AP351" s="202"/>
      <c r="AQ351" s="202"/>
      <c r="AR351" s="202"/>
      <c r="AS351" s="202"/>
      <c r="AT351" s="202"/>
      <c r="AU351" s="202"/>
      <c r="AV351" s="202"/>
    </row>
    <row r="352" spans="4:48" s="118" customFormat="1">
      <c r="D352" s="202"/>
      <c r="E352" s="203"/>
      <c r="K352" s="203"/>
      <c r="L352" s="203"/>
      <c r="M352" s="203"/>
      <c r="N352" s="203"/>
      <c r="S352" s="203"/>
      <c r="T352" s="203"/>
      <c r="U352" s="202"/>
      <c r="V352" s="202"/>
      <c r="W352" s="202"/>
      <c r="X352" s="202"/>
      <c r="Y352" s="202"/>
      <c r="Z352" s="202"/>
      <c r="AA352" s="202"/>
      <c r="AB352" s="202"/>
      <c r="AC352" s="202"/>
      <c r="AD352" s="202"/>
      <c r="AE352" s="202"/>
      <c r="AF352" s="202"/>
      <c r="AG352" s="202"/>
      <c r="AH352" s="202"/>
      <c r="AI352" s="202"/>
      <c r="AJ352" s="202"/>
      <c r="AK352" s="202"/>
      <c r="AL352" s="202"/>
      <c r="AM352" s="202"/>
      <c r="AN352" s="202"/>
      <c r="AO352" s="202"/>
      <c r="AP352" s="202"/>
      <c r="AQ352" s="202"/>
      <c r="AR352" s="202"/>
      <c r="AS352" s="202"/>
      <c r="AT352" s="202"/>
      <c r="AU352" s="202"/>
      <c r="AV352" s="202"/>
    </row>
    <row r="353" spans="4:48" s="118" customFormat="1">
      <c r="D353" s="202"/>
      <c r="E353" s="203"/>
      <c r="K353" s="203"/>
      <c r="L353" s="203"/>
      <c r="M353" s="203"/>
      <c r="N353" s="203"/>
      <c r="S353" s="203"/>
      <c r="T353" s="203"/>
      <c r="U353" s="202"/>
      <c r="V353" s="202"/>
      <c r="W353" s="202"/>
      <c r="X353" s="202"/>
      <c r="Y353" s="202"/>
      <c r="Z353" s="202"/>
      <c r="AA353" s="202"/>
      <c r="AB353" s="202"/>
      <c r="AC353" s="202"/>
      <c r="AD353" s="202"/>
      <c r="AE353" s="202"/>
      <c r="AF353" s="202"/>
      <c r="AG353" s="202"/>
      <c r="AH353" s="202"/>
      <c r="AI353" s="202"/>
      <c r="AJ353" s="202"/>
      <c r="AK353" s="202"/>
      <c r="AL353" s="202"/>
      <c r="AM353" s="202"/>
      <c r="AN353" s="202"/>
      <c r="AO353" s="202"/>
      <c r="AP353" s="202"/>
      <c r="AQ353" s="202"/>
      <c r="AR353" s="202"/>
      <c r="AS353" s="202"/>
      <c r="AT353" s="202"/>
      <c r="AU353" s="202"/>
      <c r="AV353" s="202"/>
    </row>
    <row r="354" spans="4:48" s="118" customFormat="1">
      <c r="D354" s="202"/>
      <c r="E354" s="203"/>
      <c r="K354" s="203"/>
      <c r="L354" s="203"/>
      <c r="M354" s="203"/>
      <c r="N354" s="203"/>
      <c r="S354" s="203"/>
      <c r="T354" s="203"/>
      <c r="U354" s="202"/>
      <c r="V354" s="202"/>
      <c r="W354" s="202"/>
      <c r="X354" s="202"/>
      <c r="Y354" s="202"/>
      <c r="Z354" s="202"/>
      <c r="AA354" s="202"/>
      <c r="AB354" s="202"/>
      <c r="AC354" s="202"/>
      <c r="AD354" s="202"/>
      <c r="AE354" s="202"/>
      <c r="AF354" s="202"/>
      <c r="AG354" s="202"/>
      <c r="AH354" s="202"/>
      <c r="AI354" s="202"/>
      <c r="AJ354" s="202"/>
      <c r="AK354" s="202"/>
      <c r="AL354" s="202"/>
      <c r="AM354" s="202"/>
      <c r="AN354" s="202"/>
      <c r="AO354" s="202"/>
      <c r="AP354" s="202"/>
      <c r="AQ354" s="202"/>
      <c r="AR354" s="202"/>
      <c r="AS354" s="202"/>
      <c r="AT354" s="202"/>
      <c r="AU354" s="202"/>
      <c r="AV354" s="202"/>
    </row>
    <row r="355" spans="4:48" s="118" customFormat="1">
      <c r="D355" s="202"/>
      <c r="E355" s="203"/>
      <c r="K355" s="203"/>
      <c r="L355" s="203"/>
      <c r="M355" s="203"/>
      <c r="N355" s="203"/>
      <c r="S355" s="203"/>
      <c r="T355" s="203"/>
      <c r="U355" s="202"/>
      <c r="V355" s="202"/>
      <c r="W355" s="202"/>
      <c r="X355" s="202"/>
      <c r="Y355" s="202"/>
      <c r="Z355" s="202"/>
      <c r="AA355" s="202"/>
      <c r="AB355" s="202"/>
      <c r="AC355" s="202"/>
      <c r="AD355" s="202"/>
      <c r="AE355" s="202"/>
      <c r="AF355" s="202"/>
      <c r="AG355" s="202"/>
      <c r="AH355" s="202"/>
      <c r="AI355" s="202"/>
      <c r="AJ355" s="202"/>
      <c r="AK355" s="202"/>
      <c r="AL355" s="202"/>
      <c r="AM355" s="202"/>
      <c r="AN355" s="202"/>
      <c r="AO355" s="202"/>
      <c r="AP355" s="202"/>
      <c r="AQ355" s="202"/>
      <c r="AR355" s="202"/>
      <c r="AS355" s="202"/>
      <c r="AT355" s="202"/>
      <c r="AU355" s="202"/>
      <c r="AV355" s="202"/>
    </row>
    <row r="356" spans="4:48" s="118" customFormat="1">
      <c r="D356" s="202"/>
      <c r="E356" s="203"/>
      <c r="K356" s="203"/>
      <c r="L356" s="203"/>
      <c r="M356" s="203"/>
      <c r="N356" s="203"/>
      <c r="S356" s="203"/>
      <c r="T356" s="203"/>
      <c r="U356" s="202"/>
      <c r="V356" s="202"/>
      <c r="W356" s="202"/>
      <c r="X356" s="202"/>
      <c r="Y356" s="202"/>
      <c r="Z356" s="202"/>
      <c r="AA356" s="202"/>
      <c r="AB356" s="202"/>
      <c r="AC356" s="202"/>
      <c r="AD356" s="202"/>
      <c r="AE356" s="202"/>
      <c r="AF356" s="202"/>
      <c r="AG356" s="202"/>
      <c r="AH356" s="202"/>
      <c r="AI356" s="202"/>
      <c r="AJ356" s="202"/>
      <c r="AK356" s="202"/>
      <c r="AL356" s="202"/>
      <c r="AM356" s="202"/>
      <c r="AN356" s="202"/>
      <c r="AO356" s="202"/>
      <c r="AP356" s="202"/>
      <c r="AQ356" s="202"/>
      <c r="AR356" s="202"/>
      <c r="AS356" s="202"/>
      <c r="AT356" s="202"/>
      <c r="AU356" s="202"/>
      <c r="AV356" s="202"/>
    </row>
    <row r="357" spans="4:48" s="118" customFormat="1">
      <c r="D357" s="202"/>
      <c r="E357" s="203"/>
      <c r="K357" s="203"/>
      <c r="L357" s="203"/>
      <c r="M357" s="203"/>
      <c r="N357" s="203"/>
      <c r="S357" s="203"/>
      <c r="T357" s="203"/>
      <c r="U357" s="202"/>
      <c r="V357" s="202"/>
      <c r="W357" s="202"/>
      <c r="X357" s="202"/>
      <c r="Y357" s="202"/>
      <c r="Z357" s="202"/>
      <c r="AA357" s="202"/>
      <c r="AB357" s="202"/>
      <c r="AC357" s="202"/>
      <c r="AD357" s="202"/>
      <c r="AE357" s="202"/>
      <c r="AF357" s="202"/>
      <c r="AG357" s="202"/>
      <c r="AH357" s="202"/>
      <c r="AI357" s="202"/>
      <c r="AJ357" s="202"/>
      <c r="AK357" s="202"/>
      <c r="AL357" s="202"/>
      <c r="AM357" s="202"/>
      <c r="AN357" s="202"/>
      <c r="AO357" s="202"/>
      <c r="AP357" s="202"/>
      <c r="AQ357" s="202"/>
      <c r="AR357" s="202"/>
      <c r="AS357" s="202"/>
      <c r="AT357" s="202"/>
      <c r="AU357" s="202"/>
      <c r="AV357" s="202"/>
    </row>
    <row r="358" spans="4:48" s="118" customFormat="1">
      <c r="D358" s="202"/>
      <c r="E358" s="203"/>
      <c r="K358" s="203"/>
      <c r="L358" s="203"/>
      <c r="M358" s="203"/>
      <c r="N358" s="203"/>
      <c r="S358" s="203"/>
      <c r="T358" s="203"/>
      <c r="U358" s="202"/>
      <c r="V358" s="202"/>
      <c r="W358" s="202"/>
      <c r="X358" s="202"/>
      <c r="Y358" s="202"/>
      <c r="Z358" s="202"/>
      <c r="AA358" s="202"/>
      <c r="AB358" s="202"/>
      <c r="AC358" s="202"/>
      <c r="AD358" s="202"/>
      <c r="AE358" s="202"/>
      <c r="AF358" s="202"/>
      <c r="AG358" s="202"/>
      <c r="AH358" s="202"/>
      <c r="AI358" s="202"/>
      <c r="AJ358" s="202"/>
      <c r="AK358" s="202"/>
      <c r="AL358" s="202"/>
      <c r="AM358" s="202"/>
      <c r="AN358" s="202"/>
      <c r="AO358" s="202"/>
      <c r="AP358" s="202"/>
      <c r="AQ358" s="202"/>
      <c r="AR358" s="202"/>
      <c r="AS358" s="202"/>
      <c r="AT358" s="202"/>
      <c r="AU358" s="202"/>
      <c r="AV358" s="202"/>
    </row>
    <row r="359" spans="4:48" s="118" customFormat="1">
      <c r="D359" s="202"/>
      <c r="E359" s="203"/>
      <c r="K359" s="203"/>
      <c r="L359" s="203"/>
      <c r="M359" s="203"/>
      <c r="N359" s="203"/>
      <c r="S359" s="203"/>
      <c r="T359" s="203"/>
      <c r="U359" s="202"/>
      <c r="V359" s="202"/>
      <c r="W359" s="202"/>
      <c r="X359" s="202"/>
      <c r="Y359" s="202"/>
      <c r="Z359" s="202"/>
      <c r="AA359" s="202"/>
      <c r="AB359" s="202"/>
      <c r="AC359" s="202"/>
      <c r="AD359" s="202"/>
      <c r="AE359" s="202"/>
      <c r="AF359" s="202"/>
      <c r="AG359" s="202"/>
      <c r="AH359" s="202"/>
      <c r="AI359" s="202"/>
      <c r="AJ359" s="202"/>
      <c r="AK359" s="202"/>
      <c r="AL359" s="202"/>
      <c r="AM359" s="202"/>
      <c r="AN359" s="202"/>
      <c r="AO359" s="202"/>
      <c r="AP359" s="202"/>
      <c r="AQ359" s="202"/>
      <c r="AR359" s="202"/>
      <c r="AS359" s="202"/>
      <c r="AT359" s="202"/>
      <c r="AU359" s="202"/>
      <c r="AV359" s="202"/>
    </row>
    <row r="360" spans="4:48" s="118" customFormat="1">
      <c r="D360" s="202"/>
      <c r="E360" s="203"/>
      <c r="K360" s="203"/>
      <c r="L360" s="203"/>
      <c r="M360" s="203"/>
      <c r="N360" s="203"/>
      <c r="S360" s="203"/>
      <c r="T360" s="203"/>
      <c r="U360" s="202"/>
      <c r="V360" s="202"/>
      <c r="W360" s="202"/>
      <c r="X360" s="202"/>
      <c r="Y360" s="202"/>
      <c r="Z360" s="202"/>
      <c r="AA360" s="202"/>
      <c r="AB360" s="202"/>
      <c r="AC360" s="202"/>
      <c r="AD360" s="202"/>
      <c r="AE360" s="202"/>
      <c r="AF360" s="202"/>
      <c r="AG360" s="202"/>
      <c r="AH360" s="202"/>
      <c r="AI360" s="202"/>
      <c r="AJ360" s="202"/>
      <c r="AK360" s="202"/>
      <c r="AL360" s="202"/>
      <c r="AM360" s="202"/>
      <c r="AN360" s="202"/>
      <c r="AO360" s="202"/>
      <c r="AP360" s="202"/>
      <c r="AQ360" s="202"/>
      <c r="AR360" s="202"/>
      <c r="AS360" s="202"/>
      <c r="AT360" s="202"/>
      <c r="AU360" s="202"/>
      <c r="AV360" s="202"/>
    </row>
    <row r="361" spans="4:48" s="118" customFormat="1">
      <c r="D361" s="202"/>
      <c r="E361" s="203"/>
      <c r="K361" s="203"/>
      <c r="L361" s="203"/>
      <c r="M361" s="203"/>
      <c r="N361" s="203"/>
      <c r="S361" s="203"/>
      <c r="T361" s="203"/>
      <c r="U361" s="202"/>
      <c r="V361" s="202"/>
      <c r="W361" s="202"/>
      <c r="X361" s="202"/>
      <c r="Y361" s="202"/>
      <c r="Z361" s="202"/>
      <c r="AA361" s="202"/>
      <c r="AB361" s="202"/>
      <c r="AC361" s="202"/>
      <c r="AD361" s="202"/>
      <c r="AE361" s="202"/>
      <c r="AF361" s="202"/>
      <c r="AG361" s="202"/>
      <c r="AH361" s="202"/>
      <c r="AI361" s="202"/>
      <c r="AJ361" s="202"/>
      <c r="AK361" s="202"/>
      <c r="AL361" s="202"/>
      <c r="AM361" s="202"/>
      <c r="AN361" s="202"/>
      <c r="AO361" s="202"/>
      <c r="AP361" s="202"/>
      <c r="AQ361" s="202"/>
      <c r="AR361" s="202"/>
      <c r="AS361" s="202"/>
      <c r="AT361" s="202"/>
      <c r="AU361" s="202"/>
      <c r="AV361" s="202"/>
    </row>
    <row r="362" spans="4:48" s="118" customFormat="1">
      <c r="D362" s="202"/>
      <c r="E362" s="203"/>
      <c r="K362" s="203"/>
      <c r="L362" s="203"/>
      <c r="M362" s="203"/>
      <c r="N362" s="203"/>
      <c r="S362" s="203"/>
      <c r="T362" s="203"/>
      <c r="U362" s="202"/>
      <c r="V362" s="202"/>
      <c r="W362" s="202"/>
      <c r="X362" s="202"/>
      <c r="Y362" s="202"/>
      <c r="Z362" s="202"/>
      <c r="AA362" s="202"/>
      <c r="AB362" s="202"/>
      <c r="AC362" s="202"/>
      <c r="AD362" s="202"/>
      <c r="AE362" s="202"/>
      <c r="AF362" s="202"/>
      <c r="AG362" s="202"/>
      <c r="AH362" s="202"/>
      <c r="AI362" s="202"/>
      <c r="AJ362" s="202"/>
      <c r="AK362" s="202"/>
      <c r="AL362" s="202"/>
      <c r="AM362" s="202"/>
      <c r="AN362" s="202"/>
      <c r="AO362" s="202"/>
      <c r="AP362" s="202"/>
      <c r="AQ362" s="202"/>
      <c r="AR362" s="202"/>
      <c r="AS362" s="202"/>
      <c r="AT362" s="202"/>
      <c r="AU362" s="202"/>
      <c r="AV362" s="202"/>
    </row>
    <row r="363" spans="4:48" s="118" customFormat="1">
      <c r="D363" s="202"/>
      <c r="E363" s="203"/>
      <c r="K363" s="203"/>
      <c r="L363" s="203"/>
      <c r="M363" s="203"/>
      <c r="N363" s="203"/>
      <c r="S363" s="203"/>
      <c r="T363" s="203"/>
      <c r="U363" s="202"/>
      <c r="V363" s="202"/>
      <c r="W363" s="202"/>
      <c r="X363" s="202"/>
      <c r="Y363" s="202"/>
      <c r="Z363" s="202"/>
      <c r="AA363" s="202"/>
      <c r="AB363" s="202"/>
      <c r="AC363" s="202"/>
      <c r="AD363" s="202"/>
      <c r="AE363" s="202"/>
      <c r="AF363" s="202"/>
      <c r="AG363" s="202"/>
      <c r="AH363" s="202"/>
      <c r="AI363" s="202"/>
      <c r="AJ363" s="202"/>
      <c r="AK363" s="202"/>
      <c r="AL363" s="202"/>
      <c r="AM363" s="202"/>
      <c r="AN363" s="202"/>
      <c r="AO363" s="202"/>
      <c r="AP363" s="202"/>
      <c r="AQ363" s="202"/>
      <c r="AR363" s="202"/>
      <c r="AS363" s="202"/>
      <c r="AT363" s="202"/>
      <c r="AU363" s="202"/>
      <c r="AV363" s="202"/>
    </row>
    <row r="364" spans="4:48" s="118" customFormat="1">
      <c r="D364" s="202"/>
      <c r="E364" s="203"/>
      <c r="K364" s="203"/>
      <c r="L364" s="203"/>
      <c r="M364" s="203"/>
      <c r="N364" s="203"/>
      <c r="S364" s="203"/>
      <c r="T364" s="203"/>
      <c r="U364" s="202"/>
      <c r="V364" s="202"/>
      <c r="W364" s="202"/>
      <c r="X364" s="202"/>
      <c r="Y364" s="202"/>
      <c r="Z364" s="202"/>
      <c r="AA364" s="202"/>
      <c r="AB364" s="202"/>
      <c r="AC364" s="202"/>
      <c r="AD364" s="202"/>
      <c r="AE364" s="202"/>
      <c r="AF364" s="202"/>
      <c r="AG364" s="202"/>
      <c r="AH364" s="202"/>
      <c r="AI364" s="202"/>
      <c r="AJ364" s="202"/>
      <c r="AK364" s="202"/>
      <c r="AL364" s="202"/>
      <c r="AM364" s="202"/>
      <c r="AN364" s="202"/>
      <c r="AO364" s="202"/>
      <c r="AP364" s="202"/>
      <c r="AQ364" s="202"/>
      <c r="AR364" s="202"/>
      <c r="AS364" s="202"/>
      <c r="AT364" s="202"/>
      <c r="AU364" s="202"/>
      <c r="AV364" s="202"/>
    </row>
    <row r="365" spans="4:48" s="118" customFormat="1">
      <c r="D365" s="202"/>
      <c r="E365" s="203"/>
      <c r="K365" s="203"/>
      <c r="L365" s="203"/>
      <c r="M365" s="203"/>
      <c r="N365" s="203"/>
      <c r="S365" s="203"/>
      <c r="T365" s="203"/>
      <c r="U365" s="202"/>
      <c r="V365" s="202"/>
      <c r="W365" s="202"/>
      <c r="X365" s="202"/>
      <c r="Y365" s="202"/>
      <c r="Z365" s="202"/>
      <c r="AA365" s="202"/>
      <c r="AB365" s="202"/>
      <c r="AC365" s="202"/>
      <c r="AD365" s="202"/>
      <c r="AE365" s="202"/>
      <c r="AF365" s="202"/>
      <c r="AG365" s="202"/>
      <c r="AH365" s="202"/>
      <c r="AI365" s="202"/>
      <c r="AJ365" s="202"/>
      <c r="AK365" s="202"/>
      <c r="AL365" s="202"/>
      <c r="AM365" s="202"/>
      <c r="AN365" s="202"/>
      <c r="AO365" s="202"/>
      <c r="AP365" s="202"/>
      <c r="AQ365" s="202"/>
      <c r="AR365" s="202"/>
      <c r="AS365" s="202"/>
      <c r="AT365" s="202"/>
      <c r="AU365" s="202"/>
      <c r="AV365" s="202"/>
    </row>
    <row r="366" spans="4:48" s="118" customFormat="1">
      <c r="D366" s="202"/>
      <c r="E366" s="203"/>
      <c r="K366" s="203"/>
      <c r="L366" s="203"/>
      <c r="M366" s="203"/>
      <c r="N366" s="203"/>
      <c r="S366" s="203"/>
      <c r="T366" s="203"/>
      <c r="U366" s="202"/>
      <c r="V366" s="202"/>
      <c r="W366" s="202"/>
      <c r="X366" s="202"/>
      <c r="Y366" s="202"/>
      <c r="Z366" s="202"/>
      <c r="AA366" s="202"/>
      <c r="AB366" s="202"/>
      <c r="AC366" s="202"/>
      <c r="AD366" s="202"/>
      <c r="AE366" s="202"/>
      <c r="AF366" s="202"/>
      <c r="AG366" s="202"/>
      <c r="AH366" s="202"/>
      <c r="AI366" s="202"/>
      <c r="AJ366" s="202"/>
      <c r="AK366" s="202"/>
      <c r="AL366" s="202"/>
      <c r="AM366" s="202"/>
      <c r="AN366" s="202"/>
      <c r="AO366" s="202"/>
      <c r="AP366" s="202"/>
      <c r="AQ366" s="202"/>
      <c r="AR366" s="202"/>
      <c r="AS366" s="202"/>
      <c r="AT366" s="202"/>
      <c r="AU366" s="202"/>
      <c r="AV366" s="202"/>
    </row>
    <row r="367" spans="4:48" s="118" customFormat="1">
      <c r="D367" s="202"/>
      <c r="E367" s="203"/>
      <c r="K367" s="203"/>
      <c r="L367" s="203"/>
      <c r="M367" s="203"/>
      <c r="N367" s="203"/>
      <c r="S367" s="203"/>
      <c r="T367" s="203"/>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c r="AS367" s="202"/>
      <c r="AT367" s="202"/>
      <c r="AU367" s="202"/>
      <c r="AV367" s="202"/>
    </row>
    <row r="368" spans="4:48" s="118" customFormat="1">
      <c r="D368" s="202"/>
      <c r="E368" s="203"/>
      <c r="K368" s="203"/>
      <c r="L368" s="203"/>
      <c r="M368" s="203"/>
      <c r="N368" s="203"/>
      <c r="S368" s="203"/>
      <c r="T368" s="203"/>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row>
    <row r="369" spans="4:48" s="118" customFormat="1">
      <c r="D369" s="202"/>
      <c r="E369" s="203"/>
      <c r="K369" s="203"/>
      <c r="L369" s="203"/>
      <c r="M369" s="203"/>
      <c r="N369" s="203"/>
      <c r="S369" s="203"/>
      <c r="T369" s="203"/>
      <c r="U369" s="202"/>
      <c r="V369" s="202"/>
      <c r="W369" s="202"/>
      <c r="X369" s="202"/>
      <c r="Y369" s="202"/>
      <c r="Z369" s="202"/>
      <c r="AA369" s="202"/>
      <c r="AB369" s="202"/>
      <c r="AC369" s="202"/>
      <c r="AD369" s="202"/>
      <c r="AE369" s="202"/>
      <c r="AF369" s="202"/>
      <c r="AG369" s="202"/>
      <c r="AH369" s="202"/>
      <c r="AI369" s="202"/>
      <c r="AJ369" s="202"/>
      <c r="AK369" s="202"/>
      <c r="AL369" s="202"/>
      <c r="AM369" s="202"/>
      <c r="AN369" s="202"/>
      <c r="AO369" s="202"/>
      <c r="AP369" s="202"/>
      <c r="AQ369" s="202"/>
      <c r="AR369" s="202"/>
      <c r="AS369" s="202"/>
      <c r="AT369" s="202"/>
      <c r="AU369" s="202"/>
      <c r="AV369" s="202"/>
    </row>
    <row r="370" spans="4:48" s="118" customFormat="1">
      <c r="D370" s="202"/>
      <c r="E370" s="203"/>
      <c r="K370" s="203"/>
      <c r="L370" s="203"/>
      <c r="M370" s="203"/>
      <c r="N370" s="203"/>
      <c r="S370" s="203"/>
      <c r="T370" s="203"/>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row>
    <row r="371" spans="4:48" s="118" customFormat="1">
      <c r="D371" s="202"/>
      <c r="E371" s="203"/>
      <c r="K371" s="203"/>
      <c r="L371" s="203"/>
      <c r="M371" s="203"/>
      <c r="N371" s="203"/>
      <c r="S371" s="203"/>
      <c r="T371" s="203"/>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row>
    <row r="372" spans="4:48" s="118" customFormat="1">
      <c r="D372" s="202"/>
      <c r="E372" s="203"/>
      <c r="K372" s="203"/>
      <c r="L372" s="203"/>
      <c r="M372" s="203"/>
      <c r="N372" s="203"/>
      <c r="S372" s="203"/>
      <c r="T372" s="203"/>
      <c r="U372" s="202"/>
      <c r="V372" s="202"/>
      <c r="W372" s="202"/>
      <c r="X372" s="202"/>
      <c r="Y372" s="202"/>
      <c r="Z372" s="202"/>
      <c r="AA372" s="202"/>
      <c r="AB372" s="202"/>
      <c r="AC372" s="202"/>
      <c r="AD372" s="202"/>
      <c r="AE372" s="202"/>
      <c r="AF372" s="202"/>
      <c r="AG372" s="202"/>
      <c r="AH372" s="202"/>
      <c r="AI372" s="202"/>
      <c r="AJ372" s="202"/>
      <c r="AK372" s="202"/>
      <c r="AL372" s="202"/>
      <c r="AM372" s="202"/>
      <c r="AN372" s="202"/>
      <c r="AO372" s="202"/>
      <c r="AP372" s="202"/>
      <c r="AQ372" s="202"/>
      <c r="AR372" s="202"/>
      <c r="AS372" s="202"/>
      <c r="AT372" s="202"/>
      <c r="AU372" s="202"/>
      <c r="AV372" s="202"/>
    </row>
    <row r="373" spans="4:48" s="118" customFormat="1">
      <c r="D373" s="202"/>
      <c r="E373" s="203"/>
      <c r="K373" s="203"/>
      <c r="L373" s="203"/>
      <c r="M373" s="203"/>
      <c r="N373" s="203"/>
      <c r="S373" s="203"/>
      <c r="T373" s="203"/>
      <c r="U373" s="202"/>
      <c r="V373" s="202"/>
      <c r="W373" s="202"/>
      <c r="X373" s="202"/>
      <c r="Y373" s="202"/>
      <c r="Z373" s="202"/>
      <c r="AA373" s="202"/>
      <c r="AB373" s="202"/>
      <c r="AC373" s="202"/>
      <c r="AD373" s="202"/>
      <c r="AE373" s="202"/>
      <c r="AF373" s="202"/>
      <c r="AG373" s="202"/>
      <c r="AH373" s="202"/>
      <c r="AI373" s="202"/>
      <c r="AJ373" s="202"/>
      <c r="AK373" s="202"/>
      <c r="AL373" s="202"/>
      <c r="AM373" s="202"/>
      <c r="AN373" s="202"/>
      <c r="AO373" s="202"/>
      <c r="AP373" s="202"/>
      <c r="AQ373" s="202"/>
      <c r="AR373" s="202"/>
      <c r="AS373" s="202"/>
      <c r="AT373" s="202"/>
      <c r="AU373" s="202"/>
      <c r="AV373" s="202"/>
    </row>
    <row r="374" spans="4:48" s="118" customFormat="1">
      <c r="D374" s="202"/>
      <c r="E374" s="203"/>
      <c r="K374" s="203"/>
      <c r="L374" s="203"/>
      <c r="M374" s="203"/>
      <c r="N374" s="203"/>
      <c r="S374" s="203"/>
      <c r="T374" s="203"/>
      <c r="U374" s="202"/>
      <c r="V374" s="202"/>
      <c r="W374" s="202"/>
      <c r="X374" s="202"/>
      <c r="Y374" s="202"/>
      <c r="Z374" s="202"/>
      <c r="AA374" s="202"/>
      <c r="AB374" s="202"/>
      <c r="AC374" s="202"/>
      <c r="AD374" s="202"/>
      <c r="AE374" s="202"/>
      <c r="AF374" s="202"/>
      <c r="AG374" s="202"/>
      <c r="AH374" s="202"/>
      <c r="AI374" s="202"/>
      <c r="AJ374" s="202"/>
      <c r="AK374" s="202"/>
      <c r="AL374" s="202"/>
      <c r="AM374" s="202"/>
      <c r="AN374" s="202"/>
      <c r="AO374" s="202"/>
      <c r="AP374" s="202"/>
      <c r="AQ374" s="202"/>
      <c r="AR374" s="202"/>
      <c r="AS374" s="202"/>
      <c r="AT374" s="202"/>
      <c r="AU374" s="202"/>
      <c r="AV374" s="202"/>
    </row>
    <row r="375" spans="4:48" s="118" customFormat="1">
      <c r="D375" s="202"/>
      <c r="E375" s="203"/>
      <c r="K375" s="203"/>
      <c r="L375" s="203"/>
      <c r="M375" s="203"/>
      <c r="N375" s="203"/>
      <c r="S375" s="203"/>
      <c r="T375" s="203"/>
      <c r="U375" s="202"/>
      <c r="V375" s="202"/>
      <c r="W375" s="202"/>
      <c r="X375" s="202"/>
      <c r="Y375" s="202"/>
      <c r="Z375" s="202"/>
      <c r="AA375" s="202"/>
      <c r="AB375" s="202"/>
      <c r="AC375" s="202"/>
      <c r="AD375" s="202"/>
      <c r="AE375" s="202"/>
      <c r="AF375" s="202"/>
      <c r="AG375" s="202"/>
      <c r="AH375" s="202"/>
      <c r="AI375" s="202"/>
      <c r="AJ375" s="202"/>
      <c r="AK375" s="202"/>
      <c r="AL375" s="202"/>
      <c r="AM375" s="202"/>
      <c r="AN375" s="202"/>
      <c r="AO375" s="202"/>
      <c r="AP375" s="202"/>
      <c r="AQ375" s="202"/>
      <c r="AR375" s="202"/>
      <c r="AS375" s="202"/>
      <c r="AT375" s="202"/>
      <c r="AU375" s="202"/>
      <c r="AV375" s="202"/>
    </row>
    <row r="376" spans="4:48" s="118" customFormat="1">
      <c r="D376" s="202"/>
      <c r="E376" s="203"/>
      <c r="K376" s="203"/>
      <c r="L376" s="203"/>
      <c r="M376" s="203"/>
      <c r="N376" s="203"/>
      <c r="S376" s="203"/>
      <c r="T376" s="203"/>
      <c r="U376" s="202"/>
      <c r="V376" s="202"/>
      <c r="W376" s="202"/>
      <c r="X376" s="202"/>
      <c r="Y376" s="202"/>
      <c r="Z376" s="202"/>
      <c r="AA376" s="202"/>
      <c r="AB376" s="202"/>
      <c r="AC376" s="202"/>
      <c r="AD376" s="202"/>
      <c r="AE376" s="202"/>
      <c r="AF376" s="202"/>
      <c r="AG376" s="202"/>
      <c r="AH376" s="202"/>
      <c r="AI376" s="202"/>
      <c r="AJ376" s="202"/>
      <c r="AK376" s="202"/>
      <c r="AL376" s="202"/>
      <c r="AM376" s="202"/>
      <c r="AN376" s="202"/>
      <c r="AO376" s="202"/>
      <c r="AP376" s="202"/>
      <c r="AQ376" s="202"/>
      <c r="AR376" s="202"/>
      <c r="AS376" s="202"/>
      <c r="AT376" s="202"/>
      <c r="AU376" s="202"/>
      <c r="AV376" s="202"/>
    </row>
    <row r="377" spans="4:48" s="118" customFormat="1">
      <c r="D377" s="202"/>
      <c r="E377" s="203"/>
      <c r="K377" s="203"/>
      <c r="L377" s="203"/>
      <c r="M377" s="203"/>
      <c r="N377" s="203"/>
      <c r="S377" s="203"/>
      <c r="T377" s="203"/>
      <c r="U377" s="202"/>
      <c r="V377" s="202"/>
      <c r="W377" s="202"/>
      <c r="X377" s="202"/>
      <c r="Y377" s="202"/>
      <c r="Z377" s="202"/>
      <c r="AA377" s="202"/>
      <c r="AB377" s="202"/>
      <c r="AC377" s="202"/>
      <c r="AD377" s="202"/>
      <c r="AE377" s="202"/>
      <c r="AF377" s="202"/>
      <c r="AG377" s="202"/>
      <c r="AH377" s="202"/>
      <c r="AI377" s="202"/>
      <c r="AJ377" s="202"/>
      <c r="AK377" s="202"/>
      <c r="AL377" s="202"/>
      <c r="AM377" s="202"/>
      <c r="AN377" s="202"/>
      <c r="AO377" s="202"/>
      <c r="AP377" s="202"/>
      <c r="AQ377" s="202"/>
      <c r="AR377" s="202"/>
      <c r="AS377" s="202"/>
      <c r="AT377" s="202"/>
      <c r="AU377" s="202"/>
      <c r="AV377" s="202"/>
    </row>
    <row r="378" spans="4:48" s="118" customFormat="1">
      <c r="D378" s="202"/>
      <c r="E378" s="203"/>
      <c r="K378" s="203"/>
      <c r="L378" s="203"/>
      <c r="M378" s="203"/>
      <c r="N378" s="203"/>
      <c r="S378" s="203"/>
      <c r="T378" s="203"/>
      <c r="U378" s="202"/>
      <c r="V378" s="202"/>
      <c r="W378" s="202"/>
      <c r="X378" s="202"/>
      <c r="Y378" s="202"/>
      <c r="Z378" s="202"/>
      <c r="AA378" s="202"/>
      <c r="AB378" s="202"/>
      <c r="AC378" s="202"/>
      <c r="AD378" s="202"/>
      <c r="AE378" s="202"/>
      <c r="AF378" s="202"/>
      <c r="AG378" s="202"/>
      <c r="AH378" s="202"/>
      <c r="AI378" s="202"/>
      <c r="AJ378" s="202"/>
      <c r="AK378" s="202"/>
      <c r="AL378" s="202"/>
      <c r="AM378" s="202"/>
      <c r="AN378" s="202"/>
      <c r="AO378" s="202"/>
      <c r="AP378" s="202"/>
      <c r="AQ378" s="202"/>
      <c r="AR378" s="202"/>
      <c r="AS378" s="202"/>
      <c r="AT378" s="202"/>
      <c r="AU378" s="202"/>
      <c r="AV378" s="202"/>
    </row>
    <row r="379" spans="4:48" s="118" customFormat="1">
      <c r="D379" s="202"/>
      <c r="E379" s="203"/>
      <c r="K379" s="203"/>
      <c r="L379" s="203"/>
      <c r="M379" s="203"/>
      <c r="N379" s="203"/>
      <c r="S379" s="203"/>
      <c r="T379" s="203"/>
      <c r="U379" s="202"/>
      <c r="V379" s="202"/>
      <c r="W379" s="202"/>
      <c r="X379" s="202"/>
      <c r="Y379" s="202"/>
      <c r="Z379" s="202"/>
      <c r="AA379" s="202"/>
      <c r="AB379" s="202"/>
      <c r="AC379" s="202"/>
      <c r="AD379" s="202"/>
      <c r="AE379" s="202"/>
      <c r="AF379" s="202"/>
      <c r="AG379" s="202"/>
      <c r="AH379" s="202"/>
      <c r="AI379" s="202"/>
      <c r="AJ379" s="202"/>
      <c r="AK379" s="202"/>
      <c r="AL379" s="202"/>
      <c r="AM379" s="202"/>
      <c r="AN379" s="202"/>
      <c r="AO379" s="202"/>
      <c r="AP379" s="202"/>
      <c r="AQ379" s="202"/>
      <c r="AR379" s="202"/>
      <c r="AS379" s="202"/>
      <c r="AT379" s="202"/>
      <c r="AU379" s="202"/>
      <c r="AV379" s="202"/>
    </row>
    <row r="380" spans="4:48" s="118" customFormat="1">
      <c r="D380" s="202"/>
      <c r="E380" s="203"/>
      <c r="K380" s="203"/>
      <c r="L380" s="203"/>
      <c r="M380" s="203"/>
      <c r="N380" s="203"/>
      <c r="S380" s="203"/>
      <c r="T380" s="203"/>
      <c r="U380" s="202"/>
      <c r="V380" s="202"/>
      <c r="W380" s="202"/>
      <c r="X380" s="202"/>
      <c r="Y380" s="202"/>
      <c r="Z380" s="202"/>
      <c r="AA380" s="202"/>
      <c r="AB380" s="202"/>
      <c r="AC380" s="202"/>
      <c r="AD380" s="202"/>
      <c r="AE380" s="202"/>
      <c r="AF380" s="202"/>
      <c r="AG380" s="202"/>
      <c r="AH380" s="202"/>
      <c r="AI380" s="202"/>
      <c r="AJ380" s="202"/>
      <c r="AK380" s="202"/>
      <c r="AL380" s="202"/>
      <c r="AM380" s="202"/>
      <c r="AN380" s="202"/>
      <c r="AO380" s="202"/>
      <c r="AP380" s="202"/>
      <c r="AQ380" s="202"/>
      <c r="AR380" s="202"/>
      <c r="AS380" s="202"/>
      <c r="AT380" s="202"/>
      <c r="AU380" s="202"/>
      <c r="AV380" s="202"/>
    </row>
    <row r="381" spans="4:48" s="118" customFormat="1">
      <c r="D381" s="202"/>
      <c r="E381" s="203"/>
      <c r="K381" s="203"/>
      <c r="L381" s="203"/>
      <c r="M381" s="203"/>
      <c r="N381" s="203"/>
      <c r="S381" s="203"/>
      <c r="T381" s="203"/>
      <c r="U381" s="202"/>
      <c r="V381" s="202"/>
      <c r="W381" s="202"/>
      <c r="X381" s="202"/>
      <c r="Y381" s="202"/>
      <c r="Z381" s="202"/>
      <c r="AA381" s="202"/>
      <c r="AB381" s="202"/>
      <c r="AC381" s="202"/>
      <c r="AD381" s="202"/>
      <c r="AE381" s="202"/>
      <c r="AF381" s="202"/>
      <c r="AG381" s="202"/>
      <c r="AH381" s="202"/>
      <c r="AI381" s="202"/>
      <c r="AJ381" s="202"/>
      <c r="AK381" s="202"/>
      <c r="AL381" s="202"/>
      <c r="AM381" s="202"/>
      <c r="AN381" s="202"/>
      <c r="AO381" s="202"/>
      <c r="AP381" s="202"/>
      <c r="AQ381" s="202"/>
      <c r="AR381" s="202"/>
      <c r="AS381" s="202"/>
      <c r="AT381" s="202"/>
      <c r="AU381" s="202"/>
      <c r="AV381" s="202"/>
    </row>
    <row r="382" spans="4:48" s="118" customFormat="1">
      <c r="D382" s="202"/>
      <c r="E382" s="203"/>
      <c r="K382" s="203"/>
      <c r="L382" s="203"/>
      <c r="M382" s="203"/>
      <c r="N382" s="203"/>
      <c r="S382" s="203"/>
      <c r="T382" s="203"/>
      <c r="U382" s="202"/>
      <c r="V382" s="202"/>
      <c r="W382" s="202"/>
      <c r="X382" s="202"/>
      <c r="Y382" s="202"/>
      <c r="Z382" s="202"/>
      <c r="AA382" s="202"/>
      <c r="AB382" s="202"/>
      <c r="AC382" s="202"/>
      <c r="AD382" s="202"/>
      <c r="AE382" s="202"/>
      <c r="AF382" s="202"/>
      <c r="AG382" s="202"/>
      <c r="AH382" s="202"/>
      <c r="AI382" s="202"/>
      <c r="AJ382" s="202"/>
      <c r="AK382" s="202"/>
      <c r="AL382" s="202"/>
      <c r="AM382" s="202"/>
      <c r="AN382" s="202"/>
      <c r="AO382" s="202"/>
      <c r="AP382" s="202"/>
      <c r="AQ382" s="202"/>
      <c r="AR382" s="202"/>
      <c r="AS382" s="202"/>
      <c r="AT382" s="202"/>
      <c r="AU382" s="202"/>
      <c r="AV382" s="202"/>
    </row>
    <row r="383" spans="4:48" s="118" customFormat="1">
      <c r="D383" s="202"/>
      <c r="E383" s="203"/>
      <c r="K383" s="203"/>
      <c r="L383" s="203"/>
      <c r="M383" s="203"/>
      <c r="N383" s="203"/>
      <c r="S383" s="203"/>
      <c r="T383" s="203"/>
      <c r="U383" s="202"/>
      <c r="V383" s="202"/>
      <c r="W383" s="202"/>
      <c r="X383" s="202"/>
      <c r="Y383" s="202"/>
      <c r="Z383" s="202"/>
      <c r="AA383" s="202"/>
      <c r="AB383" s="202"/>
      <c r="AC383" s="202"/>
      <c r="AD383" s="202"/>
      <c r="AE383" s="202"/>
      <c r="AF383" s="202"/>
      <c r="AG383" s="202"/>
      <c r="AH383" s="202"/>
      <c r="AI383" s="202"/>
      <c r="AJ383" s="202"/>
      <c r="AK383" s="202"/>
      <c r="AL383" s="202"/>
      <c r="AM383" s="202"/>
      <c r="AN383" s="202"/>
      <c r="AO383" s="202"/>
      <c r="AP383" s="202"/>
      <c r="AQ383" s="202"/>
      <c r="AR383" s="202"/>
      <c r="AS383" s="202"/>
      <c r="AT383" s="202"/>
      <c r="AU383" s="202"/>
      <c r="AV383" s="202"/>
    </row>
    <row r="384" spans="4:48" s="118" customFormat="1">
      <c r="D384" s="202"/>
      <c r="E384" s="203"/>
      <c r="K384" s="203"/>
      <c r="L384" s="203"/>
      <c r="M384" s="203"/>
      <c r="N384" s="203"/>
      <c r="S384" s="203"/>
      <c r="T384" s="203"/>
      <c r="U384" s="202"/>
      <c r="V384" s="202"/>
      <c r="W384" s="202"/>
      <c r="X384" s="202"/>
      <c r="Y384" s="202"/>
      <c r="Z384" s="202"/>
      <c r="AA384" s="202"/>
      <c r="AB384" s="202"/>
      <c r="AC384" s="202"/>
      <c r="AD384" s="202"/>
      <c r="AE384" s="202"/>
      <c r="AF384" s="202"/>
      <c r="AG384" s="202"/>
      <c r="AH384" s="202"/>
      <c r="AI384" s="202"/>
      <c r="AJ384" s="202"/>
      <c r="AK384" s="202"/>
      <c r="AL384" s="202"/>
      <c r="AM384" s="202"/>
      <c r="AN384" s="202"/>
      <c r="AO384" s="202"/>
      <c r="AP384" s="202"/>
      <c r="AQ384" s="202"/>
      <c r="AR384" s="202"/>
      <c r="AS384" s="202"/>
      <c r="AT384" s="202"/>
      <c r="AU384" s="202"/>
      <c r="AV384" s="202"/>
    </row>
    <row r="385" spans="4:48" s="118" customFormat="1">
      <c r="D385" s="202"/>
      <c r="E385" s="203"/>
      <c r="K385" s="203"/>
      <c r="L385" s="203"/>
      <c r="M385" s="203"/>
      <c r="N385" s="203"/>
      <c r="S385" s="203"/>
      <c r="T385" s="203"/>
      <c r="U385" s="202"/>
      <c r="V385" s="202"/>
      <c r="W385" s="202"/>
      <c r="X385" s="202"/>
      <c r="Y385" s="202"/>
      <c r="Z385" s="202"/>
      <c r="AA385" s="202"/>
      <c r="AB385" s="202"/>
      <c r="AC385" s="202"/>
      <c r="AD385" s="202"/>
      <c r="AE385" s="202"/>
      <c r="AF385" s="202"/>
      <c r="AG385" s="202"/>
      <c r="AH385" s="202"/>
      <c r="AI385" s="202"/>
      <c r="AJ385" s="202"/>
      <c r="AK385" s="202"/>
      <c r="AL385" s="202"/>
      <c r="AM385" s="202"/>
      <c r="AN385" s="202"/>
      <c r="AO385" s="202"/>
      <c r="AP385" s="202"/>
      <c r="AQ385" s="202"/>
      <c r="AR385" s="202"/>
      <c r="AS385" s="202"/>
      <c r="AT385" s="202"/>
      <c r="AU385" s="202"/>
      <c r="AV385" s="202"/>
    </row>
    <row r="386" spans="4:48" s="118" customFormat="1">
      <c r="D386" s="202"/>
      <c r="E386" s="203"/>
      <c r="K386" s="203"/>
      <c r="L386" s="203"/>
      <c r="M386" s="203"/>
      <c r="N386" s="203"/>
      <c r="S386" s="203"/>
      <c r="T386" s="203"/>
      <c r="U386" s="202"/>
      <c r="V386" s="202"/>
      <c r="W386" s="202"/>
      <c r="X386" s="202"/>
      <c r="Y386" s="202"/>
      <c r="Z386" s="202"/>
      <c r="AA386" s="202"/>
      <c r="AB386" s="202"/>
      <c r="AC386" s="202"/>
      <c r="AD386" s="202"/>
      <c r="AE386" s="202"/>
      <c r="AF386" s="202"/>
      <c r="AG386" s="202"/>
      <c r="AH386" s="202"/>
      <c r="AI386" s="202"/>
      <c r="AJ386" s="202"/>
      <c r="AK386" s="202"/>
      <c r="AL386" s="202"/>
      <c r="AM386" s="202"/>
      <c r="AN386" s="202"/>
      <c r="AO386" s="202"/>
      <c r="AP386" s="202"/>
      <c r="AQ386" s="202"/>
      <c r="AR386" s="202"/>
      <c r="AS386" s="202"/>
      <c r="AT386" s="202"/>
      <c r="AU386" s="202"/>
      <c r="AV386" s="202"/>
    </row>
    <row r="387" spans="4:48" s="118" customFormat="1">
      <c r="D387" s="202"/>
      <c r="E387" s="203"/>
      <c r="K387" s="203"/>
      <c r="L387" s="203"/>
      <c r="M387" s="203"/>
      <c r="N387" s="203"/>
      <c r="S387" s="203"/>
      <c r="T387" s="203"/>
      <c r="U387" s="202"/>
      <c r="V387" s="202"/>
      <c r="W387" s="202"/>
      <c r="X387" s="202"/>
      <c r="Y387" s="202"/>
      <c r="Z387" s="202"/>
      <c r="AA387" s="202"/>
      <c r="AB387" s="202"/>
      <c r="AC387" s="202"/>
      <c r="AD387" s="202"/>
      <c r="AE387" s="202"/>
      <c r="AF387" s="202"/>
      <c r="AG387" s="202"/>
      <c r="AH387" s="202"/>
      <c r="AI387" s="202"/>
      <c r="AJ387" s="202"/>
      <c r="AK387" s="202"/>
      <c r="AL387" s="202"/>
      <c r="AM387" s="202"/>
      <c r="AN387" s="202"/>
      <c r="AO387" s="202"/>
      <c r="AP387" s="202"/>
      <c r="AQ387" s="202"/>
      <c r="AR387" s="202"/>
      <c r="AS387" s="202"/>
      <c r="AT387" s="202"/>
      <c r="AU387" s="202"/>
      <c r="AV387" s="202"/>
    </row>
    <row r="388" spans="4:48" s="118" customFormat="1">
      <c r="D388" s="202"/>
      <c r="E388" s="203"/>
      <c r="K388" s="203"/>
      <c r="L388" s="203"/>
      <c r="M388" s="203"/>
      <c r="N388" s="203"/>
      <c r="S388" s="203"/>
      <c r="T388" s="203"/>
      <c r="U388" s="202"/>
      <c r="V388" s="202"/>
      <c r="W388" s="202"/>
      <c r="X388" s="202"/>
      <c r="Y388" s="202"/>
      <c r="Z388" s="202"/>
      <c r="AA388" s="202"/>
      <c r="AB388" s="202"/>
      <c r="AC388" s="202"/>
      <c r="AD388" s="202"/>
      <c r="AE388" s="202"/>
      <c r="AF388" s="202"/>
      <c r="AG388" s="202"/>
      <c r="AH388" s="202"/>
      <c r="AI388" s="202"/>
      <c r="AJ388" s="202"/>
      <c r="AK388" s="202"/>
      <c r="AL388" s="202"/>
      <c r="AM388" s="202"/>
      <c r="AN388" s="202"/>
      <c r="AO388" s="202"/>
      <c r="AP388" s="202"/>
      <c r="AQ388" s="202"/>
      <c r="AR388" s="202"/>
      <c r="AS388" s="202"/>
      <c r="AT388" s="202"/>
      <c r="AU388" s="202"/>
      <c r="AV388" s="202"/>
    </row>
    <row r="389" spans="4:48" s="118" customFormat="1">
      <c r="D389" s="202"/>
      <c r="E389" s="203"/>
      <c r="K389" s="203"/>
      <c r="L389" s="203"/>
      <c r="M389" s="203"/>
      <c r="N389" s="203"/>
      <c r="S389" s="203"/>
      <c r="T389" s="203"/>
      <c r="U389" s="202"/>
      <c r="V389" s="202"/>
      <c r="W389" s="202"/>
      <c r="X389" s="202"/>
      <c r="Y389" s="202"/>
      <c r="Z389" s="202"/>
      <c r="AA389" s="202"/>
      <c r="AB389" s="202"/>
      <c r="AC389" s="202"/>
      <c r="AD389" s="202"/>
      <c r="AE389" s="202"/>
      <c r="AF389" s="202"/>
      <c r="AG389" s="202"/>
      <c r="AH389" s="202"/>
      <c r="AI389" s="202"/>
      <c r="AJ389" s="202"/>
      <c r="AK389" s="202"/>
      <c r="AL389" s="202"/>
      <c r="AM389" s="202"/>
      <c r="AN389" s="202"/>
      <c r="AO389" s="202"/>
      <c r="AP389" s="202"/>
      <c r="AQ389" s="202"/>
      <c r="AR389" s="202"/>
      <c r="AS389" s="202"/>
      <c r="AT389" s="202"/>
      <c r="AU389" s="202"/>
      <c r="AV389" s="202"/>
    </row>
    <row r="390" spans="4:48" s="118" customFormat="1">
      <c r="D390" s="202"/>
      <c r="E390" s="203"/>
      <c r="K390" s="203"/>
      <c r="L390" s="203"/>
      <c r="M390" s="203"/>
      <c r="N390" s="203"/>
      <c r="S390" s="203"/>
      <c r="T390" s="203"/>
      <c r="U390" s="202"/>
      <c r="V390" s="202"/>
      <c r="W390" s="202"/>
      <c r="X390" s="202"/>
      <c r="Y390" s="202"/>
      <c r="Z390" s="202"/>
      <c r="AA390" s="202"/>
      <c r="AB390" s="202"/>
      <c r="AC390" s="202"/>
      <c r="AD390" s="202"/>
      <c r="AE390" s="202"/>
      <c r="AF390" s="202"/>
      <c r="AG390" s="202"/>
      <c r="AH390" s="202"/>
      <c r="AI390" s="202"/>
      <c r="AJ390" s="202"/>
      <c r="AK390" s="202"/>
      <c r="AL390" s="202"/>
      <c r="AM390" s="202"/>
      <c r="AN390" s="202"/>
      <c r="AO390" s="202"/>
      <c r="AP390" s="202"/>
      <c r="AQ390" s="202"/>
      <c r="AR390" s="202"/>
      <c r="AS390" s="202"/>
      <c r="AT390" s="202"/>
      <c r="AU390" s="202"/>
      <c r="AV390" s="202"/>
    </row>
    <row r="391" spans="4:48" s="118" customFormat="1">
      <c r="D391" s="202"/>
      <c r="E391" s="203"/>
      <c r="K391" s="203"/>
      <c r="L391" s="203"/>
      <c r="M391" s="203"/>
      <c r="N391" s="203"/>
      <c r="S391" s="203"/>
      <c r="T391" s="203"/>
      <c r="U391" s="202"/>
      <c r="V391" s="202"/>
      <c r="W391" s="202"/>
      <c r="X391" s="202"/>
      <c r="Y391" s="202"/>
      <c r="Z391" s="202"/>
      <c r="AA391" s="202"/>
      <c r="AB391" s="202"/>
      <c r="AC391" s="202"/>
      <c r="AD391" s="202"/>
      <c r="AE391" s="202"/>
      <c r="AF391" s="202"/>
      <c r="AG391" s="202"/>
      <c r="AH391" s="202"/>
      <c r="AI391" s="202"/>
      <c r="AJ391" s="202"/>
      <c r="AK391" s="202"/>
      <c r="AL391" s="202"/>
      <c r="AM391" s="202"/>
      <c r="AN391" s="202"/>
      <c r="AO391" s="202"/>
      <c r="AP391" s="202"/>
      <c r="AQ391" s="202"/>
      <c r="AR391" s="202"/>
      <c r="AS391" s="202"/>
      <c r="AT391" s="202"/>
      <c r="AU391" s="202"/>
      <c r="AV391" s="202"/>
    </row>
    <row r="392" spans="4:48" s="118" customFormat="1">
      <c r="D392" s="202"/>
      <c r="E392" s="203"/>
      <c r="K392" s="203"/>
      <c r="L392" s="203"/>
      <c r="M392" s="203"/>
      <c r="N392" s="203"/>
      <c r="S392" s="203"/>
      <c r="T392" s="203"/>
      <c r="U392" s="202"/>
      <c r="V392" s="202"/>
      <c r="W392" s="202"/>
      <c r="X392" s="202"/>
      <c r="Y392" s="202"/>
      <c r="Z392" s="202"/>
      <c r="AA392" s="202"/>
      <c r="AB392" s="202"/>
      <c r="AC392" s="202"/>
      <c r="AD392" s="202"/>
      <c r="AE392" s="202"/>
      <c r="AF392" s="202"/>
      <c r="AG392" s="202"/>
      <c r="AH392" s="202"/>
      <c r="AI392" s="202"/>
      <c r="AJ392" s="202"/>
      <c r="AK392" s="202"/>
      <c r="AL392" s="202"/>
      <c r="AM392" s="202"/>
      <c r="AN392" s="202"/>
      <c r="AO392" s="202"/>
      <c r="AP392" s="202"/>
      <c r="AQ392" s="202"/>
      <c r="AR392" s="202"/>
      <c r="AS392" s="202"/>
      <c r="AT392" s="202"/>
      <c r="AU392" s="202"/>
      <c r="AV392" s="202"/>
    </row>
    <row r="393" spans="4:48" s="118" customFormat="1">
      <c r="D393" s="202"/>
      <c r="E393" s="203"/>
      <c r="K393" s="203"/>
      <c r="L393" s="203"/>
      <c r="M393" s="203"/>
      <c r="N393" s="203"/>
      <c r="S393" s="203"/>
      <c r="T393" s="203"/>
      <c r="U393" s="202"/>
      <c r="V393" s="202"/>
      <c r="W393" s="202"/>
      <c r="X393" s="202"/>
      <c r="Y393" s="202"/>
      <c r="Z393" s="202"/>
      <c r="AA393" s="202"/>
      <c r="AB393" s="202"/>
      <c r="AC393" s="202"/>
      <c r="AD393" s="202"/>
      <c r="AE393" s="202"/>
      <c r="AF393" s="202"/>
      <c r="AG393" s="202"/>
      <c r="AH393" s="202"/>
      <c r="AI393" s="202"/>
      <c r="AJ393" s="202"/>
      <c r="AK393" s="202"/>
      <c r="AL393" s="202"/>
      <c r="AM393" s="202"/>
      <c r="AN393" s="202"/>
      <c r="AO393" s="202"/>
      <c r="AP393" s="202"/>
      <c r="AQ393" s="202"/>
      <c r="AR393" s="202"/>
      <c r="AS393" s="202"/>
      <c r="AT393" s="202"/>
      <c r="AU393" s="202"/>
      <c r="AV393" s="202"/>
    </row>
    <row r="394" spans="4:48" s="118" customFormat="1">
      <c r="D394" s="202"/>
      <c r="E394" s="203"/>
      <c r="K394" s="203"/>
      <c r="L394" s="203"/>
      <c r="M394" s="203"/>
      <c r="N394" s="203"/>
      <c r="S394" s="203"/>
      <c r="T394" s="203"/>
      <c r="U394" s="202"/>
      <c r="V394" s="202"/>
      <c r="W394" s="202"/>
      <c r="X394" s="202"/>
      <c r="Y394" s="202"/>
      <c r="Z394" s="202"/>
      <c r="AA394" s="202"/>
      <c r="AB394" s="202"/>
      <c r="AC394" s="202"/>
      <c r="AD394" s="202"/>
      <c r="AE394" s="202"/>
      <c r="AF394" s="202"/>
      <c r="AG394" s="202"/>
      <c r="AH394" s="202"/>
      <c r="AI394" s="202"/>
      <c r="AJ394" s="202"/>
      <c r="AK394" s="202"/>
      <c r="AL394" s="202"/>
      <c r="AM394" s="202"/>
      <c r="AN394" s="202"/>
      <c r="AO394" s="202"/>
      <c r="AP394" s="202"/>
      <c r="AQ394" s="202"/>
      <c r="AR394" s="202"/>
      <c r="AS394" s="202"/>
      <c r="AT394" s="202"/>
      <c r="AU394" s="202"/>
      <c r="AV394" s="202"/>
    </row>
    <row r="395" spans="4:48" s="118" customFormat="1">
      <c r="D395" s="202"/>
      <c r="E395" s="203"/>
      <c r="K395" s="203"/>
      <c r="L395" s="203"/>
      <c r="M395" s="203"/>
      <c r="N395" s="203"/>
      <c r="S395" s="203"/>
      <c r="T395" s="203"/>
      <c r="U395" s="202"/>
      <c r="V395" s="202"/>
      <c r="W395" s="202"/>
      <c r="X395" s="202"/>
      <c r="Y395" s="202"/>
      <c r="Z395" s="202"/>
      <c r="AA395" s="202"/>
      <c r="AB395" s="202"/>
      <c r="AC395" s="202"/>
      <c r="AD395" s="202"/>
      <c r="AE395" s="202"/>
      <c r="AF395" s="202"/>
      <c r="AG395" s="202"/>
      <c r="AH395" s="202"/>
      <c r="AI395" s="202"/>
      <c r="AJ395" s="202"/>
      <c r="AK395" s="202"/>
      <c r="AL395" s="202"/>
      <c r="AM395" s="202"/>
      <c r="AN395" s="202"/>
      <c r="AO395" s="202"/>
      <c r="AP395" s="202"/>
      <c r="AQ395" s="202"/>
      <c r="AR395" s="202"/>
      <c r="AS395" s="202"/>
      <c r="AT395" s="202"/>
      <c r="AU395" s="202"/>
      <c r="AV395" s="202"/>
    </row>
    <row r="396" spans="4:48" s="118" customFormat="1">
      <c r="D396" s="202"/>
      <c r="E396" s="203"/>
      <c r="K396" s="203"/>
      <c r="L396" s="203"/>
      <c r="M396" s="203"/>
      <c r="N396" s="203"/>
      <c r="S396" s="203"/>
      <c r="T396" s="203"/>
      <c r="U396" s="202"/>
      <c r="V396" s="202"/>
      <c r="W396" s="202"/>
      <c r="X396" s="202"/>
      <c r="Y396" s="202"/>
      <c r="Z396" s="202"/>
      <c r="AA396" s="202"/>
      <c r="AB396" s="202"/>
      <c r="AC396" s="202"/>
      <c r="AD396" s="202"/>
      <c r="AE396" s="202"/>
      <c r="AF396" s="202"/>
      <c r="AG396" s="202"/>
      <c r="AH396" s="202"/>
      <c r="AI396" s="202"/>
      <c r="AJ396" s="202"/>
      <c r="AK396" s="202"/>
      <c r="AL396" s="202"/>
      <c r="AM396" s="202"/>
      <c r="AN396" s="202"/>
      <c r="AO396" s="202"/>
      <c r="AP396" s="202"/>
      <c r="AQ396" s="202"/>
      <c r="AR396" s="202"/>
      <c r="AS396" s="202"/>
      <c r="AT396" s="202"/>
      <c r="AU396" s="202"/>
      <c r="AV396" s="202"/>
    </row>
    <row r="397" spans="4:48" s="118" customFormat="1">
      <c r="D397" s="202"/>
      <c r="E397" s="203"/>
      <c r="K397" s="203"/>
      <c r="L397" s="203"/>
      <c r="M397" s="203"/>
      <c r="N397" s="203"/>
      <c r="S397" s="203"/>
      <c r="T397" s="203"/>
      <c r="U397" s="202"/>
      <c r="V397" s="202"/>
      <c r="W397" s="202"/>
      <c r="X397" s="202"/>
      <c r="Y397" s="202"/>
      <c r="Z397" s="202"/>
      <c r="AA397" s="202"/>
      <c r="AB397" s="202"/>
      <c r="AC397" s="202"/>
      <c r="AD397" s="202"/>
      <c r="AE397" s="202"/>
      <c r="AF397" s="202"/>
      <c r="AG397" s="202"/>
      <c r="AH397" s="202"/>
      <c r="AI397" s="202"/>
      <c r="AJ397" s="202"/>
      <c r="AK397" s="202"/>
      <c r="AL397" s="202"/>
      <c r="AM397" s="202"/>
      <c r="AN397" s="202"/>
      <c r="AO397" s="202"/>
      <c r="AP397" s="202"/>
      <c r="AQ397" s="202"/>
      <c r="AR397" s="202"/>
      <c r="AS397" s="202"/>
      <c r="AT397" s="202"/>
      <c r="AU397" s="202"/>
      <c r="AV397" s="202"/>
    </row>
    <row r="398" spans="4:48" s="118" customFormat="1">
      <c r="D398" s="202"/>
      <c r="E398" s="203"/>
      <c r="K398" s="203"/>
      <c r="L398" s="203"/>
      <c r="M398" s="203"/>
      <c r="N398" s="203"/>
      <c r="S398" s="203"/>
      <c r="T398" s="203"/>
      <c r="U398" s="202"/>
      <c r="V398" s="202"/>
      <c r="W398" s="202"/>
      <c r="X398" s="202"/>
      <c r="Y398" s="202"/>
      <c r="Z398" s="202"/>
      <c r="AA398" s="202"/>
      <c r="AB398" s="202"/>
      <c r="AC398" s="202"/>
      <c r="AD398" s="202"/>
      <c r="AE398" s="202"/>
      <c r="AF398" s="202"/>
      <c r="AG398" s="202"/>
      <c r="AH398" s="202"/>
      <c r="AI398" s="202"/>
      <c r="AJ398" s="202"/>
      <c r="AK398" s="202"/>
      <c r="AL398" s="202"/>
      <c r="AM398" s="202"/>
      <c r="AN398" s="202"/>
      <c r="AO398" s="202"/>
      <c r="AP398" s="202"/>
      <c r="AQ398" s="202"/>
      <c r="AR398" s="202"/>
      <c r="AS398" s="202"/>
      <c r="AT398" s="202"/>
      <c r="AU398" s="202"/>
      <c r="AV398" s="202"/>
    </row>
    <row r="399" spans="4:48" s="118" customFormat="1">
      <c r="D399" s="202"/>
      <c r="E399" s="203"/>
      <c r="K399" s="203"/>
      <c r="L399" s="203"/>
      <c r="M399" s="203"/>
      <c r="N399" s="203"/>
      <c r="S399" s="203"/>
      <c r="T399" s="203"/>
      <c r="U399" s="202"/>
      <c r="V399" s="202"/>
      <c r="W399" s="202"/>
      <c r="X399" s="202"/>
      <c r="Y399" s="202"/>
      <c r="Z399" s="202"/>
      <c r="AA399" s="202"/>
      <c r="AB399" s="202"/>
      <c r="AC399" s="202"/>
      <c r="AD399" s="202"/>
      <c r="AE399" s="202"/>
      <c r="AF399" s="202"/>
      <c r="AG399" s="202"/>
      <c r="AH399" s="202"/>
      <c r="AI399" s="202"/>
      <c r="AJ399" s="202"/>
      <c r="AK399" s="202"/>
      <c r="AL399" s="202"/>
      <c r="AM399" s="202"/>
      <c r="AN399" s="202"/>
      <c r="AO399" s="202"/>
      <c r="AP399" s="202"/>
      <c r="AQ399" s="202"/>
      <c r="AR399" s="202"/>
      <c r="AS399" s="202"/>
      <c r="AT399" s="202"/>
      <c r="AU399" s="202"/>
      <c r="AV399" s="202"/>
    </row>
    <row r="400" spans="4:48" s="118" customFormat="1">
      <c r="D400" s="202"/>
      <c r="E400" s="203"/>
      <c r="K400" s="203"/>
      <c r="L400" s="203"/>
      <c r="M400" s="203"/>
      <c r="N400" s="203"/>
      <c r="S400" s="203"/>
      <c r="T400" s="203"/>
      <c r="U400" s="202"/>
      <c r="V400" s="202"/>
      <c r="W400" s="202"/>
      <c r="X400" s="202"/>
      <c r="Y400" s="202"/>
      <c r="Z400" s="202"/>
      <c r="AA400" s="202"/>
      <c r="AB400" s="202"/>
      <c r="AC400" s="202"/>
      <c r="AD400" s="202"/>
      <c r="AE400" s="202"/>
      <c r="AF400" s="202"/>
      <c r="AG400" s="202"/>
      <c r="AH400" s="202"/>
      <c r="AI400" s="202"/>
      <c r="AJ400" s="202"/>
      <c r="AK400" s="202"/>
      <c r="AL400" s="202"/>
      <c r="AM400" s="202"/>
      <c r="AN400" s="202"/>
      <c r="AO400" s="202"/>
      <c r="AP400" s="202"/>
      <c r="AQ400" s="202"/>
      <c r="AR400" s="202"/>
      <c r="AS400" s="202"/>
      <c r="AT400" s="202"/>
      <c r="AU400" s="202"/>
      <c r="AV400" s="202"/>
    </row>
    <row r="401" spans="4:48" s="118" customFormat="1">
      <c r="D401" s="202"/>
      <c r="E401" s="203"/>
      <c r="K401" s="203"/>
      <c r="L401" s="203"/>
      <c r="M401" s="203"/>
      <c r="N401" s="203"/>
      <c r="S401" s="203"/>
      <c r="T401" s="203"/>
      <c r="U401" s="202"/>
      <c r="V401" s="202"/>
      <c r="W401" s="202"/>
      <c r="X401" s="202"/>
      <c r="Y401" s="202"/>
      <c r="Z401" s="202"/>
      <c r="AA401" s="202"/>
      <c r="AB401" s="202"/>
      <c r="AC401" s="202"/>
      <c r="AD401" s="202"/>
      <c r="AE401" s="202"/>
      <c r="AF401" s="202"/>
      <c r="AG401" s="202"/>
      <c r="AH401" s="202"/>
      <c r="AI401" s="202"/>
      <c r="AJ401" s="202"/>
      <c r="AK401" s="202"/>
      <c r="AL401" s="202"/>
      <c r="AM401" s="202"/>
      <c r="AN401" s="202"/>
      <c r="AO401" s="202"/>
      <c r="AP401" s="202"/>
      <c r="AQ401" s="202"/>
      <c r="AR401" s="202"/>
      <c r="AS401" s="202"/>
      <c r="AT401" s="202"/>
      <c r="AU401" s="202"/>
      <c r="AV401" s="202"/>
    </row>
    <row r="402" spans="4:48" s="118" customFormat="1">
      <c r="D402" s="202"/>
      <c r="E402" s="203"/>
      <c r="K402" s="203"/>
      <c r="L402" s="203"/>
      <c r="M402" s="203"/>
      <c r="N402" s="203"/>
      <c r="S402" s="203"/>
      <c r="T402" s="203"/>
      <c r="U402" s="202"/>
      <c r="V402" s="202"/>
      <c r="W402" s="202"/>
      <c r="X402" s="202"/>
      <c r="Y402" s="202"/>
      <c r="Z402" s="202"/>
      <c r="AA402" s="202"/>
      <c r="AB402" s="202"/>
      <c r="AC402" s="202"/>
      <c r="AD402" s="202"/>
      <c r="AE402" s="202"/>
      <c r="AF402" s="202"/>
      <c r="AG402" s="202"/>
      <c r="AH402" s="202"/>
      <c r="AI402" s="202"/>
      <c r="AJ402" s="202"/>
      <c r="AK402" s="202"/>
      <c r="AL402" s="202"/>
      <c r="AM402" s="202"/>
      <c r="AN402" s="202"/>
      <c r="AO402" s="202"/>
      <c r="AP402" s="202"/>
      <c r="AQ402" s="202"/>
      <c r="AR402" s="202"/>
      <c r="AS402" s="202"/>
      <c r="AT402" s="202"/>
      <c r="AU402" s="202"/>
      <c r="AV402" s="202"/>
    </row>
    <row r="403" spans="4:48" s="118" customFormat="1">
      <c r="D403" s="202"/>
      <c r="E403" s="203"/>
      <c r="K403" s="203"/>
      <c r="L403" s="203"/>
      <c r="M403" s="203"/>
      <c r="N403" s="203"/>
      <c r="S403" s="203"/>
      <c r="T403" s="203"/>
      <c r="U403" s="202"/>
      <c r="V403" s="202"/>
      <c r="W403" s="202"/>
      <c r="X403" s="202"/>
      <c r="Y403" s="202"/>
      <c r="Z403" s="202"/>
      <c r="AA403" s="202"/>
      <c r="AB403" s="202"/>
      <c r="AC403" s="202"/>
      <c r="AD403" s="202"/>
      <c r="AE403" s="202"/>
      <c r="AF403" s="202"/>
      <c r="AG403" s="202"/>
      <c r="AH403" s="202"/>
      <c r="AI403" s="202"/>
      <c r="AJ403" s="202"/>
      <c r="AK403" s="202"/>
      <c r="AL403" s="202"/>
      <c r="AM403" s="202"/>
      <c r="AN403" s="202"/>
      <c r="AO403" s="202"/>
      <c r="AP403" s="202"/>
      <c r="AQ403" s="202"/>
      <c r="AR403" s="202"/>
      <c r="AS403" s="202"/>
      <c r="AT403" s="202"/>
      <c r="AU403" s="202"/>
      <c r="AV403" s="202"/>
    </row>
    <row r="404" spans="4:48" s="118" customFormat="1">
      <c r="D404" s="202"/>
      <c r="E404" s="203"/>
      <c r="K404" s="203"/>
      <c r="L404" s="203"/>
      <c r="M404" s="203"/>
      <c r="N404" s="203"/>
      <c r="S404" s="203"/>
      <c r="T404" s="203"/>
      <c r="U404" s="202"/>
      <c r="V404" s="202"/>
      <c r="W404" s="202"/>
      <c r="X404" s="202"/>
      <c r="Y404" s="202"/>
      <c r="Z404" s="202"/>
      <c r="AA404" s="202"/>
      <c r="AB404" s="202"/>
      <c r="AC404" s="202"/>
      <c r="AD404" s="202"/>
      <c r="AE404" s="202"/>
      <c r="AF404" s="202"/>
      <c r="AG404" s="202"/>
      <c r="AH404" s="202"/>
      <c r="AI404" s="202"/>
      <c r="AJ404" s="202"/>
      <c r="AK404" s="202"/>
      <c r="AL404" s="202"/>
      <c r="AM404" s="202"/>
      <c r="AN404" s="202"/>
      <c r="AO404" s="202"/>
      <c r="AP404" s="202"/>
      <c r="AQ404" s="202"/>
      <c r="AR404" s="202"/>
      <c r="AS404" s="202"/>
      <c r="AT404" s="202"/>
      <c r="AU404" s="202"/>
      <c r="AV404" s="202"/>
    </row>
    <row r="405" spans="4:48" s="118" customFormat="1">
      <c r="D405" s="202"/>
      <c r="E405" s="203"/>
      <c r="K405" s="203"/>
      <c r="L405" s="203"/>
      <c r="M405" s="203"/>
      <c r="N405" s="203"/>
      <c r="S405" s="203"/>
      <c r="T405" s="203"/>
      <c r="U405" s="202"/>
      <c r="V405" s="202"/>
      <c r="W405" s="202"/>
      <c r="X405" s="202"/>
      <c r="Y405" s="202"/>
      <c r="Z405" s="202"/>
      <c r="AA405" s="202"/>
      <c r="AB405" s="202"/>
      <c r="AC405" s="202"/>
      <c r="AD405" s="202"/>
      <c r="AE405" s="202"/>
      <c r="AF405" s="202"/>
      <c r="AG405" s="202"/>
      <c r="AH405" s="202"/>
      <c r="AI405" s="202"/>
      <c r="AJ405" s="202"/>
      <c r="AK405" s="202"/>
      <c r="AL405" s="202"/>
      <c r="AM405" s="202"/>
      <c r="AN405" s="202"/>
      <c r="AO405" s="202"/>
      <c r="AP405" s="202"/>
      <c r="AQ405" s="202"/>
      <c r="AR405" s="202"/>
      <c r="AS405" s="202"/>
      <c r="AT405" s="202"/>
      <c r="AU405" s="202"/>
      <c r="AV405" s="202"/>
    </row>
    <row r="406" spans="4:48" s="118" customFormat="1">
      <c r="D406" s="202"/>
      <c r="E406" s="203"/>
      <c r="K406" s="203"/>
      <c r="L406" s="203"/>
      <c r="M406" s="203"/>
      <c r="N406" s="203"/>
      <c r="S406" s="203"/>
      <c r="T406" s="203"/>
      <c r="U406" s="202"/>
      <c r="V406" s="202"/>
      <c r="W406" s="202"/>
      <c r="X406" s="202"/>
      <c r="Y406" s="202"/>
      <c r="Z406" s="202"/>
      <c r="AA406" s="202"/>
      <c r="AB406" s="202"/>
      <c r="AC406" s="202"/>
      <c r="AD406" s="202"/>
      <c r="AE406" s="202"/>
      <c r="AF406" s="202"/>
      <c r="AG406" s="202"/>
      <c r="AH406" s="202"/>
      <c r="AI406" s="202"/>
      <c r="AJ406" s="202"/>
      <c r="AK406" s="202"/>
      <c r="AL406" s="202"/>
      <c r="AM406" s="202"/>
      <c r="AN406" s="202"/>
      <c r="AO406" s="202"/>
      <c r="AP406" s="202"/>
      <c r="AQ406" s="202"/>
      <c r="AR406" s="202"/>
      <c r="AS406" s="202"/>
      <c r="AT406" s="202"/>
      <c r="AU406" s="202"/>
      <c r="AV406" s="202"/>
    </row>
    <row r="407" spans="4:48" s="118" customFormat="1">
      <c r="D407" s="202"/>
      <c r="E407" s="203"/>
      <c r="K407" s="203"/>
      <c r="L407" s="203"/>
      <c r="M407" s="203"/>
      <c r="N407" s="203"/>
      <c r="S407" s="203"/>
      <c r="T407" s="203"/>
      <c r="U407" s="202"/>
      <c r="V407" s="202"/>
      <c r="W407" s="202"/>
      <c r="X407" s="202"/>
      <c r="Y407" s="202"/>
      <c r="Z407" s="202"/>
      <c r="AA407" s="202"/>
      <c r="AB407" s="202"/>
      <c r="AC407" s="202"/>
      <c r="AD407" s="202"/>
      <c r="AE407" s="202"/>
      <c r="AF407" s="202"/>
      <c r="AG407" s="202"/>
      <c r="AH407" s="202"/>
      <c r="AI407" s="202"/>
      <c r="AJ407" s="202"/>
      <c r="AK407" s="202"/>
      <c r="AL407" s="202"/>
      <c r="AM407" s="202"/>
      <c r="AN407" s="202"/>
      <c r="AO407" s="202"/>
      <c r="AP407" s="202"/>
      <c r="AQ407" s="202"/>
      <c r="AR407" s="202"/>
      <c r="AS407" s="202"/>
      <c r="AT407" s="202"/>
      <c r="AU407" s="202"/>
      <c r="AV407" s="202"/>
    </row>
    <row r="408" spans="4:48" s="118" customFormat="1">
      <c r="D408" s="202"/>
      <c r="E408" s="203"/>
      <c r="K408" s="203"/>
      <c r="L408" s="203"/>
      <c r="M408" s="203"/>
      <c r="N408" s="203"/>
      <c r="S408" s="203"/>
      <c r="T408" s="203"/>
      <c r="U408" s="202"/>
      <c r="V408" s="202"/>
      <c r="W408" s="202"/>
      <c r="X408" s="202"/>
      <c r="Y408" s="202"/>
      <c r="Z408" s="202"/>
      <c r="AA408" s="202"/>
      <c r="AB408" s="202"/>
      <c r="AC408" s="202"/>
      <c r="AD408" s="202"/>
      <c r="AE408" s="202"/>
      <c r="AF408" s="202"/>
      <c r="AG408" s="202"/>
      <c r="AH408" s="202"/>
      <c r="AI408" s="202"/>
      <c r="AJ408" s="202"/>
      <c r="AK408" s="202"/>
      <c r="AL408" s="202"/>
      <c r="AM408" s="202"/>
      <c r="AN408" s="202"/>
      <c r="AO408" s="202"/>
      <c r="AP408" s="202"/>
      <c r="AQ408" s="202"/>
      <c r="AR408" s="202"/>
      <c r="AS408" s="202"/>
      <c r="AT408" s="202"/>
      <c r="AU408" s="202"/>
      <c r="AV408" s="202"/>
    </row>
    <row r="409" spans="4:48" s="118" customFormat="1">
      <c r="D409" s="202"/>
      <c r="E409" s="203"/>
      <c r="K409" s="203"/>
      <c r="L409" s="203"/>
      <c r="M409" s="203"/>
      <c r="N409" s="203"/>
      <c r="S409" s="203"/>
      <c r="T409" s="203"/>
      <c r="U409" s="202"/>
      <c r="V409" s="202"/>
      <c r="W409" s="202"/>
      <c r="X409" s="202"/>
      <c r="Y409" s="202"/>
      <c r="Z409" s="202"/>
      <c r="AA409" s="202"/>
      <c r="AB409" s="202"/>
      <c r="AC409" s="202"/>
      <c r="AD409" s="202"/>
      <c r="AE409" s="202"/>
      <c r="AF409" s="202"/>
      <c r="AG409" s="202"/>
      <c r="AH409" s="202"/>
      <c r="AI409" s="202"/>
      <c r="AJ409" s="202"/>
      <c r="AK409" s="202"/>
      <c r="AL409" s="202"/>
      <c r="AM409" s="202"/>
      <c r="AN409" s="202"/>
      <c r="AO409" s="202"/>
      <c r="AP409" s="202"/>
      <c r="AQ409" s="202"/>
      <c r="AR409" s="202"/>
      <c r="AS409" s="202"/>
      <c r="AT409" s="202"/>
      <c r="AU409" s="202"/>
      <c r="AV409" s="202"/>
    </row>
    <row r="410" spans="4:48" s="118" customFormat="1">
      <c r="D410" s="202"/>
      <c r="E410" s="203"/>
      <c r="K410" s="203"/>
      <c r="L410" s="203"/>
      <c r="M410" s="203"/>
      <c r="N410" s="203"/>
      <c r="S410" s="203"/>
      <c r="T410" s="203"/>
      <c r="U410" s="202"/>
      <c r="V410" s="202"/>
      <c r="W410" s="202"/>
      <c r="X410" s="202"/>
      <c r="Y410" s="202"/>
      <c r="Z410" s="202"/>
      <c r="AA410" s="202"/>
      <c r="AB410" s="202"/>
      <c r="AC410" s="202"/>
      <c r="AD410" s="202"/>
      <c r="AE410" s="202"/>
      <c r="AF410" s="202"/>
      <c r="AG410" s="202"/>
      <c r="AH410" s="202"/>
      <c r="AI410" s="202"/>
      <c r="AJ410" s="202"/>
      <c r="AK410" s="202"/>
      <c r="AL410" s="202"/>
      <c r="AM410" s="202"/>
      <c r="AN410" s="202"/>
      <c r="AO410" s="202"/>
      <c r="AP410" s="202"/>
      <c r="AQ410" s="202"/>
      <c r="AR410" s="202"/>
      <c r="AS410" s="202"/>
      <c r="AT410" s="202"/>
      <c r="AU410" s="202"/>
      <c r="AV410" s="202"/>
    </row>
    <row r="411" spans="4:48" s="118" customFormat="1">
      <c r="D411" s="202"/>
      <c r="E411" s="203"/>
      <c r="K411" s="203"/>
      <c r="L411" s="203"/>
      <c r="M411" s="203"/>
      <c r="N411" s="203"/>
      <c r="S411" s="203"/>
      <c r="T411" s="203"/>
      <c r="U411" s="202"/>
      <c r="V411" s="202"/>
      <c r="W411" s="202"/>
      <c r="X411" s="202"/>
      <c r="Y411" s="202"/>
      <c r="Z411" s="202"/>
      <c r="AA411" s="202"/>
      <c r="AB411" s="202"/>
      <c r="AC411" s="202"/>
      <c r="AD411" s="202"/>
      <c r="AE411" s="202"/>
      <c r="AF411" s="202"/>
      <c r="AG411" s="202"/>
      <c r="AH411" s="202"/>
      <c r="AI411" s="202"/>
      <c r="AJ411" s="202"/>
      <c r="AK411" s="202"/>
      <c r="AL411" s="202"/>
      <c r="AM411" s="202"/>
      <c r="AN411" s="202"/>
      <c r="AO411" s="202"/>
      <c r="AP411" s="202"/>
      <c r="AQ411" s="202"/>
      <c r="AR411" s="202"/>
      <c r="AS411" s="202"/>
      <c r="AT411" s="202"/>
      <c r="AU411" s="202"/>
      <c r="AV411" s="202"/>
    </row>
    <row r="412" spans="4:48" s="118" customFormat="1">
      <c r="D412" s="202"/>
      <c r="E412" s="203"/>
      <c r="K412" s="203"/>
      <c r="L412" s="203"/>
      <c r="M412" s="203"/>
      <c r="N412" s="203"/>
      <c r="S412" s="203"/>
      <c r="T412" s="203"/>
      <c r="U412" s="202"/>
      <c r="V412" s="202"/>
      <c r="W412" s="202"/>
      <c r="X412" s="202"/>
      <c r="Y412" s="202"/>
      <c r="Z412" s="202"/>
      <c r="AA412" s="202"/>
      <c r="AB412" s="202"/>
      <c r="AC412" s="202"/>
      <c r="AD412" s="202"/>
      <c r="AE412" s="202"/>
      <c r="AF412" s="202"/>
      <c r="AG412" s="202"/>
      <c r="AH412" s="202"/>
      <c r="AI412" s="202"/>
      <c r="AJ412" s="202"/>
      <c r="AK412" s="202"/>
      <c r="AL412" s="202"/>
      <c r="AM412" s="202"/>
      <c r="AN412" s="202"/>
      <c r="AO412" s="202"/>
      <c r="AP412" s="202"/>
      <c r="AQ412" s="202"/>
      <c r="AR412" s="202"/>
      <c r="AS412" s="202"/>
      <c r="AT412" s="202"/>
      <c r="AU412" s="202"/>
      <c r="AV412" s="202"/>
    </row>
    <row r="413" spans="4:48" s="118" customFormat="1">
      <c r="D413" s="202"/>
      <c r="E413" s="203"/>
      <c r="K413" s="203"/>
      <c r="L413" s="203"/>
      <c r="M413" s="203"/>
      <c r="N413" s="203"/>
      <c r="S413" s="203"/>
      <c r="T413" s="203"/>
      <c r="U413" s="202"/>
      <c r="V413" s="202"/>
      <c r="W413" s="202"/>
      <c r="X413" s="202"/>
      <c r="Y413" s="202"/>
      <c r="Z413" s="202"/>
      <c r="AA413" s="202"/>
      <c r="AB413" s="202"/>
      <c r="AC413" s="202"/>
      <c r="AD413" s="202"/>
      <c r="AE413" s="202"/>
      <c r="AF413" s="202"/>
      <c r="AG413" s="202"/>
      <c r="AH413" s="202"/>
      <c r="AI413" s="202"/>
      <c r="AJ413" s="202"/>
      <c r="AK413" s="202"/>
      <c r="AL413" s="202"/>
      <c r="AM413" s="202"/>
      <c r="AN413" s="202"/>
      <c r="AO413" s="202"/>
      <c r="AP413" s="202"/>
      <c r="AQ413" s="202"/>
      <c r="AR413" s="202"/>
      <c r="AS413" s="202"/>
      <c r="AT413" s="202"/>
      <c r="AU413" s="202"/>
      <c r="AV413" s="202"/>
    </row>
    <row r="414" spans="4:48" s="118" customFormat="1">
      <c r="D414" s="202"/>
      <c r="E414" s="203"/>
      <c r="K414" s="203"/>
      <c r="L414" s="203"/>
      <c r="M414" s="203"/>
      <c r="N414" s="203"/>
      <c r="S414" s="203"/>
      <c r="T414" s="203"/>
      <c r="U414" s="202"/>
      <c r="V414" s="202"/>
      <c r="W414" s="202"/>
      <c r="X414" s="202"/>
      <c r="Y414" s="202"/>
      <c r="Z414" s="202"/>
      <c r="AA414" s="202"/>
      <c r="AB414" s="202"/>
      <c r="AC414" s="202"/>
      <c r="AD414" s="202"/>
      <c r="AE414" s="202"/>
      <c r="AF414" s="202"/>
      <c r="AG414" s="202"/>
      <c r="AH414" s="202"/>
      <c r="AI414" s="202"/>
      <c r="AJ414" s="202"/>
      <c r="AK414" s="202"/>
      <c r="AL414" s="202"/>
      <c r="AM414" s="202"/>
      <c r="AN414" s="202"/>
      <c r="AO414" s="202"/>
      <c r="AP414" s="202"/>
      <c r="AQ414" s="202"/>
      <c r="AR414" s="202"/>
      <c r="AS414" s="202"/>
      <c r="AT414" s="202"/>
      <c r="AU414" s="202"/>
      <c r="AV414" s="202"/>
    </row>
    <row r="415" spans="4:48" s="118" customFormat="1">
      <c r="D415" s="202"/>
      <c r="E415" s="203"/>
      <c r="K415" s="203"/>
      <c r="L415" s="203"/>
      <c r="M415" s="203"/>
      <c r="N415" s="203"/>
      <c r="S415" s="203"/>
      <c r="T415" s="203"/>
      <c r="U415" s="202"/>
      <c r="V415" s="202"/>
      <c r="W415" s="202"/>
      <c r="X415" s="202"/>
      <c r="Y415" s="202"/>
      <c r="Z415" s="202"/>
      <c r="AA415" s="202"/>
      <c r="AB415" s="202"/>
      <c r="AC415" s="202"/>
      <c r="AD415" s="202"/>
      <c r="AE415" s="202"/>
      <c r="AF415" s="202"/>
      <c r="AG415" s="202"/>
      <c r="AH415" s="202"/>
      <c r="AI415" s="202"/>
      <c r="AJ415" s="202"/>
      <c r="AK415" s="202"/>
      <c r="AL415" s="202"/>
      <c r="AM415" s="202"/>
      <c r="AN415" s="202"/>
      <c r="AO415" s="202"/>
      <c r="AP415" s="202"/>
      <c r="AQ415" s="202"/>
      <c r="AR415" s="202"/>
      <c r="AS415" s="202"/>
      <c r="AT415" s="202"/>
      <c r="AU415" s="202"/>
      <c r="AV415" s="202"/>
    </row>
    <row r="416" spans="4:48" s="118" customFormat="1">
      <c r="D416" s="202"/>
      <c r="E416" s="203"/>
      <c r="K416" s="203"/>
      <c r="L416" s="203"/>
      <c r="M416" s="203"/>
      <c r="N416" s="203"/>
      <c r="S416" s="203"/>
      <c r="T416" s="203"/>
      <c r="U416" s="202"/>
      <c r="V416" s="202"/>
      <c r="W416" s="202"/>
      <c r="X416" s="202"/>
      <c r="Y416" s="202"/>
      <c r="Z416" s="202"/>
      <c r="AA416" s="202"/>
      <c r="AB416" s="202"/>
      <c r="AC416" s="202"/>
      <c r="AD416" s="202"/>
      <c r="AE416" s="202"/>
      <c r="AF416" s="202"/>
      <c r="AG416" s="202"/>
      <c r="AH416" s="202"/>
      <c r="AI416" s="202"/>
      <c r="AJ416" s="202"/>
      <c r="AK416" s="202"/>
      <c r="AL416" s="202"/>
      <c r="AM416" s="202"/>
      <c r="AN416" s="202"/>
      <c r="AO416" s="202"/>
      <c r="AP416" s="202"/>
      <c r="AQ416" s="202"/>
      <c r="AR416" s="202"/>
      <c r="AS416" s="202"/>
      <c r="AT416" s="202"/>
      <c r="AU416" s="202"/>
      <c r="AV416" s="202"/>
    </row>
    <row r="417" spans="4:48" s="118" customFormat="1">
      <c r="D417" s="202"/>
      <c r="E417" s="203"/>
      <c r="K417" s="203"/>
      <c r="L417" s="203"/>
      <c r="M417" s="203"/>
      <c r="N417" s="203"/>
      <c r="S417" s="203"/>
      <c r="T417" s="203"/>
      <c r="U417" s="202"/>
      <c r="V417" s="202"/>
      <c r="W417" s="202"/>
      <c r="X417" s="202"/>
      <c r="Y417" s="202"/>
      <c r="Z417" s="202"/>
      <c r="AA417" s="202"/>
      <c r="AB417" s="202"/>
      <c r="AC417" s="202"/>
      <c r="AD417" s="202"/>
      <c r="AE417" s="202"/>
      <c r="AF417" s="202"/>
      <c r="AG417" s="202"/>
      <c r="AH417" s="202"/>
      <c r="AI417" s="202"/>
      <c r="AJ417" s="202"/>
      <c r="AK417" s="202"/>
      <c r="AL417" s="202"/>
      <c r="AM417" s="202"/>
      <c r="AN417" s="202"/>
      <c r="AO417" s="202"/>
      <c r="AP417" s="202"/>
      <c r="AQ417" s="202"/>
      <c r="AR417" s="202"/>
      <c r="AS417" s="202"/>
      <c r="AT417" s="202"/>
      <c r="AU417" s="202"/>
      <c r="AV417" s="202"/>
    </row>
    <row r="418" spans="4:48" s="118" customFormat="1">
      <c r="D418" s="202"/>
      <c r="E418" s="203"/>
      <c r="K418" s="203"/>
      <c r="L418" s="203"/>
      <c r="M418" s="203"/>
      <c r="N418" s="203"/>
      <c r="S418" s="203"/>
      <c r="T418" s="203"/>
      <c r="U418" s="202"/>
      <c r="V418" s="202"/>
      <c r="W418" s="202"/>
      <c r="X418" s="202"/>
      <c r="Y418" s="202"/>
      <c r="Z418" s="202"/>
      <c r="AA418" s="202"/>
      <c r="AB418" s="202"/>
      <c r="AC418" s="202"/>
      <c r="AD418" s="202"/>
      <c r="AE418" s="202"/>
      <c r="AF418" s="202"/>
      <c r="AG418" s="202"/>
      <c r="AH418" s="202"/>
      <c r="AI418" s="202"/>
      <c r="AJ418" s="202"/>
      <c r="AK418" s="202"/>
      <c r="AL418" s="202"/>
      <c r="AM418" s="202"/>
      <c r="AN418" s="202"/>
      <c r="AO418" s="202"/>
      <c r="AP418" s="202"/>
      <c r="AQ418" s="202"/>
      <c r="AR418" s="202"/>
      <c r="AS418" s="202"/>
      <c r="AT418" s="202"/>
      <c r="AU418" s="202"/>
      <c r="AV418" s="202"/>
    </row>
    <row r="419" spans="4:48" s="118" customFormat="1">
      <c r="D419" s="202"/>
      <c r="E419" s="203"/>
      <c r="K419" s="203"/>
      <c r="L419" s="203"/>
      <c r="M419" s="203"/>
      <c r="N419" s="203"/>
      <c r="S419" s="203"/>
      <c r="T419" s="203"/>
      <c r="U419" s="202"/>
      <c r="V419" s="202"/>
      <c r="W419" s="202"/>
      <c r="X419" s="202"/>
      <c r="Y419" s="202"/>
      <c r="Z419" s="202"/>
      <c r="AA419" s="202"/>
      <c r="AB419" s="202"/>
      <c r="AC419" s="202"/>
      <c r="AD419" s="202"/>
      <c r="AE419" s="202"/>
      <c r="AF419" s="202"/>
      <c r="AG419" s="202"/>
      <c r="AH419" s="202"/>
      <c r="AI419" s="202"/>
      <c r="AJ419" s="202"/>
      <c r="AK419" s="202"/>
      <c r="AL419" s="202"/>
      <c r="AM419" s="202"/>
      <c r="AN419" s="202"/>
      <c r="AO419" s="202"/>
      <c r="AP419" s="202"/>
      <c r="AQ419" s="202"/>
      <c r="AR419" s="202"/>
      <c r="AS419" s="202"/>
      <c r="AT419" s="202"/>
      <c r="AU419" s="202"/>
      <c r="AV419" s="202"/>
    </row>
    <row r="420" spans="4:48" s="118" customFormat="1">
      <c r="D420" s="202"/>
      <c r="E420" s="203"/>
      <c r="K420" s="203"/>
      <c r="L420" s="203"/>
      <c r="M420" s="203"/>
      <c r="N420" s="203"/>
      <c r="S420" s="203"/>
      <c r="T420" s="203"/>
      <c r="U420" s="202"/>
      <c r="V420" s="202"/>
      <c r="W420" s="202"/>
      <c r="X420" s="202"/>
      <c r="Y420" s="202"/>
      <c r="Z420" s="202"/>
      <c r="AA420" s="202"/>
      <c r="AB420" s="202"/>
      <c r="AC420" s="202"/>
      <c r="AD420" s="202"/>
      <c r="AE420" s="202"/>
      <c r="AF420" s="202"/>
      <c r="AG420" s="202"/>
      <c r="AH420" s="202"/>
      <c r="AI420" s="202"/>
      <c r="AJ420" s="202"/>
      <c r="AK420" s="202"/>
      <c r="AL420" s="202"/>
      <c r="AM420" s="202"/>
      <c r="AN420" s="202"/>
      <c r="AO420" s="202"/>
      <c r="AP420" s="202"/>
      <c r="AQ420" s="202"/>
      <c r="AR420" s="202"/>
      <c r="AS420" s="202"/>
      <c r="AT420" s="202"/>
      <c r="AU420" s="202"/>
      <c r="AV420" s="202"/>
    </row>
    <row r="421" spans="4:48" s="118" customFormat="1">
      <c r="D421" s="202"/>
      <c r="E421" s="203"/>
      <c r="K421" s="203"/>
      <c r="L421" s="203"/>
      <c r="M421" s="203"/>
      <c r="N421" s="203"/>
      <c r="S421" s="203"/>
      <c r="T421" s="203"/>
      <c r="U421" s="202"/>
      <c r="V421" s="202"/>
      <c r="W421" s="202"/>
      <c r="X421" s="202"/>
      <c r="Y421" s="202"/>
      <c r="Z421" s="202"/>
      <c r="AA421" s="202"/>
      <c r="AB421" s="202"/>
      <c r="AC421" s="202"/>
      <c r="AD421" s="202"/>
      <c r="AE421" s="202"/>
      <c r="AF421" s="202"/>
      <c r="AG421" s="202"/>
      <c r="AH421" s="202"/>
      <c r="AI421" s="202"/>
      <c r="AJ421" s="202"/>
      <c r="AK421" s="202"/>
      <c r="AL421" s="202"/>
      <c r="AM421" s="202"/>
      <c r="AN421" s="202"/>
      <c r="AO421" s="202"/>
      <c r="AP421" s="202"/>
      <c r="AQ421" s="202"/>
      <c r="AR421" s="202"/>
      <c r="AS421" s="202"/>
      <c r="AT421" s="202"/>
      <c r="AU421" s="202"/>
      <c r="AV421" s="202"/>
    </row>
    <row r="422" spans="4:48" s="118" customFormat="1">
      <c r="D422" s="202"/>
      <c r="E422" s="203"/>
      <c r="K422" s="203"/>
      <c r="L422" s="203"/>
      <c r="M422" s="203"/>
      <c r="N422" s="203"/>
      <c r="S422" s="203"/>
      <c r="T422" s="203"/>
      <c r="U422" s="202"/>
      <c r="V422" s="202"/>
      <c r="W422" s="202"/>
      <c r="X422" s="202"/>
      <c r="Y422" s="202"/>
      <c r="Z422" s="202"/>
      <c r="AA422" s="202"/>
      <c r="AB422" s="202"/>
      <c r="AC422" s="202"/>
      <c r="AD422" s="202"/>
      <c r="AE422" s="202"/>
      <c r="AF422" s="202"/>
      <c r="AG422" s="202"/>
      <c r="AH422" s="202"/>
      <c r="AI422" s="202"/>
      <c r="AJ422" s="202"/>
      <c r="AK422" s="202"/>
      <c r="AL422" s="202"/>
      <c r="AM422" s="202"/>
      <c r="AN422" s="202"/>
      <c r="AO422" s="202"/>
      <c r="AP422" s="202"/>
      <c r="AQ422" s="202"/>
      <c r="AR422" s="202"/>
      <c r="AS422" s="202"/>
      <c r="AT422" s="202"/>
      <c r="AU422" s="202"/>
      <c r="AV422" s="202"/>
    </row>
    <row r="423" spans="4:48" s="118" customFormat="1">
      <c r="D423" s="202"/>
      <c r="E423" s="203"/>
      <c r="K423" s="203"/>
      <c r="L423" s="203"/>
      <c r="M423" s="203"/>
      <c r="N423" s="203"/>
      <c r="S423" s="203"/>
      <c r="T423" s="203"/>
      <c r="U423" s="202"/>
      <c r="V423" s="202"/>
      <c r="W423" s="202"/>
      <c r="X423" s="202"/>
      <c r="Y423" s="202"/>
      <c r="Z423" s="202"/>
      <c r="AA423" s="202"/>
      <c r="AB423" s="202"/>
      <c r="AC423" s="202"/>
      <c r="AD423" s="202"/>
      <c r="AE423" s="202"/>
      <c r="AF423" s="202"/>
      <c r="AG423" s="202"/>
      <c r="AH423" s="202"/>
      <c r="AI423" s="202"/>
      <c r="AJ423" s="202"/>
      <c r="AK423" s="202"/>
      <c r="AL423" s="202"/>
      <c r="AM423" s="202"/>
      <c r="AN423" s="202"/>
      <c r="AO423" s="202"/>
      <c r="AP423" s="202"/>
      <c r="AQ423" s="202"/>
      <c r="AR423" s="202"/>
      <c r="AS423" s="202"/>
      <c r="AT423" s="202"/>
      <c r="AU423" s="202"/>
      <c r="AV423" s="202"/>
    </row>
    <row r="424" spans="4:48" s="118" customFormat="1">
      <c r="D424" s="202"/>
      <c r="E424" s="203"/>
      <c r="K424" s="203"/>
      <c r="L424" s="203"/>
      <c r="M424" s="203"/>
      <c r="N424" s="203"/>
      <c r="S424" s="203"/>
      <c r="T424" s="203"/>
      <c r="U424" s="202"/>
      <c r="V424" s="202"/>
      <c r="W424" s="202"/>
      <c r="X424" s="202"/>
      <c r="Y424" s="202"/>
      <c r="Z424" s="202"/>
      <c r="AA424" s="202"/>
      <c r="AB424" s="202"/>
      <c r="AC424" s="202"/>
      <c r="AD424" s="202"/>
      <c r="AE424" s="202"/>
      <c r="AF424" s="202"/>
      <c r="AG424" s="202"/>
      <c r="AH424" s="202"/>
      <c r="AI424" s="202"/>
      <c r="AJ424" s="202"/>
      <c r="AK424" s="202"/>
      <c r="AL424" s="202"/>
      <c r="AM424" s="202"/>
      <c r="AN424" s="202"/>
      <c r="AO424" s="202"/>
      <c r="AP424" s="202"/>
      <c r="AQ424" s="202"/>
      <c r="AR424" s="202"/>
      <c r="AS424" s="202"/>
      <c r="AT424" s="202"/>
      <c r="AU424" s="202"/>
      <c r="AV424" s="202"/>
    </row>
    <row r="425" spans="4:48" s="118" customFormat="1">
      <c r="D425" s="202"/>
      <c r="E425" s="203"/>
      <c r="K425" s="203"/>
      <c r="L425" s="203"/>
      <c r="M425" s="203"/>
      <c r="N425" s="203"/>
      <c r="S425" s="203"/>
      <c r="T425" s="203"/>
      <c r="U425" s="202"/>
      <c r="V425" s="202"/>
      <c r="W425" s="202"/>
      <c r="X425" s="202"/>
      <c r="Y425" s="202"/>
      <c r="Z425" s="202"/>
      <c r="AA425" s="202"/>
      <c r="AB425" s="202"/>
      <c r="AC425" s="202"/>
      <c r="AD425" s="202"/>
      <c r="AE425" s="202"/>
      <c r="AF425" s="202"/>
      <c r="AG425" s="202"/>
      <c r="AH425" s="202"/>
      <c r="AI425" s="202"/>
      <c r="AJ425" s="202"/>
      <c r="AK425" s="202"/>
      <c r="AL425" s="202"/>
      <c r="AM425" s="202"/>
      <c r="AN425" s="202"/>
      <c r="AO425" s="202"/>
      <c r="AP425" s="202"/>
      <c r="AQ425" s="202"/>
      <c r="AR425" s="202"/>
      <c r="AS425" s="202"/>
      <c r="AT425" s="202"/>
      <c r="AU425" s="202"/>
      <c r="AV425" s="202"/>
    </row>
    <row r="426" spans="4:48" s="118" customFormat="1">
      <c r="D426" s="202"/>
      <c r="E426" s="203"/>
      <c r="K426" s="203"/>
      <c r="L426" s="203"/>
      <c r="M426" s="203"/>
      <c r="N426" s="203"/>
      <c r="S426" s="203"/>
      <c r="T426" s="203"/>
      <c r="U426" s="202"/>
      <c r="V426" s="202"/>
      <c r="W426" s="202"/>
      <c r="X426" s="202"/>
      <c r="Y426" s="202"/>
      <c r="Z426" s="202"/>
      <c r="AA426" s="202"/>
      <c r="AB426" s="202"/>
      <c r="AC426" s="202"/>
      <c r="AD426" s="202"/>
      <c r="AE426" s="202"/>
      <c r="AF426" s="202"/>
      <c r="AG426" s="202"/>
      <c r="AH426" s="202"/>
      <c r="AI426" s="202"/>
      <c r="AJ426" s="202"/>
      <c r="AK426" s="202"/>
      <c r="AL426" s="202"/>
      <c r="AM426" s="202"/>
      <c r="AN426" s="202"/>
      <c r="AO426" s="202"/>
      <c r="AP426" s="202"/>
      <c r="AQ426" s="202"/>
      <c r="AR426" s="202"/>
      <c r="AS426" s="202"/>
      <c r="AT426" s="202"/>
      <c r="AU426" s="202"/>
      <c r="AV426" s="202"/>
    </row>
    <row r="427" spans="4:48" s="118" customFormat="1">
      <c r="D427" s="202"/>
      <c r="E427" s="203"/>
      <c r="K427" s="203"/>
      <c r="L427" s="203"/>
      <c r="M427" s="203"/>
      <c r="N427" s="203"/>
      <c r="S427" s="203"/>
      <c r="T427" s="203"/>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c r="AS427" s="202"/>
      <c r="AT427" s="202"/>
      <c r="AU427" s="202"/>
      <c r="AV427" s="202"/>
    </row>
    <row r="428" spans="4:48" s="118" customFormat="1">
      <c r="D428" s="202"/>
      <c r="E428" s="203"/>
      <c r="K428" s="203"/>
      <c r="L428" s="203"/>
      <c r="M428" s="203"/>
      <c r="N428" s="203"/>
      <c r="S428" s="203"/>
      <c r="T428" s="203"/>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row>
    <row r="429" spans="4:48" s="118" customFormat="1">
      <c r="D429" s="202"/>
      <c r="E429" s="203"/>
      <c r="K429" s="203"/>
      <c r="L429" s="203"/>
      <c r="M429" s="203"/>
      <c r="N429" s="203"/>
      <c r="S429" s="203"/>
      <c r="T429" s="203"/>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c r="AV429" s="202"/>
    </row>
    <row r="430" spans="4:48" s="118" customFormat="1">
      <c r="D430" s="202"/>
      <c r="E430" s="203"/>
      <c r="K430" s="203"/>
      <c r="L430" s="203"/>
      <c r="M430" s="203"/>
      <c r="N430" s="203"/>
      <c r="S430" s="203"/>
      <c r="T430" s="203"/>
      <c r="U430" s="202"/>
      <c r="V430" s="202"/>
      <c r="W430" s="202"/>
      <c r="X430" s="202"/>
      <c r="Y430" s="202"/>
      <c r="Z430" s="202"/>
      <c r="AA430" s="202"/>
      <c r="AB430" s="202"/>
      <c r="AC430" s="202"/>
      <c r="AD430" s="202"/>
      <c r="AE430" s="202"/>
      <c r="AF430" s="202"/>
      <c r="AG430" s="202"/>
      <c r="AH430" s="202"/>
      <c r="AI430" s="202"/>
      <c r="AJ430" s="202"/>
      <c r="AK430" s="202"/>
      <c r="AL430" s="202"/>
      <c r="AM430" s="202"/>
      <c r="AN430" s="202"/>
      <c r="AO430" s="202"/>
      <c r="AP430" s="202"/>
      <c r="AQ430" s="202"/>
      <c r="AR430" s="202"/>
      <c r="AS430" s="202"/>
      <c r="AT430" s="202"/>
      <c r="AU430" s="202"/>
      <c r="AV430" s="202"/>
    </row>
    <row r="431" spans="4:48" s="118" customFormat="1">
      <c r="D431" s="202"/>
      <c r="E431" s="203"/>
      <c r="K431" s="203"/>
      <c r="L431" s="203"/>
      <c r="M431" s="203"/>
      <c r="N431" s="203"/>
      <c r="S431" s="203"/>
      <c r="T431" s="203"/>
      <c r="U431" s="202"/>
      <c r="V431" s="202"/>
      <c r="W431" s="202"/>
      <c r="X431" s="202"/>
      <c r="Y431" s="202"/>
      <c r="Z431" s="202"/>
      <c r="AA431" s="202"/>
      <c r="AB431" s="202"/>
      <c r="AC431" s="202"/>
      <c r="AD431" s="202"/>
      <c r="AE431" s="202"/>
      <c r="AF431" s="202"/>
      <c r="AG431" s="202"/>
      <c r="AH431" s="202"/>
      <c r="AI431" s="202"/>
      <c r="AJ431" s="202"/>
      <c r="AK431" s="202"/>
      <c r="AL431" s="202"/>
      <c r="AM431" s="202"/>
      <c r="AN431" s="202"/>
      <c r="AO431" s="202"/>
      <c r="AP431" s="202"/>
      <c r="AQ431" s="202"/>
      <c r="AR431" s="202"/>
      <c r="AS431" s="202"/>
      <c r="AT431" s="202"/>
      <c r="AU431" s="202"/>
      <c r="AV431" s="202"/>
    </row>
    <row r="432" spans="4:48" s="118" customFormat="1">
      <c r="D432" s="202"/>
      <c r="E432" s="203"/>
      <c r="K432" s="203"/>
      <c r="L432" s="203"/>
      <c r="M432" s="203"/>
      <c r="N432" s="203"/>
      <c r="S432" s="203"/>
      <c r="T432" s="203"/>
      <c r="U432" s="202"/>
      <c r="V432" s="202"/>
      <c r="W432" s="202"/>
      <c r="X432" s="202"/>
      <c r="Y432" s="202"/>
      <c r="Z432" s="202"/>
      <c r="AA432" s="202"/>
      <c r="AB432" s="202"/>
      <c r="AC432" s="202"/>
      <c r="AD432" s="202"/>
      <c r="AE432" s="202"/>
      <c r="AF432" s="202"/>
      <c r="AG432" s="202"/>
      <c r="AH432" s="202"/>
      <c r="AI432" s="202"/>
      <c r="AJ432" s="202"/>
      <c r="AK432" s="202"/>
      <c r="AL432" s="202"/>
      <c r="AM432" s="202"/>
      <c r="AN432" s="202"/>
      <c r="AO432" s="202"/>
      <c r="AP432" s="202"/>
      <c r="AQ432" s="202"/>
      <c r="AR432" s="202"/>
      <c r="AS432" s="202"/>
      <c r="AT432" s="202"/>
      <c r="AU432" s="202"/>
      <c r="AV432" s="202"/>
    </row>
    <row r="433" spans="4:48" s="118" customFormat="1">
      <c r="D433" s="202"/>
      <c r="E433" s="203"/>
      <c r="K433" s="203"/>
      <c r="L433" s="203"/>
      <c r="M433" s="203"/>
      <c r="N433" s="203"/>
      <c r="S433" s="203"/>
      <c r="T433" s="203"/>
      <c r="U433" s="202"/>
      <c r="V433" s="202"/>
      <c r="W433" s="202"/>
      <c r="X433" s="202"/>
      <c r="Y433" s="202"/>
      <c r="Z433" s="202"/>
      <c r="AA433" s="202"/>
      <c r="AB433" s="202"/>
      <c r="AC433" s="202"/>
      <c r="AD433" s="202"/>
      <c r="AE433" s="202"/>
      <c r="AF433" s="202"/>
      <c r="AG433" s="202"/>
      <c r="AH433" s="202"/>
      <c r="AI433" s="202"/>
      <c r="AJ433" s="202"/>
      <c r="AK433" s="202"/>
      <c r="AL433" s="202"/>
      <c r="AM433" s="202"/>
      <c r="AN433" s="202"/>
      <c r="AO433" s="202"/>
      <c r="AP433" s="202"/>
      <c r="AQ433" s="202"/>
      <c r="AR433" s="202"/>
      <c r="AS433" s="202"/>
      <c r="AT433" s="202"/>
      <c r="AU433" s="202"/>
      <c r="AV433" s="202"/>
    </row>
    <row r="434" spans="4:48" s="118" customFormat="1">
      <c r="D434" s="202"/>
      <c r="E434" s="203"/>
      <c r="K434" s="203"/>
      <c r="L434" s="203"/>
      <c r="M434" s="203"/>
      <c r="N434" s="203"/>
      <c r="S434" s="203"/>
      <c r="T434" s="203"/>
      <c r="U434" s="202"/>
      <c r="V434" s="202"/>
      <c r="W434" s="202"/>
      <c r="X434" s="202"/>
      <c r="Y434" s="202"/>
      <c r="Z434" s="202"/>
      <c r="AA434" s="202"/>
      <c r="AB434" s="202"/>
      <c r="AC434" s="202"/>
      <c r="AD434" s="202"/>
      <c r="AE434" s="202"/>
      <c r="AF434" s="202"/>
      <c r="AG434" s="202"/>
      <c r="AH434" s="202"/>
      <c r="AI434" s="202"/>
      <c r="AJ434" s="202"/>
      <c r="AK434" s="202"/>
      <c r="AL434" s="202"/>
      <c r="AM434" s="202"/>
      <c r="AN434" s="202"/>
      <c r="AO434" s="202"/>
      <c r="AP434" s="202"/>
      <c r="AQ434" s="202"/>
      <c r="AR434" s="202"/>
      <c r="AS434" s="202"/>
      <c r="AT434" s="202"/>
      <c r="AU434" s="202"/>
      <c r="AV434" s="202"/>
    </row>
    <row r="435" spans="4:48" s="118" customFormat="1">
      <c r="D435" s="202"/>
      <c r="E435" s="203"/>
      <c r="K435" s="203"/>
      <c r="L435" s="203"/>
      <c r="M435" s="203"/>
      <c r="N435" s="203"/>
      <c r="S435" s="203"/>
      <c r="T435" s="203"/>
      <c r="U435" s="202"/>
      <c r="V435" s="202"/>
      <c r="W435" s="202"/>
      <c r="X435" s="202"/>
      <c r="Y435" s="202"/>
      <c r="Z435" s="202"/>
      <c r="AA435" s="202"/>
      <c r="AB435" s="202"/>
      <c r="AC435" s="202"/>
      <c r="AD435" s="202"/>
      <c r="AE435" s="202"/>
      <c r="AF435" s="202"/>
      <c r="AG435" s="202"/>
      <c r="AH435" s="202"/>
      <c r="AI435" s="202"/>
      <c r="AJ435" s="202"/>
      <c r="AK435" s="202"/>
      <c r="AL435" s="202"/>
      <c r="AM435" s="202"/>
      <c r="AN435" s="202"/>
      <c r="AO435" s="202"/>
      <c r="AP435" s="202"/>
      <c r="AQ435" s="202"/>
      <c r="AR435" s="202"/>
      <c r="AS435" s="202"/>
      <c r="AT435" s="202"/>
      <c r="AU435" s="202"/>
      <c r="AV435" s="202"/>
    </row>
    <row r="436" spans="4:48" s="118" customFormat="1">
      <c r="D436" s="202"/>
      <c r="E436" s="203"/>
      <c r="K436" s="203"/>
      <c r="L436" s="203"/>
      <c r="M436" s="203"/>
      <c r="N436" s="203"/>
      <c r="S436" s="203"/>
      <c r="T436" s="203"/>
      <c r="U436" s="202"/>
      <c r="V436" s="202"/>
      <c r="W436" s="202"/>
      <c r="X436" s="202"/>
      <c r="Y436" s="202"/>
      <c r="Z436" s="202"/>
      <c r="AA436" s="202"/>
      <c r="AB436" s="202"/>
      <c r="AC436" s="202"/>
      <c r="AD436" s="202"/>
      <c r="AE436" s="202"/>
      <c r="AF436" s="202"/>
      <c r="AG436" s="202"/>
      <c r="AH436" s="202"/>
      <c r="AI436" s="202"/>
      <c r="AJ436" s="202"/>
      <c r="AK436" s="202"/>
      <c r="AL436" s="202"/>
      <c r="AM436" s="202"/>
      <c r="AN436" s="202"/>
      <c r="AO436" s="202"/>
      <c r="AP436" s="202"/>
      <c r="AQ436" s="202"/>
      <c r="AR436" s="202"/>
      <c r="AS436" s="202"/>
      <c r="AT436" s="202"/>
      <c r="AU436" s="202"/>
      <c r="AV436" s="202"/>
    </row>
    <row r="437" spans="4:48" s="118" customFormat="1">
      <c r="D437" s="202"/>
      <c r="E437" s="203"/>
      <c r="K437" s="203"/>
      <c r="L437" s="203"/>
      <c r="M437" s="203"/>
      <c r="N437" s="203"/>
      <c r="S437" s="203"/>
      <c r="T437" s="203"/>
      <c r="U437" s="202"/>
      <c r="V437" s="202"/>
      <c r="W437" s="202"/>
      <c r="X437" s="202"/>
      <c r="Y437" s="202"/>
      <c r="Z437" s="202"/>
      <c r="AA437" s="202"/>
      <c r="AB437" s="202"/>
      <c r="AC437" s="202"/>
      <c r="AD437" s="202"/>
      <c r="AE437" s="202"/>
      <c r="AF437" s="202"/>
      <c r="AG437" s="202"/>
      <c r="AH437" s="202"/>
      <c r="AI437" s="202"/>
      <c r="AJ437" s="202"/>
      <c r="AK437" s="202"/>
      <c r="AL437" s="202"/>
      <c r="AM437" s="202"/>
      <c r="AN437" s="202"/>
      <c r="AO437" s="202"/>
      <c r="AP437" s="202"/>
      <c r="AQ437" s="202"/>
      <c r="AR437" s="202"/>
      <c r="AS437" s="202"/>
      <c r="AT437" s="202"/>
      <c r="AU437" s="202"/>
      <c r="AV437" s="202"/>
    </row>
    <row r="438" spans="4:48" s="118" customFormat="1">
      <c r="D438" s="202"/>
      <c r="E438" s="203"/>
      <c r="K438" s="203"/>
      <c r="L438" s="203"/>
      <c r="M438" s="203"/>
      <c r="N438" s="203"/>
      <c r="S438" s="203"/>
      <c r="T438" s="203"/>
      <c r="U438" s="202"/>
      <c r="V438" s="202"/>
      <c r="W438" s="202"/>
      <c r="X438" s="202"/>
      <c r="Y438" s="202"/>
      <c r="Z438" s="202"/>
      <c r="AA438" s="202"/>
      <c r="AB438" s="202"/>
      <c r="AC438" s="202"/>
      <c r="AD438" s="202"/>
      <c r="AE438" s="202"/>
      <c r="AF438" s="202"/>
      <c r="AG438" s="202"/>
      <c r="AH438" s="202"/>
      <c r="AI438" s="202"/>
      <c r="AJ438" s="202"/>
      <c r="AK438" s="202"/>
      <c r="AL438" s="202"/>
      <c r="AM438" s="202"/>
      <c r="AN438" s="202"/>
      <c r="AO438" s="202"/>
      <c r="AP438" s="202"/>
      <c r="AQ438" s="202"/>
      <c r="AR438" s="202"/>
      <c r="AS438" s="202"/>
      <c r="AT438" s="202"/>
      <c r="AU438" s="202"/>
      <c r="AV438" s="202"/>
    </row>
    <row r="439" spans="4:48" s="118" customFormat="1">
      <c r="D439" s="202"/>
      <c r="E439" s="203"/>
      <c r="K439" s="203"/>
      <c r="L439" s="203"/>
      <c r="M439" s="203"/>
      <c r="N439" s="203"/>
      <c r="S439" s="203"/>
      <c r="T439" s="203"/>
      <c r="U439" s="202"/>
      <c r="V439" s="202"/>
      <c r="W439" s="202"/>
      <c r="X439" s="202"/>
      <c r="Y439" s="202"/>
      <c r="Z439" s="202"/>
      <c r="AA439" s="202"/>
      <c r="AB439" s="202"/>
      <c r="AC439" s="202"/>
      <c r="AD439" s="202"/>
      <c r="AE439" s="202"/>
      <c r="AF439" s="202"/>
      <c r="AG439" s="202"/>
      <c r="AH439" s="202"/>
      <c r="AI439" s="202"/>
      <c r="AJ439" s="202"/>
      <c r="AK439" s="202"/>
      <c r="AL439" s="202"/>
      <c r="AM439" s="202"/>
      <c r="AN439" s="202"/>
      <c r="AO439" s="202"/>
      <c r="AP439" s="202"/>
      <c r="AQ439" s="202"/>
      <c r="AR439" s="202"/>
      <c r="AS439" s="202"/>
      <c r="AT439" s="202"/>
      <c r="AU439" s="202"/>
      <c r="AV439" s="202"/>
    </row>
    <row r="440" spans="4:48" s="118" customFormat="1">
      <c r="D440" s="202"/>
      <c r="E440" s="203"/>
      <c r="K440" s="203"/>
      <c r="L440" s="203"/>
      <c r="M440" s="203"/>
      <c r="N440" s="203"/>
      <c r="S440" s="203"/>
      <c r="T440" s="203"/>
      <c r="U440" s="202"/>
      <c r="V440" s="202"/>
      <c r="W440" s="202"/>
      <c r="X440" s="202"/>
      <c r="Y440" s="202"/>
      <c r="Z440" s="202"/>
      <c r="AA440" s="202"/>
      <c r="AB440" s="202"/>
      <c r="AC440" s="202"/>
      <c r="AD440" s="202"/>
      <c r="AE440" s="202"/>
      <c r="AF440" s="202"/>
      <c r="AG440" s="202"/>
      <c r="AH440" s="202"/>
      <c r="AI440" s="202"/>
      <c r="AJ440" s="202"/>
      <c r="AK440" s="202"/>
      <c r="AL440" s="202"/>
      <c r="AM440" s="202"/>
      <c r="AN440" s="202"/>
      <c r="AO440" s="202"/>
      <c r="AP440" s="202"/>
      <c r="AQ440" s="202"/>
      <c r="AR440" s="202"/>
      <c r="AS440" s="202"/>
      <c r="AT440" s="202"/>
      <c r="AU440" s="202"/>
      <c r="AV440" s="202"/>
    </row>
    <row r="441" spans="4:48" s="118" customFormat="1">
      <c r="D441" s="202"/>
      <c r="E441" s="203"/>
      <c r="K441" s="203"/>
      <c r="L441" s="203"/>
      <c r="M441" s="203"/>
      <c r="N441" s="203"/>
      <c r="S441" s="203"/>
      <c r="T441" s="203"/>
      <c r="U441" s="202"/>
      <c r="V441" s="202"/>
      <c r="W441" s="202"/>
      <c r="X441" s="202"/>
      <c r="Y441" s="202"/>
      <c r="Z441" s="202"/>
      <c r="AA441" s="202"/>
      <c r="AB441" s="202"/>
      <c r="AC441" s="202"/>
      <c r="AD441" s="202"/>
      <c r="AE441" s="202"/>
      <c r="AF441" s="202"/>
      <c r="AG441" s="202"/>
      <c r="AH441" s="202"/>
      <c r="AI441" s="202"/>
      <c r="AJ441" s="202"/>
      <c r="AK441" s="202"/>
      <c r="AL441" s="202"/>
      <c r="AM441" s="202"/>
      <c r="AN441" s="202"/>
      <c r="AO441" s="202"/>
      <c r="AP441" s="202"/>
      <c r="AQ441" s="202"/>
      <c r="AR441" s="202"/>
      <c r="AS441" s="202"/>
      <c r="AT441" s="202"/>
      <c r="AU441" s="202"/>
      <c r="AV441" s="202"/>
    </row>
    <row r="442" spans="4:48" s="118" customFormat="1">
      <c r="D442" s="202"/>
      <c r="E442" s="203"/>
      <c r="K442" s="203"/>
      <c r="L442" s="203"/>
      <c r="M442" s="203"/>
      <c r="N442" s="203"/>
      <c r="S442" s="203"/>
      <c r="T442" s="203"/>
      <c r="U442" s="202"/>
      <c r="V442" s="202"/>
      <c r="W442" s="202"/>
      <c r="X442" s="202"/>
      <c r="Y442" s="202"/>
      <c r="Z442" s="202"/>
      <c r="AA442" s="202"/>
      <c r="AB442" s="202"/>
      <c r="AC442" s="202"/>
      <c r="AD442" s="202"/>
      <c r="AE442" s="202"/>
      <c r="AF442" s="202"/>
      <c r="AG442" s="202"/>
      <c r="AH442" s="202"/>
      <c r="AI442" s="202"/>
      <c r="AJ442" s="202"/>
      <c r="AK442" s="202"/>
      <c r="AL442" s="202"/>
      <c r="AM442" s="202"/>
      <c r="AN442" s="202"/>
      <c r="AO442" s="202"/>
      <c r="AP442" s="202"/>
      <c r="AQ442" s="202"/>
      <c r="AR442" s="202"/>
      <c r="AS442" s="202"/>
      <c r="AT442" s="202"/>
      <c r="AU442" s="202"/>
      <c r="AV442" s="202"/>
    </row>
    <row r="443" spans="4:48" s="118" customFormat="1">
      <c r="D443" s="202"/>
      <c r="E443" s="203"/>
      <c r="K443" s="203"/>
      <c r="L443" s="203"/>
      <c r="M443" s="203"/>
      <c r="N443" s="203"/>
      <c r="S443" s="203"/>
      <c r="T443" s="203"/>
      <c r="U443" s="202"/>
      <c r="V443" s="202"/>
      <c r="W443" s="202"/>
      <c r="X443" s="202"/>
      <c r="Y443" s="202"/>
      <c r="Z443" s="202"/>
      <c r="AA443" s="202"/>
      <c r="AB443" s="202"/>
      <c r="AC443" s="202"/>
      <c r="AD443" s="202"/>
      <c r="AE443" s="202"/>
      <c r="AF443" s="202"/>
      <c r="AG443" s="202"/>
      <c r="AH443" s="202"/>
      <c r="AI443" s="202"/>
      <c r="AJ443" s="202"/>
      <c r="AK443" s="202"/>
      <c r="AL443" s="202"/>
      <c r="AM443" s="202"/>
      <c r="AN443" s="202"/>
      <c r="AO443" s="202"/>
      <c r="AP443" s="202"/>
      <c r="AQ443" s="202"/>
      <c r="AR443" s="202"/>
      <c r="AS443" s="202"/>
      <c r="AT443" s="202"/>
      <c r="AU443" s="202"/>
      <c r="AV443" s="202"/>
    </row>
    <row r="444" spans="4:48" s="118" customFormat="1">
      <c r="D444" s="202"/>
      <c r="E444" s="203"/>
      <c r="K444" s="203"/>
      <c r="L444" s="203"/>
      <c r="M444" s="203"/>
      <c r="N444" s="203"/>
      <c r="S444" s="203"/>
      <c r="T444" s="203"/>
      <c r="U444" s="202"/>
      <c r="V444" s="202"/>
      <c r="W444" s="202"/>
      <c r="X444" s="202"/>
      <c r="Y444" s="202"/>
      <c r="Z444" s="202"/>
      <c r="AA444" s="202"/>
      <c r="AB444" s="202"/>
      <c r="AC444" s="202"/>
      <c r="AD444" s="202"/>
      <c r="AE444" s="202"/>
      <c r="AF444" s="202"/>
      <c r="AG444" s="202"/>
      <c r="AH444" s="202"/>
      <c r="AI444" s="202"/>
      <c r="AJ444" s="202"/>
      <c r="AK444" s="202"/>
      <c r="AL444" s="202"/>
      <c r="AM444" s="202"/>
      <c r="AN444" s="202"/>
      <c r="AO444" s="202"/>
      <c r="AP444" s="202"/>
      <c r="AQ444" s="202"/>
      <c r="AR444" s="202"/>
      <c r="AS444" s="202"/>
      <c r="AT444" s="202"/>
      <c r="AU444" s="202"/>
      <c r="AV444" s="202"/>
    </row>
    <row r="445" spans="4:48" s="118" customFormat="1">
      <c r="D445" s="202"/>
      <c r="E445" s="203"/>
      <c r="K445" s="203"/>
      <c r="L445" s="203"/>
      <c r="M445" s="203"/>
      <c r="N445" s="203"/>
      <c r="S445" s="203"/>
      <c r="T445" s="203"/>
      <c r="U445" s="202"/>
      <c r="V445" s="202"/>
      <c r="W445" s="202"/>
      <c r="X445" s="202"/>
      <c r="Y445" s="202"/>
      <c r="Z445" s="202"/>
      <c r="AA445" s="202"/>
      <c r="AB445" s="202"/>
      <c r="AC445" s="202"/>
      <c r="AD445" s="202"/>
      <c r="AE445" s="202"/>
      <c r="AF445" s="202"/>
      <c r="AG445" s="202"/>
      <c r="AH445" s="202"/>
      <c r="AI445" s="202"/>
      <c r="AJ445" s="202"/>
      <c r="AK445" s="202"/>
      <c r="AL445" s="202"/>
      <c r="AM445" s="202"/>
      <c r="AN445" s="202"/>
      <c r="AO445" s="202"/>
      <c r="AP445" s="202"/>
      <c r="AQ445" s="202"/>
      <c r="AR445" s="202"/>
      <c r="AS445" s="202"/>
      <c r="AT445" s="202"/>
      <c r="AU445" s="202"/>
      <c r="AV445" s="202"/>
    </row>
    <row r="446" spans="4:48" s="118" customFormat="1">
      <c r="D446" s="202"/>
      <c r="E446" s="203"/>
      <c r="K446" s="203"/>
      <c r="L446" s="203"/>
      <c r="M446" s="203"/>
      <c r="N446" s="203"/>
      <c r="S446" s="203"/>
      <c r="T446" s="203"/>
      <c r="U446" s="202"/>
      <c r="V446" s="202"/>
      <c r="W446" s="202"/>
      <c r="X446" s="202"/>
      <c r="Y446" s="202"/>
      <c r="Z446" s="202"/>
      <c r="AA446" s="202"/>
      <c r="AB446" s="202"/>
      <c r="AC446" s="202"/>
      <c r="AD446" s="202"/>
      <c r="AE446" s="202"/>
      <c r="AF446" s="202"/>
      <c r="AG446" s="202"/>
      <c r="AH446" s="202"/>
      <c r="AI446" s="202"/>
      <c r="AJ446" s="202"/>
      <c r="AK446" s="202"/>
      <c r="AL446" s="202"/>
      <c r="AM446" s="202"/>
      <c r="AN446" s="202"/>
      <c r="AO446" s="202"/>
      <c r="AP446" s="202"/>
      <c r="AQ446" s="202"/>
      <c r="AR446" s="202"/>
      <c r="AS446" s="202"/>
      <c r="AT446" s="202"/>
      <c r="AU446" s="202"/>
      <c r="AV446" s="202"/>
    </row>
    <row r="447" spans="4:48" s="118" customFormat="1">
      <c r="D447" s="202"/>
      <c r="E447" s="203"/>
      <c r="K447" s="203"/>
      <c r="L447" s="203"/>
      <c r="M447" s="203"/>
      <c r="N447" s="203"/>
      <c r="S447" s="203"/>
      <c r="T447" s="203"/>
      <c r="U447" s="202"/>
      <c r="V447" s="202"/>
      <c r="W447" s="202"/>
      <c r="X447" s="202"/>
      <c r="Y447" s="202"/>
      <c r="Z447" s="202"/>
      <c r="AA447" s="202"/>
      <c r="AB447" s="202"/>
      <c r="AC447" s="202"/>
      <c r="AD447" s="202"/>
      <c r="AE447" s="202"/>
      <c r="AF447" s="202"/>
      <c r="AG447" s="202"/>
      <c r="AH447" s="202"/>
      <c r="AI447" s="202"/>
      <c r="AJ447" s="202"/>
      <c r="AK447" s="202"/>
      <c r="AL447" s="202"/>
      <c r="AM447" s="202"/>
      <c r="AN447" s="202"/>
      <c r="AO447" s="202"/>
      <c r="AP447" s="202"/>
      <c r="AQ447" s="202"/>
      <c r="AR447" s="202"/>
      <c r="AS447" s="202"/>
      <c r="AT447" s="202"/>
      <c r="AU447" s="202"/>
      <c r="AV447" s="202"/>
    </row>
    <row r="448" spans="4:48" s="118" customFormat="1">
      <c r="D448" s="202"/>
      <c r="E448" s="203"/>
      <c r="K448" s="203"/>
      <c r="L448" s="203"/>
      <c r="M448" s="203"/>
      <c r="N448" s="203"/>
      <c r="S448" s="203"/>
      <c r="T448" s="203"/>
      <c r="U448" s="202"/>
      <c r="V448" s="202"/>
      <c r="W448" s="202"/>
      <c r="X448" s="202"/>
      <c r="Y448" s="202"/>
      <c r="Z448" s="202"/>
      <c r="AA448" s="202"/>
      <c r="AB448" s="202"/>
      <c r="AC448" s="202"/>
      <c r="AD448" s="202"/>
      <c r="AE448" s="202"/>
      <c r="AF448" s="202"/>
      <c r="AG448" s="202"/>
      <c r="AH448" s="202"/>
      <c r="AI448" s="202"/>
      <c r="AJ448" s="202"/>
      <c r="AK448" s="202"/>
      <c r="AL448" s="202"/>
      <c r="AM448" s="202"/>
      <c r="AN448" s="202"/>
      <c r="AO448" s="202"/>
      <c r="AP448" s="202"/>
      <c r="AQ448" s="202"/>
      <c r="AR448" s="202"/>
      <c r="AS448" s="202"/>
      <c r="AT448" s="202"/>
      <c r="AU448" s="202"/>
      <c r="AV448" s="202"/>
    </row>
    <row r="449" spans="4:48" s="118" customFormat="1">
      <c r="D449" s="202"/>
      <c r="E449" s="203"/>
      <c r="K449" s="203"/>
      <c r="L449" s="203"/>
      <c r="M449" s="203"/>
      <c r="N449" s="203"/>
      <c r="S449" s="203"/>
      <c r="T449" s="203"/>
      <c r="U449" s="202"/>
      <c r="V449" s="202"/>
      <c r="W449" s="202"/>
      <c r="X449" s="202"/>
      <c r="Y449" s="202"/>
      <c r="Z449" s="202"/>
      <c r="AA449" s="202"/>
      <c r="AB449" s="202"/>
      <c r="AC449" s="202"/>
      <c r="AD449" s="202"/>
      <c r="AE449" s="202"/>
      <c r="AF449" s="202"/>
      <c r="AG449" s="202"/>
      <c r="AH449" s="202"/>
      <c r="AI449" s="202"/>
      <c r="AJ449" s="202"/>
      <c r="AK449" s="202"/>
      <c r="AL449" s="202"/>
      <c r="AM449" s="202"/>
      <c r="AN449" s="202"/>
      <c r="AO449" s="202"/>
      <c r="AP449" s="202"/>
      <c r="AQ449" s="202"/>
      <c r="AR449" s="202"/>
      <c r="AS449" s="202"/>
      <c r="AT449" s="202"/>
      <c r="AU449" s="202"/>
      <c r="AV449" s="202"/>
    </row>
    <row r="450" spans="4:48" s="118" customFormat="1">
      <c r="D450" s="202"/>
      <c r="E450" s="203"/>
      <c r="K450" s="203"/>
      <c r="L450" s="203"/>
      <c r="M450" s="203"/>
      <c r="N450" s="203"/>
      <c r="S450" s="203"/>
      <c r="T450" s="203"/>
      <c r="U450" s="202"/>
      <c r="V450" s="202"/>
      <c r="W450" s="202"/>
      <c r="X450" s="202"/>
      <c r="Y450" s="202"/>
      <c r="Z450" s="202"/>
      <c r="AA450" s="202"/>
      <c r="AB450" s="202"/>
      <c r="AC450" s="202"/>
      <c r="AD450" s="202"/>
      <c r="AE450" s="202"/>
      <c r="AF450" s="202"/>
      <c r="AG450" s="202"/>
      <c r="AH450" s="202"/>
      <c r="AI450" s="202"/>
      <c r="AJ450" s="202"/>
      <c r="AK450" s="202"/>
      <c r="AL450" s="202"/>
      <c r="AM450" s="202"/>
      <c r="AN450" s="202"/>
      <c r="AO450" s="202"/>
      <c r="AP450" s="202"/>
      <c r="AQ450" s="202"/>
      <c r="AR450" s="202"/>
      <c r="AS450" s="202"/>
      <c r="AT450" s="202"/>
      <c r="AU450" s="202"/>
      <c r="AV450" s="202"/>
    </row>
    <row r="451" spans="4:48" s="118" customFormat="1">
      <c r="D451" s="202"/>
      <c r="E451" s="203"/>
      <c r="K451" s="203"/>
      <c r="L451" s="203"/>
      <c r="M451" s="203"/>
      <c r="N451" s="203"/>
      <c r="S451" s="203"/>
      <c r="T451" s="203"/>
      <c r="U451" s="202"/>
      <c r="V451" s="202"/>
      <c r="W451" s="202"/>
      <c r="X451" s="202"/>
      <c r="Y451" s="202"/>
      <c r="Z451" s="202"/>
      <c r="AA451" s="202"/>
      <c r="AB451" s="202"/>
      <c r="AC451" s="202"/>
      <c r="AD451" s="202"/>
      <c r="AE451" s="202"/>
      <c r="AF451" s="202"/>
      <c r="AG451" s="202"/>
      <c r="AH451" s="202"/>
      <c r="AI451" s="202"/>
      <c r="AJ451" s="202"/>
      <c r="AK451" s="202"/>
      <c r="AL451" s="202"/>
      <c r="AM451" s="202"/>
      <c r="AN451" s="202"/>
      <c r="AO451" s="202"/>
      <c r="AP451" s="202"/>
      <c r="AQ451" s="202"/>
      <c r="AR451" s="202"/>
      <c r="AS451" s="202"/>
      <c r="AT451" s="202"/>
      <c r="AU451" s="202"/>
      <c r="AV451" s="202"/>
    </row>
    <row r="452" spans="4:48" s="118" customFormat="1">
      <c r="D452" s="202"/>
      <c r="E452" s="203"/>
      <c r="K452" s="203"/>
      <c r="L452" s="203"/>
      <c r="M452" s="203"/>
      <c r="N452" s="203"/>
      <c r="S452" s="203"/>
      <c r="T452" s="203"/>
      <c r="U452" s="202"/>
      <c r="V452" s="202"/>
      <c r="W452" s="202"/>
      <c r="X452" s="202"/>
      <c r="Y452" s="202"/>
      <c r="Z452" s="202"/>
      <c r="AA452" s="202"/>
      <c r="AB452" s="202"/>
      <c r="AC452" s="202"/>
      <c r="AD452" s="202"/>
      <c r="AE452" s="202"/>
      <c r="AF452" s="202"/>
      <c r="AG452" s="202"/>
      <c r="AH452" s="202"/>
      <c r="AI452" s="202"/>
      <c r="AJ452" s="202"/>
      <c r="AK452" s="202"/>
      <c r="AL452" s="202"/>
      <c r="AM452" s="202"/>
      <c r="AN452" s="202"/>
      <c r="AO452" s="202"/>
      <c r="AP452" s="202"/>
      <c r="AQ452" s="202"/>
      <c r="AR452" s="202"/>
      <c r="AS452" s="202"/>
      <c r="AT452" s="202"/>
      <c r="AU452" s="202"/>
      <c r="AV452" s="202"/>
    </row>
    <row r="453" spans="4:48" s="118" customFormat="1">
      <c r="D453" s="202"/>
      <c r="E453" s="203"/>
      <c r="K453" s="203"/>
      <c r="L453" s="203"/>
      <c r="M453" s="203"/>
      <c r="N453" s="203"/>
      <c r="S453" s="203"/>
      <c r="T453" s="203"/>
      <c r="U453" s="202"/>
      <c r="V453" s="202"/>
      <c r="W453" s="202"/>
      <c r="X453" s="202"/>
      <c r="Y453" s="202"/>
      <c r="Z453" s="202"/>
      <c r="AA453" s="202"/>
      <c r="AB453" s="202"/>
      <c r="AC453" s="202"/>
      <c r="AD453" s="202"/>
      <c r="AE453" s="202"/>
      <c r="AF453" s="202"/>
      <c r="AG453" s="202"/>
      <c r="AH453" s="202"/>
      <c r="AI453" s="202"/>
      <c r="AJ453" s="202"/>
      <c r="AK453" s="202"/>
      <c r="AL453" s="202"/>
      <c r="AM453" s="202"/>
      <c r="AN453" s="202"/>
      <c r="AO453" s="202"/>
      <c r="AP453" s="202"/>
      <c r="AQ453" s="202"/>
      <c r="AR453" s="202"/>
      <c r="AS453" s="202"/>
      <c r="AT453" s="202"/>
      <c r="AU453" s="202"/>
      <c r="AV453" s="202"/>
    </row>
    <row r="454" spans="4:48" s="118" customFormat="1">
      <c r="D454" s="202"/>
      <c r="E454" s="203"/>
      <c r="K454" s="203"/>
      <c r="L454" s="203"/>
      <c r="M454" s="203"/>
      <c r="N454" s="203"/>
      <c r="S454" s="203"/>
      <c r="T454" s="203"/>
      <c r="U454" s="202"/>
      <c r="V454" s="202"/>
      <c r="W454" s="202"/>
      <c r="X454" s="202"/>
      <c r="Y454" s="202"/>
      <c r="Z454" s="202"/>
      <c r="AA454" s="202"/>
      <c r="AB454" s="202"/>
      <c r="AC454" s="202"/>
      <c r="AD454" s="202"/>
      <c r="AE454" s="202"/>
      <c r="AF454" s="202"/>
      <c r="AG454" s="202"/>
      <c r="AH454" s="202"/>
      <c r="AI454" s="202"/>
      <c r="AJ454" s="202"/>
      <c r="AK454" s="202"/>
      <c r="AL454" s="202"/>
      <c r="AM454" s="202"/>
      <c r="AN454" s="202"/>
      <c r="AO454" s="202"/>
      <c r="AP454" s="202"/>
      <c r="AQ454" s="202"/>
      <c r="AR454" s="202"/>
      <c r="AS454" s="202"/>
      <c r="AT454" s="202"/>
      <c r="AU454" s="202"/>
      <c r="AV454" s="202"/>
    </row>
    <row r="455" spans="4:48" s="118" customFormat="1">
      <c r="D455" s="202"/>
      <c r="E455" s="203"/>
      <c r="K455" s="203"/>
      <c r="L455" s="203"/>
      <c r="M455" s="203"/>
      <c r="N455" s="203"/>
      <c r="S455" s="203"/>
      <c r="T455" s="203"/>
      <c r="U455" s="202"/>
      <c r="V455" s="202"/>
      <c r="W455" s="202"/>
      <c r="X455" s="202"/>
      <c r="Y455" s="202"/>
      <c r="Z455" s="202"/>
      <c r="AA455" s="202"/>
      <c r="AB455" s="202"/>
      <c r="AC455" s="202"/>
      <c r="AD455" s="202"/>
      <c r="AE455" s="202"/>
      <c r="AF455" s="202"/>
      <c r="AG455" s="202"/>
      <c r="AH455" s="202"/>
      <c r="AI455" s="202"/>
      <c r="AJ455" s="202"/>
      <c r="AK455" s="202"/>
      <c r="AL455" s="202"/>
      <c r="AM455" s="202"/>
      <c r="AN455" s="202"/>
      <c r="AO455" s="202"/>
      <c r="AP455" s="202"/>
      <c r="AQ455" s="202"/>
      <c r="AR455" s="202"/>
      <c r="AS455" s="202"/>
      <c r="AT455" s="202"/>
      <c r="AU455" s="202"/>
      <c r="AV455" s="202"/>
    </row>
    <row r="456" spans="4:48" s="118" customFormat="1">
      <c r="D456" s="202"/>
      <c r="E456" s="203"/>
      <c r="K456" s="203"/>
      <c r="L456" s="203"/>
      <c r="M456" s="203"/>
      <c r="N456" s="203"/>
      <c r="S456" s="203"/>
      <c r="T456" s="203"/>
      <c r="U456" s="202"/>
      <c r="V456" s="202"/>
      <c r="W456" s="202"/>
      <c r="X456" s="202"/>
      <c r="Y456" s="202"/>
      <c r="Z456" s="202"/>
      <c r="AA456" s="202"/>
      <c r="AB456" s="202"/>
      <c r="AC456" s="202"/>
      <c r="AD456" s="202"/>
      <c r="AE456" s="202"/>
      <c r="AF456" s="202"/>
      <c r="AG456" s="202"/>
      <c r="AH456" s="202"/>
      <c r="AI456" s="202"/>
      <c r="AJ456" s="202"/>
      <c r="AK456" s="202"/>
      <c r="AL456" s="202"/>
      <c r="AM456" s="202"/>
      <c r="AN456" s="202"/>
      <c r="AO456" s="202"/>
      <c r="AP456" s="202"/>
      <c r="AQ456" s="202"/>
      <c r="AR456" s="202"/>
      <c r="AS456" s="202"/>
      <c r="AT456" s="202"/>
      <c r="AU456" s="202"/>
      <c r="AV456" s="202"/>
    </row>
    <row r="457" spans="4:48" s="118" customFormat="1">
      <c r="D457" s="202"/>
      <c r="E457" s="203"/>
      <c r="K457" s="203"/>
      <c r="L457" s="203"/>
      <c r="M457" s="203"/>
      <c r="N457" s="203"/>
      <c r="S457" s="203"/>
      <c r="T457" s="203"/>
      <c r="U457" s="202"/>
      <c r="V457" s="202"/>
      <c r="W457" s="202"/>
      <c r="X457" s="202"/>
      <c r="Y457" s="202"/>
      <c r="Z457" s="202"/>
      <c r="AA457" s="202"/>
      <c r="AB457" s="202"/>
      <c r="AC457" s="202"/>
      <c r="AD457" s="202"/>
      <c r="AE457" s="202"/>
      <c r="AF457" s="202"/>
      <c r="AG457" s="202"/>
      <c r="AH457" s="202"/>
      <c r="AI457" s="202"/>
      <c r="AJ457" s="202"/>
      <c r="AK457" s="202"/>
      <c r="AL457" s="202"/>
      <c r="AM457" s="202"/>
      <c r="AN457" s="202"/>
      <c r="AO457" s="202"/>
      <c r="AP457" s="202"/>
      <c r="AQ457" s="202"/>
      <c r="AR457" s="202"/>
      <c r="AS457" s="202"/>
      <c r="AT457" s="202"/>
      <c r="AU457" s="202"/>
      <c r="AV457" s="202"/>
    </row>
    <row r="458" spans="4:48" s="118" customFormat="1">
      <c r="D458" s="202"/>
      <c r="E458" s="203"/>
      <c r="K458" s="203"/>
      <c r="L458" s="203"/>
      <c r="M458" s="203"/>
      <c r="N458" s="203"/>
      <c r="S458" s="203"/>
      <c r="T458" s="203"/>
      <c r="U458" s="202"/>
      <c r="V458" s="202"/>
      <c r="W458" s="202"/>
      <c r="X458" s="202"/>
      <c r="Y458" s="202"/>
      <c r="Z458" s="202"/>
      <c r="AA458" s="202"/>
      <c r="AB458" s="202"/>
      <c r="AC458" s="202"/>
      <c r="AD458" s="202"/>
      <c r="AE458" s="202"/>
      <c r="AF458" s="202"/>
      <c r="AG458" s="202"/>
      <c r="AH458" s="202"/>
      <c r="AI458" s="202"/>
      <c r="AJ458" s="202"/>
      <c r="AK458" s="202"/>
      <c r="AL458" s="202"/>
      <c r="AM458" s="202"/>
      <c r="AN458" s="202"/>
      <c r="AO458" s="202"/>
      <c r="AP458" s="202"/>
      <c r="AQ458" s="202"/>
      <c r="AR458" s="202"/>
      <c r="AS458" s="202"/>
      <c r="AT458" s="202"/>
      <c r="AU458" s="202"/>
      <c r="AV458" s="202"/>
    </row>
    <row r="459" spans="4:48" s="118" customFormat="1">
      <c r="D459" s="202"/>
      <c r="E459" s="203"/>
      <c r="K459" s="203"/>
      <c r="L459" s="203"/>
      <c r="M459" s="203"/>
      <c r="N459" s="203"/>
      <c r="S459" s="203"/>
      <c r="T459" s="203"/>
      <c r="U459" s="202"/>
      <c r="V459" s="202"/>
      <c r="W459" s="202"/>
      <c r="X459" s="202"/>
      <c r="Y459" s="202"/>
      <c r="Z459" s="202"/>
      <c r="AA459" s="202"/>
      <c r="AB459" s="202"/>
      <c r="AC459" s="202"/>
      <c r="AD459" s="202"/>
      <c r="AE459" s="202"/>
      <c r="AF459" s="202"/>
      <c r="AG459" s="202"/>
      <c r="AH459" s="202"/>
      <c r="AI459" s="202"/>
      <c r="AJ459" s="202"/>
      <c r="AK459" s="202"/>
      <c r="AL459" s="202"/>
      <c r="AM459" s="202"/>
      <c r="AN459" s="202"/>
      <c r="AO459" s="202"/>
      <c r="AP459" s="202"/>
      <c r="AQ459" s="202"/>
      <c r="AR459" s="202"/>
      <c r="AS459" s="202"/>
      <c r="AT459" s="202"/>
      <c r="AU459" s="202"/>
      <c r="AV459" s="202"/>
    </row>
    <row r="460" spans="4:48" s="118" customFormat="1">
      <c r="D460" s="202"/>
      <c r="E460" s="203"/>
      <c r="K460" s="203"/>
      <c r="L460" s="203"/>
      <c r="M460" s="203"/>
      <c r="N460" s="203"/>
      <c r="S460" s="203"/>
      <c r="T460" s="203"/>
      <c r="U460" s="202"/>
      <c r="V460" s="202"/>
      <c r="W460" s="202"/>
      <c r="X460" s="202"/>
      <c r="Y460" s="202"/>
      <c r="Z460" s="202"/>
      <c r="AA460" s="202"/>
      <c r="AB460" s="202"/>
      <c r="AC460" s="202"/>
      <c r="AD460" s="202"/>
      <c r="AE460" s="202"/>
      <c r="AF460" s="202"/>
      <c r="AG460" s="202"/>
      <c r="AH460" s="202"/>
      <c r="AI460" s="202"/>
      <c r="AJ460" s="202"/>
      <c r="AK460" s="202"/>
      <c r="AL460" s="202"/>
      <c r="AM460" s="202"/>
      <c r="AN460" s="202"/>
      <c r="AO460" s="202"/>
      <c r="AP460" s="202"/>
      <c r="AQ460" s="202"/>
      <c r="AR460" s="202"/>
      <c r="AS460" s="202"/>
      <c r="AT460" s="202"/>
      <c r="AU460" s="202"/>
      <c r="AV460" s="202"/>
    </row>
    <row r="461" spans="4:48" s="118" customFormat="1">
      <c r="D461" s="202"/>
      <c r="E461" s="203"/>
      <c r="K461" s="203"/>
      <c r="L461" s="203"/>
      <c r="M461" s="203"/>
      <c r="N461" s="203"/>
      <c r="S461" s="203"/>
      <c r="T461" s="203"/>
      <c r="U461" s="202"/>
      <c r="V461" s="202"/>
      <c r="W461" s="202"/>
      <c r="X461" s="202"/>
      <c r="Y461" s="202"/>
      <c r="Z461" s="202"/>
      <c r="AA461" s="202"/>
      <c r="AB461" s="202"/>
      <c r="AC461" s="202"/>
      <c r="AD461" s="202"/>
      <c r="AE461" s="202"/>
      <c r="AF461" s="202"/>
      <c r="AG461" s="202"/>
      <c r="AH461" s="202"/>
      <c r="AI461" s="202"/>
      <c r="AJ461" s="202"/>
      <c r="AK461" s="202"/>
      <c r="AL461" s="202"/>
      <c r="AM461" s="202"/>
      <c r="AN461" s="202"/>
      <c r="AO461" s="202"/>
      <c r="AP461" s="202"/>
      <c r="AQ461" s="202"/>
      <c r="AR461" s="202"/>
      <c r="AS461" s="202"/>
      <c r="AT461" s="202"/>
      <c r="AU461" s="202"/>
      <c r="AV461" s="202"/>
    </row>
    <row r="462" spans="4:48" s="118" customFormat="1">
      <c r="D462" s="202"/>
      <c r="E462" s="203"/>
      <c r="K462" s="203"/>
      <c r="L462" s="203"/>
      <c r="M462" s="203"/>
      <c r="N462" s="203"/>
      <c r="S462" s="203"/>
      <c r="T462" s="203"/>
      <c r="U462" s="202"/>
      <c r="V462" s="202"/>
      <c r="W462" s="202"/>
      <c r="X462" s="202"/>
      <c r="Y462" s="202"/>
      <c r="Z462" s="202"/>
      <c r="AA462" s="202"/>
      <c r="AB462" s="202"/>
      <c r="AC462" s="202"/>
      <c r="AD462" s="202"/>
      <c r="AE462" s="202"/>
      <c r="AF462" s="202"/>
      <c r="AG462" s="202"/>
      <c r="AH462" s="202"/>
      <c r="AI462" s="202"/>
      <c r="AJ462" s="202"/>
      <c r="AK462" s="202"/>
      <c r="AL462" s="202"/>
      <c r="AM462" s="202"/>
      <c r="AN462" s="202"/>
      <c r="AO462" s="202"/>
      <c r="AP462" s="202"/>
      <c r="AQ462" s="202"/>
      <c r="AR462" s="202"/>
      <c r="AS462" s="202"/>
      <c r="AT462" s="202"/>
      <c r="AU462" s="202"/>
      <c r="AV462" s="202"/>
    </row>
    <row r="463" spans="4:48" s="118" customFormat="1">
      <c r="D463" s="202"/>
      <c r="E463" s="203"/>
      <c r="K463" s="203"/>
      <c r="L463" s="203"/>
      <c r="M463" s="203"/>
      <c r="N463" s="203"/>
      <c r="S463" s="203"/>
      <c r="T463" s="203"/>
      <c r="U463" s="202"/>
      <c r="V463" s="202"/>
      <c r="W463" s="202"/>
      <c r="X463" s="202"/>
      <c r="Y463" s="202"/>
      <c r="Z463" s="202"/>
      <c r="AA463" s="202"/>
      <c r="AB463" s="202"/>
      <c r="AC463" s="202"/>
      <c r="AD463" s="202"/>
      <c r="AE463" s="202"/>
      <c r="AF463" s="202"/>
      <c r="AG463" s="202"/>
      <c r="AH463" s="202"/>
      <c r="AI463" s="202"/>
      <c r="AJ463" s="202"/>
      <c r="AK463" s="202"/>
      <c r="AL463" s="202"/>
      <c r="AM463" s="202"/>
      <c r="AN463" s="202"/>
      <c r="AO463" s="202"/>
      <c r="AP463" s="202"/>
      <c r="AQ463" s="202"/>
      <c r="AR463" s="202"/>
      <c r="AS463" s="202"/>
      <c r="AT463" s="202"/>
      <c r="AU463" s="202"/>
      <c r="AV463" s="202"/>
    </row>
    <row r="464" spans="4:48" s="118" customFormat="1">
      <c r="D464" s="202"/>
      <c r="E464" s="203"/>
      <c r="K464" s="203"/>
      <c r="L464" s="203"/>
      <c r="M464" s="203"/>
      <c r="N464" s="203"/>
      <c r="S464" s="203"/>
      <c r="T464" s="203"/>
      <c r="U464" s="202"/>
      <c r="V464" s="202"/>
      <c r="W464" s="202"/>
      <c r="X464" s="202"/>
      <c r="Y464" s="202"/>
      <c r="Z464" s="202"/>
      <c r="AA464" s="202"/>
      <c r="AB464" s="202"/>
      <c r="AC464" s="202"/>
      <c r="AD464" s="202"/>
      <c r="AE464" s="202"/>
      <c r="AF464" s="202"/>
      <c r="AG464" s="202"/>
      <c r="AH464" s="202"/>
      <c r="AI464" s="202"/>
      <c r="AJ464" s="202"/>
      <c r="AK464" s="202"/>
      <c r="AL464" s="202"/>
      <c r="AM464" s="202"/>
      <c r="AN464" s="202"/>
      <c r="AO464" s="202"/>
      <c r="AP464" s="202"/>
      <c r="AQ464" s="202"/>
      <c r="AR464" s="202"/>
      <c r="AS464" s="202"/>
      <c r="AT464" s="202"/>
      <c r="AU464" s="202"/>
      <c r="AV464" s="202"/>
    </row>
    <row r="465" spans="4:48" s="118" customFormat="1">
      <c r="D465" s="202"/>
      <c r="E465" s="203"/>
      <c r="K465" s="203"/>
      <c r="L465" s="203"/>
      <c r="M465" s="203"/>
      <c r="N465" s="203"/>
      <c r="S465" s="203"/>
      <c r="T465" s="203"/>
      <c r="U465" s="202"/>
      <c r="V465" s="202"/>
      <c r="W465" s="202"/>
      <c r="X465" s="202"/>
      <c r="Y465" s="202"/>
      <c r="Z465" s="202"/>
      <c r="AA465" s="202"/>
      <c r="AB465" s="202"/>
      <c r="AC465" s="202"/>
      <c r="AD465" s="202"/>
      <c r="AE465" s="202"/>
      <c r="AF465" s="202"/>
      <c r="AG465" s="202"/>
      <c r="AH465" s="202"/>
      <c r="AI465" s="202"/>
      <c r="AJ465" s="202"/>
      <c r="AK465" s="202"/>
      <c r="AL465" s="202"/>
      <c r="AM465" s="202"/>
      <c r="AN465" s="202"/>
      <c r="AO465" s="202"/>
      <c r="AP465" s="202"/>
      <c r="AQ465" s="202"/>
      <c r="AR465" s="202"/>
      <c r="AS465" s="202"/>
      <c r="AT465" s="202"/>
      <c r="AU465" s="202"/>
      <c r="AV465" s="202"/>
    </row>
    <row r="466" spans="4:48" s="118" customFormat="1">
      <c r="D466" s="202"/>
      <c r="E466" s="203"/>
      <c r="K466" s="203"/>
      <c r="L466" s="203"/>
      <c r="M466" s="203"/>
      <c r="N466" s="203"/>
      <c r="S466" s="203"/>
      <c r="T466" s="203"/>
      <c r="U466" s="202"/>
      <c r="V466" s="202"/>
      <c r="W466" s="202"/>
      <c r="X466" s="202"/>
      <c r="Y466" s="202"/>
      <c r="Z466" s="202"/>
      <c r="AA466" s="202"/>
      <c r="AB466" s="202"/>
      <c r="AC466" s="202"/>
      <c r="AD466" s="202"/>
      <c r="AE466" s="202"/>
      <c r="AF466" s="202"/>
      <c r="AG466" s="202"/>
      <c r="AH466" s="202"/>
      <c r="AI466" s="202"/>
      <c r="AJ466" s="202"/>
      <c r="AK466" s="202"/>
      <c r="AL466" s="202"/>
      <c r="AM466" s="202"/>
      <c r="AN466" s="202"/>
      <c r="AO466" s="202"/>
      <c r="AP466" s="202"/>
      <c r="AQ466" s="202"/>
      <c r="AR466" s="202"/>
      <c r="AS466" s="202"/>
      <c r="AT466" s="202"/>
      <c r="AU466" s="202"/>
      <c r="AV466" s="202"/>
    </row>
    <row r="467" spans="4:48" s="118" customFormat="1">
      <c r="D467" s="202"/>
      <c r="E467" s="203"/>
      <c r="K467" s="203"/>
      <c r="L467" s="203"/>
      <c r="M467" s="203"/>
      <c r="N467" s="203"/>
      <c r="S467" s="203"/>
      <c r="T467" s="203"/>
      <c r="U467" s="202"/>
      <c r="V467" s="202"/>
      <c r="W467" s="202"/>
      <c r="X467" s="202"/>
      <c r="Y467" s="202"/>
      <c r="Z467" s="202"/>
      <c r="AA467" s="202"/>
      <c r="AB467" s="202"/>
      <c r="AC467" s="202"/>
      <c r="AD467" s="202"/>
      <c r="AE467" s="202"/>
      <c r="AF467" s="202"/>
      <c r="AG467" s="202"/>
      <c r="AH467" s="202"/>
      <c r="AI467" s="202"/>
      <c r="AJ467" s="202"/>
      <c r="AK467" s="202"/>
      <c r="AL467" s="202"/>
      <c r="AM467" s="202"/>
      <c r="AN467" s="202"/>
      <c r="AO467" s="202"/>
      <c r="AP467" s="202"/>
      <c r="AQ467" s="202"/>
      <c r="AR467" s="202"/>
      <c r="AS467" s="202"/>
      <c r="AT467" s="202"/>
      <c r="AU467" s="202"/>
      <c r="AV467" s="202"/>
    </row>
    <row r="468" spans="4:48" s="118" customFormat="1">
      <c r="D468" s="202"/>
      <c r="E468" s="203"/>
      <c r="K468" s="203"/>
      <c r="L468" s="203"/>
      <c r="M468" s="203"/>
      <c r="N468" s="203"/>
      <c r="S468" s="203"/>
      <c r="T468" s="203"/>
      <c r="U468" s="202"/>
      <c r="V468" s="202"/>
      <c r="W468" s="202"/>
      <c r="X468" s="202"/>
      <c r="Y468" s="202"/>
      <c r="Z468" s="202"/>
      <c r="AA468" s="202"/>
      <c r="AB468" s="202"/>
      <c r="AC468" s="202"/>
      <c r="AD468" s="202"/>
      <c r="AE468" s="202"/>
      <c r="AF468" s="202"/>
      <c r="AG468" s="202"/>
      <c r="AH468" s="202"/>
      <c r="AI468" s="202"/>
      <c r="AJ468" s="202"/>
      <c r="AK468" s="202"/>
      <c r="AL468" s="202"/>
      <c r="AM468" s="202"/>
      <c r="AN468" s="202"/>
      <c r="AO468" s="202"/>
      <c r="AP468" s="202"/>
      <c r="AQ468" s="202"/>
      <c r="AR468" s="202"/>
      <c r="AS468" s="202"/>
      <c r="AT468" s="202"/>
      <c r="AU468" s="202"/>
      <c r="AV468" s="202"/>
    </row>
    <row r="469" spans="4:48" s="118" customFormat="1">
      <c r="D469" s="202"/>
      <c r="E469" s="203"/>
      <c r="K469" s="203"/>
      <c r="L469" s="203"/>
      <c r="M469" s="203"/>
      <c r="N469" s="203"/>
      <c r="S469" s="203"/>
      <c r="T469" s="203"/>
      <c r="U469" s="202"/>
      <c r="V469" s="202"/>
      <c r="W469" s="202"/>
      <c r="X469" s="202"/>
      <c r="Y469" s="202"/>
      <c r="Z469" s="202"/>
      <c r="AA469" s="202"/>
      <c r="AB469" s="202"/>
      <c r="AC469" s="202"/>
      <c r="AD469" s="202"/>
      <c r="AE469" s="202"/>
      <c r="AF469" s="202"/>
      <c r="AG469" s="202"/>
      <c r="AH469" s="202"/>
      <c r="AI469" s="202"/>
      <c r="AJ469" s="202"/>
      <c r="AK469" s="202"/>
      <c r="AL469" s="202"/>
      <c r="AM469" s="202"/>
      <c r="AN469" s="202"/>
      <c r="AO469" s="202"/>
      <c r="AP469" s="202"/>
      <c r="AQ469" s="202"/>
      <c r="AR469" s="202"/>
      <c r="AS469" s="202"/>
      <c r="AT469" s="202"/>
      <c r="AU469" s="202"/>
      <c r="AV469" s="202"/>
    </row>
    <row r="470" spans="4:48" s="118" customFormat="1">
      <c r="D470" s="202"/>
      <c r="E470" s="203"/>
      <c r="K470" s="203"/>
      <c r="L470" s="203"/>
      <c r="M470" s="203"/>
      <c r="N470" s="203"/>
      <c r="S470" s="203"/>
      <c r="T470" s="203"/>
      <c r="U470" s="202"/>
      <c r="V470" s="202"/>
      <c r="W470" s="202"/>
      <c r="X470" s="202"/>
      <c r="Y470" s="202"/>
      <c r="Z470" s="202"/>
      <c r="AA470" s="202"/>
      <c r="AB470" s="202"/>
      <c r="AC470" s="202"/>
      <c r="AD470" s="202"/>
      <c r="AE470" s="202"/>
      <c r="AF470" s="202"/>
      <c r="AG470" s="202"/>
      <c r="AH470" s="202"/>
      <c r="AI470" s="202"/>
      <c r="AJ470" s="202"/>
      <c r="AK470" s="202"/>
      <c r="AL470" s="202"/>
      <c r="AM470" s="202"/>
      <c r="AN470" s="202"/>
      <c r="AO470" s="202"/>
      <c r="AP470" s="202"/>
      <c r="AQ470" s="202"/>
      <c r="AR470" s="202"/>
      <c r="AS470" s="202"/>
      <c r="AT470" s="202"/>
      <c r="AU470" s="202"/>
      <c r="AV470" s="202"/>
    </row>
    <row r="471" spans="4:48" s="118" customFormat="1">
      <c r="D471" s="202"/>
      <c r="E471" s="203"/>
      <c r="K471" s="203"/>
      <c r="L471" s="203"/>
      <c r="M471" s="203"/>
      <c r="N471" s="203"/>
      <c r="S471" s="203"/>
      <c r="T471" s="203"/>
      <c r="U471" s="202"/>
      <c r="V471" s="202"/>
      <c r="W471" s="202"/>
      <c r="X471" s="202"/>
      <c r="Y471" s="202"/>
      <c r="Z471" s="202"/>
      <c r="AA471" s="202"/>
      <c r="AB471" s="202"/>
      <c r="AC471" s="202"/>
      <c r="AD471" s="202"/>
      <c r="AE471" s="202"/>
      <c r="AF471" s="202"/>
      <c r="AG471" s="202"/>
      <c r="AH471" s="202"/>
      <c r="AI471" s="202"/>
      <c r="AJ471" s="202"/>
      <c r="AK471" s="202"/>
      <c r="AL471" s="202"/>
      <c r="AM471" s="202"/>
      <c r="AN471" s="202"/>
      <c r="AO471" s="202"/>
      <c r="AP471" s="202"/>
      <c r="AQ471" s="202"/>
      <c r="AR471" s="202"/>
      <c r="AS471" s="202"/>
      <c r="AT471" s="202"/>
      <c r="AU471" s="202"/>
      <c r="AV471" s="202"/>
    </row>
    <row r="472" spans="4:48" s="118" customFormat="1">
      <c r="D472" s="202"/>
      <c r="E472" s="203"/>
      <c r="K472" s="203"/>
      <c r="L472" s="203"/>
      <c r="M472" s="203"/>
      <c r="N472" s="203"/>
      <c r="S472" s="203"/>
      <c r="T472" s="203"/>
      <c r="U472" s="202"/>
      <c r="V472" s="202"/>
      <c r="W472" s="202"/>
      <c r="X472" s="202"/>
      <c r="Y472" s="202"/>
      <c r="Z472" s="202"/>
      <c r="AA472" s="202"/>
      <c r="AB472" s="202"/>
      <c r="AC472" s="202"/>
      <c r="AD472" s="202"/>
      <c r="AE472" s="202"/>
      <c r="AF472" s="202"/>
      <c r="AG472" s="202"/>
      <c r="AH472" s="202"/>
      <c r="AI472" s="202"/>
      <c r="AJ472" s="202"/>
      <c r="AK472" s="202"/>
      <c r="AL472" s="202"/>
      <c r="AM472" s="202"/>
      <c r="AN472" s="202"/>
      <c r="AO472" s="202"/>
      <c r="AP472" s="202"/>
      <c r="AQ472" s="202"/>
      <c r="AR472" s="202"/>
      <c r="AS472" s="202"/>
      <c r="AT472" s="202"/>
      <c r="AU472" s="202"/>
      <c r="AV472" s="202"/>
    </row>
    <row r="473" spans="4:48" s="118" customFormat="1">
      <c r="D473" s="202"/>
      <c r="E473" s="203"/>
      <c r="K473" s="203"/>
      <c r="L473" s="203"/>
      <c r="M473" s="203"/>
      <c r="N473" s="203"/>
      <c r="S473" s="203"/>
      <c r="T473" s="203"/>
      <c r="U473" s="202"/>
      <c r="V473" s="202"/>
      <c r="W473" s="202"/>
      <c r="X473" s="202"/>
      <c r="Y473" s="202"/>
      <c r="Z473" s="202"/>
      <c r="AA473" s="202"/>
      <c r="AB473" s="202"/>
      <c r="AC473" s="202"/>
      <c r="AD473" s="202"/>
      <c r="AE473" s="202"/>
      <c r="AF473" s="202"/>
      <c r="AG473" s="202"/>
      <c r="AH473" s="202"/>
      <c r="AI473" s="202"/>
      <c r="AJ473" s="202"/>
      <c r="AK473" s="202"/>
      <c r="AL473" s="202"/>
      <c r="AM473" s="202"/>
      <c r="AN473" s="202"/>
      <c r="AO473" s="202"/>
      <c r="AP473" s="202"/>
      <c r="AQ473" s="202"/>
      <c r="AR473" s="202"/>
      <c r="AS473" s="202"/>
      <c r="AT473" s="202"/>
      <c r="AU473" s="202"/>
      <c r="AV473" s="202"/>
    </row>
    <row r="474" spans="4:48" s="118" customFormat="1">
      <c r="D474" s="202"/>
      <c r="E474" s="203"/>
      <c r="K474" s="203"/>
      <c r="L474" s="203"/>
      <c r="M474" s="203"/>
      <c r="N474" s="203"/>
      <c r="S474" s="203"/>
      <c r="T474" s="203"/>
      <c r="U474" s="202"/>
      <c r="V474" s="202"/>
      <c r="W474" s="202"/>
      <c r="X474" s="202"/>
      <c r="Y474" s="202"/>
      <c r="Z474" s="202"/>
      <c r="AA474" s="202"/>
      <c r="AB474" s="202"/>
      <c r="AC474" s="202"/>
      <c r="AD474" s="202"/>
      <c r="AE474" s="202"/>
      <c r="AF474" s="202"/>
      <c r="AG474" s="202"/>
      <c r="AH474" s="202"/>
      <c r="AI474" s="202"/>
      <c r="AJ474" s="202"/>
      <c r="AK474" s="202"/>
      <c r="AL474" s="202"/>
      <c r="AM474" s="202"/>
      <c r="AN474" s="202"/>
      <c r="AO474" s="202"/>
      <c r="AP474" s="202"/>
      <c r="AQ474" s="202"/>
      <c r="AR474" s="202"/>
      <c r="AS474" s="202"/>
      <c r="AT474" s="202"/>
      <c r="AU474" s="202"/>
      <c r="AV474" s="202"/>
    </row>
    <row r="475" spans="4:48" s="118" customFormat="1">
      <c r="D475" s="202"/>
      <c r="E475" s="203"/>
      <c r="K475" s="203"/>
      <c r="L475" s="203"/>
      <c r="M475" s="203"/>
      <c r="N475" s="203"/>
      <c r="S475" s="203"/>
      <c r="T475" s="203"/>
      <c r="U475" s="202"/>
      <c r="V475" s="202"/>
      <c r="W475" s="202"/>
      <c r="X475" s="202"/>
      <c r="Y475" s="202"/>
      <c r="Z475" s="202"/>
      <c r="AA475" s="202"/>
      <c r="AB475" s="202"/>
      <c r="AC475" s="202"/>
      <c r="AD475" s="202"/>
      <c r="AE475" s="202"/>
      <c r="AF475" s="202"/>
      <c r="AG475" s="202"/>
      <c r="AH475" s="202"/>
      <c r="AI475" s="202"/>
      <c r="AJ475" s="202"/>
      <c r="AK475" s="202"/>
      <c r="AL475" s="202"/>
      <c r="AM475" s="202"/>
      <c r="AN475" s="202"/>
      <c r="AO475" s="202"/>
      <c r="AP475" s="202"/>
      <c r="AQ475" s="202"/>
      <c r="AR475" s="202"/>
      <c r="AS475" s="202"/>
      <c r="AT475" s="202"/>
      <c r="AU475" s="202"/>
      <c r="AV475" s="202"/>
    </row>
    <row r="476" spans="4:48" s="118" customFormat="1">
      <c r="D476" s="202"/>
      <c r="E476" s="203"/>
      <c r="K476" s="203"/>
      <c r="L476" s="203"/>
      <c r="M476" s="203"/>
      <c r="N476" s="203"/>
      <c r="S476" s="203"/>
      <c r="T476" s="203"/>
      <c r="U476" s="202"/>
      <c r="V476" s="202"/>
      <c r="W476" s="202"/>
      <c r="X476" s="202"/>
      <c r="Y476" s="202"/>
      <c r="Z476" s="202"/>
      <c r="AA476" s="202"/>
      <c r="AB476" s="202"/>
      <c r="AC476" s="202"/>
      <c r="AD476" s="202"/>
      <c r="AE476" s="202"/>
      <c r="AF476" s="202"/>
      <c r="AG476" s="202"/>
      <c r="AH476" s="202"/>
      <c r="AI476" s="202"/>
      <c r="AJ476" s="202"/>
      <c r="AK476" s="202"/>
      <c r="AL476" s="202"/>
      <c r="AM476" s="202"/>
      <c r="AN476" s="202"/>
      <c r="AO476" s="202"/>
      <c r="AP476" s="202"/>
      <c r="AQ476" s="202"/>
      <c r="AR476" s="202"/>
      <c r="AS476" s="202"/>
      <c r="AT476" s="202"/>
      <c r="AU476" s="202"/>
      <c r="AV476" s="202"/>
    </row>
    <row r="477" spans="4:48" s="118" customFormat="1">
      <c r="D477" s="202"/>
      <c r="E477" s="203"/>
      <c r="K477" s="203"/>
      <c r="L477" s="203"/>
      <c r="M477" s="203"/>
      <c r="N477" s="203"/>
      <c r="S477" s="203"/>
      <c r="T477" s="203"/>
      <c r="U477" s="202"/>
      <c r="V477" s="202"/>
      <c r="W477" s="202"/>
      <c r="X477" s="202"/>
      <c r="Y477" s="202"/>
      <c r="Z477" s="202"/>
      <c r="AA477" s="202"/>
      <c r="AB477" s="202"/>
      <c r="AC477" s="202"/>
      <c r="AD477" s="202"/>
      <c r="AE477" s="202"/>
      <c r="AF477" s="202"/>
      <c r="AG477" s="202"/>
      <c r="AH477" s="202"/>
      <c r="AI477" s="202"/>
      <c r="AJ477" s="202"/>
      <c r="AK477" s="202"/>
      <c r="AL477" s="202"/>
      <c r="AM477" s="202"/>
      <c r="AN477" s="202"/>
      <c r="AO477" s="202"/>
      <c r="AP477" s="202"/>
      <c r="AQ477" s="202"/>
      <c r="AR477" s="202"/>
      <c r="AS477" s="202"/>
      <c r="AT477" s="202"/>
      <c r="AU477" s="202"/>
      <c r="AV477" s="202"/>
    </row>
    <row r="478" spans="4:48" s="118" customFormat="1">
      <c r="D478" s="202"/>
      <c r="E478" s="203"/>
      <c r="K478" s="203"/>
      <c r="L478" s="203"/>
      <c r="M478" s="203"/>
      <c r="N478" s="203"/>
      <c r="S478" s="203"/>
      <c r="T478" s="203"/>
      <c r="U478" s="202"/>
      <c r="V478" s="202"/>
      <c r="W478" s="202"/>
      <c r="X478" s="202"/>
      <c r="Y478" s="202"/>
      <c r="Z478" s="202"/>
      <c r="AA478" s="202"/>
      <c r="AB478" s="202"/>
      <c r="AC478" s="202"/>
      <c r="AD478" s="202"/>
      <c r="AE478" s="202"/>
      <c r="AF478" s="202"/>
      <c r="AG478" s="202"/>
      <c r="AH478" s="202"/>
      <c r="AI478" s="202"/>
      <c r="AJ478" s="202"/>
      <c r="AK478" s="202"/>
      <c r="AL478" s="202"/>
      <c r="AM478" s="202"/>
      <c r="AN478" s="202"/>
      <c r="AO478" s="202"/>
      <c r="AP478" s="202"/>
      <c r="AQ478" s="202"/>
      <c r="AR478" s="202"/>
      <c r="AS478" s="202"/>
      <c r="AT478" s="202"/>
      <c r="AU478" s="202"/>
      <c r="AV478" s="202"/>
    </row>
    <row r="479" spans="4:48" s="118" customFormat="1">
      <c r="D479" s="202"/>
      <c r="E479" s="203"/>
      <c r="K479" s="203"/>
      <c r="L479" s="203"/>
      <c r="M479" s="203"/>
      <c r="N479" s="203"/>
      <c r="S479" s="203"/>
      <c r="T479" s="203"/>
      <c r="U479" s="202"/>
      <c r="V479" s="202"/>
      <c r="W479" s="202"/>
      <c r="X479" s="202"/>
      <c r="Y479" s="202"/>
      <c r="Z479" s="202"/>
      <c r="AA479" s="202"/>
      <c r="AB479" s="202"/>
      <c r="AC479" s="202"/>
      <c r="AD479" s="202"/>
      <c r="AE479" s="202"/>
      <c r="AF479" s="202"/>
      <c r="AG479" s="202"/>
      <c r="AH479" s="202"/>
      <c r="AI479" s="202"/>
      <c r="AJ479" s="202"/>
      <c r="AK479" s="202"/>
      <c r="AL479" s="202"/>
      <c r="AM479" s="202"/>
      <c r="AN479" s="202"/>
      <c r="AO479" s="202"/>
      <c r="AP479" s="202"/>
      <c r="AQ479" s="202"/>
      <c r="AR479" s="202"/>
      <c r="AS479" s="202"/>
      <c r="AT479" s="202"/>
      <c r="AU479" s="202"/>
      <c r="AV479" s="202"/>
    </row>
    <row r="480" spans="4:48" s="118" customFormat="1">
      <c r="D480" s="202"/>
      <c r="E480" s="203"/>
      <c r="K480" s="203"/>
      <c r="L480" s="203"/>
      <c r="M480" s="203"/>
      <c r="N480" s="203"/>
      <c r="S480" s="203"/>
      <c r="T480" s="203"/>
      <c r="U480" s="202"/>
      <c r="V480" s="202"/>
      <c r="W480" s="202"/>
      <c r="X480" s="202"/>
      <c r="Y480" s="202"/>
      <c r="Z480" s="202"/>
      <c r="AA480" s="202"/>
      <c r="AB480" s="202"/>
      <c r="AC480" s="202"/>
      <c r="AD480" s="202"/>
      <c r="AE480" s="202"/>
      <c r="AF480" s="202"/>
      <c r="AG480" s="202"/>
      <c r="AH480" s="202"/>
      <c r="AI480" s="202"/>
      <c r="AJ480" s="202"/>
      <c r="AK480" s="202"/>
      <c r="AL480" s="202"/>
      <c r="AM480" s="202"/>
      <c r="AN480" s="202"/>
      <c r="AO480" s="202"/>
      <c r="AP480" s="202"/>
      <c r="AQ480" s="202"/>
      <c r="AR480" s="202"/>
      <c r="AS480" s="202"/>
      <c r="AT480" s="202"/>
      <c r="AU480" s="202"/>
      <c r="AV480" s="202"/>
    </row>
    <row r="481" spans="4:48" s="118" customFormat="1">
      <c r="D481" s="202"/>
      <c r="E481" s="203"/>
      <c r="K481" s="203"/>
      <c r="L481" s="203"/>
      <c r="M481" s="203"/>
      <c r="N481" s="203"/>
      <c r="S481" s="203"/>
      <c r="T481" s="203"/>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c r="AS481" s="202"/>
      <c r="AT481" s="202"/>
      <c r="AU481" s="202"/>
      <c r="AV481" s="202"/>
    </row>
    <row r="482" spans="4:48" s="118" customFormat="1">
      <c r="D482" s="202"/>
      <c r="E482" s="203"/>
      <c r="K482" s="203"/>
      <c r="L482" s="203"/>
      <c r="M482" s="203"/>
      <c r="N482" s="203"/>
      <c r="S482" s="203"/>
      <c r="T482" s="203"/>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row>
    <row r="483" spans="4:48" s="118" customFormat="1">
      <c r="D483" s="202"/>
      <c r="E483" s="203"/>
      <c r="K483" s="203"/>
      <c r="L483" s="203"/>
      <c r="M483" s="203"/>
      <c r="N483" s="203"/>
      <c r="S483" s="203"/>
      <c r="T483" s="203"/>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c r="AV483" s="202"/>
    </row>
    <row r="484" spans="4:48" s="118" customFormat="1">
      <c r="D484" s="202"/>
      <c r="E484" s="203"/>
      <c r="K484" s="203"/>
      <c r="L484" s="203"/>
      <c r="M484" s="203"/>
      <c r="N484" s="203"/>
      <c r="S484" s="203"/>
      <c r="T484" s="203"/>
      <c r="U484" s="202"/>
      <c r="V484" s="202"/>
      <c r="W484" s="202"/>
      <c r="X484" s="202"/>
      <c r="Y484" s="202"/>
      <c r="Z484" s="202"/>
      <c r="AA484" s="202"/>
      <c r="AB484" s="202"/>
      <c r="AC484" s="202"/>
      <c r="AD484" s="202"/>
      <c r="AE484" s="202"/>
      <c r="AF484" s="202"/>
      <c r="AG484" s="202"/>
      <c r="AH484" s="202"/>
      <c r="AI484" s="202"/>
      <c r="AJ484" s="202"/>
      <c r="AK484" s="202"/>
      <c r="AL484" s="202"/>
      <c r="AM484" s="202"/>
      <c r="AN484" s="202"/>
      <c r="AO484" s="202"/>
      <c r="AP484" s="202"/>
      <c r="AQ484" s="202"/>
      <c r="AR484" s="202"/>
      <c r="AS484" s="202"/>
      <c r="AT484" s="202"/>
      <c r="AU484" s="202"/>
      <c r="AV484" s="202"/>
    </row>
    <row r="485" spans="4:48" s="118" customFormat="1">
      <c r="D485" s="202"/>
      <c r="E485" s="203"/>
      <c r="K485" s="203"/>
      <c r="L485" s="203"/>
      <c r="M485" s="203"/>
      <c r="N485" s="203"/>
      <c r="S485" s="203"/>
      <c r="T485" s="203"/>
      <c r="U485" s="202"/>
      <c r="V485" s="202"/>
      <c r="W485" s="202"/>
      <c r="X485" s="202"/>
      <c r="Y485" s="202"/>
      <c r="Z485" s="202"/>
      <c r="AA485" s="202"/>
      <c r="AB485" s="202"/>
      <c r="AC485" s="202"/>
      <c r="AD485" s="202"/>
      <c r="AE485" s="202"/>
      <c r="AF485" s="202"/>
      <c r="AG485" s="202"/>
      <c r="AH485" s="202"/>
      <c r="AI485" s="202"/>
      <c r="AJ485" s="202"/>
      <c r="AK485" s="202"/>
      <c r="AL485" s="202"/>
      <c r="AM485" s="202"/>
      <c r="AN485" s="202"/>
      <c r="AO485" s="202"/>
      <c r="AP485" s="202"/>
      <c r="AQ485" s="202"/>
      <c r="AR485" s="202"/>
      <c r="AS485" s="202"/>
      <c r="AT485" s="202"/>
      <c r="AU485" s="202"/>
      <c r="AV485" s="202"/>
    </row>
    <row r="486" spans="4:48" s="118" customFormat="1">
      <c r="D486" s="202"/>
      <c r="E486" s="203"/>
      <c r="K486" s="203"/>
      <c r="L486" s="203"/>
      <c r="M486" s="203"/>
      <c r="N486" s="203"/>
      <c r="S486" s="203"/>
      <c r="T486" s="203"/>
      <c r="U486" s="202"/>
      <c r="V486" s="202"/>
      <c r="W486" s="202"/>
      <c r="X486" s="202"/>
      <c r="Y486" s="202"/>
      <c r="Z486" s="202"/>
      <c r="AA486" s="202"/>
      <c r="AB486" s="202"/>
      <c r="AC486" s="202"/>
      <c r="AD486" s="202"/>
      <c r="AE486" s="202"/>
      <c r="AF486" s="202"/>
      <c r="AG486" s="202"/>
      <c r="AH486" s="202"/>
      <c r="AI486" s="202"/>
      <c r="AJ486" s="202"/>
      <c r="AK486" s="202"/>
      <c r="AL486" s="202"/>
      <c r="AM486" s="202"/>
      <c r="AN486" s="202"/>
      <c r="AO486" s="202"/>
      <c r="AP486" s="202"/>
      <c r="AQ486" s="202"/>
      <c r="AR486" s="202"/>
      <c r="AS486" s="202"/>
      <c r="AT486" s="202"/>
      <c r="AU486" s="202"/>
      <c r="AV486" s="202"/>
    </row>
    <row r="487" spans="4:48" s="118" customFormat="1">
      <c r="D487" s="202"/>
      <c r="E487" s="203"/>
      <c r="K487" s="203"/>
      <c r="L487" s="203"/>
      <c r="M487" s="203"/>
      <c r="N487" s="203"/>
      <c r="S487" s="203"/>
      <c r="T487" s="203"/>
      <c r="U487" s="202"/>
      <c r="V487" s="202"/>
      <c r="W487" s="202"/>
      <c r="X487" s="202"/>
      <c r="Y487" s="202"/>
      <c r="Z487" s="202"/>
      <c r="AA487" s="202"/>
      <c r="AB487" s="202"/>
      <c r="AC487" s="202"/>
      <c r="AD487" s="202"/>
      <c r="AE487" s="202"/>
      <c r="AF487" s="202"/>
      <c r="AG487" s="202"/>
      <c r="AH487" s="202"/>
      <c r="AI487" s="202"/>
      <c r="AJ487" s="202"/>
      <c r="AK487" s="202"/>
      <c r="AL487" s="202"/>
      <c r="AM487" s="202"/>
      <c r="AN487" s="202"/>
      <c r="AO487" s="202"/>
      <c r="AP487" s="202"/>
      <c r="AQ487" s="202"/>
      <c r="AR487" s="202"/>
      <c r="AS487" s="202"/>
      <c r="AT487" s="202"/>
      <c r="AU487" s="202"/>
      <c r="AV487" s="202"/>
    </row>
    <row r="488" spans="4:48" s="118" customFormat="1">
      <c r="D488" s="202"/>
      <c r="E488" s="203"/>
      <c r="K488" s="203"/>
      <c r="L488" s="203"/>
      <c r="M488" s="203"/>
      <c r="N488" s="203"/>
      <c r="S488" s="203"/>
      <c r="T488" s="203"/>
      <c r="U488" s="202"/>
      <c r="V488" s="202"/>
      <c r="W488" s="202"/>
      <c r="X488" s="202"/>
      <c r="Y488" s="202"/>
      <c r="Z488" s="202"/>
      <c r="AA488" s="202"/>
      <c r="AB488" s="202"/>
      <c r="AC488" s="202"/>
      <c r="AD488" s="202"/>
      <c r="AE488" s="202"/>
      <c r="AF488" s="202"/>
      <c r="AG488" s="202"/>
      <c r="AH488" s="202"/>
      <c r="AI488" s="202"/>
      <c r="AJ488" s="202"/>
      <c r="AK488" s="202"/>
      <c r="AL488" s="202"/>
      <c r="AM488" s="202"/>
      <c r="AN488" s="202"/>
      <c r="AO488" s="202"/>
      <c r="AP488" s="202"/>
      <c r="AQ488" s="202"/>
      <c r="AR488" s="202"/>
      <c r="AS488" s="202"/>
      <c r="AT488" s="202"/>
      <c r="AU488" s="202"/>
      <c r="AV488" s="202"/>
    </row>
    <row r="489" spans="4:48" s="118" customFormat="1">
      <c r="D489" s="202"/>
      <c r="E489" s="203"/>
      <c r="K489" s="203"/>
      <c r="L489" s="203"/>
      <c r="M489" s="203"/>
      <c r="N489" s="203"/>
      <c r="S489" s="203"/>
      <c r="T489" s="203"/>
      <c r="U489" s="202"/>
      <c r="V489" s="202"/>
      <c r="W489" s="202"/>
      <c r="X489" s="202"/>
      <c r="Y489" s="202"/>
      <c r="Z489" s="202"/>
      <c r="AA489" s="202"/>
      <c r="AB489" s="202"/>
      <c r="AC489" s="202"/>
      <c r="AD489" s="202"/>
      <c r="AE489" s="202"/>
      <c r="AF489" s="202"/>
      <c r="AG489" s="202"/>
      <c r="AH489" s="202"/>
      <c r="AI489" s="202"/>
      <c r="AJ489" s="202"/>
      <c r="AK489" s="202"/>
      <c r="AL489" s="202"/>
      <c r="AM489" s="202"/>
      <c r="AN489" s="202"/>
      <c r="AO489" s="202"/>
      <c r="AP489" s="202"/>
      <c r="AQ489" s="202"/>
      <c r="AR489" s="202"/>
      <c r="AS489" s="202"/>
      <c r="AT489" s="202"/>
      <c r="AU489" s="202"/>
      <c r="AV489" s="202"/>
    </row>
    <row r="490" spans="4:48" s="118" customFormat="1">
      <c r="D490" s="202"/>
      <c r="E490" s="203"/>
      <c r="K490" s="203"/>
      <c r="L490" s="203"/>
      <c r="M490" s="203"/>
      <c r="N490" s="203"/>
      <c r="S490" s="203"/>
      <c r="T490" s="203"/>
      <c r="U490" s="202"/>
      <c r="V490" s="202"/>
      <c r="W490" s="202"/>
      <c r="X490" s="202"/>
      <c r="Y490" s="202"/>
      <c r="Z490" s="202"/>
      <c r="AA490" s="202"/>
      <c r="AB490" s="202"/>
      <c r="AC490" s="202"/>
      <c r="AD490" s="202"/>
      <c r="AE490" s="202"/>
      <c r="AF490" s="202"/>
      <c r="AG490" s="202"/>
      <c r="AH490" s="202"/>
      <c r="AI490" s="202"/>
      <c r="AJ490" s="202"/>
      <c r="AK490" s="202"/>
      <c r="AL490" s="202"/>
      <c r="AM490" s="202"/>
      <c r="AN490" s="202"/>
      <c r="AO490" s="202"/>
      <c r="AP490" s="202"/>
      <c r="AQ490" s="202"/>
      <c r="AR490" s="202"/>
      <c r="AS490" s="202"/>
      <c r="AT490" s="202"/>
      <c r="AU490" s="202"/>
      <c r="AV490" s="202"/>
    </row>
    <row r="491" spans="4:48" s="118" customFormat="1">
      <c r="D491" s="202"/>
      <c r="E491" s="203"/>
      <c r="K491" s="203"/>
      <c r="L491" s="203"/>
      <c r="M491" s="203"/>
      <c r="N491" s="203"/>
      <c r="S491" s="203"/>
      <c r="T491" s="203"/>
      <c r="U491" s="202"/>
      <c r="V491" s="202"/>
      <c r="W491" s="202"/>
      <c r="X491" s="202"/>
      <c r="Y491" s="202"/>
      <c r="Z491" s="202"/>
      <c r="AA491" s="202"/>
      <c r="AB491" s="202"/>
      <c r="AC491" s="202"/>
      <c r="AD491" s="202"/>
      <c r="AE491" s="202"/>
      <c r="AF491" s="202"/>
      <c r="AG491" s="202"/>
      <c r="AH491" s="202"/>
      <c r="AI491" s="202"/>
      <c r="AJ491" s="202"/>
      <c r="AK491" s="202"/>
      <c r="AL491" s="202"/>
      <c r="AM491" s="202"/>
      <c r="AN491" s="202"/>
      <c r="AO491" s="202"/>
      <c r="AP491" s="202"/>
      <c r="AQ491" s="202"/>
      <c r="AR491" s="202"/>
      <c r="AS491" s="202"/>
      <c r="AT491" s="202"/>
      <c r="AU491" s="202"/>
      <c r="AV491" s="202"/>
    </row>
    <row r="492" spans="4:48" s="118" customFormat="1">
      <c r="D492" s="202"/>
      <c r="E492" s="203"/>
      <c r="K492" s="203"/>
      <c r="L492" s="203"/>
      <c r="M492" s="203"/>
      <c r="N492" s="203"/>
      <c r="S492" s="203"/>
      <c r="T492" s="203"/>
      <c r="U492" s="202"/>
      <c r="V492" s="202"/>
      <c r="W492" s="202"/>
      <c r="X492" s="202"/>
      <c r="Y492" s="202"/>
      <c r="Z492" s="202"/>
      <c r="AA492" s="202"/>
      <c r="AB492" s="202"/>
      <c r="AC492" s="202"/>
      <c r="AD492" s="202"/>
      <c r="AE492" s="202"/>
      <c r="AF492" s="202"/>
      <c r="AG492" s="202"/>
      <c r="AH492" s="202"/>
      <c r="AI492" s="202"/>
      <c r="AJ492" s="202"/>
      <c r="AK492" s="202"/>
      <c r="AL492" s="202"/>
      <c r="AM492" s="202"/>
      <c r="AN492" s="202"/>
      <c r="AO492" s="202"/>
      <c r="AP492" s="202"/>
      <c r="AQ492" s="202"/>
      <c r="AR492" s="202"/>
      <c r="AS492" s="202"/>
      <c r="AT492" s="202"/>
      <c r="AU492" s="202"/>
      <c r="AV492" s="202"/>
    </row>
    <row r="493" spans="4:48" s="118" customFormat="1">
      <c r="D493" s="202"/>
      <c r="E493" s="203"/>
      <c r="K493" s="203"/>
      <c r="L493" s="203"/>
      <c r="M493" s="203"/>
      <c r="N493" s="203"/>
      <c r="S493" s="203"/>
      <c r="T493" s="203"/>
      <c r="U493" s="202"/>
      <c r="V493" s="202"/>
      <c r="W493" s="202"/>
      <c r="X493" s="202"/>
      <c r="Y493" s="202"/>
      <c r="Z493" s="202"/>
      <c r="AA493" s="202"/>
      <c r="AB493" s="202"/>
      <c r="AC493" s="202"/>
      <c r="AD493" s="202"/>
      <c r="AE493" s="202"/>
      <c r="AF493" s="202"/>
      <c r="AG493" s="202"/>
      <c r="AH493" s="202"/>
      <c r="AI493" s="202"/>
      <c r="AJ493" s="202"/>
      <c r="AK493" s="202"/>
      <c r="AL493" s="202"/>
      <c r="AM493" s="202"/>
      <c r="AN493" s="202"/>
      <c r="AO493" s="202"/>
      <c r="AP493" s="202"/>
      <c r="AQ493" s="202"/>
      <c r="AR493" s="202"/>
      <c r="AS493" s="202"/>
      <c r="AT493" s="202"/>
      <c r="AU493" s="202"/>
      <c r="AV493" s="202"/>
    </row>
    <row r="494" spans="4:48" s="118" customFormat="1">
      <c r="D494" s="202"/>
      <c r="E494" s="203"/>
      <c r="K494" s="203"/>
      <c r="L494" s="203"/>
      <c r="M494" s="203"/>
      <c r="N494" s="203"/>
      <c r="S494" s="203"/>
      <c r="T494" s="203"/>
      <c r="U494" s="202"/>
      <c r="V494" s="202"/>
      <c r="W494" s="202"/>
      <c r="X494" s="202"/>
      <c r="Y494" s="202"/>
      <c r="Z494" s="202"/>
      <c r="AA494" s="202"/>
      <c r="AB494" s="202"/>
      <c r="AC494" s="202"/>
      <c r="AD494" s="202"/>
      <c r="AE494" s="202"/>
      <c r="AF494" s="202"/>
      <c r="AG494" s="202"/>
      <c r="AH494" s="202"/>
      <c r="AI494" s="202"/>
      <c r="AJ494" s="202"/>
      <c r="AK494" s="202"/>
      <c r="AL494" s="202"/>
      <c r="AM494" s="202"/>
      <c r="AN494" s="202"/>
      <c r="AO494" s="202"/>
      <c r="AP494" s="202"/>
      <c r="AQ494" s="202"/>
      <c r="AR494" s="202"/>
      <c r="AS494" s="202"/>
      <c r="AT494" s="202"/>
      <c r="AU494" s="202"/>
      <c r="AV494" s="202"/>
    </row>
    <row r="495" spans="4:48" s="118" customFormat="1">
      <c r="D495" s="202"/>
      <c r="E495" s="203"/>
      <c r="K495" s="203"/>
      <c r="L495" s="203"/>
      <c r="M495" s="203"/>
      <c r="N495" s="203"/>
      <c r="S495" s="203"/>
      <c r="T495" s="203"/>
      <c r="U495" s="202"/>
      <c r="V495" s="202"/>
      <c r="W495" s="202"/>
      <c r="X495" s="202"/>
      <c r="Y495" s="202"/>
      <c r="Z495" s="202"/>
      <c r="AA495" s="202"/>
      <c r="AB495" s="202"/>
      <c r="AC495" s="202"/>
      <c r="AD495" s="202"/>
      <c r="AE495" s="202"/>
      <c r="AF495" s="202"/>
      <c r="AG495" s="202"/>
      <c r="AH495" s="202"/>
      <c r="AI495" s="202"/>
      <c r="AJ495" s="202"/>
      <c r="AK495" s="202"/>
      <c r="AL495" s="202"/>
      <c r="AM495" s="202"/>
      <c r="AN495" s="202"/>
      <c r="AO495" s="202"/>
      <c r="AP495" s="202"/>
      <c r="AQ495" s="202"/>
      <c r="AR495" s="202"/>
      <c r="AS495" s="202"/>
      <c r="AT495" s="202"/>
      <c r="AU495" s="202"/>
      <c r="AV495" s="202"/>
    </row>
    <row r="496" spans="4:48" s="118" customFormat="1">
      <c r="D496" s="202"/>
      <c r="E496" s="203"/>
      <c r="K496" s="203"/>
      <c r="L496" s="203"/>
      <c r="M496" s="203"/>
      <c r="N496" s="203"/>
      <c r="S496" s="203"/>
      <c r="T496" s="203"/>
      <c r="U496" s="202"/>
      <c r="V496" s="202"/>
      <c r="W496" s="202"/>
      <c r="X496" s="202"/>
      <c r="Y496" s="202"/>
      <c r="Z496" s="202"/>
      <c r="AA496" s="202"/>
      <c r="AB496" s="202"/>
      <c r="AC496" s="202"/>
      <c r="AD496" s="202"/>
      <c r="AE496" s="202"/>
      <c r="AF496" s="202"/>
      <c r="AG496" s="202"/>
      <c r="AH496" s="202"/>
      <c r="AI496" s="202"/>
      <c r="AJ496" s="202"/>
      <c r="AK496" s="202"/>
      <c r="AL496" s="202"/>
      <c r="AM496" s="202"/>
      <c r="AN496" s="202"/>
      <c r="AO496" s="202"/>
      <c r="AP496" s="202"/>
      <c r="AQ496" s="202"/>
      <c r="AR496" s="202"/>
      <c r="AS496" s="202"/>
      <c r="AT496" s="202"/>
      <c r="AU496" s="202"/>
      <c r="AV496" s="202"/>
    </row>
    <row r="497" spans="4:48" s="118" customFormat="1">
      <c r="D497" s="202"/>
      <c r="E497" s="203"/>
      <c r="K497" s="203"/>
      <c r="L497" s="203"/>
      <c r="M497" s="203"/>
      <c r="N497" s="203"/>
      <c r="S497" s="203"/>
      <c r="T497" s="203"/>
      <c r="U497" s="202"/>
      <c r="V497" s="202"/>
      <c r="W497" s="202"/>
      <c r="X497" s="202"/>
      <c r="Y497" s="202"/>
      <c r="Z497" s="202"/>
      <c r="AA497" s="202"/>
      <c r="AB497" s="202"/>
      <c r="AC497" s="202"/>
      <c r="AD497" s="202"/>
      <c r="AE497" s="202"/>
      <c r="AF497" s="202"/>
      <c r="AG497" s="202"/>
      <c r="AH497" s="202"/>
      <c r="AI497" s="202"/>
      <c r="AJ497" s="202"/>
      <c r="AK497" s="202"/>
      <c r="AL497" s="202"/>
      <c r="AM497" s="202"/>
      <c r="AN497" s="202"/>
      <c r="AO497" s="202"/>
      <c r="AP497" s="202"/>
      <c r="AQ497" s="202"/>
      <c r="AR497" s="202"/>
      <c r="AS497" s="202"/>
      <c r="AT497" s="202"/>
      <c r="AU497" s="202"/>
      <c r="AV497" s="202"/>
    </row>
    <row r="498" spans="4:48" s="118" customFormat="1">
      <c r="D498" s="202"/>
      <c r="E498" s="203"/>
      <c r="K498" s="203"/>
      <c r="L498" s="203"/>
      <c r="M498" s="203"/>
      <c r="N498" s="203"/>
      <c r="S498" s="203"/>
      <c r="T498" s="203"/>
      <c r="U498" s="202"/>
      <c r="V498" s="202"/>
      <c r="W498" s="202"/>
      <c r="X498" s="202"/>
      <c r="Y498" s="202"/>
      <c r="Z498" s="202"/>
      <c r="AA498" s="202"/>
      <c r="AB498" s="202"/>
      <c r="AC498" s="202"/>
      <c r="AD498" s="202"/>
      <c r="AE498" s="202"/>
      <c r="AF498" s="202"/>
      <c r="AG498" s="202"/>
      <c r="AH498" s="202"/>
      <c r="AI498" s="202"/>
      <c r="AJ498" s="202"/>
      <c r="AK498" s="202"/>
      <c r="AL498" s="202"/>
      <c r="AM498" s="202"/>
      <c r="AN498" s="202"/>
      <c r="AO498" s="202"/>
      <c r="AP498" s="202"/>
      <c r="AQ498" s="202"/>
      <c r="AR498" s="202"/>
      <c r="AS498" s="202"/>
      <c r="AT498" s="202"/>
      <c r="AU498" s="202"/>
      <c r="AV498" s="202"/>
    </row>
    <row r="499" spans="4:48" s="118" customFormat="1">
      <c r="D499" s="202"/>
      <c r="E499" s="203"/>
      <c r="K499" s="203"/>
      <c r="L499" s="203"/>
      <c r="M499" s="203"/>
      <c r="N499" s="203"/>
      <c r="S499" s="203"/>
      <c r="T499" s="203"/>
      <c r="U499" s="202"/>
      <c r="V499" s="202"/>
      <c r="W499" s="202"/>
      <c r="X499" s="202"/>
      <c r="Y499" s="202"/>
      <c r="Z499" s="202"/>
      <c r="AA499" s="202"/>
      <c r="AB499" s="202"/>
      <c r="AC499" s="202"/>
      <c r="AD499" s="202"/>
      <c r="AE499" s="202"/>
      <c r="AF499" s="202"/>
      <c r="AG499" s="202"/>
      <c r="AH499" s="202"/>
      <c r="AI499" s="202"/>
      <c r="AJ499" s="202"/>
      <c r="AK499" s="202"/>
      <c r="AL499" s="202"/>
      <c r="AM499" s="202"/>
      <c r="AN499" s="202"/>
      <c r="AO499" s="202"/>
      <c r="AP499" s="202"/>
      <c r="AQ499" s="202"/>
      <c r="AR499" s="202"/>
      <c r="AS499" s="202"/>
      <c r="AT499" s="202"/>
      <c r="AU499" s="202"/>
      <c r="AV499" s="202"/>
    </row>
    <row r="500" spans="4:48" s="118" customFormat="1">
      <c r="D500" s="202"/>
      <c r="E500" s="203"/>
      <c r="K500" s="203"/>
      <c r="L500" s="203"/>
      <c r="M500" s="203"/>
      <c r="N500" s="203"/>
      <c r="S500" s="203"/>
      <c r="T500" s="203"/>
      <c r="U500" s="202"/>
      <c r="V500" s="202"/>
      <c r="W500" s="202"/>
      <c r="X500" s="202"/>
      <c r="Y500" s="202"/>
      <c r="Z500" s="202"/>
      <c r="AA500" s="202"/>
      <c r="AB500" s="202"/>
      <c r="AC500" s="202"/>
      <c r="AD500" s="202"/>
      <c r="AE500" s="202"/>
      <c r="AF500" s="202"/>
      <c r="AG500" s="202"/>
      <c r="AH500" s="202"/>
      <c r="AI500" s="202"/>
      <c r="AJ500" s="202"/>
      <c r="AK500" s="202"/>
      <c r="AL500" s="202"/>
      <c r="AM500" s="202"/>
      <c r="AN500" s="202"/>
      <c r="AO500" s="202"/>
      <c r="AP500" s="202"/>
      <c r="AQ500" s="202"/>
      <c r="AR500" s="202"/>
      <c r="AS500" s="202"/>
      <c r="AT500" s="202"/>
      <c r="AU500" s="202"/>
      <c r="AV500" s="202"/>
    </row>
    <row r="501" spans="4:48" s="118" customFormat="1">
      <c r="D501" s="202"/>
      <c r="E501" s="203"/>
      <c r="K501" s="203"/>
      <c r="L501" s="203"/>
      <c r="M501" s="203"/>
      <c r="N501" s="203"/>
      <c r="S501" s="203"/>
      <c r="T501" s="203"/>
      <c r="U501" s="202"/>
      <c r="V501" s="202"/>
      <c r="W501" s="202"/>
      <c r="X501" s="202"/>
      <c r="Y501" s="202"/>
      <c r="Z501" s="202"/>
      <c r="AA501" s="202"/>
      <c r="AB501" s="202"/>
      <c r="AC501" s="202"/>
      <c r="AD501" s="202"/>
      <c r="AE501" s="202"/>
      <c r="AF501" s="202"/>
      <c r="AG501" s="202"/>
      <c r="AH501" s="202"/>
      <c r="AI501" s="202"/>
      <c r="AJ501" s="202"/>
      <c r="AK501" s="202"/>
      <c r="AL501" s="202"/>
      <c r="AM501" s="202"/>
      <c r="AN501" s="202"/>
      <c r="AO501" s="202"/>
      <c r="AP501" s="202"/>
      <c r="AQ501" s="202"/>
      <c r="AR501" s="202"/>
      <c r="AS501" s="202"/>
      <c r="AT501" s="202"/>
      <c r="AU501" s="202"/>
      <c r="AV501" s="202"/>
    </row>
    <row r="502" spans="4:48" s="118" customFormat="1">
      <c r="D502" s="202"/>
      <c r="E502" s="203"/>
      <c r="K502" s="203"/>
      <c r="L502" s="203"/>
      <c r="M502" s="203"/>
      <c r="N502" s="203"/>
      <c r="S502" s="203"/>
      <c r="T502" s="203"/>
      <c r="U502" s="202"/>
      <c r="V502" s="202"/>
      <c r="W502" s="202"/>
      <c r="X502" s="202"/>
      <c r="Y502" s="202"/>
      <c r="Z502" s="202"/>
      <c r="AA502" s="202"/>
      <c r="AB502" s="202"/>
      <c r="AC502" s="202"/>
      <c r="AD502" s="202"/>
      <c r="AE502" s="202"/>
      <c r="AF502" s="202"/>
      <c r="AG502" s="202"/>
      <c r="AH502" s="202"/>
      <c r="AI502" s="202"/>
      <c r="AJ502" s="202"/>
      <c r="AK502" s="202"/>
      <c r="AL502" s="202"/>
      <c r="AM502" s="202"/>
      <c r="AN502" s="202"/>
      <c r="AO502" s="202"/>
      <c r="AP502" s="202"/>
      <c r="AQ502" s="202"/>
      <c r="AR502" s="202"/>
      <c r="AS502" s="202"/>
      <c r="AT502" s="202"/>
      <c r="AU502" s="202"/>
      <c r="AV502" s="202"/>
    </row>
    <row r="503" spans="4:48" s="118" customFormat="1">
      <c r="D503" s="202"/>
      <c r="E503" s="203"/>
      <c r="K503" s="203"/>
      <c r="L503" s="203"/>
      <c r="M503" s="203"/>
      <c r="N503" s="203"/>
      <c r="S503" s="203"/>
      <c r="T503" s="203"/>
      <c r="U503" s="202"/>
      <c r="V503" s="202"/>
      <c r="W503" s="202"/>
      <c r="X503" s="202"/>
      <c r="Y503" s="202"/>
      <c r="Z503" s="202"/>
      <c r="AA503" s="202"/>
      <c r="AB503" s="202"/>
      <c r="AC503" s="202"/>
      <c r="AD503" s="202"/>
      <c r="AE503" s="202"/>
      <c r="AF503" s="202"/>
      <c r="AG503" s="202"/>
      <c r="AH503" s="202"/>
      <c r="AI503" s="202"/>
      <c r="AJ503" s="202"/>
      <c r="AK503" s="202"/>
      <c r="AL503" s="202"/>
      <c r="AM503" s="202"/>
      <c r="AN503" s="202"/>
      <c r="AO503" s="202"/>
      <c r="AP503" s="202"/>
      <c r="AQ503" s="202"/>
      <c r="AR503" s="202"/>
      <c r="AS503" s="202"/>
      <c r="AT503" s="202"/>
      <c r="AU503" s="202"/>
      <c r="AV503" s="202"/>
    </row>
    <row r="504" spans="4:48" s="118" customFormat="1">
      <c r="D504" s="202"/>
      <c r="E504" s="203"/>
      <c r="K504" s="203"/>
      <c r="L504" s="203"/>
      <c r="M504" s="203"/>
      <c r="N504" s="203"/>
      <c r="S504" s="203"/>
      <c r="T504" s="203"/>
      <c r="U504" s="202"/>
      <c r="V504" s="202"/>
      <c r="W504" s="202"/>
      <c r="X504" s="202"/>
      <c r="Y504" s="202"/>
      <c r="Z504" s="202"/>
      <c r="AA504" s="202"/>
      <c r="AB504" s="202"/>
      <c r="AC504" s="202"/>
      <c r="AD504" s="202"/>
      <c r="AE504" s="202"/>
      <c r="AF504" s="202"/>
      <c r="AG504" s="202"/>
      <c r="AH504" s="202"/>
      <c r="AI504" s="202"/>
      <c r="AJ504" s="202"/>
      <c r="AK504" s="202"/>
      <c r="AL504" s="202"/>
      <c r="AM504" s="202"/>
      <c r="AN504" s="202"/>
      <c r="AO504" s="202"/>
      <c r="AP504" s="202"/>
      <c r="AQ504" s="202"/>
      <c r="AR504" s="202"/>
      <c r="AS504" s="202"/>
      <c r="AT504" s="202"/>
      <c r="AU504" s="202"/>
      <c r="AV504" s="202"/>
    </row>
    <row r="505" spans="4:48" s="118" customFormat="1">
      <c r="D505" s="202"/>
      <c r="E505" s="203"/>
      <c r="K505" s="203"/>
      <c r="L505" s="203"/>
      <c r="M505" s="203"/>
      <c r="N505" s="203"/>
      <c r="S505" s="203"/>
      <c r="T505" s="203"/>
      <c r="U505" s="202"/>
      <c r="V505" s="202"/>
      <c r="W505" s="202"/>
      <c r="X505" s="202"/>
      <c r="Y505" s="202"/>
      <c r="Z505" s="202"/>
      <c r="AA505" s="202"/>
      <c r="AB505" s="202"/>
      <c r="AC505" s="202"/>
      <c r="AD505" s="202"/>
      <c r="AE505" s="202"/>
      <c r="AF505" s="202"/>
      <c r="AG505" s="202"/>
      <c r="AH505" s="202"/>
      <c r="AI505" s="202"/>
      <c r="AJ505" s="202"/>
      <c r="AK505" s="202"/>
      <c r="AL505" s="202"/>
      <c r="AM505" s="202"/>
      <c r="AN505" s="202"/>
      <c r="AO505" s="202"/>
      <c r="AP505" s="202"/>
      <c r="AQ505" s="202"/>
      <c r="AR505" s="202"/>
      <c r="AS505" s="202"/>
      <c r="AT505" s="202"/>
      <c r="AU505" s="202"/>
      <c r="AV505" s="202"/>
    </row>
    <row r="506" spans="4:48" s="118" customFormat="1">
      <c r="D506" s="202"/>
      <c r="E506" s="203"/>
      <c r="K506" s="203"/>
      <c r="L506" s="203"/>
      <c r="M506" s="203"/>
      <c r="N506" s="203"/>
      <c r="S506" s="203"/>
      <c r="T506" s="203"/>
      <c r="U506" s="202"/>
      <c r="V506" s="202"/>
      <c r="W506" s="202"/>
      <c r="X506" s="202"/>
      <c r="Y506" s="202"/>
      <c r="Z506" s="202"/>
      <c r="AA506" s="202"/>
      <c r="AB506" s="202"/>
      <c r="AC506" s="202"/>
      <c r="AD506" s="202"/>
      <c r="AE506" s="202"/>
      <c r="AF506" s="202"/>
      <c r="AG506" s="202"/>
      <c r="AH506" s="202"/>
      <c r="AI506" s="202"/>
      <c r="AJ506" s="202"/>
      <c r="AK506" s="202"/>
      <c r="AL506" s="202"/>
      <c r="AM506" s="202"/>
      <c r="AN506" s="202"/>
      <c r="AO506" s="202"/>
      <c r="AP506" s="202"/>
      <c r="AQ506" s="202"/>
      <c r="AR506" s="202"/>
      <c r="AS506" s="202"/>
      <c r="AT506" s="202"/>
      <c r="AU506" s="202"/>
      <c r="AV506" s="202"/>
    </row>
    <row r="507" spans="4:48" s="118" customFormat="1">
      <c r="D507" s="202"/>
      <c r="E507" s="203"/>
      <c r="K507" s="203"/>
      <c r="L507" s="203"/>
      <c r="M507" s="203"/>
      <c r="N507" s="203"/>
      <c r="S507" s="203"/>
      <c r="T507" s="203"/>
      <c r="U507" s="202"/>
      <c r="V507" s="202"/>
      <c r="W507" s="202"/>
      <c r="X507" s="202"/>
      <c r="Y507" s="202"/>
      <c r="Z507" s="202"/>
      <c r="AA507" s="202"/>
      <c r="AB507" s="202"/>
      <c r="AC507" s="202"/>
      <c r="AD507" s="202"/>
      <c r="AE507" s="202"/>
      <c r="AF507" s="202"/>
      <c r="AG507" s="202"/>
      <c r="AH507" s="202"/>
      <c r="AI507" s="202"/>
      <c r="AJ507" s="202"/>
      <c r="AK507" s="202"/>
      <c r="AL507" s="202"/>
      <c r="AM507" s="202"/>
      <c r="AN507" s="202"/>
      <c r="AO507" s="202"/>
      <c r="AP507" s="202"/>
      <c r="AQ507" s="202"/>
      <c r="AR507" s="202"/>
      <c r="AS507" s="202"/>
      <c r="AT507" s="202"/>
      <c r="AU507" s="202"/>
      <c r="AV507" s="202"/>
    </row>
    <row r="508" spans="4:48" s="118" customFormat="1">
      <c r="D508" s="202"/>
      <c r="E508" s="203"/>
      <c r="K508" s="203"/>
      <c r="L508" s="203"/>
      <c r="M508" s="203"/>
      <c r="N508" s="203"/>
      <c r="S508" s="203"/>
      <c r="T508" s="203"/>
      <c r="U508" s="202"/>
      <c r="V508" s="202"/>
      <c r="W508" s="202"/>
      <c r="X508" s="202"/>
      <c r="Y508" s="202"/>
      <c r="Z508" s="202"/>
      <c r="AA508" s="202"/>
      <c r="AB508" s="202"/>
      <c r="AC508" s="202"/>
      <c r="AD508" s="202"/>
      <c r="AE508" s="202"/>
      <c r="AF508" s="202"/>
      <c r="AG508" s="202"/>
      <c r="AH508" s="202"/>
      <c r="AI508" s="202"/>
      <c r="AJ508" s="202"/>
      <c r="AK508" s="202"/>
      <c r="AL508" s="202"/>
      <c r="AM508" s="202"/>
      <c r="AN508" s="202"/>
      <c r="AO508" s="202"/>
      <c r="AP508" s="202"/>
      <c r="AQ508" s="202"/>
      <c r="AR508" s="202"/>
      <c r="AS508" s="202"/>
      <c r="AT508" s="202"/>
      <c r="AU508" s="202"/>
      <c r="AV508" s="202"/>
    </row>
    <row r="509" spans="4:48" s="118" customFormat="1">
      <c r="D509" s="202"/>
      <c r="E509" s="203"/>
      <c r="K509" s="203"/>
      <c r="L509" s="203"/>
      <c r="M509" s="203"/>
      <c r="N509" s="203"/>
      <c r="S509" s="203"/>
      <c r="T509" s="203"/>
      <c r="U509" s="202"/>
      <c r="V509" s="202"/>
      <c r="W509" s="202"/>
      <c r="X509" s="202"/>
      <c r="Y509" s="202"/>
      <c r="Z509" s="202"/>
      <c r="AA509" s="202"/>
      <c r="AB509" s="202"/>
      <c r="AC509" s="202"/>
      <c r="AD509" s="202"/>
      <c r="AE509" s="202"/>
      <c r="AF509" s="202"/>
      <c r="AG509" s="202"/>
      <c r="AH509" s="202"/>
      <c r="AI509" s="202"/>
      <c r="AJ509" s="202"/>
      <c r="AK509" s="202"/>
      <c r="AL509" s="202"/>
      <c r="AM509" s="202"/>
      <c r="AN509" s="202"/>
      <c r="AO509" s="202"/>
      <c r="AP509" s="202"/>
      <c r="AQ509" s="202"/>
      <c r="AR509" s="202"/>
      <c r="AS509" s="202"/>
      <c r="AT509" s="202"/>
      <c r="AU509" s="202"/>
      <c r="AV509" s="202"/>
    </row>
    <row r="510" spans="4:48" s="118" customFormat="1">
      <c r="D510" s="202"/>
      <c r="E510" s="203"/>
      <c r="K510" s="203"/>
      <c r="L510" s="203"/>
      <c r="M510" s="203"/>
      <c r="N510" s="203"/>
      <c r="S510" s="203"/>
      <c r="T510" s="203"/>
      <c r="U510" s="202"/>
      <c r="V510" s="202"/>
      <c r="W510" s="202"/>
      <c r="X510" s="202"/>
      <c r="Y510" s="202"/>
      <c r="Z510" s="202"/>
      <c r="AA510" s="202"/>
      <c r="AB510" s="202"/>
      <c r="AC510" s="202"/>
      <c r="AD510" s="202"/>
      <c r="AE510" s="202"/>
      <c r="AF510" s="202"/>
      <c r="AG510" s="202"/>
      <c r="AH510" s="202"/>
      <c r="AI510" s="202"/>
      <c r="AJ510" s="202"/>
      <c r="AK510" s="202"/>
      <c r="AL510" s="202"/>
      <c r="AM510" s="202"/>
      <c r="AN510" s="202"/>
      <c r="AO510" s="202"/>
      <c r="AP510" s="202"/>
      <c r="AQ510" s="202"/>
      <c r="AR510" s="202"/>
      <c r="AS510" s="202"/>
      <c r="AT510" s="202"/>
      <c r="AU510" s="202"/>
      <c r="AV510" s="202"/>
    </row>
    <row r="511" spans="4:48" s="118" customFormat="1">
      <c r="D511" s="202"/>
      <c r="E511" s="203"/>
      <c r="K511" s="203"/>
      <c r="L511" s="203"/>
      <c r="M511" s="203"/>
      <c r="N511" s="203"/>
      <c r="S511" s="203"/>
      <c r="T511" s="203"/>
      <c r="U511" s="202"/>
      <c r="V511" s="202"/>
      <c r="W511" s="202"/>
      <c r="X511" s="202"/>
      <c r="Y511" s="202"/>
      <c r="Z511" s="202"/>
      <c r="AA511" s="202"/>
      <c r="AB511" s="202"/>
      <c r="AC511" s="202"/>
      <c r="AD511" s="202"/>
      <c r="AE511" s="202"/>
      <c r="AF511" s="202"/>
      <c r="AG511" s="202"/>
      <c r="AH511" s="202"/>
      <c r="AI511" s="202"/>
      <c r="AJ511" s="202"/>
      <c r="AK511" s="202"/>
      <c r="AL511" s="202"/>
      <c r="AM511" s="202"/>
      <c r="AN511" s="202"/>
      <c r="AO511" s="202"/>
      <c r="AP511" s="202"/>
      <c r="AQ511" s="202"/>
      <c r="AR511" s="202"/>
      <c r="AS511" s="202"/>
      <c r="AT511" s="202"/>
      <c r="AU511" s="202"/>
      <c r="AV511" s="202"/>
    </row>
    <row r="512" spans="4:48" s="118" customFormat="1">
      <c r="D512" s="202"/>
      <c r="E512" s="203"/>
      <c r="K512" s="203"/>
      <c r="L512" s="203"/>
      <c r="M512" s="203"/>
      <c r="N512" s="203"/>
      <c r="S512" s="203"/>
      <c r="T512" s="203"/>
      <c r="U512" s="202"/>
      <c r="V512" s="202"/>
      <c r="W512" s="202"/>
      <c r="X512" s="202"/>
      <c r="Y512" s="202"/>
      <c r="Z512" s="202"/>
      <c r="AA512" s="202"/>
      <c r="AB512" s="202"/>
      <c r="AC512" s="202"/>
      <c r="AD512" s="202"/>
      <c r="AE512" s="202"/>
      <c r="AF512" s="202"/>
      <c r="AG512" s="202"/>
      <c r="AH512" s="202"/>
      <c r="AI512" s="202"/>
      <c r="AJ512" s="202"/>
      <c r="AK512" s="202"/>
      <c r="AL512" s="202"/>
      <c r="AM512" s="202"/>
      <c r="AN512" s="202"/>
      <c r="AO512" s="202"/>
      <c r="AP512" s="202"/>
      <c r="AQ512" s="202"/>
      <c r="AR512" s="202"/>
      <c r="AS512" s="202"/>
      <c r="AT512" s="202"/>
      <c r="AU512" s="202"/>
      <c r="AV512" s="202"/>
    </row>
    <row r="513" spans="4:48" s="118" customFormat="1">
      <c r="D513" s="202"/>
      <c r="E513" s="203"/>
      <c r="K513" s="203"/>
      <c r="L513" s="203"/>
      <c r="M513" s="203"/>
      <c r="N513" s="203"/>
      <c r="S513" s="203"/>
      <c r="T513" s="203"/>
      <c r="U513" s="202"/>
      <c r="V513" s="202"/>
      <c r="W513" s="202"/>
      <c r="X513" s="202"/>
      <c r="Y513" s="202"/>
      <c r="Z513" s="202"/>
      <c r="AA513" s="202"/>
      <c r="AB513" s="202"/>
      <c r="AC513" s="202"/>
      <c r="AD513" s="202"/>
      <c r="AE513" s="202"/>
      <c r="AF513" s="202"/>
      <c r="AG513" s="202"/>
      <c r="AH513" s="202"/>
      <c r="AI513" s="202"/>
      <c r="AJ513" s="202"/>
      <c r="AK513" s="202"/>
      <c r="AL513" s="202"/>
      <c r="AM513" s="202"/>
      <c r="AN513" s="202"/>
      <c r="AO513" s="202"/>
      <c r="AP513" s="202"/>
      <c r="AQ513" s="202"/>
      <c r="AR513" s="202"/>
      <c r="AS513" s="202"/>
      <c r="AT513" s="202"/>
      <c r="AU513" s="202"/>
      <c r="AV513" s="202"/>
    </row>
    <row r="514" spans="4:48" s="118" customFormat="1">
      <c r="D514" s="202"/>
      <c r="E514" s="203"/>
      <c r="K514" s="203"/>
      <c r="L514" s="203"/>
      <c r="M514" s="203"/>
      <c r="N514" s="203"/>
      <c r="S514" s="203"/>
      <c r="T514" s="203"/>
      <c r="U514" s="202"/>
      <c r="V514" s="202"/>
      <c r="W514" s="202"/>
      <c r="X514" s="202"/>
      <c r="Y514" s="202"/>
      <c r="Z514" s="202"/>
      <c r="AA514" s="202"/>
      <c r="AB514" s="202"/>
      <c r="AC514" s="202"/>
      <c r="AD514" s="202"/>
      <c r="AE514" s="202"/>
      <c r="AF514" s="202"/>
      <c r="AG514" s="202"/>
      <c r="AH514" s="202"/>
      <c r="AI514" s="202"/>
      <c r="AJ514" s="202"/>
      <c r="AK514" s="202"/>
      <c r="AL514" s="202"/>
      <c r="AM514" s="202"/>
      <c r="AN514" s="202"/>
      <c r="AO514" s="202"/>
      <c r="AP514" s="202"/>
      <c r="AQ514" s="202"/>
      <c r="AR514" s="202"/>
      <c r="AS514" s="202"/>
      <c r="AT514" s="202"/>
      <c r="AU514" s="202"/>
      <c r="AV514" s="202"/>
    </row>
    <row r="515" spans="4:48" s="118" customFormat="1">
      <c r="D515" s="202"/>
      <c r="E515" s="203"/>
      <c r="K515" s="203"/>
      <c r="L515" s="203"/>
      <c r="M515" s="203"/>
      <c r="N515" s="203"/>
      <c r="S515" s="203"/>
      <c r="T515" s="203"/>
      <c r="U515" s="202"/>
      <c r="V515" s="202"/>
      <c r="W515" s="202"/>
      <c r="X515" s="202"/>
      <c r="Y515" s="202"/>
      <c r="Z515" s="202"/>
      <c r="AA515" s="202"/>
      <c r="AB515" s="202"/>
      <c r="AC515" s="202"/>
      <c r="AD515" s="202"/>
      <c r="AE515" s="202"/>
      <c r="AF515" s="202"/>
      <c r="AG515" s="202"/>
      <c r="AH515" s="202"/>
      <c r="AI515" s="202"/>
      <c r="AJ515" s="202"/>
      <c r="AK515" s="202"/>
      <c r="AL515" s="202"/>
      <c r="AM515" s="202"/>
      <c r="AN515" s="202"/>
      <c r="AO515" s="202"/>
      <c r="AP515" s="202"/>
      <c r="AQ515" s="202"/>
      <c r="AR515" s="202"/>
      <c r="AS515" s="202"/>
      <c r="AT515" s="202"/>
      <c r="AU515" s="202"/>
      <c r="AV515" s="202"/>
    </row>
    <row r="516" spans="4:48" s="118" customFormat="1">
      <c r="D516" s="202"/>
      <c r="E516" s="203"/>
      <c r="K516" s="203"/>
      <c r="L516" s="203"/>
      <c r="M516" s="203"/>
      <c r="N516" s="203"/>
      <c r="S516" s="203"/>
      <c r="T516" s="203"/>
      <c r="U516" s="202"/>
      <c r="V516" s="202"/>
      <c r="W516" s="202"/>
      <c r="X516" s="202"/>
      <c r="Y516" s="202"/>
      <c r="Z516" s="202"/>
      <c r="AA516" s="202"/>
      <c r="AB516" s="202"/>
      <c r="AC516" s="202"/>
      <c r="AD516" s="202"/>
      <c r="AE516" s="202"/>
      <c r="AF516" s="202"/>
      <c r="AG516" s="202"/>
      <c r="AH516" s="202"/>
      <c r="AI516" s="202"/>
      <c r="AJ516" s="202"/>
      <c r="AK516" s="202"/>
      <c r="AL516" s="202"/>
      <c r="AM516" s="202"/>
      <c r="AN516" s="202"/>
      <c r="AO516" s="202"/>
      <c r="AP516" s="202"/>
      <c r="AQ516" s="202"/>
      <c r="AR516" s="202"/>
      <c r="AS516" s="202"/>
      <c r="AT516" s="202"/>
      <c r="AU516" s="202"/>
      <c r="AV516" s="202"/>
    </row>
    <row r="517" spans="4:48" s="118" customFormat="1">
      <c r="D517" s="202"/>
      <c r="E517" s="203"/>
      <c r="K517" s="203"/>
      <c r="L517" s="203"/>
      <c r="M517" s="203"/>
      <c r="N517" s="203"/>
      <c r="S517" s="203"/>
      <c r="T517" s="203"/>
      <c r="U517" s="202"/>
      <c r="V517" s="202"/>
      <c r="W517" s="202"/>
      <c r="X517" s="202"/>
      <c r="Y517" s="202"/>
      <c r="Z517" s="202"/>
      <c r="AA517" s="202"/>
      <c r="AB517" s="202"/>
      <c r="AC517" s="202"/>
      <c r="AD517" s="202"/>
      <c r="AE517" s="202"/>
      <c r="AF517" s="202"/>
      <c r="AG517" s="202"/>
      <c r="AH517" s="202"/>
      <c r="AI517" s="202"/>
      <c r="AJ517" s="202"/>
      <c r="AK517" s="202"/>
      <c r="AL517" s="202"/>
      <c r="AM517" s="202"/>
      <c r="AN517" s="202"/>
      <c r="AO517" s="202"/>
      <c r="AP517" s="202"/>
      <c r="AQ517" s="202"/>
      <c r="AR517" s="202"/>
      <c r="AS517" s="202"/>
      <c r="AT517" s="202"/>
      <c r="AU517" s="202"/>
      <c r="AV517" s="202"/>
    </row>
    <row r="518" spans="4:48" s="118" customFormat="1">
      <c r="D518" s="202"/>
      <c r="E518" s="203"/>
      <c r="K518" s="203"/>
      <c r="L518" s="203"/>
      <c r="M518" s="203"/>
      <c r="N518" s="203"/>
      <c r="S518" s="203"/>
      <c r="T518" s="203"/>
      <c r="U518" s="202"/>
      <c r="V518" s="202"/>
      <c r="W518" s="202"/>
      <c r="X518" s="202"/>
      <c r="Y518" s="202"/>
      <c r="Z518" s="202"/>
      <c r="AA518" s="202"/>
      <c r="AB518" s="202"/>
      <c r="AC518" s="202"/>
      <c r="AD518" s="202"/>
      <c r="AE518" s="202"/>
      <c r="AF518" s="202"/>
      <c r="AG518" s="202"/>
      <c r="AH518" s="202"/>
      <c r="AI518" s="202"/>
      <c r="AJ518" s="202"/>
      <c r="AK518" s="202"/>
      <c r="AL518" s="202"/>
      <c r="AM518" s="202"/>
      <c r="AN518" s="202"/>
      <c r="AO518" s="202"/>
      <c r="AP518" s="202"/>
      <c r="AQ518" s="202"/>
      <c r="AR518" s="202"/>
      <c r="AS518" s="202"/>
      <c r="AT518" s="202"/>
      <c r="AU518" s="202"/>
      <c r="AV518" s="202"/>
    </row>
    <row r="519" spans="4:48" s="118" customFormat="1">
      <c r="D519" s="202"/>
      <c r="E519" s="203"/>
      <c r="K519" s="203"/>
      <c r="L519" s="203"/>
      <c r="M519" s="203"/>
      <c r="N519" s="203"/>
      <c r="S519" s="203"/>
      <c r="T519" s="203"/>
      <c r="U519" s="202"/>
      <c r="V519" s="202"/>
      <c r="W519" s="202"/>
      <c r="X519" s="202"/>
      <c r="Y519" s="202"/>
      <c r="Z519" s="202"/>
      <c r="AA519" s="202"/>
      <c r="AB519" s="202"/>
      <c r="AC519" s="202"/>
      <c r="AD519" s="202"/>
      <c r="AE519" s="202"/>
      <c r="AF519" s="202"/>
      <c r="AG519" s="202"/>
      <c r="AH519" s="202"/>
      <c r="AI519" s="202"/>
      <c r="AJ519" s="202"/>
      <c r="AK519" s="202"/>
      <c r="AL519" s="202"/>
      <c r="AM519" s="202"/>
      <c r="AN519" s="202"/>
      <c r="AO519" s="202"/>
      <c r="AP519" s="202"/>
      <c r="AQ519" s="202"/>
      <c r="AR519" s="202"/>
      <c r="AS519" s="202"/>
      <c r="AT519" s="202"/>
      <c r="AU519" s="202"/>
      <c r="AV519" s="202"/>
    </row>
    <row r="520" spans="4:48" s="118" customFormat="1">
      <c r="D520" s="202"/>
      <c r="E520" s="203"/>
      <c r="K520" s="203"/>
      <c r="L520" s="203"/>
      <c r="M520" s="203"/>
      <c r="N520" s="203"/>
      <c r="S520" s="203"/>
      <c r="T520" s="203"/>
      <c r="U520" s="202"/>
      <c r="V520" s="202"/>
      <c r="W520" s="202"/>
      <c r="X520" s="202"/>
      <c r="Y520" s="202"/>
      <c r="Z520" s="202"/>
      <c r="AA520" s="202"/>
      <c r="AB520" s="202"/>
      <c r="AC520" s="202"/>
      <c r="AD520" s="202"/>
      <c r="AE520" s="202"/>
      <c r="AF520" s="202"/>
      <c r="AG520" s="202"/>
      <c r="AH520" s="202"/>
      <c r="AI520" s="202"/>
      <c r="AJ520" s="202"/>
      <c r="AK520" s="202"/>
      <c r="AL520" s="202"/>
      <c r="AM520" s="202"/>
      <c r="AN520" s="202"/>
      <c r="AO520" s="202"/>
      <c r="AP520" s="202"/>
      <c r="AQ520" s="202"/>
      <c r="AR520" s="202"/>
      <c r="AS520" s="202"/>
      <c r="AT520" s="202"/>
      <c r="AU520" s="202"/>
      <c r="AV520" s="202"/>
    </row>
    <row r="521" spans="4:48" s="118" customFormat="1">
      <c r="D521" s="202"/>
      <c r="E521" s="203"/>
      <c r="K521" s="203"/>
      <c r="L521" s="203"/>
      <c r="M521" s="203"/>
      <c r="N521" s="203"/>
      <c r="S521" s="203"/>
      <c r="T521" s="203"/>
      <c r="U521" s="202"/>
      <c r="V521" s="202"/>
      <c r="W521" s="202"/>
      <c r="X521" s="202"/>
      <c r="Y521" s="202"/>
      <c r="Z521" s="202"/>
      <c r="AA521" s="202"/>
      <c r="AB521" s="202"/>
      <c r="AC521" s="202"/>
      <c r="AD521" s="202"/>
      <c r="AE521" s="202"/>
      <c r="AF521" s="202"/>
      <c r="AG521" s="202"/>
      <c r="AH521" s="202"/>
      <c r="AI521" s="202"/>
      <c r="AJ521" s="202"/>
      <c r="AK521" s="202"/>
      <c r="AL521" s="202"/>
      <c r="AM521" s="202"/>
      <c r="AN521" s="202"/>
      <c r="AO521" s="202"/>
      <c r="AP521" s="202"/>
      <c r="AQ521" s="202"/>
      <c r="AR521" s="202"/>
      <c r="AS521" s="202"/>
      <c r="AT521" s="202"/>
      <c r="AU521" s="202"/>
      <c r="AV521" s="202"/>
    </row>
    <row r="522" spans="4:48" s="118" customFormat="1">
      <c r="D522" s="202"/>
      <c r="E522" s="203"/>
      <c r="K522" s="203"/>
      <c r="L522" s="203"/>
      <c r="M522" s="203"/>
      <c r="N522" s="203"/>
      <c r="S522" s="203"/>
      <c r="T522" s="203"/>
      <c r="U522" s="202"/>
      <c r="V522" s="202"/>
      <c r="W522" s="202"/>
      <c r="X522" s="202"/>
      <c r="Y522" s="202"/>
      <c r="Z522" s="202"/>
      <c r="AA522" s="202"/>
      <c r="AB522" s="202"/>
      <c r="AC522" s="202"/>
      <c r="AD522" s="202"/>
      <c r="AE522" s="202"/>
      <c r="AF522" s="202"/>
      <c r="AG522" s="202"/>
      <c r="AH522" s="202"/>
      <c r="AI522" s="202"/>
      <c r="AJ522" s="202"/>
      <c r="AK522" s="202"/>
      <c r="AL522" s="202"/>
      <c r="AM522" s="202"/>
      <c r="AN522" s="202"/>
      <c r="AO522" s="202"/>
      <c r="AP522" s="202"/>
      <c r="AQ522" s="202"/>
      <c r="AR522" s="202"/>
      <c r="AS522" s="202"/>
      <c r="AT522" s="202"/>
      <c r="AU522" s="202"/>
      <c r="AV522" s="202"/>
    </row>
    <row r="523" spans="4:48" s="118" customFormat="1">
      <c r="D523" s="202"/>
      <c r="E523" s="203"/>
      <c r="K523" s="203"/>
      <c r="L523" s="203"/>
      <c r="M523" s="203"/>
      <c r="N523" s="203"/>
      <c r="S523" s="203"/>
      <c r="T523" s="203"/>
      <c r="U523" s="202"/>
      <c r="V523" s="202"/>
      <c r="W523" s="202"/>
      <c r="X523" s="202"/>
      <c r="Y523" s="202"/>
      <c r="Z523" s="202"/>
      <c r="AA523" s="202"/>
      <c r="AB523" s="202"/>
      <c r="AC523" s="202"/>
      <c r="AD523" s="202"/>
      <c r="AE523" s="202"/>
      <c r="AF523" s="202"/>
      <c r="AG523" s="202"/>
      <c r="AH523" s="202"/>
      <c r="AI523" s="202"/>
      <c r="AJ523" s="202"/>
      <c r="AK523" s="202"/>
      <c r="AL523" s="202"/>
      <c r="AM523" s="202"/>
      <c r="AN523" s="202"/>
      <c r="AO523" s="202"/>
      <c r="AP523" s="202"/>
      <c r="AQ523" s="202"/>
      <c r="AR523" s="202"/>
      <c r="AS523" s="202"/>
      <c r="AT523" s="202"/>
      <c r="AU523" s="202"/>
      <c r="AV523" s="202"/>
    </row>
    <row r="524" spans="4:48" s="118" customFormat="1">
      <c r="D524" s="202"/>
      <c r="E524" s="203"/>
      <c r="K524" s="203"/>
      <c r="L524" s="203"/>
      <c r="M524" s="203"/>
      <c r="N524" s="203"/>
      <c r="S524" s="203"/>
      <c r="T524" s="203"/>
      <c r="U524" s="202"/>
      <c r="V524" s="202"/>
      <c r="W524" s="202"/>
      <c r="X524" s="202"/>
      <c r="Y524" s="202"/>
      <c r="Z524" s="202"/>
      <c r="AA524" s="202"/>
      <c r="AB524" s="202"/>
      <c r="AC524" s="202"/>
      <c r="AD524" s="202"/>
      <c r="AE524" s="202"/>
      <c r="AF524" s="202"/>
      <c r="AG524" s="202"/>
      <c r="AH524" s="202"/>
      <c r="AI524" s="202"/>
      <c r="AJ524" s="202"/>
      <c r="AK524" s="202"/>
      <c r="AL524" s="202"/>
      <c r="AM524" s="202"/>
      <c r="AN524" s="202"/>
      <c r="AO524" s="202"/>
      <c r="AP524" s="202"/>
      <c r="AQ524" s="202"/>
      <c r="AR524" s="202"/>
      <c r="AS524" s="202"/>
      <c r="AT524" s="202"/>
      <c r="AU524" s="202"/>
      <c r="AV524" s="202"/>
    </row>
    <row r="525" spans="4:48" s="118" customFormat="1">
      <c r="D525" s="202"/>
      <c r="E525" s="203"/>
      <c r="K525" s="203"/>
      <c r="L525" s="203"/>
      <c r="M525" s="203"/>
      <c r="N525" s="203"/>
      <c r="S525" s="203"/>
      <c r="T525" s="203"/>
      <c r="U525" s="202"/>
      <c r="V525" s="202"/>
      <c r="W525" s="202"/>
      <c r="X525" s="202"/>
      <c r="Y525" s="202"/>
      <c r="Z525" s="202"/>
      <c r="AA525" s="202"/>
      <c r="AB525" s="202"/>
      <c r="AC525" s="202"/>
      <c r="AD525" s="202"/>
      <c r="AE525" s="202"/>
      <c r="AF525" s="202"/>
      <c r="AG525" s="202"/>
      <c r="AH525" s="202"/>
      <c r="AI525" s="202"/>
      <c r="AJ525" s="202"/>
      <c r="AK525" s="202"/>
      <c r="AL525" s="202"/>
      <c r="AM525" s="202"/>
      <c r="AN525" s="202"/>
      <c r="AO525" s="202"/>
      <c r="AP525" s="202"/>
      <c r="AQ525" s="202"/>
      <c r="AR525" s="202"/>
      <c r="AS525" s="202"/>
      <c r="AT525" s="202"/>
      <c r="AU525" s="202"/>
      <c r="AV525" s="202"/>
    </row>
    <row r="526" spans="4:48" s="118" customFormat="1">
      <c r="D526" s="202"/>
      <c r="E526" s="203"/>
      <c r="K526" s="203"/>
      <c r="L526" s="203"/>
      <c r="M526" s="203"/>
      <c r="N526" s="203"/>
      <c r="S526" s="203"/>
      <c r="T526" s="203"/>
      <c r="U526" s="202"/>
      <c r="V526" s="202"/>
      <c r="W526" s="202"/>
      <c r="X526" s="202"/>
      <c r="Y526" s="202"/>
      <c r="Z526" s="202"/>
      <c r="AA526" s="202"/>
      <c r="AB526" s="202"/>
      <c r="AC526" s="202"/>
      <c r="AD526" s="202"/>
      <c r="AE526" s="202"/>
      <c r="AF526" s="202"/>
      <c r="AG526" s="202"/>
      <c r="AH526" s="202"/>
      <c r="AI526" s="202"/>
      <c r="AJ526" s="202"/>
      <c r="AK526" s="202"/>
      <c r="AL526" s="202"/>
      <c r="AM526" s="202"/>
      <c r="AN526" s="202"/>
      <c r="AO526" s="202"/>
      <c r="AP526" s="202"/>
      <c r="AQ526" s="202"/>
      <c r="AR526" s="202"/>
      <c r="AS526" s="202"/>
      <c r="AT526" s="202"/>
      <c r="AU526" s="202"/>
      <c r="AV526" s="202"/>
    </row>
    <row r="527" spans="4:48" s="118" customFormat="1">
      <c r="D527" s="202"/>
      <c r="E527" s="203"/>
      <c r="K527" s="203"/>
      <c r="L527" s="203"/>
      <c r="M527" s="203"/>
      <c r="N527" s="203"/>
      <c r="S527" s="203"/>
      <c r="T527" s="203"/>
      <c r="U527" s="202"/>
      <c r="V527" s="202"/>
      <c r="W527" s="202"/>
      <c r="X527" s="202"/>
      <c r="Y527" s="202"/>
      <c r="Z527" s="202"/>
      <c r="AA527" s="202"/>
      <c r="AB527" s="202"/>
      <c r="AC527" s="202"/>
      <c r="AD527" s="202"/>
      <c r="AE527" s="202"/>
      <c r="AF527" s="202"/>
      <c r="AG527" s="202"/>
      <c r="AH527" s="202"/>
      <c r="AI527" s="202"/>
      <c r="AJ527" s="202"/>
      <c r="AK527" s="202"/>
      <c r="AL527" s="202"/>
      <c r="AM527" s="202"/>
      <c r="AN527" s="202"/>
      <c r="AO527" s="202"/>
      <c r="AP527" s="202"/>
      <c r="AQ527" s="202"/>
      <c r="AR527" s="202"/>
      <c r="AS527" s="202"/>
      <c r="AT527" s="202"/>
      <c r="AU527" s="202"/>
      <c r="AV527" s="202"/>
    </row>
    <row r="528" spans="4:48" s="118" customFormat="1">
      <c r="D528" s="202"/>
      <c r="E528" s="203"/>
      <c r="K528" s="203"/>
      <c r="L528" s="203"/>
      <c r="M528" s="203"/>
      <c r="N528" s="203"/>
      <c r="S528" s="203"/>
      <c r="T528" s="203"/>
      <c r="U528" s="202"/>
      <c r="V528" s="202"/>
      <c r="W528" s="202"/>
      <c r="X528" s="202"/>
      <c r="Y528" s="202"/>
      <c r="Z528" s="202"/>
      <c r="AA528" s="202"/>
      <c r="AB528" s="202"/>
      <c r="AC528" s="202"/>
      <c r="AD528" s="202"/>
      <c r="AE528" s="202"/>
      <c r="AF528" s="202"/>
      <c r="AG528" s="202"/>
      <c r="AH528" s="202"/>
      <c r="AI528" s="202"/>
      <c r="AJ528" s="202"/>
      <c r="AK528" s="202"/>
      <c r="AL528" s="202"/>
      <c r="AM528" s="202"/>
      <c r="AN528" s="202"/>
      <c r="AO528" s="202"/>
      <c r="AP528" s="202"/>
      <c r="AQ528" s="202"/>
      <c r="AR528" s="202"/>
      <c r="AS528" s="202"/>
      <c r="AT528" s="202"/>
      <c r="AU528" s="202"/>
      <c r="AV528" s="202"/>
    </row>
    <row r="529" spans="4:48" s="118" customFormat="1">
      <c r="D529" s="202"/>
      <c r="E529" s="203"/>
      <c r="K529" s="203"/>
      <c r="L529" s="203"/>
      <c r="M529" s="203"/>
      <c r="N529" s="203"/>
      <c r="S529" s="203"/>
      <c r="T529" s="203"/>
      <c r="U529" s="202"/>
      <c r="V529" s="202"/>
      <c r="W529" s="202"/>
      <c r="X529" s="202"/>
      <c r="Y529" s="202"/>
      <c r="Z529" s="202"/>
      <c r="AA529" s="202"/>
      <c r="AB529" s="202"/>
      <c r="AC529" s="202"/>
      <c r="AD529" s="202"/>
      <c r="AE529" s="202"/>
      <c r="AF529" s="202"/>
      <c r="AG529" s="202"/>
      <c r="AH529" s="202"/>
      <c r="AI529" s="202"/>
      <c r="AJ529" s="202"/>
      <c r="AK529" s="202"/>
      <c r="AL529" s="202"/>
      <c r="AM529" s="202"/>
      <c r="AN529" s="202"/>
      <c r="AO529" s="202"/>
      <c r="AP529" s="202"/>
      <c r="AQ529" s="202"/>
      <c r="AR529" s="202"/>
      <c r="AS529" s="202"/>
      <c r="AT529" s="202"/>
      <c r="AU529" s="202"/>
      <c r="AV529" s="202"/>
    </row>
    <row r="530" spans="4:48" s="118" customFormat="1">
      <c r="D530" s="202"/>
      <c r="E530" s="203"/>
      <c r="K530" s="203"/>
      <c r="L530" s="203"/>
      <c r="M530" s="203"/>
      <c r="N530" s="203"/>
      <c r="S530" s="203"/>
      <c r="T530" s="203"/>
      <c r="U530" s="202"/>
      <c r="V530" s="202"/>
      <c r="W530" s="202"/>
      <c r="X530" s="202"/>
      <c r="Y530" s="202"/>
      <c r="Z530" s="202"/>
      <c r="AA530" s="202"/>
      <c r="AB530" s="202"/>
      <c r="AC530" s="202"/>
      <c r="AD530" s="202"/>
      <c r="AE530" s="202"/>
      <c r="AF530" s="202"/>
      <c r="AG530" s="202"/>
      <c r="AH530" s="202"/>
      <c r="AI530" s="202"/>
      <c r="AJ530" s="202"/>
      <c r="AK530" s="202"/>
      <c r="AL530" s="202"/>
      <c r="AM530" s="202"/>
      <c r="AN530" s="202"/>
      <c r="AO530" s="202"/>
      <c r="AP530" s="202"/>
      <c r="AQ530" s="202"/>
      <c r="AR530" s="202"/>
      <c r="AS530" s="202"/>
      <c r="AT530" s="202"/>
      <c r="AU530" s="202"/>
      <c r="AV530" s="202"/>
    </row>
    <row r="531" spans="4:48" s="118" customFormat="1">
      <c r="D531" s="202"/>
      <c r="E531" s="203"/>
      <c r="K531" s="203"/>
      <c r="L531" s="203"/>
      <c r="M531" s="203"/>
      <c r="N531" s="203"/>
      <c r="S531" s="203"/>
      <c r="T531" s="203"/>
      <c r="U531" s="202"/>
      <c r="V531" s="202"/>
      <c r="W531" s="202"/>
      <c r="X531" s="202"/>
      <c r="Y531" s="202"/>
      <c r="Z531" s="202"/>
      <c r="AA531" s="202"/>
      <c r="AB531" s="202"/>
      <c r="AC531" s="202"/>
      <c r="AD531" s="202"/>
      <c r="AE531" s="202"/>
      <c r="AF531" s="202"/>
      <c r="AG531" s="202"/>
      <c r="AH531" s="202"/>
      <c r="AI531" s="202"/>
      <c r="AJ531" s="202"/>
      <c r="AK531" s="202"/>
      <c r="AL531" s="202"/>
      <c r="AM531" s="202"/>
      <c r="AN531" s="202"/>
      <c r="AO531" s="202"/>
      <c r="AP531" s="202"/>
      <c r="AQ531" s="202"/>
      <c r="AR531" s="202"/>
      <c r="AS531" s="202"/>
      <c r="AT531" s="202"/>
      <c r="AU531" s="202"/>
      <c r="AV531" s="202"/>
    </row>
    <row r="532" spans="4:48" s="118" customFormat="1">
      <c r="D532" s="202"/>
      <c r="E532" s="203"/>
      <c r="K532" s="203"/>
      <c r="L532" s="203"/>
      <c r="M532" s="203"/>
      <c r="N532" s="203"/>
      <c r="S532" s="203"/>
      <c r="T532" s="203"/>
      <c r="U532" s="202"/>
      <c r="V532" s="202"/>
      <c r="W532" s="202"/>
      <c r="X532" s="202"/>
      <c r="Y532" s="202"/>
      <c r="Z532" s="202"/>
      <c r="AA532" s="202"/>
      <c r="AB532" s="202"/>
      <c r="AC532" s="202"/>
      <c r="AD532" s="202"/>
      <c r="AE532" s="202"/>
      <c r="AF532" s="202"/>
      <c r="AG532" s="202"/>
      <c r="AH532" s="202"/>
      <c r="AI532" s="202"/>
      <c r="AJ532" s="202"/>
      <c r="AK532" s="202"/>
      <c r="AL532" s="202"/>
      <c r="AM532" s="202"/>
      <c r="AN532" s="202"/>
      <c r="AO532" s="202"/>
      <c r="AP532" s="202"/>
      <c r="AQ532" s="202"/>
      <c r="AR532" s="202"/>
      <c r="AS532" s="202"/>
      <c r="AT532" s="202"/>
      <c r="AU532" s="202"/>
      <c r="AV532" s="202"/>
    </row>
    <row r="533" spans="4:48" s="118" customFormat="1">
      <c r="D533" s="202"/>
      <c r="E533" s="203"/>
      <c r="K533" s="203"/>
      <c r="L533" s="203"/>
      <c r="M533" s="203"/>
      <c r="N533" s="203"/>
      <c r="S533" s="203"/>
      <c r="T533" s="203"/>
      <c r="U533" s="202"/>
      <c r="V533" s="202"/>
      <c r="W533" s="202"/>
      <c r="X533" s="202"/>
      <c r="Y533" s="202"/>
      <c r="Z533" s="202"/>
      <c r="AA533" s="202"/>
      <c r="AB533" s="202"/>
      <c r="AC533" s="202"/>
      <c r="AD533" s="202"/>
      <c r="AE533" s="202"/>
      <c r="AF533" s="202"/>
      <c r="AG533" s="202"/>
      <c r="AH533" s="202"/>
      <c r="AI533" s="202"/>
      <c r="AJ533" s="202"/>
      <c r="AK533" s="202"/>
      <c r="AL533" s="202"/>
      <c r="AM533" s="202"/>
      <c r="AN533" s="202"/>
      <c r="AO533" s="202"/>
      <c r="AP533" s="202"/>
      <c r="AQ533" s="202"/>
      <c r="AR533" s="202"/>
      <c r="AS533" s="202"/>
      <c r="AT533" s="202"/>
      <c r="AU533" s="202"/>
      <c r="AV533" s="202"/>
    </row>
    <row r="534" spans="4:48" s="118" customFormat="1">
      <c r="D534" s="202"/>
      <c r="E534" s="203"/>
      <c r="K534" s="203"/>
      <c r="L534" s="203"/>
      <c r="M534" s="203"/>
      <c r="N534" s="203"/>
      <c r="S534" s="203"/>
      <c r="T534" s="203"/>
      <c r="U534" s="202"/>
      <c r="V534" s="202"/>
      <c r="W534" s="202"/>
      <c r="X534" s="202"/>
      <c r="Y534" s="202"/>
      <c r="Z534" s="202"/>
      <c r="AA534" s="202"/>
      <c r="AB534" s="202"/>
      <c r="AC534" s="202"/>
      <c r="AD534" s="202"/>
      <c r="AE534" s="202"/>
      <c r="AF534" s="202"/>
      <c r="AG534" s="202"/>
      <c r="AH534" s="202"/>
      <c r="AI534" s="202"/>
      <c r="AJ534" s="202"/>
      <c r="AK534" s="202"/>
      <c r="AL534" s="202"/>
      <c r="AM534" s="202"/>
      <c r="AN534" s="202"/>
      <c r="AO534" s="202"/>
      <c r="AP534" s="202"/>
      <c r="AQ534" s="202"/>
      <c r="AR534" s="202"/>
      <c r="AS534" s="202"/>
      <c r="AT534" s="202"/>
      <c r="AU534" s="202"/>
      <c r="AV534" s="202"/>
    </row>
    <row r="535" spans="4:48" s="118" customFormat="1">
      <c r="D535" s="202"/>
      <c r="E535" s="203"/>
      <c r="K535" s="203"/>
      <c r="L535" s="203"/>
      <c r="M535" s="203"/>
      <c r="N535" s="203"/>
      <c r="S535" s="203"/>
      <c r="T535" s="203"/>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c r="AS535" s="202"/>
      <c r="AT535" s="202"/>
      <c r="AU535" s="202"/>
      <c r="AV535" s="202"/>
    </row>
    <row r="536" spans="4:48" s="118" customFormat="1">
      <c r="D536" s="202"/>
      <c r="E536" s="203"/>
      <c r="K536" s="203"/>
      <c r="L536" s="203"/>
      <c r="M536" s="203"/>
      <c r="N536" s="203"/>
      <c r="S536" s="203"/>
      <c r="T536" s="203"/>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row>
    <row r="537" spans="4:48" s="118" customFormat="1">
      <c r="D537" s="202"/>
      <c r="E537" s="203"/>
      <c r="K537" s="203"/>
      <c r="L537" s="203"/>
      <c r="M537" s="203"/>
      <c r="N537" s="203"/>
      <c r="S537" s="203"/>
      <c r="T537" s="203"/>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c r="AV537" s="202"/>
    </row>
    <row r="538" spans="4:48" s="118" customFormat="1">
      <c r="D538" s="202"/>
      <c r="E538" s="203"/>
      <c r="K538" s="203"/>
      <c r="L538" s="203"/>
      <c r="M538" s="203"/>
      <c r="N538" s="203"/>
      <c r="S538" s="203"/>
      <c r="T538" s="203"/>
      <c r="U538" s="202"/>
      <c r="V538" s="202"/>
      <c r="W538" s="202"/>
      <c r="X538" s="202"/>
      <c r="Y538" s="202"/>
      <c r="Z538" s="202"/>
      <c r="AA538" s="202"/>
      <c r="AB538" s="202"/>
      <c r="AC538" s="202"/>
      <c r="AD538" s="202"/>
      <c r="AE538" s="202"/>
      <c r="AF538" s="202"/>
      <c r="AG538" s="202"/>
      <c r="AH538" s="202"/>
      <c r="AI538" s="202"/>
      <c r="AJ538" s="202"/>
      <c r="AK538" s="202"/>
      <c r="AL538" s="202"/>
      <c r="AM538" s="202"/>
      <c r="AN538" s="202"/>
      <c r="AO538" s="202"/>
      <c r="AP538" s="202"/>
      <c r="AQ538" s="202"/>
      <c r="AR538" s="202"/>
      <c r="AS538" s="202"/>
      <c r="AT538" s="202"/>
      <c r="AU538" s="202"/>
      <c r="AV538" s="202"/>
    </row>
    <row r="539" spans="4:48" s="118" customFormat="1">
      <c r="D539" s="202"/>
      <c r="E539" s="203"/>
      <c r="K539" s="203"/>
      <c r="L539" s="203"/>
      <c r="M539" s="203"/>
      <c r="N539" s="203"/>
      <c r="S539" s="203"/>
      <c r="T539" s="203"/>
      <c r="U539" s="202"/>
      <c r="V539" s="202"/>
      <c r="W539" s="202"/>
      <c r="X539" s="202"/>
      <c r="Y539" s="202"/>
      <c r="Z539" s="202"/>
      <c r="AA539" s="202"/>
      <c r="AB539" s="202"/>
      <c r="AC539" s="202"/>
      <c r="AD539" s="202"/>
      <c r="AE539" s="202"/>
      <c r="AF539" s="202"/>
      <c r="AG539" s="202"/>
      <c r="AH539" s="202"/>
      <c r="AI539" s="202"/>
      <c r="AJ539" s="202"/>
      <c r="AK539" s="202"/>
      <c r="AL539" s="202"/>
      <c r="AM539" s="202"/>
      <c r="AN539" s="202"/>
      <c r="AO539" s="202"/>
      <c r="AP539" s="202"/>
      <c r="AQ539" s="202"/>
      <c r="AR539" s="202"/>
      <c r="AS539" s="202"/>
      <c r="AT539" s="202"/>
      <c r="AU539" s="202"/>
      <c r="AV539" s="202"/>
    </row>
    <row r="540" spans="4:48" s="118" customFormat="1">
      <c r="D540" s="202"/>
      <c r="E540" s="203"/>
      <c r="K540" s="203"/>
      <c r="L540" s="203"/>
      <c r="M540" s="203"/>
      <c r="N540" s="203"/>
      <c r="S540" s="203"/>
      <c r="T540" s="203"/>
      <c r="U540" s="202"/>
      <c r="V540" s="202"/>
      <c r="W540" s="202"/>
      <c r="X540" s="202"/>
      <c r="Y540" s="202"/>
      <c r="Z540" s="202"/>
      <c r="AA540" s="202"/>
      <c r="AB540" s="202"/>
      <c r="AC540" s="202"/>
      <c r="AD540" s="202"/>
      <c r="AE540" s="202"/>
      <c r="AF540" s="202"/>
      <c r="AG540" s="202"/>
      <c r="AH540" s="202"/>
      <c r="AI540" s="202"/>
      <c r="AJ540" s="202"/>
      <c r="AK540" s="202"/>
      <c r="AL540" s="202"/>
      <c r="AM540" s="202"/>
      <c r="AN540" s="202"/>
      <c r="AO540" s="202"/>
      <c r="AP540" s="202"/>
      <c r="AQ540" s="202"/>
      <c r="AR540" s="202"/>
      <c r="AS540" s="202"/>
      <c r="AT540" s="202"/>
      <c r="AU540" s="202"/>
      <c r="AV540" s="202"/>
    </row>
    <row r="541" spans="4:48" s="118" customFormat="1">
      <c r="D541" s="202"/>
      <c r="E541" s="203"/>
      <c r="K541" s="203"/>
      <c r="L541" s="203"/>
      <c r="M541" s="203"/>
      <c r="N541" s="203"/>
      <c r="S541" s="203"/>
      <c r="T541" s="203"/>
      <c r="U541" s="202"/>
      <c r="V541" s="202"/>
      <c r="W541" s="202"/>
      <c r="X541" s="202"/>
      <c r="Y541" s="202"/>
      <c r="Z541" s="202"/>
      <c r="AA541" s="202"/>
      <c r="AB541" s="202"/>
      <c r="AC541" s="202"/>
      <c r="AD541" s="202"/>
      <c r="AE541" s="202"/>
      <c r="AF541" s="202"/>
      <c r="AG541" s="202"/>
      <c r="AH541" s="202"/>
      <c r="AI541" s="202"/>
      <c r="AJ541" s="202"/>
      <c r="AK541" s="202"/>
      <c r="AL541" s="202"/>
      <c r="AM541" s="202"/>
      <c r="AN541" s="202"/>
      <c r="AO541" s="202"/>
      <c r="AP541" s="202"/>
      <c r="AQ541" s="202"/>
      <c r="AR541" s="202"/>
      <c r="AS541" s="202"/>
      <c r="AT541" s="202"/>
      <c r="AU541" s="202"/>
      <c r="AV541" s="202"/>
    </row>
    <row r="542" spans="4:48" s="118" customFormat="1">
      <c r="D542" s="202"/>
      <c r="E542" s="203"/>
      <c r="K542" s="203"/>
      <c r="L542" s="203"/>
      <c r="M542" s="203"/>
      <c r="N542" s="203"/>
      <c r="S542" s="203"/>
      <c r="T542" s="203"/>
      <c r="U542" s="202"/>
      <c r="V542" s="202"/>
      <c r="W542" s="202"/>
      <c r="X542" s="202"/>
      <c r="Y542" s="202"/>
      <c r="Z542" s="202"/>
      <c r="AA542" s="202"/>
      <c r="AB542" s="202"/>
      <c r="AC542" s="202"/>
      <c r="AD542" s="202"/>
      <c r="AE542" s="202"/>
      <c r="AF542" s="202"/>
      <c r="AG542" s="202"/>
      <c r="AH542" s="202"/>
      <c r="AI542" s="202"/>
      <c r="AJ542" s="202"/>
      <c r="AK542" s="202"/>
      <c r="AL542" s="202"/>
      <c r="AM542" s="202"/>
      <c r="AN542" s="202"/>
      <c r="AO542" s="202"/>
      <c r="AP542" s="202"/>
      <c r="AQ542" s="202"/>
      <c r="AR542" s="202"/>
      <c r="AS542" s="202"/>
      <c r="AT542" s="202"/>
      <c r="AU542" s="202"/>
      <c r="AV542" s="202"/>
    </row>
    <row r="543" spans="4:48" s="118" customFormat="1">
      <c r="D543" s="202"/>
      <c r="E543" s="203"/>
      <c r="K543" s="203"/>
      <c r="L543" s="203"/>
      <c r="M543" s="203"/>
      <c r="N543" s="203"/>
      <c r="S543" s="203"/>
      <c r="T543" s="203"/>
      <c r="U543" s="202"/>
      <c r="V543" s="202"/>
      <c r="W543" s="202"/>
      <c r="X543" s="202"/>
      <c r="Y543" s="202"/>
      <c r="Z543" s="202"/>
      <c r="AA543" s="202"/>
      <c r="AB543" s="202"/>
      <c r="AC543" s="202"/>
      <c r="AD543" s="202"/>
      <c r="AE543" s="202"/>
      <c r="AF543" s="202"/>
      <c r="AG543" s="202"/>
      <c r="AH543" s="202"/>
      <c r="AI543" s="202"/>
      <c r="AJ543" s="202"/>
      <c r="AK543" s="202"/>
      <c r="AL543" s="202"/>
      <c r="AM543" s="202"/>
      <c r="AN543" s="202"/>
      <c r="AO543" s="202"/>
      <c r="AP543" s="202"/>
      <c r="AQ543" s="202"/>
      <c r="AR543" s="202"/>
      <c r="AS543" s="202"/>
      <c r="AT543" s="202"/>
      <c r="AU543" s="202"/>
      <c r="AV543" s="202"/>
    </row>
    <row r="544" spans="4:48" s="118" customFormat="1">
      <c r="D544" s="202"/>
      <c r="E544" s="203"/>
      <c r="K544" s="203"/>
      <c r="L544" s="203"/>
      <c r="M544" s="203"/>
      <c r="N544" s="203"/>
      <c r="S544" s="203"/>
      <c r="T544" s="203"/>
      <c r="U544" s="202"/>
      <c r="V544" s="202"/>
      <c r="W544" s="202"/>
      <c r="X544" s="202"/>
      <c r="Y544" s="202"/>
      <c r="Z544" s="202"/>
      <c r="AA544" s="202"/>
      <c r="AB544" s="202"/>
      <c r="AC544" s="202"/>
      <c r="AD544" s="202"/>
      <c r="AE544" s="202"/>
      <c r="AF544" s="202"/>
      <c r="AG544" s="202"/>
      <c r="AH544" s="202"/>
      <c r="AI544" s="202"/>
      <c r="AJ544" s="202"/>
      <c r="AK544" s="202"/>
      <c r="AL544" s="202"/>
      <c r="AM544" s="202"/>
      <c r="AN544" s="202"/>
      <c r="AO544" s="202"/>
      <c r="AP544" s="202"/>
      <c r="AQ544" s="202"/>
      <c r="AR544" s="202"/>
      <c r="AS544" s="202"/>
      <c r="AT544" s="202"/>
      <c r="AU544" s="202"/>
      <c r="AV544" s="202"/>
    </row>
    <row r="545" spans="4:48" s="118" customFormat="1">
      <c r="D545" s="202"/>
      <c r="E545" s="203"/>
      <c r="K545" s="203"/>
      <c r="L545" s="203"/>
      <c r="M545" s="203"/>
      <c r="N545" s="203"/>
      <c r="S545" s="203"/>
      <c r="T545" s="203"/>
      <c r="U545" s="202"/>
      <c r="V545" s="202"/>
      <c r="W545" s="202"/>
      <c r="X545" s="202"/>
      <c r="Y545" s="202"/>
      <c r="Z545" s="202"/>
      <c r="AA545" s="202"/>
      <c r="AB545" s="202"/>
      <c r="AC545" s="202"/>
      <c r="AD545" s="202"/>
      <c r="AE545" s="202"/>
      <c r="AF545" s="202"/>
      <c r="AG545" s="202"/>
      <c r="AH545" s="202"/>
      <c r="AI545" s="202"/>
      <c r="AJ545" s="202"/>
      <c r="AK545" s="202"/>
      <c r="AL545" s="202"/>
      <c r="AM545" s="202"/>
      <c r="AN545" s="202"/>
      <c r="AO545" s="202"/>
      <c r="AP545" s="202"/>
      <c r="AQ545" s="202"/>
      <c r="AR545" s="202"/>
      <c r="AS545" s="202"/>
      <c r="AT545" s="202"/>
      <c r="AU545" s="202"/>
      <c r="AV545" s="202"/>
    </row>
    <row r="546" spans="4:48" s="118" customFormat="1">
      <c r="D546" s="202"/>
      <c r="E546" s="203"/>
      <c r="K546" s="203"/>
      <c r="L546" s="203"/>
      <c r="M546" s="203"/>
      <c r="N546" s="203"/>
      <c r="S546" s="203"/>
      <c r="T546" s="203"/>
      <c r="U546" s="202"/>
      <c r="V546" s="202"/>
      <c r="W546" s="202"/>
      <c r="X546" s="202"/>
      <c r="Y546" s="202"/>
      <c r="Z546" s="202"/>
      <c r="AA546" s="202"/>
      <c r="AB546" s="202"/>
      <c r="AC546" s="202"/>
      <c r="AD546" s="202"/>
      <c r="AE546" s="202"/>
      <c r="AF546" s="202"/>
      <c r="AG546" s="202"/>
      <c r="AH546" s="202"/>
      <c r="AI546" s="202"/>
      <c r="AJ546" s="202"/>
      <c r="AK546" s="202"/>
      <c r="AL546" s="202"/>
      <c r="AM546" s="202"/>
      <c r="AN546" s="202"/>
      <c r="AO546" s="202"/>
      <c r="AP546" s="202"/>
      <c r="AQ546" s="202"/>
      <c r="AR546" s="202"/>
      <c r="AS546" s="202"/>
      <c r="AT546" s="202"/>
      <c r="AU546" s="202"/>
      <c r="AV546" s="202"/>
    </row>
    <row r="547" spans="4:48" s="118" customFormat="1">
      <c r="D547" s="202"/>
      <c r="E547" s="203"/>
      <c r="K547" s="203"/>
      <c r="L547" s="203"/>
      <c r="M547" s="203"/>
      <c r="N547" s="203"/>
      <c r="S547" s="203"/>
      <c r="T547" s="203"/>
      <c r="U547" s="202"/>
      <c r="V547" s="202"/>
      <c r="W547" s="202"/>
      <c r="X547" s="202"/>
      <c r="Y547" s="202"/>
      <c r="Z547" s="202"/>
      <c r="AA547" s="202"/>
      <c r="AB547" s="202"/>
      <c r="AC547" s="202"/>
      <c r="AD547" s="202"/>
      <c r="AE547" s="202"/>
      <c r="AF547" s="202"/>
      <c r="AG547" s="202"/>
      <c r="AH547" s="202"/>
      <c r="AI547" s="202"/>
      <c r="AJ547" s="202"/>
      <c r="AK547" s="202"/>
      <c r="AL547" s="202"/>
      <c r="AM547" s="202"/>
      <c r="AN547" s="202"/>
      <c r="AO547" s="202"/>
      <c r="AP547" s="202"/>
      <c r="AQ547" s="202"/>
      <c r="AR547" s="202"/>
      <c r="AS547" s="202"/>
      <c r="AT547" s="202"/>
      <c r="AU547" s="202"/>
      <c r="AV547" s="202"/>
    </row>
    <row r="548" spans="4:48" s="118" customFormat="1">
      <c r="D548" s="202"/>
      <c r="E548" s="203"/>
      <c r="K548" s="203"/>
      <c r="L548" s="203"/>
      <c r="M548" s="203"/>
      <c r="N548" s="203"/>
      <c r="S548" s="203"/>
      <c r="T548" s="203"/>
      <c r="U548" s="202"/>
      <c r="V548" s="202"/>
      <c r="W548" s="202"/>
      <c r="X548" s="202"/>
      <c r="Y548" s="202"/>
      <c r="Z548" s="202"/>
      <c r="AA548" s="202"/>
      <c r="AB548" s="202"/>
      <c r="AC548" s="202"/>
      <c r="AD548" s="202"/>
      <c r="AE548" s="202"/>
      <c r="AF548" s="202"/>
      <c r="AG548" s="202"/>
      <c r="AH548" s="202"/>
      <c r="AI548" s="202"/>
      <c r="AJ548" s="202"/>
      <c r="AK548" s="202"/>
      <c r="AL548" s="202"/>
      <c r="AM548" s="202"/>
      <c r="AN548" s="202"/>
      <c r="AO548" s="202"/>
      <c r="AP548" s="202"/>
      <c r="AQ548" s="202"/>
      <c r="AR548" s="202"/>
      <c r="AS548" s="202"/>
      <c r="AT548" s="202"/>
      <c r="AU548" s="202"/>
      <c r="AV548" s="202"/>
    </row>
    <row r="549" spans="4:48" s="118" customFormat="1">
      <c r="D549" s="202"/>
      <c r="E549" s="203"/>
      <c r="K549" s="203"/>
      <c r="L549" s="203"/>
      <c r="M549" s="203"/>
      <c r="N549" s="203"/>
      <c r="S549" s="203"/>
      <c r="T549" s="203"/>
      <c r="U549" s="202"/>
      <c r="V549" s="202"/>
      <c r="W549" s="202"/>
      <c r="X549" s="202"/>
      <c r="Y549" s="202"/>
      <c r="Z549" s="202"/>
      <c r="AA549" s="202"/>
      <c r="AB549" s="202"/>
      <c r="AC549" s="202"/>
      <c r="AD549" s="202"/>
      <c r="AE549" s="202"/>
      <c r="AF549" s="202"/>
      <c r="AG549" s="202"/>
      <c r="AH549" s="202"/>
      <c r="AI549" s="202"/>
      <c r="AJ549" s="202"/>
      <c r="AK549" s="202"/>
      <c r="AL549" s="202"/>
      <c r="AM549" s="202"/>
      <c r="AN549" s="202"/>
      <c r="AO549" s="202"/>
      <c r="AP549" s="202"/>
      <c r="AQ549" s="202"/>
      <c r="AR549" s="202"/>
      <c r="AS549" s="202"/>
      <c r="AT549" s="202"/>
      <c r="AU549" s="202"/>
      <c r="AV549" s="202"/>
    </row>
    <row r="550" spans="4:48" s="118" customFormat="1">
      <c r="D550" s="202"/>
      <c r="E550" s="203"/>
      <c r="K550" s="203"/>
      <c r="L550" s="203"/>
      <c r="M550" s="203"/>
      <c r="N550" s="203"/>
      <c r="S550" s="203"/>
      <c r="T550" s="203"/>
      <c r="U550" s="202"/>
      <c r="V550" s="202"/>
      <c r="W550" s="202"/>
      <c r="X550" s="202"/>
      <c r="Y550" s="202"/>
      <c r="Z550" s="202"/>
      <c r="AA550" s="202"/>
      <c r="AB550" s="202"/>
      <c r="AC550" s="202"/>
      <c r="AD550" s="202"/>
      <c r="AE550" s="202"/>
      <c r="AF550" s="202"/>
      <c r="AG550" s="202"/>
      <c r="AH550" s="202"/>
      <c r="AI550" s="202"/>
      <c r="AJ550" s="202"/>
      <c r="AK550" s="202"/>
      <c r="AL550" s="202"/>
      <c r="AM550" s="202"/>
      <c r="AN550" s="202"/>
      <c r="AO550" s="202"/>
      <c r="AP550" s="202"/>
      <c r="AQ550" s="202"/>
      <c r="AR550" s="202"/>
      <c r="AS550" s="202"/>
      <c r="AT550" s="202"/>
      <c r="AU550" s="202"/>
      <c r="AV550" s="202"/>
    </row>
    <row r="551" spans="4:48" s="118" customFormat="1">
      <c r="D551" s="202"/>
      <c r="E551" s="203"/>
      <c r="K551" s="203"/>
      <c r="L551" s="203"/>
      <c r="M551" s="203"/>
      <c r="N551" s="203"/>
      <c r="S551" s="203"/>
      <c r="T551" s="203"/>
      <c r="U551" s="202"/>
      <c r="V551" s="202"/>
      <c r="W551" s="202"/>
      <c r="X551" s="202"/>
      <c r="Y551" s="202"/>
      <c r="Z551" s="202"/>
      <c r="AA551" s="202"/>
      <c r="AB551" s="202"/>
      <c r="AC551" s="202"/>
      <c r="AD551" s="202"/>
      <c r="AE551" s="202"/>
      <c r="AF551" s="202"/>
      <c r="AG551" s="202"/>
      <c r="AH551" s="202"/>
      <c r="AI551" s="202"/>
      <c r="AJ551" s="202"/>
      <c r="AK551" s="202"/>
      <c r="AL551" s="202"/>
      <c r="AM551" s="202"/>
      <c r="AN551" s="202"/>
      <c r="AO551" s="202"/>
      <c r="AP551" s="202"/>
      <c r="AQ551" s="202"/>
      <c r="AR551" s="202"/>
      <c r="AS551" s="202"/>
      <c r="AT551" s="202"/>
      <c r="AU551" s="202"/>
      <c r="AV551" s="202"/>
    </row>
    <row r="552" spans="4:48" s="118" customFormat="1">
      <c r="D552" s="202"/>
      <c r="E552" s="203"/>
      <c r="K552" s="203"/>
      <c r="L552" s="203"/>
      <c r="M552" s="203"/>
      <c r="N552" s="203"/>
      <c r="S552" s="203"/>
      <c r="T552" s="203"/>
      <c r="U552" s="202"/>
      <c r="V552" s="202"/>
      <c r="W552" s="202"/>
      <c r="X552" s="202"/>
      <c r="Y552" s="202"/>
      <c r="Z552" s="202"/>
      <c r="AA552" s="202"/>
      <c r="AB552" s="202"/>
      <c r="AC552" s="202"/>
      <c r="AD552" s="202"/>
      <c r="AE552" s="202"/>
      <c r="AF552" s="202"/>
      <c r="AG552" s="202"/>
      <c r="AH552" s="202"/>
      <c r="AI552" s="202"/>
      <c r="AJ552" s="202"/>
      <c r="AK552" s="202"/>
      <c r="AL552" s="202"/>
      <c r="AM552" s="202"/>
      <c r="AN552" s="202"/>
      <c r="AO552" s="202"/>
      <c r="AP552" s="202"/>
      <c r="AQ552" s="202"/>
      <c r="AR552" s="202"/>
      <c r="AS552" s="202"/>
      <c r="AT552" s="202"/>
      <c r="AU552" s="202"/>
      <c r="AV552" s="202"/>
    </row>
    <row r="553" spans="4:48" s="118" customFormat="1">
      <c r="D553" s="202"/>
      <c r="E553" s="203"/>
      <c r="K553" s="203"/>
      <c r="L553" s="203"/>
      <c r="M553" s="203"/>
      <c r="N553" s="203"/>
      <c r="S553" s="203"/>
      <c r="T553" s="203"/>
      <c r="U553" s="202"/>
      <c r="V553" s="202"/>
      <c r="W553" s="202"/>
      <c r="X553" s="202"/>
      <c r="Y553" s="202"/>
      <c r="Z553" s="202"/>
      <c r="AA553" s="202"/>
      <c r="AB553" s="202"/>
      <c r="AC553" s="202"/>
      <c r="AD553" s="202"/>
      <c r="AE553" s="202"/>
      <c r="AF553" s="202"/>
      <c r="AG553" s="202"/>
      <c r="AH553" s="202"/>
      <c r="AI553" s="202"/>
      <c r="AJ553" s="202"/>
      <c r="AK553" s="202"/>
      <c r="AL553" s="202"/>
      <c r="AM553" s="202"/>
      <c r="AN553" s="202"/>
      <c r="AO553" s="202"/>
      <c r="AP553" s="202"/>
      <c r="AQ553" s="202"/>
      <c r="AR553" s="202"/>
      <c r="AS553" s="202"/>
      <c r="AT553" s="202"/>
      <c r="AU553" s="202"/>
      <c r="AV553" s="202"/>
    </row>
    <row r="554" spans="4:48" s="118" customFormat="1">
      <c r="D554" s="202"/>
      <c r="E554" s="203"/>
      <c r="K554" s="203"/>
      <c r="L554" s="203"/>
      <c r="M554" s="203"/>
      <c r="N554" s="203"/>
      <c r="S554" s="203"/>
      <c r="T554" s="203"/>
      <c r="U554" s="202"/>
      <c r="V554" s="202"/>
      <c r="W554" s="202"/>
      <c r="X554" s="202"/>
      <c r="Y554" s="202"/>
      <c r="Z554" s="202"/>
      <c r="AA554" s="202"/>
      <c r="AB554" s="202"/>
      <c r="AC554" s="202"/>
      <c r="AD554" s="202"/>
      <c r="AE554" s="202"/>
      <c r="AF554" s="202"/>
      <c r="AG554" s="202"/>
      <c r="AH554" s="202"/>
      <c r="AI554" s="202"/>
      <c r="AJ554" s="202"/>
      <c r="AK554" s="202"/>
      <c r="AL554" s="202"/>
      <c r="AM554" s="202"/>
      <c r="AN554" s="202"/>
      <c r="AO554" s="202"/>
      <c r="AP554" s="202"/>
      <c r="AQ554" s="202"/>
      <c r="AR554" s="202"/>
      <c r="AS554" s="202"/>
      <c r="AT554" s="202"/>
      <c r="AU554" s="202"/>
      <c r="AV554" s="202"/>
    </row>
    <row r="555" spans="4:48" s="118" customFormat="1">
      <c r="D555" s="202"/>
      <c r="E555" s="203"/>
      <c r="K555" s="203"/>
      <c r="L555" s="203"/>
      <c r="M555" s="203"/>
      <c r="N555" s="203"/>
      <c r="S555" s="203"/>
      <c r="T555" s="203"/>
      <c r="U555" s="202"/>
      <c r="V555" s="202"/>
      <c r="W555" s="202"/>
      <c r="X555" s="202"/>
      <c r="Y555" s="202"/>
      <c r="Z555" s="202"/>
      <c r="AA555" s="202"/>
      <c r="AB555" s="202"/>
      <c r="AC555" s="202"/>
      <c r="AD555" s="202"/>
      <c r="AE555" s="202"/>
      <c r="AF555" s="202"/>
      <c r="AG555" s="202"/>
      <c r="AH555" s="202"/>
      <c r="AI555" s="202"/>
      <c r="AJ555" s="202"/>
      <c r="AK555" s="202"/>
      <c r="AL555" s="202"/>
      <c r="AM555" s="202"/>
      <c r="AN555" s="202"/>
      <c r="AO555" s="202"/>
      <c r="AP555" s="202"/>
      <c r="AQ555" s="202"/>
      <c r="AR555" s="202"/>
      <c r="AS555" s="202"/>
      <c r="AT555" s="202"/>
      <c r="AU555" s="202"/>
      <c r="AV555" s="202"/>
    </row>
    <row r="556" spans="4:48" s="118" customFormat="1">
      <c r="D556" s="202"/>
      <c r="E556" s="203"/>
      <c r="K556" s="203"/>
      <c r="L556" s="203"/>
      <c r="M556" s="203"/>
      <c r="N556" s="203"/>
      <c r="S556" s="203"/>
      <c r="T556" s="203"/>
      <c r="U556" s="202"/>
      <c r="V556" s="202"/>
      <c r="W556" s="202"/>
      <c r="X556" s="202"/>
      <c r="Y556" s="202"/>
      <c r="Z556" s="202"/>
      <c r="AA556" s="202"/>
      <c r="AB556" s="202"/>
      <c r="AC556" s="202"/>
      <c r="AD556" s="202"/>
      <c r="AE556" s="202"/>
      <c r="AF556" s="202"/>
      <c r="AG556" s="202"/>
      <c r="AH556" s="202"/>
      <c r="AI556" s="202"/>
      <c r="AJ556" s="202"/>
      <c r="AK556" s="202"/>
      <c r="AL556" s="202"/>
      <c r="AM556" s="202"/>
      <c r="AN556" s="202"/>
      <c r="AO556" s="202"/>
      <c r="AP556" s="202"/>
      <c r="AQ556" s="202"/>
      <c r="AR556" s="202"/>
      <c r="AS556" s="202"/>
      <c r="AT556" s="202"/>
      <c r="AU556" s="202"/>
      <c r="AV556" s="202"/>
    </row>
    <row r="557" spans="4:48" s="118" customFormat="1">
      <c r="D557" s="202"/>
      <c r="E557" s="203"/>
      <c r="K557" s="203"/>
      <c r="L557" s="203"/>
      <c r="M557" s="203"/>
      <c r="N557" s="203"/>
      <c r="S557" s="203"/>
      <c r="T557" s="203"/>
      <c r="U557" s="202"/>
      <c r="V557" s="202"/>
      <c r="W557" s="202"/>
      <c r="X557" s="202"/>
      <c r="Y557" s="202"/>
      <c r="Z557" s="202"/>
      <c r="AA557" s="202"/>
      <c r="AB557" s="202"/>
      <c r="AC557" s="202"/>
      <c r="AD557" s="202"/>
      <c r="AE557" s="202"/>
      <c r="AF557" s="202"/>
      <c r="AG557" s="202"/>
      <c r="AH557" s="202"/>
      <c r="AI557" s="202"/>
      <c r="AJ557" s="202"/>
      <c r="AK557" s="202"/>
      <c r="AL557" s="202"/>
      <c r="AM557" s="202"/>
      <c r="AN557" s="202"/>
      <c r="AO557" s="202"/>
      <c r="AP557" s="202"/>
      <c r="AQ557" s="202"/>
      <c r="AR557" s="202"/>
      <c r="AS557" s="202"/>
      <c r="AT557" s="202"/>
      <c r="AU557" s="202"/>
      <c r="AV557" s="202"/>
    </row>
    <row r="558" spans="4:48" s="118" customFormat="1">
      <c r="D558" s="202"/>
      <c r="E558" s="203"/>
      <c r="K558" s="203"/>
      <c r="L558" s="203"/>
      <c r="M558" s="203"/>
      <c r="N558" s="203"/>
      <c r="S558" s="203"/>
      <c r="T558" s="203"/>
      <c r="U558" s="202"/>
      <c r="V558" s="202"/>
      <c r="W558" s="202"/>
      <c r="X558" s="202"/>
      <c r="Y558" s="202"/>
      <c r="Z558" s="202"/>
      <c r="AA558" s="202"/>
      <c r="AB558" s="202"/>
      <c r="AC558" s="202"/>
      <c r="AD558" s="202"/>
      <c r="AE558" s="202"/>
      <c r="AF558" s="202"/>
      <c r="AG558" s="202"/>
      <c r="AH558" s="202"/>
      <c r="AI558" s="202"/>
      <c r="AJ558" s="202"/>
      <c r="AK558" s="202"/>
      <c r="AL558" s="202"/>
      <c r="AM558" s="202"/>
      <c r="AN558" s="202"/>
      <c r="AO558" s="202"/>
      <c r="AP558" s="202"/>
      <c r="AQ558" s="202"/>
      <c r="AR558" s="202"/>
      <c r="AS558" s="202"/>
      <c r="AT558" s="202"/>
      <c r="AU558" s="202"/>
      <c r="AV558" s="202"/>
    </row>
    <row r="559" spans="4:48" s="118" customFormat="1">
      <c r="D559" s="202"/>
      <c r="E559" s="203"/>
      <c r="K559" s="203"/>
      <c r="L559" s="203"/>
      <c r="M559" s="203"/>
      <c r="N559" s="203"/>
      <c r="S559" s="203"/>
      <c r="T559" s="203"/>
      <c r="U559" s="202"/>
      <c r="V559" s="202"/>
      <c r="W559" s="202"/>
      <c r="X559" s="202"/>
      <c r="Y559" s="202"/>
      <c r="Z559" s="202"/>
      <c r="AA559" s="202"/>
      <c r="AB559" s="202"/>
      <c r="AC559" s="202"/>
      <c r="AD559" s="202"/>
      <c r="AE559" s="202"/>
      <c r="AF559" s="202"/>
      <c r="AG559" s="202"/>
      <c r="AH559" s="202"/>
      <c r="AI559" s="202"/>
      <c r="AJ559" s="202"/>
      <c r="AK559" s="202"/>
      <c r="AL559" s="202"/>
      <c r="AM559" s="202"/>
      <c r="AN559" s="202"/>
      <c r="AO559" s="202"/>
      <c r="AP559" s="202"/>
      <c r="AQ559" s="202"/>
      <c r="AR559" s="202"/>
      <c r="AS559" s="202"/>
      <c r="AT559" s="202"/>
      <c r="AU559" s="202"/>
      <c r="AV559" s="202"/>
    </row>
    <row r="560" spans="4:48" s="118" customFormat="1">
      <c r="D560" s="202"/>
      <c r="E560" s="203"/>
      <c r="K560" s="203"/>
      <c r="L560" s="203"/>
      <c r="M560" s="203"/>
      <c r="N560" s="203"/>
      <c r="S560" s="203"/>
      <c r="T560" s="203"/>
      <c r="U560" s="202"/>
      <c r="V560" s="202"/>
      <c r="W560" s="202"/>
      <c r="X560" s="202"/>
      <c r="Y560" s="202"/>
      <c r="Z560" s="202"/>
      <c r="AA560" s="202"/>
      <c r="AB560" s="202"/>
      <c r="AC560" s="202"/>
      <c r="AD560" s="202"/>
      <c r="AE560" s="202"/>
      <c r="AF560" s="202"/>
      <c r="AG560" s="202"/>
      <c r="AH560" s="202"/>
      <c r="AI560" s="202"/>
      <c r="AJ560" s="202"/>
      <c r="AK560" s="202"/>
      <c r="AL560" s="202"/>
      <c r="AM560" s="202"/>
      <c r="AN560" s="202"/>
      <c r="AO560" s="202"/>
      <c r="AP560" s="202"/>
      <c r="AQ560" s="202"/>
      <c r="AR560" s="202"/>
      <c r="AS560" s="202"/>
      <c r="AT560" s="202"/>
      <c r="AU560" s="202"/>
      <c r="AV560" s="202"/>
    </row>
    <row r="561" spans="4:48" s="118" customFormat="1">
      <c r="D561" s="202"/>
      <c r="E561" s="203"/>
      <c r="K561" s="203"/>
      <c r="L561" s="203"/>
      <c r="M561" s="203"/>
      <c r="N561" s="203"/>
      <c r="S561" s="203"/>
      <c r="T561" s="203"/>
      <c r="U561" s="202"/>
      <c r="V561" s="202"/>
      <c r="W561" s="202"/>
      <c r="X561" s="202"/>
      <c r="Y561" s="202"/>
      <c r="Z561" s="202"/>
      <c r="AA561" s="202"/>
      <c r="AB561" s="202"/>
      <c r="AC561" s="202"/>
      <c r="AD561" s="202"/>
      <c r="AE561" s="202"/>
      <c r="AF561" s="202"/>
      <c r="AG561" s="202"/>
      <c r="AH561" s="202"/>
      <c r="AI561" s="202"/>
      <c r="AJ561" s="202"/>
      <c r="AK561" s="202"/>
      <c r="AL561" s="202"/>
      <c r="AM561" s="202"/>
      <c r="AN561" s="202"/>
      <c r="AO561" s="202"/>
      <c r="AP561" s="202"/>
      <c r="AQ561" s="202"/>
      <c r="AR561" s="202"/>
      <c r="AS561" s="202"/>
      <c r="AT561" s="202"/>
      <c r="AU561" s="202"/>
      <c r="AV561" s="202"/>
    </row>
    <row r="562" spans="4:48" s="118" customFormat="1">
      <c r="D562" s="202"/>
      <c r="E562" s="203"/>
      <c r="K562" s="203"/>
      <c r="L562" s="203"/>
      <c r="M562" s="203"/>
      <c r="N562" s="203"/>
      <c r="S562" s="203"/>
      <c r="T562" s="203"/>
      <c r="U562" s="202"/>
      <c r="V562" s="202"/>
      <c r="W562" s="202"/>
      <c r="X562" s="202"/>
      <c r="Y562" s="202"/>
      <c r="Z562" s="202"/>
      <c r="AA562" s="202"/>
      <c r="AB562" s="202"/>
      <c r="AC562" s="202"/>
      <c r="AD562" s="202"/>
      <c r="AE562" s="202"/>
      <c r="AF562" s="202"/>
      <c r="AG562" s="202"/>
      <c r="AH562" s="202"/>
      <c r="AI562" s="202"/>
      <c r="AJ562" s="202"/>
      <c r="AK562" s="202"/>
      <c r="AL562" s="202"/>
      <c r="AM562" s="202"/>
      <c r="AN562" s="202"/>
      <c r="AO562" s="202"/>
      <c r="AP562" s="202"/>
      <c r="AQ562" s="202"/>
      <c r="AR562" s="202"/>
      <c r="AS562" s="202"/>
      <c r="AT562" s="202"/>
      <c r="AU562" s="202"/>
      <c r="AV562" s="202"/>
    </row>
    <row r="563" spans="4:48" s="118" customFormat="1">
      <c r="D563" s="202"/>
      <c r="E563" s="203"/>
      <c r="K563" s="203"/>
      <c r="L563" s="203"/>
      <c r="M563" s="203"/>
      <c r="N563" s="203"/>
      <c r="S563" s="203"/>
      <c r="T563" s="203"/>
      <c r="U563" s="202"/>
      <c r="V563" s="202"/>
      <c r="W563" s="202"/>
      <c r="X563" s="202"/>
      <c r="Y563" s="202"/>
      <c r="Z563" s="202"/>
      <c r="AA563" s="202"/>
      <c r="AB563" s="202"/>
      <c r="AC563" s="202"/>
      <c r="AD563" s="202"/>
      <c r="AE563" s="202"/>
      <c r="AF563" s="202"/>
      <c r="AG563" s="202"/>
      <c r="AH563" s="202"/>
      <c r="AI563" s="202"/>
      <c r="AJ563" s="202"/>
      <c r="AK563" s="202"/>
      <c r="AL563" s="202"/>
      <c r="AM563" s="202"/>
      <c r="AN563" s="202"/>
      <c r="AO563" s="202"/>
      <c r="AP563" s="202"/>
      <c r="AQ563" s="202"/>
      <c r="AR563" s="202"/>
      <c r="AS563" s="202"/>
      <c r="AT563" s="202"/>
      <c r="AU563" s="202"/>
      <c r="AV563" s="202"/>
    </row>
    <row r="564" spans="4:48" s="118" customFormat="1">
      <c r="D564" s="202"/>
      <c r="E564" s="203"/>
      <c r="K564" s="203"/>
      <c r="L564" s="203"/>
      <c r="M564" s="203"/>
      <c r="N564" s="203"/>
      <c r="S564" s="203"/>
      <c r="T564" s="203"/>
      <c r="U564" s="202"/>
      <c r="V564" s="202"/>
      <c r="W564" s="202"/>
      <c r="X564" s="202"/>
      <c r="Y564" s="202"/>
      <c r="Z564" s="202"/>
      <c r="AA564" s="202"/>
      <c r="AB564" s="202"/>
      <c r="AC564" s="202"/>
      <c r="AD564" s="202"/>
      <c r="AE564" s="202"/>
      <c r="AF564" s="202"/>
      <c r="AG564" s="202"/>
      <c r="AH564" s="202"/>
      <c r="AI564" s="202"/>
      <c r="AJ564" s="202"/>
      <c r="AK564" s="202"/>
      <c r="AL564" s="202"/>
      <c r="AM564" s="202"/>
      <c r="AN564" s="202"/>
      <c r="AO564" s="202"/>
      <c r="AP564" s="202"/>
      <c r="AQ564" s="202"/>
      <c r="AR564" s="202"/>
      <c r="AS564" s="202"/>
      <c r="AT564" s="202"/>
      <c r="AU564" s="202"/>
      <c r="AV564" s="202"/>
    </row>
    <row r="565" spans="4:48" s="118" customFormat="1">
      <c r="D565" s="202"/>
      <c r="E565" s="203"/>
      <c r="K565" s="203"/>
      <c r="L565" s="203"/>
      <c r="M565" s="203"/>
      <c r="N565" s="203"/>
      <c r="S565" s="203"/>
      <c r="T565" s="203"/>
      <c r="U565" s="202"/>
      <c r="V565" s="202"/>
      <c r="W565" s="202"/>
      <c r="X565" s="202"/>
      <c r="Y565" s="202"/>
      <c r="Z565" s="202"/>
      <c r="AA565" s="202"/>
      <c r="AB565" s="202"/>
      <c r="AC565" s="202"/>
      <c r="AD565" s="202"/>
      <c r="AE565" s="202"/>
      <c r="AF565" s="202"/>
      <c r="AG565" s="202"/>
      <c r="AH565" s="202"/>
      <c r="AI565" s="202"/>
      <c r="AJ565" s="202"/>
      <c r="AK565" s="202"/>
      <c r="AL565" s="202"/>
      <c r="AM565" s="202"/>
      <c r="AN565" s="202"/>
      <c r="AO565" s="202"/>
      <c r="AP565" s="202"/>
      <c r="AQ565" s="202"/>
      <c r="AR565" s="202"/>
      <c r="AS565" s="202"/>
      <c r="AT565" s="202"/>
      <c r="AU565" s="202"/>
      <c r="AV565" s="202"/>
    </row>
    <row r="566" spans="4:48" s="118" customFormat="1">
      <c r="D566" s="202"/>
      <c r="E566" s="203"/>
      <c r="K566" s="203"/>
      <c r="L566" s="203"/>
      <c r="M566" s="203"/>
      <c r="N566" s="203"/>
      <c r="S566" s="203"/>
      <c r="T566" s="203"/>
      <c r="U566" s="202"/>
      <c r="V566" s="202"/>
      <c r="W566" s="202"/>
      <c r="X566" s="202"/>
      <c r="Y566" s="202"/>
      <c r="Z566" s="202"/>
      <c r="AA566" s="202"/>
      <c r="AB566" s="202"/>
      <c r="AC566" s="202"/>
      <c r="AD566" s="202"/>
      <c r="AE566" s="202"/>
      <c r="AF566" s="202"/>
      <c r="AG566" s="202"/>
      <c r="AH566" s="202"/>
      <c r="AI566" s="202"/>
      <c r="AJ566" s="202"/>
      <c r="AK566" s="202"/>
      <c r="AL566" s="202"/>
      <c r="AM566" s="202"/>
      <c r="AN566" s="202"/>
      <c r="AO566" s="202"/>
      <c r="AP566" s="202"/>
      <c r="AQ566" s="202"/>
      <c r="AR566" s="202"/>
      <c r="AS566" s="202"/>
      <c r="AT566" s="202"/>
      <c r="AU566" s="202"/>
      <c r="AV566" s="202"/>
    </row>
    <row r="567" spans="4:48" s="118" customFormat="1">
      <c r="D567" s="202"/>
      <c r="E567" s="203"/>
      <c r="K567" s="203"/>
      <c r="L567" s="203"/>
      <c r="M567" s="203"/>
      <c r="N567" s="203"/>
      <c r="S567" s="203"/>
      <c r="T567" s="203"/>
      <c r="U567" s="202"/>
      <c r="V567" s="202"/>
      <c r="W567" s="202"/>
      <c r="X567" s="202"/>
      <c r="Y567" s="202"/>
      <c r="Z567" s="202"/>
      <c r="AA567" s="202"/>
      <c r="AB567" s="202"/>
      <c r="AC567" s="202"/>
      <c r="AD567" s="202"/>
      <c r="AE567" s="202"/>
      <c r="AF567" s="202"/>
      <c r="AG567" s="202"/>
      <c r="AH567" s="202"/>
      <c r="AI567" s="202"/>
      <c r="AJ567" s="202"/>
      <c r="AK567" s="202"/>
      <c r="AL567" s="202"/>
      <c r="AM567" s="202"/>
      <c r="AN567" s="202"/>
      <c r="AO567" s="202"/>
      <c r="AP567" s="202"/>
      <c r="AQ567" s="202"/>
      <c r="AR567" s="202"/>
      <c r="AS567" s="202"/>
      <c r="AT567" s="202"/>
      <c r="AU567" s="202"/>
      <c r="AV567" s="202"/>
    </row>
    <row r="568" spans="4:48" s="118" customFormat="1">
      <c r="D568" s="202"/>
      <c r="E568" s="203"/>
      <c r="K568" s="203"/>
      <c r="L568" s="203"/>
      <c r="M568" s="203"/>
      <c r="N568" s="203"/>
      <c r="S568" s="203"/>
      <c r="T568" s="203"/>
      <c r="U568" s="202"/>
      <c r="V568" s="202"/>
      <c r="W568" s="202"/>
      <c r="X568" s="202"/>
      <c r="Y568" s="202"/>
      <c r="Z568" s="202"/>
      <c r="AA568" s="202"/>
      <c r="AB568" s="202"/>
      <c r="AC568" s="202"/>
      <c r="AD568" s="202"/>
      <c r="AE568" s="202"/>
      <c r="AF568" s="202"/>
      <c r="AG568" s="202"/>
      <c r="AH568" s="202"/>
      <c r="AI568" s="202"/>
      <c r="AJ568" s="202"/>
      <c r="AK568" s="202"/>
      <c r="AL568" s="202"/>
      <c r="AM568" s="202"/>
      <c r="AN568" s="202"/>
      <c r="AO568" s="202"/>
      <c r="AP568" s="202"/>
      <c r="AQ568" s="202"/>
      <c r="AR568" s="202"/>
      <c r="AS568" s="202"/>
      <c r="AT568" s="202"/>
      <c r="AU568" s="202"/>
      <c r="AV568" s="202"/>
    </row>
    <row r="569" spans="4:48" s="118" customFormat="1">
      <c r="D569" s="202"/>
      <c r="E569" s="203"/>
      <c r="K569" s="203"/>
      <c r="L569" s="203"/>
      <c r="M569" s="203"/>
      <c r="N569" s="203"/>
      <c r="S569" s="203"/>
      <c r="T569" s="203"/>
      <c r="U569" s="202"/>
      <c r="V569" s="202"/>
      <c r="W569" s="202"/>
      <c r="X569" s="202"/>
      <c r="Y569" s="202"/>
      <c r="Z569" s="202"/>
      <c r="AA569" s="202"/>
      <c r="AB569" s="202"/>
      <c r="AC569" s="202"/>
      <c r="AD569" s="202"/>
      <c r="AE569" s="202"/>
      <c r="AF569" s="202"/>
      <c r="AG569" s="202"/>
      <c r="AH569" s="202"/>
      <c r="AI569" s="202"/>
      <c r="AJ569" s="202"/>
      <c r="AK569" s="202"/>
      <c r="AL569" s="202"/>
      <c r="AM569" s="202"/>
      <c r="AN569" s="202"/>
      <c r="AO569" s="202"/>
      <c r="AP569" s="202"/>
      <c r="AQ569" s="202"/>
      <c r="AR569" s="202"/>
      <c r="AS569" s="202"/>
      <c r="AT569" s="202"/>
      <c r="AU569" s="202"/>
      <c r="AV569" s="202"/>
    </row>
    <row r="570" spans="4:48" s="118" customFormat="1">
      <c r="D570" s="202"/>
      <c r="E570" s="203"/>
      <c r="K570" s="203"/>
      <c r="L570" s="203"/>
      <c r="M570" s="203"/>
      <c r="N570" s="203"/>
      <c r="S570" s="203"/>
      <c r="T570" s="203"/>
      <c r="U570" s="202"/>
      <c r="V570" s="202"/>
      <c r="W570" s="202"/>
      <c r="X570" s="202"/>
      <c r="Y570" s="202"/>
      <c r="Z570" s="202"/>
      <c r="AA570" s="202"/>
      <c r="AB570" s="202"/>
      <c r="AC570" s="202"/>
      <c r="AD570" s="202"/>
      <c r="AE570" s="202"/>
      <c r="AF570" s="202"/>
      <c r="AG570" s="202"/>
      <c r="AH570" s="202"/>
      <c r="AI570" s="202"/>
      <c r="AJ570" s="202"/>
      <c r="AK570" s="202"/>
      <c r="AL570" s="202"/>
      <c r="AM570" s="202"/>
      <c r="AN570" s="202"/>
      <c r="AO570" s="202"/>
      <c r="AP570" s="202"/>
      <c r="AQ570" s="202"/>
      <c r="AR570" s="202"/>
      <c r="AS570" s="202"/>
      <c r="AT570" s="202"/>
      <c r="AU570" s="202"/>
      <c r="AV570" s="202"/>
    </row>
    <row r="571" spans="4:48" s="118" customFormat="1">
      <c r="D571" s="202"/>
      <c r="E571" s="203"/>
      <c r="K571" s="203"/>
      <c r="L571" s="203"/>
      <c r="M571" s="203"/>
      <c r="N571" s="203"/>
      <c r="S571" s="203"/>
      <c r="T571" s="203"/>
      <c r="U571" s="202"/>
      <c r="V571" s="202"/>
      <c r="W571" s="202"/>
      <c r="X571" s="202"/>
      <c r="Y571" s="202"/>
      <c r="Z571" s="202"/>
      <c r="AA571" s="202"/>
      <c r="AB571" s="202"/>
      <c r="AC571" s="202"/>
      <c r="AD571" s="202"/>
      <c r="AE571" s="202"/>
      <c r="AF571" s="202"/>
      <c r="AG571" s="202"/>
      <c r="AH571" s="202"/>
      <c r="AI571" s="202"/>
      <c r="AJ571" s="202"/>
      <c r="AK571" s="202"/>
      <c r="AL571" s="202"/>
      <c r="AM571" s="202"/>
      <c r="AN571" s="202"/>
      <c r="AO571" s="202"/>
      <c r="AP571" s="202"/>
      <c r="AQ571" s="202"/>
      <c r="AR571" s="202"/>
      <c r="AS571" s="202"/>
      <c r="AT571" s="202"/>
      <c r="AU571" s="202"/>
      <c r="AV571" s="202"/>
    </row>
    <row r="572" spans="4:48" s="118" customFormat="1">
      <c r="D572" s="202"/>
      <c r="E572" s="203"/>
      <c r="K572" s="203"/>
      <c r="L572" s="203"/>
      <c r="M572" s="203"/>
      <c r="N572" s="203"/>
      <c r="S572" s="203"/>
      <c r="T572" s="203"/>
      <c r="U572" s="202"/>
      <c r="V572" s="202"/>
      <c r="W572" s="202"/>
      <c r="X572" s="202"/>
      <c r="Y572" s="202"/>
      <c r="Z572" s="202"/>
      <c r="AA572" s="202"/>
      <c r="AB572" s="202"/>
      <c r="AC572" s="202"/>
      <c r="AD572" s="202"/>
      <c r="AE572" s="202"/>
      <c r="AF572" s="202"/>
      <c r="AG572" s="202"/>
      <c r="AH572" s="202"/>
      <c r="AI572" s="202"/>
      <c r="AJ572" s="202"/>
      <c r="AK572" s="202"/>
      <c r="AL572" s="202"/>
      <c r="AM572" s="202"/>
      <c r="AN572" s="202"/>
      <c r="AO572" s="202"/>
      <c r="AP572" s="202"/>
      <c r="AQ572" s="202"/>
      <c r="AR572" s="202"/>
      <c r="AS572" s="202"/>
      <c r="AT572" s="202"/>
      <c r="AU572" s="202"/>
      <c r="AV572" s="202"/>
    </row>
    <row r="573" spans="4:48" s="118" customFormat="1">
      <c r="D573" s="202"/>
      <c r="E573" s="203"/>
      <c r="K573" s="203"/>
      <c r="L573" s="203"/>
      <c r="M573" s="203"/>
      <c r="N573" s="203"/>
      <c r="S573" s="203"/>
      <c r="T573" s="203"/>
      <c r="U573" s="202"/>
      <c r="V573" s="202"/>
      <c r="W573" s="202"/>
      <c r="X573" s="202"/>
      <c r="Y573" s="202"/>
      <c r="Z573" s="202"/>
      <c r="AA573" s="202"/>
      <c r="AB573" s="202"/>
      <c r="AC573" s="202"/>
      <c r="AD573" s="202"/>
      <c r="AE573" s="202"/>
      <c r="AF573" s="202"/>
      <c r="AG573" s="202"/>
      <c r="AH573" s="202"/>
      <c r="AI573" s="202"/>
      <c r="AJ573" s="202"/>
      <c r="AK573" s="202"/>
      <c r="AL573" s="202"/>
      <c r="AM573" s="202"/>
      <c r="AN573" s="202"/>
      <c r="AO573" s="202"/>
      <c r="AP573" s="202"/>
      <c r="AQ573" s="202"/>
      <c r="AR573" s="202"/>
      <c r="AS573" s="202"/>
      <c r="AT573" s="202"/>
      <c r="AU573" s="202"/>
      <c r="AV573" s="202"/>
    </row>
    <row r="574" spans="4:48" s="118" customFormat="1">
      <c r="D574" s="202"/>
      <c r="E574" s="203"/>
      <c r="K574" s="203"/>
      <c r="L574" s="203"/>
      <c r="M574" s="203"/>
      <c r="N574" s="203"/>
      <c r="S574" s="203"/>
      <c r="T574" s="203"/>
      <c r="U574" s="202"/>
      <c r="V574" s="202"/>
      <c r="W574" s="202"/>
      <c r="X574" s="202"/>
      <c r="Y574" s="202"/>
      <c r="Z574" s="202"/>
      <c r="AA574" s="202"/>
      <c r="AB574" s="202"/>
      <c r="AC574" s="202"/>
      <c r="AD574" s="202"/>
      <c r="AE574" s="202"/>
      <c r="AF574" s="202"/>
      <c r="AG574" s="202"/>
      <c r="AH574" s="202"/>
      <c r="AI574" s="202"/>
      <c r="AJ574" s="202"/>
      <c r="AK574" s="202"/>
      <c r="AL574" s="202"/>
      <c r="AM574" s="202"/>
      <c r="AN574" s="202"/>
      <c r="AO574" s="202"/>
      <c r="AP574" s="202"/>
      <c r="AQ574" s="202"/>
      <c r="AR574" s="202"/>
      <c r="AS574" s="202"/>
      <c r="AT574" s="202"/>
      <c r="AU574" s="202"/>
      <c r="AV574" s="202"/>
    </row>
    <row r="575" spans="4:48" s="118" customFormat="1">
      <c r="D575" s="202"/>
      <c r="E575" s="203"/>
      <c r="K575" s="203"/>
      <c r="L575" s="203"/>
      <c r="M575" s="203"/>
      <c r="N575" s="203"/>
      <c r="S575" s="203"/>
      <c r="T575" s="203"/>
      <c r="U575" s="202"/>
      <c r="V575" s="202"/>
      <c r="W575" s="202"/>
      <c r="X575" s="202"/>
      <c r="Y575" s="202"/>
      <c r="Z575" s="202"/>
      <c r="AA575" s="202"/>
      <c r="AB575" s="202"/>
      <c r="AC575" s="202"/>
      <c r="AD575" s="202"/>
      <c r="AE575" s="202"/>
      <c r="AF575" s="202"/>
      <c r="AG575" s="202"/>
      <c r="AH575" s="202"/>
      <c r="AI575" s="202"/>
      <c r="AJ575" s="202"/>
      <c r="AK575" s="202"/>
      <c r="AL575" s="202"/>
      <c r="AM575" s="202"/>
      <c r="AN575" s="202"/>
      <c r="AO575" s="202"/>
      <c r="AP575" s="202"/>
      <c r="AQ575" s="202"/>
      <c r="AR575" s="202"/>
      <c r="AS575" s="202"/>
      <c r="AT575" s="202"/>
      <c r="AU575" s="202"/>
      <c r="AV575" s="202"/>
    </row>
    <row r="576" spans="4:48" s="118" customFormat="1">
      <c r="D576" s="202"/>
      <c r="E576" s="203"/>
      <c r="K576" s="203"/>
      <c r="L576" s="203"/>
      <c r="M576" s="203"/>
      <c r="N576" s="203"/>
      <c r="S576" s="203"/>
      <c r="T576" s="203"/>
      <c r="U576" s="202"/>
      <c r="V576" s="202"/>
      <c r="W576" s="202"/>
      <c r="X576" s="202"/>
      <c r="Y576" s="202"/>
      <c r="Z576" s="202"/>
      <c r="AA576" s="202"/>
      <c r="AB576" s="202"/>
      <c r="AC576" s="202"/>
      <c r="AD576" s="202"/>
      <c r="AE576" s="202"/>
      <c r="AF576" s="202"/>
      <c r="AG576" s="202"/>
      <c r="AH576" s="202"/>
      <c r="AI576" s="202"/>
      <c r="AJ576" s="202"/>
      <c r="AK576" s="202"/>
      <c r="AL576" s="202"/>
      <c r="AM576" s="202"/>
      <c r="AN576" s="202"/>
      <c r="AO576" s="202"/>
      <c r="AP576" s="202"/>
      <c r="AQ576" s="202"/>
      <c r="AR576" s="202"/>
      <c r="AS576" s="202"/>
      <c r="AT576" s="202"/>
      <c r="AU576" s="202"/>
      <c r="AV576" s="202"/>
    </row>
    <row r="577" spans="4:48" s="118" customFormat="1">
      <c r="D577" s="202"/>
      <c r="E577" s="203"/>
      <c r="K577" s="203"/>
      <c r="L577" s="203"/>
      <c r="M577" s="203"/>
      <c r="N577" s="203"/>
      <c r="S577" s="203"/>
      <c r="T577" s="203"/>
      <c r="U577" s="202"/>
      <c r="V577" s="202"/>
      <c r="W577" s="202"/>
      <c r="X577" s="202"/>
      <c r="Y577" s="202"/>
      <c r="Z577" s="202"/>
      <c r="AA577" s="202"/>
      <c r="AB577" s="202"/>
      <c r="AC577" s="202"/>
      <c r="AD577" s="202"/>
      <c r="AE577" s="202"/>
      <c r="AF577" s="202"/>
      <c r="AG577" s="202"/>
      <c r="AH577" s="202"/>
      <c r="AI577" s="202"/>
      <c r="AJ577" s="202"/>
      <c r="AK577" s="202"/>
      <c r="AL577" s="202"/>
      <c r="AM577" s="202"/>
      <c r="AN577" s="202"/>
      <c r="AO577" s="202"/>
      <c r="AP577" s="202"/>
      <c r="AQ577" s="202"/>
      <c r="AR577" s="202"/>
      <c r="AS577" s="202"/>
      <c r="AT577" s="202"/>
      <c r="AU577" s="202"/>
      <c r="AV577" s="202"/>
    </row>
    <row r="578" spans="4:48" s="118" customFormat="1">
      <c r="D578" s="202"/>
      <c r="E578" s="203"/>
      <c r="K578" s="203"/>
      <c r="L578" s="203"/>
      <c r="M578" s="203"/>
      <c r="N578" s="203"/>
      <c r="S578" s="203"/>
      <c r="T578" s="203"/>
      <c r="U578" s="202"/>
      <c r="V578" s="202"/>
      <c r="W578" s="202"/>
      <c r="X578" s="202"/>
      <c r="Y578" s="202"/>
      <c r="Z578" s="202"/>
      <c r="AA578" s="202"/>
      <c r="AB578" s="202"/>
      <c r="AC578" s="202"/>
      <c r="AD578" s="202"/>
      <c r="AE578" s="202"/>
      <c r="AF578" s="202"/>
      <c r="AG578" s="202"/>
      <c r="AH578" s="202"/>
      <c r="AI578" s="202"/>
      <c r="AJ578" s="202"/>
      <c r="AK578" s="202"/>
      <c r="AL578" s="202"/>
      <c r="AM578" s="202"/>
      <c r="AN578" s="202"/>
      <c r="AO578" s="202"/>
      <c r="AP578" s="202"/>
      <c r="AQ578" s="202"/>
      <c r="AR578" s="202"/>
      <c r="AS578" s="202"/>
      <c r="AT578" s="202"/>
      <c r="AU578" s="202"/>
      <c r="AV578" s="202"/>
    </row>
    <row r="579" spans="4:48" s="118" customFormat="1">
      <c r="D579" s="202"/>
      <c r="E579" s="203"/>
      <c r="K579" s="203"/>
      <c r="L579" s="203"/>
      <c r="M579" s="203"/>
      <c r="N579" s="203"/>
      <c r="S579" s="203"/>
      <c r="T579" s="203"/>
      <c r="U579" s="202"/>
      <c r="V579" s="202"/>
      <c r="W579" s="202"/>
      <c r="X579" s="202"/>
      <c r="Y579" s="202"/>
      <c r="Z579" s="202"/>
      <c r="AA579" s="202"/>
      <c r="AB579" s="202"/>
      <c r="AC579" s="202"/>
      <c r="AD579" s="202"/>
      <c r="AE579" s="202"/>
      <c r="AF579" s="202"/>
      <c r="AG579" s="202"/>
      <c r="AH579" s="202"/>
      <c r="AI579" s="202"/>
      <c r="AJ579" s="202"/>
      <c r="AK579" s="202"/>
      <c r="AL579" s="202"/>
      <c r="AM579" s="202"/>
      <c r="AN579" s="202"/>
      <c r="AO579" s="202"/>
      <c r="AP579" s="202"/>
      <c r="AQ579" s="202"/>
      <c r="AR579" s="202"/>
      <c r="AS579" s="202"/>
      <c r="AT579" s="202"/>
      <c r="AU579" s="202"/>
      <c r="AV579" s="202"/>
    </row>
    <row r="580" spans="4:48" s="118" customFormat="1">
      <c r="D580" s="202"/>
      <c r="E580" s="203"/>
      <c r="K580" s="203"/>
      <c r="L580" s="203"/>
      <c r="M580" s="203"/>
      <c r="N580" s="203"/>
      <c r="S580" s="203"/>
      <c r="T580" s="203"/>
      <c r="U580" s="202"/>
      <c r="V580" s="202"/>
      <c r="W580" s="202"/>
      <c r="X580" s="202"/>
      <c r="Y580" s="202"/>
      <c r="Z580" s="202"/>
      <c r="AA580" s="202"/>
      <c r="AB580" s="202"/>
      <c r="AC580" s="202"/>
      <c r="AD580" s="202"/>
      <c r="AE580" s="202"/>
      <c r="AF580" s="202"/>
      <c r="AG580" s="202"/>
      <c r="AH580" s="202"/>
      <c r="AI580" s="202"/>
      <c r="AJ580" s="202"/>
      <c r="AK580" s="202"/>
      <c r="AL580" s="202"/>
      <c r="AM580" s="202"/>
      <c r="AN580" s="202"/>
      <c r="AO580" s="202"/>
      <c r="AP580" s="202"/>
      <c r="AQ580" s="202"/>
      <c r="AR580" s="202"/>
      <c r="AS580" s="202"/>
      <c r="AT580" s="202"/>
      <c r="AU580" s="202"/>
      <c r="AV580" s="202"/>
    </row>
    <row r="581" spans="4:48" s="118" customFormat="1">
      <c r="D581" s="202"/>
      <c r="E581" s="203"/>
      <c r="K581" s="203"/>
      <c r="L581" s="203"/>
      <c r="M581" s="203"/>
      <c r="N581" s="203"/>
      <c r="S581" s="203"/>
      <c r="T581" s="203"/>
      <c r="U581" s="202"/>
      <c r="V581" s="202"/>
      <c r="W581" s="202"/>
      <c r="X581" s="202"/>
      <c r="Y581" s="202"/>
      <c r="Z581" s="202"/>
      <c r="AA581" s="202"/>
      <c r="AB581" s="202"/>
      <c r="AC581" s="202"/>
      <c r="AD581" s="202"/>
      <c r="AE581" s="202"/>
      <c r="AF581" s="202"/>
      <c r="AG581" s="202"/>
      <c r="AH581" s="202"/>
      <c r="AI581" s="202"/>
      <c r="AJ581" s="202"/>
      <c r="AK581" s="202"/>
      <c r="AL581" s="202"/>
      <c r="AM581" s="202"/>
      <c r="AN581" s="202"/>
      <c r="AO581" s="202"/>
      <c r="AP581" s="202"/>
      <c r="AQ581" s="202"/>
      <c r="AR581" s="202"/>
      <c r="AS581" s="202"/>
      <c r="AT581" s="202"/>
      <c r="AU581" s="202"/>
      <c r="AV581" s="202"/>
    </row>
    <row r="582" spans="4:48" s="118" customFormat="1">
      <c r="D582" s="202"/>
      <c r="E582" s="203"/>
      <c r="K582" s="203"/>
      <c r="L582" s="203"/>
      <c r="M582" s="203"/>
      <c r="N582" s="203"/>
      <c r="S582" s="203"/>
      <c r="T582" s="203"/>
      <c r="U582" s="202"/>
      <c r="V582" s="202"/>
      <c r="W582" s="202"/>
      <c r="X582" s="202"/>
      <c r="Y582" s="202"/>
      <c r="Z582" s="202"/>
      <c r="AA582" s="202"/>
      <c r="AB582" s="202"/>
      <c r="AC582" s="202"/>
      <c r="AD582" s="202"/>
      <c r="AE582" s="202"/>
      <c r="AF582" s="202"/>
      <c r="AG582" s="202"/>
      <c r="AH582" s="202"/>
      <c r="AI582" s="202"/>
      <c r="AJ582" s="202"/>
      <c r="AK582" s="202"/>
      <c r="AL582" s="202"/>
      <c r="AM582" s="202"/>
      <c r="AN582" s="202"/>
      <c r="AO582" s="202"/>
      <c r="AP582" s="202"/>
      <c r="AQ582" s="202"/>
      <c r="AR582" s="202"/>
      <c r="AS582" s="202"/>
      <c r="AT582" s="202"/>
      <c r="AU582" s="202"/>
      <c r="AV582" s="202"/>
    </row>
    <row r="583" spans="4:48" s="118" customFormat="1">
      <c r="D583" s="202"/>
      <c r="E583" s="203"/>
      <c r="K583" s="203"/>
      <c r="L583" s="203"/>
      <c r="M583" s="203"/>
      <c r="N583" s="203"/>
      <c r="S583" s="203"/>
      <c r="T583" s="203"/>
      <c r="U583" s="202"/>
      <c r="V583" s="202"/>
      <c r="W583" s="202"/>
      <c r="X583" s="202"/>
      <c r="Y583" s="202"/>
      <c r="Z583" s="202"/>
      <c r="AA583" s="202"/>
      <c r="AB583" s="202"/>
      <c r="AC583" s="202"/>
      <c r="AD583" s="202"/>
      <c r="AE583" s="202"/>
      <c r="AF583" s="202"/>
      <c r="AG583" s="202"/>
      <c r="AH583" s="202"/>
      <c r="AI583" s="202"/>
      <c r="AJ583" s="202"/>
      <c r="AK583" s="202"/>
      <c r="AL583" s="202"/>
      <c r="AM583" s="202"/>
      <c r="AN583" s="202"/>
      <c r="AO583" s="202"/>
      <c r="AP583" s="202"/>
      <c r="AQ583" s="202"/>
      <c r="AR583" s="202"/>
      <c r="AS583" s="202"/>
      <c r="AT583" s="202"/>
      <c r="AU583" s="202"/>
      <c r="AV583" s="202"/>
    </row>
    <row r="584" spans="4:48" s="118" customFormat="1">
      <c r="D584" s="202"/>
      <c r="E584" s="203"/>
      <c r="K584" s="203"/>
      <c r="L584" s="203"/>
      <c r="M584" s="203"/>
      <c r="N584" s="203"/>
      <c r="S584" s="203"/>
      <c r="T584" s="203"/>
      <c r="U584" s="202"/>
      <c r="V584" s="202"/>
      <c r="W584" s="202"/>
      <c r="X584" s="202"/>
      <c r="Y584" s="202"/>
      <c r="Z584" s="202"/>
      <c r="AA584" s="202"/>
      <c r="AB584" s="202"/>
      <c r="AC584" s="202"/>
      <c r="AD584" s="202"/>
      <c r="AE584" s="202"/>
      <c r="AF584" s="202"/>
      <c r="AG584" s="202"/>
      <c r="AH584" s="202"/>
      <c r="AI584" s="202"/>
      <c r="AJ584" s="202"/>
      <c r="AK584" s="202"/>
      <c r="AL584" s="202"/>
      <c r="AM584" s="202"/>
      <c r="AN584" s="202"/>
      <c r="AO584" s="202"/>
      <c r="AP584" s="202"/>
      <c r="AQ584" s="202"/>
      <c r="AR584" s="202"/>
      <c r="AS584" s="202"/>
      <c r="AT584" s="202"/>
      <c r="AU584" s="202"/>
      <c r="AV584" s="202"/>
    </row>
    <row r="585" spans="4:48" s="118" customFormat="1">
      <c r="D585" s="202"/>
      <c r="E585" s="203"/>
      <c r="K585" s="203"/>
      <c r="L585" s="203"/>
      <c r="M585" s="203"/>
      <c r="N585" s="203"/>
      <c r="S585" s="203"/>
      <c r="T585" s="203"/>
      <c r="U585" s="202"/>
      <c r="V585" s="202"/>
      <c r="W585" s="202"/>
      <c r="X585" s="202"/>
      <c r="Y585" s="202"/>
      <c r="Z585" s="202"/>
      <c r="AA585" s="202"/>
      <c r="AB585" s="202"/>
      <c r="AC585" s="202"/>
      <c r="AD585" s="202"/>
      <c r="AE585" s="202"/>
      <c r="AF585" s="202"/>
      <c r="AG585" s="202"/>
      <c r="AH585" s="202"/>
      <c r="AI585" s="202"/>
      <c r="AJ585" s="202"/>
      <c r="AK585" s="202"/>
      <c r="AL585" s="202"/>
      <c r="AM585" s="202"/>
      <c r="AN585" s="202"/>
      <c r="AO585" s="202"/>
      <c r="AP585" s="202"/>
      <c r="AQ585" s="202"/>
      <c r="AR585" s="202"/>
      <c r="AS585" s="202"/>
      <c r="AT585" s="202"/>
      <c r="AU585" s="202"/>
      <c r="AV585" s="202"/>
    </row>
    <row r="586" spans="4:48" s="118" customFormat="1">
      <c r="D586" s="202"/>
      <c r="E586" s="203"/>
      <c r="K586" s="203"/>
      <c r="L586" s="203"/>
      <c r="M586" s="203"/>
      <c r="N586" s="203"/>
      <c r="S586" s="203"/>
      <c r="T586" s="203"/>
      <c r="U586" s="202"/>
      <c r="V586" s="202"/>
      <c r="W586" s="202"/>
      <c r="X586" s="202"/>
      <c r="Y586" s="202"/>
      <c r="Z586" s="202"/>
      <c r="AA586" s="202"/>
      <c r="AB586" s="202"/>
      <c r="AC586" s="202"/>
      <c r="AD586" s="202"/>
      <c r="AE586" s="202"/>
      <c r="AF586" s="202"/>
      <c r="AG586" s="202"/>
      <c r="AH586" s="202"/>
      <c r="AI586" s="202"/>
      <c r="AJ586" s="202"/>
      <c r="AK586" s="202"/>
      <c r="AL586" s="202"/>
      <c r="AM586" s="202"/>
      <c r="AN586" s="202"/>
      <c r="AO586" s="202"/>
      <c r="AP586" s="202"/>
      <c r="AQ586" s="202"/>
      <c r="AR586" s="202"/>
      <c r="AS586" s="202"/>
      <c r="AT586" s="202"/>
      <c r="AU586" s="202"/>
      <c r="AV586" s="202"/>
    </row>
    <row r="587" spans="4:48" s="118" customFormat="1">
      <c r="D587" s="202"/>
      <c r="E587" s="203"/>
      <c r="K587" s="203"/>
      <c r="L587" s="203"/>
      <c r="M587" s="203"/>
      <c r="N587" s="203"/>
      <c r="S587" s="203"/>
      <c r="T587" s="203"/>
      <c r="U587" s="202"/>
      <c r="V587" s="202"/>
      <c r="W587" s="202"/>
      <c r="X587" s="202"/>
      <c r="Y587" s="202"/>
      <c r="Z587" s="202"/>
      <c r="AA587" s="202"/>
      <c r="AB587" s="202"/>
      <c r="AC587" s="202"/>
      <c r="AD587" s="202"/>
      <c r="AE587" s="202"/>
      <c r="AF587" s="202"/>
      <c r="AG587" s="202"/>
      <c r="AH587" s="202"/>
      <c r="AI587" s="202"/>
      <c r="AJ587" s="202"/>
      <c r="AK587" s="202"/>
      <c r="AL587" s="202"/>
      <c r="AM587" s="202"/>
      <c r="AN587" s="202"/>
      <c r="AO587" s="202"/>
      <c r="AP587" s="202"/>
      <c r="AQ587" s="202"/>
      <c r="AR587" s="202"/>
      <c r="AS587" s="202"/>
      <c r="AT587" s="202"/>
      <c r="AU587" s="202"/>
      <c r="AV587" s="202"/>
    </row>
    <row r="588" spans="4:48" s="118" customFormat="1">
      <c r="D588" s="202"/>
      <c r="E588" s="203"/>
      <c r="K588" s="203"/>
      <c r="L588" s="203"/>
      <c r="M588" s="203"/>
      <c r="N588" s="203"/>
      <c r="S588" s="203"/>
      <c r="T588" s="203"/>
      <c r="U588" s="202"/>
      <c r="V588" s="202"/>
      <c r="W588" s="202"/>
      <c r="X588" s="202"/>
      <c r="Y588" s="202"/>
      <c r="Z588" s="202"/>
      <c r="AA588" s="202"/>
      <c r="AB588" s="202"/>
      <c r="AC588" s="202"/>
      <c r="AD588" s="202"/>
      <c r="AE588" s="202"/>
      <c r="AF588" s="202"/>
      <c r="AG588" s="202"/>
      <c r="AH588" s="202"/>
      <c r="AI588" s="202"/>
      <c r="AJ588" s="202"/>
      <c r="AK588" s="202"/>
      <c r="AL588" s="202"/>
      <c r="AM588" s="202"/>
      <c r="AN588" s="202"/>
      <c r="AO588" s="202"/>
      <c r="AP588" s="202"/>
      <c r="AQ588" s="202"/>
      <c r="AR588" s="202"/>
      <c r="AS588" s="202"/>
      <c r="AT588" s="202"/>
      <c r="AU588" s="202"/>
      <c r="AV588" s="202"/>
    </row>
    <row r="589" spans="4:48" s="118" customFormat="1">
      <c r="D589" s="202"/>
      <c r="E589" s="203"/>
      <c r="K589" s="203"/>
      <c r="L589" s="203"/>
      <c r="M589" s="203"/>
      <c r="N589" s="203"/>
      <c r="S589" s="203"/>
      <c r="T589" s="203"/>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c r="AS589" s="202"/>
      <c r="AT589" s="202"/>
      <c r="AU589" s="202"/>
      <c r="AV589" s="202"/>
    </row>
    <row r="590" spans="4:48" s="118" customFormat="1">
      <c r="D590" s="202"/>
      <c r="E590" s="203"/>
      <c r="K590" s="203"/>
      <c r="L590" s="203"/>
      <c r="M590" s="203"/>
      <c r="N590" s="203"/>
      <c r="S590" s="203"/>
      <c r="T590" s="203"/>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row>
    <row r="591" spans="4:48" s="118" customFormat="1">
      <c r="D591" s="202"/>
      <c r="E591" s="203"/>
      <c r="K591" s="203"/>
      <c r="L591" s="203"/>
      <c r="M591" s="203"/>
      <c r="N591" s="203"/>
      <c r="S591" s="203"/>
      <c r="T591" s="203"/>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c r="AV591" s="202"/>
    </row>
    <row r="592" spans="4:48" s="118" customFormat="1">
      <c r="D592" s="202"/>
      <c r="E592" s="203"/>
      <c r="K592" s="203"/>
      <c r="L592" s="203"/>
      <c r="M592" s="203"/>
      <c r="N592" s="203"/>
      <c r="S592" s="203"/>
      <c r="T592" s="203"/>
      <c r="U592" s="202"/>
      <c r="V592" s="202"/>
      <c r="W592" s="202"/>
      <c r="X592" s="202"/>
      <c r="Y592" s="202"/>
      <c r="Z592" s="202"/>
      <c r="AA592" s="202"/>
      <c r="AB592" s="202"/>
      <c r="AC592" s="202"/>
      <c r="AD592" s="202"/>
      <c r="AE592" s="202"/>
      <c r="AF592" s="202"/>
      <c r="AG592" s="202"/>
      <c r="AH592" s="202"/>
      <c r="AI592" s="202"/>
      <c r="AJ592" s="202"/>
      <c r="AK592" s="202"/>
      <c r="AL592" s="202"/>
      <c r="AM592" s="202"/>
      <c r="AN592" s="202"/>
      <c r="AO592" s="202"/>
      <c r="AP592" s="202"/>
      <c r="AQ592" s="202"/>
      <c r="AR592" s="202"/>
      <c r="AS592" s="202"/>
      <c r="AT592" s="202"/>
      <c r="AU592" s="202"/>
      <c r="AV592" s="202"/>
    </row>
    <row r="593" spans="4:48" s="118" customFormat="1">
      <c r="D593" s="202"/>
      <c r="E593" s="203"/>
      <c r="K593" s="203"/>
      <c r="L593" s="203"/>
      <c r="M593" s="203"/>
      <c r="N593" s="203"/>
      <c r="S593" s="203"/>
      <c r="T593" s="203"/>
      <c r="U593" s="202"/>
      <c r="V593" s="202"/>
      <c r="W593" s="202"/>
      <c r="X593" s="202"/>
      <c r="Y593" s="202"/>
      <c r="Z593" s="202"/>
      <c r="AA593" s="202"/>
      <c r="AB593" s="202"/>
      <c r="AC593" s="202"/>
      <c r="AD593" s="202"/>
      <c r="AE593" s="202"/>
      <c r="AF593" s="202"/>
      <c r="AG593" s="202"/>
      <c r="AH593" s="202"/>
      <c r="AI593" s="202"/>
      <c r="AJ593" s="202"/>
      <c r="AK593" s="202"/>
      <c r="AL593" s="202"/>
      <c r="AM593" s="202"/>
      <c r="AN593" s="202"/>
      <c r="AO593" s="202"/>
      <c r="AP593" s="202"/>
      <c r="AQ593" s="202"/>
      <c r="AR593" s="202"/>
      <c r="AS593" s="202"/>
      <c r="AT593" s="202"/>
      <c r="AU593" s="202"/>
      <c r="AV593" s="202"/>
    </row>
    <row r="594" spans="4:48" s="118" customFormat="1">
      <c r="D594" s="202"/>
      <c r="E594" s="203"/>
      <c r="K594" s="203"/>
      <c r="L594" s="203"/>
      <c r="M594" s="203"/>
      <c r="N594" s="203"/>
      <c r="S594" s="203"/>
      <c r="T594" s="203"/>
      <c r="U594" s="202"/>
      <c r="V594" s="202"/>
      <c r="W594" s="202"/>
      <c r="X594" s="202"/>
      <c r="Y594" s="202"/>
      <c r="Z594" s="202"/>
      <c r="AA594" s="202"/>
      <c r="AB594" s="202"/>
      <c r="AC594" s="202"/>
      <c r="AD594" s="202"/>
      <c r="AE594" s="202"/>
      <c r="AF594" s="202"/>
      <c r="AG594" s="202"/>
      <c r="AH594" s="202"/>
      <c r="AI594" s="202"/>
      <c r="AJ594" s="202"/>
      <c r="AK594" s="202"/>
      <c r="AL594" s="202"/>
      <c r="AM594" s="202"/>
      <c r="AN594" s="202"/>
      <c r="AO594" s="202"/>
      <c r="AP594" s="202"/>
      <c r="AQ594" s="202"/>
      <c r="AR594" s="202"/>
      <c r="AS594" s="202"/>
      <c r="AT594" s="202"/>
      <c r="AU594" s="202"/>
      <c r="AV594" s="202"/>
    </row>
    <row r="595" spans="4:48" s="118" customFormat="1">
      <c r="D595" s="202"/>
      <c r="E595" s="203"/>
      <c r="K595" s="203"/>
      <c r="L595" s="203"/>
      <c r="M595" s="203"/>
      <c r="N595" s="203"/>
      <c r="S595" s="203"/>
      <c r="T595" s="203"/>
      <c r="U595" s="202"/>
      <c r="V595" s="202"/>
      <c r="W595" s="202"/>
      <c r="X595" s="202"/>
      <c r="Y595" s="202"/>
      <c r="Z595" s="202"/>
      <c r="AA595" s="202"/>
      <c r="AB595" s="202"/>
      <c r="AC595" s="202"/>
      <c r="AD595" s="202"/>
      <c r="AE595" s="202"/>
      <c r="AF595" s="202"/>
      <c r="AG595" s="202"/>
      <c r="AH595" s="202"/>
      <c r="AI595" s="202"/>
      <c r="AJ595" s="202"/>
      <c r="AK595" s="202"/>
      <c r="AL595" s="202"/>
      <c r="AM595" s="202"/>
      <c r="AN595" s="202"/>
      <c r="AO595" s="202"/>
      <c r="AP595" s="202"/>
      <c r="AQ595" s="202"/>
      <c r="AR595" s="202"/>
      <c r="AS595" s="202"/>
      <c r="AT595" s="202"/>
      <c r="AU595" s="202"/>
      <c r="AV595" s="202"/>
    </row>
    <row r="596" spans="4:48" s="118" customFormat="1">
      <c r="D596" s="202"/>
      <c r="E596" s="203"/>
      <c r="K596" s="203"/>
      <c r="L596" s="203"/>
      <c r="M596" s="203"/>
      <c r="N596" s="203"/>
      <c r="S596" s="203"/>
      <c r="T596" s="203"/>
      <c r="U596" s="202"/>
      <c r="V596" s="202"/>
      <c r="W596" s="202"/>
      <c r="X596" s="202"/>
      <c r="Y596" s="202"/>
      <c r="Z596" s="202"/>
      <c r="AA596" s="202"/>
      <c r="AB596" s="202"/>
      <c r="AC596" s="202"/>
      <c r="AD596" s="202"/>
      <c r="AE596" s="202"/>
      <c r="AF596" s="202"/>
      <c r="AG596" s="202"/>
      <c r="AH596" s="202"/>
      <c r="AI596" s="202"/>
      <c r="AJ596" s="202"/>
      <c r="AK596" s="202"/>
      <c r="AL596" s="202"/>
      <c r="AM596" s="202"/>
      <c r="AN596" s="202"/>
      <c r="AO596" s="202"/>
      <c r="AP596" s="202"/>
      <c r="AQ596" s="202"/>
      <c r="AR596" s="202"/>
      <c r="AS596" s="202"/>
      <c r="AT596" s="202"/>
      <c r="AU596" s="202"/>
      <c r="AV596" s="202"/>
    </row>
    <row r="597" spans="4:48" s="118" customFormat="1">
      <c r="D597" s="202"/>
      <c r="E597" s="203"/>
      <c r="K597" s="203"/>
      <c r="L597" s="203"/>
      <c r="M597" s="203"/>
      <c r="N597" s="203"/>
      <c r="S597" s="203"/>
      <c r="T597" s="203"/>
      <c r="U597" s="202"/>
      <c r="V597" s="202"/>
      <c r="W597" s="202"/>
      <c r="X597" s="202"/>
      <c r="Y597" s="202"/>
      <c r="Z597" s="202"/>
      <c r="AA597" s="202"/>
      <c r="AB597" s="202"/>
      <c r="AC597" s="202"/>
      <c r="AD597" s="202"/>
      <c r="AE597" s="202"/>
      <c r="AF597" s="202"/>
      <c r="AG597" s="202"/>
      <c r="AH597" s="202"/>
      <c r="AI597" s="202"/>
      <c r="AJ597" s="202"/>
      <c r="AK597" s="202"/>
      <c r="AL597" s="202"/>
      <c r="AM597" s="202"/>
      <c r="AN597" s="202"/>
      <c r="AO597" s="202"/>
      <c r="AP597" s="202"/>
      <c r="AQ597" s="202"/>
      <c r="AR597" s="202"/>
      <c r="AS597" s="202"/>
      <c r="AT597" s="202"/>
      <c r="AU597" s="202"/>
      <c r="AV597" s="202"/>
    </row>
    <row r="598" spans="4:48" s="118" customFormat="1">
      <c r="D598" s="202"/>
      <c r="E598" s="203"/>
      <c r="K598" s="203"/>
      <c r="L598" s="203"/>
      <c r="M598" s="203"/>
      <c r="N598" s="203"/>
      <c r="S598" s="203"/>
      <c r="T598" s="203"/>
      <c r="U598" s="202"/>
      <c r="V598" s="202"/>
      <c r="W598" s="202"/>
      <c r="X598" s="202"/>
      <c r="Y598" s="202"/>
      <c r="Z598" s="202"/>
      <c r="AA598" s="202"/>
      <c r="AB598" s="202"/>
      <c r="AC598" s="202"/>
      <c r="AD598" s="202"/>
      <c r="AE598" s="202"/>
      <c r="AF598" s="202"/>
      <c r="AG598" s="202"/>
      <c r="AH598" s="202"/>
      <c r="AI598" s="202"/>
      <c r="AJ598" s="202"/>
      <c r="AK598" s="202"/>
      <c r="AL598" s="202"/>
      <c r="AM598" s="202"/>
      <c r="AN598" s="202"/>
      <c r="AO598" s="202"/>
      <c r="AP598" s="202"/>
      <c r="AQ598" s="202"/>
      <c r="AR598" s="202"/>
      <c r="AS598" s="202"/>
      <c r="AT598" s="202"/>
      <c r="AU598" s="202"/>
      <c r="AV598" s="202"/>
    </row>
    <row r="599" spans="4:48" s="118" customFormat="1">
      <c r="D599" s="202"/>
      <c r="E599" s="203"/>
      <c r="K599" s="203"/>
      <c r="L599" s="203"/>
      <c r="M599" s="203"/>
      <c r="N599" s="203"/>
      <c r="S599" s="203"/>
      <c r="T599" s="203"/>
      <c r="U599" s="202"/>
      <c r="V599" s="202"/>
      <c r="W599" s="202"/>
      <c r="X599" s="202"/>
      <c r="Y599" s="202"/>
      <c r="Z599" s="202"/>
      <c r="AA599" s="202"/>
      <c r="AB599" s="202"/>
      <c r="AC599" s="202"/>
      <c r="AD599" s="202"/>
      <c r="AE599" s="202"/>
      <c r="AF599" s="202"/>
      <c r="AG599" s="202"/>
      <c r="AH599" s="202"/>
      <c r="AI599" s="202"/>
      <c r="AJ599" s="202"/>
      <c r="AK599" s="202"/>
      <c r="AL599" s="202"/>
      <c r="AM599" s="202"/>
      <c r="AN599" s="202"/>
      <c r="AO599" s="202"/>
      <c r="AP599" s="202"/>
      <c r="AQ599" s="202"/>
      <c r="AR599" s="202"/>
      <c r="AS599" s="202"/>
      <c r="AT599" s="202"/>
      <c r="AU599" s="202"/>
      <c r="AV599" s="202"/>
    </row>
    <row r="600" spans="4:48" s="118" customFormat="1">
      <c r="D600" s="202"/>
      <c r="E600" s="203"/>
      <c r="K600" s="203"/>
      <c r="L600" s="203"/>
      <c r="M600" s="203"/>
      <c r="N600" s="203"/>
      <c r="S600" s="203"/>
      <c r="T600" s="203"/>
      <c r="U600" s="202"/>
      <c r="V600" s="202"/>
      <c r="W600" s="202"/>
      <c r="X600" s="202"/>
      <c r="Y600" s="202"/>
      <c r="Z600" s="202"/>
      <c r="AA600" s="202"/>
      <c r="AB600" s="202"/>
      <c r="AC600" s="202"/>
      <c r="AD600" s="202"/>
      <c r="AE600" s="202"/>
      <c r="AF600" s="202"/>
      <c r="AG600" s="202"/>
      <c r="AH600" s="202"/>
      <c r="AI600" s="202"/>
      <c r="AJ600" s="202"/>
      <c r="AK600" s="202"/>
      <c r="AL600" s="202"/>
      <c r="AM600" s="202"/>
      <c r="AN600" s="202"/>
      <c r="AO600" s="202"/>
      <c r="AP600" s="202"/>
      <c r="AQ600" s="202"/>
      <c r="AR600" s="202"/>
      <c r="AS600" s="202"/>
      <c r="AT600" s="202"/>
      <c r="AU600" s="202"/>
      <c r="AV600" s="202"/>
    </row>
    <row r="601" spans="4:48" s="118" customFormat="1">
      <c r="D601" s="202"/>
      <c r="E601" s="203"/>
      <c r="K601" s="203"/>
      <c r="L601" s="203"/>
      <c r="M601" s="203"/>
      <c r="N601" s="203"/>
      <c r="S601" s="203"/>
      <c r="T601" s="203"/>
      <c r="U601" s="202"/>
      <c r="V601" s="202"/>
      <c r="W601" s="202"/>
      <c r="X601" s="202"/>
      <c r="Y601" s="202"/>
      <c r="Z601" s="202"/>
      <c r="AA601" s="202"/>
      <c r="AB601" s="202"/>
      <c r="AC601" s="202"/>
      <c r="AD601" s="202"/>
      <c r="AE601" s="202"/>
      <c r="AF601" s="202"/>
      <c r="AG601" s="202"/>
      <c r="AH601" s="202"/>
      <c r="AI601" s="202"/>
      <c r="AJ601" s="202"/>
      <c r="AK601" s="202"/>
      <c r="AL601" s="202"/>
      <c r="AM601" s="202"/>
      <c r="AN601" s="202"/>
      <c r="AO601" s="202"/>
      <c r="AP601" s="202"/>
      <c r="AQ601" s="202"/>
      <c r="AR601" s="202"/>
      <c r="AS601" s="202"/>
      <c r="AT601" s="202"/>
      <c r="AU601" s="202"/>
      <c r="AV601" s="202"/>
    </row>
    <row r="602" spans="4:48" s="118" customFormat="1">
      <c r="D602" s="202"/>
      <c r="E602" s="203"/>
      <c r="K602" s="203"/>
      <c r="L602" s="203"/>
      <c r="M602" s="203"/>
      <c r="N602" s="203"/>
      <c r="S602" s="203"/>
      <c r="T602" s="203"/>
      <c r="U602" s="202"/>
      <c r="V602" s="202"/>
      <c r="W602" s="202"/>
      <c r="X602" s="202"/>
      <c r="Y602" s="202"/>
      <c r="Z602" s="202"/>
      <c r="AA602" s="202"/>
      <c r="AB602" s="202"/>
      <c r="AC602" s="202"/>
      <c r="AD602" s="202"/>
      <c r="AE602" s="202"/>
      <c r="AF602" s="202"/>
      <c r="AG602" s="202"/>
      <c r="AH602" s="202"/>
      <c r="AI602" s="202"/>
      <c r="AJ602" s="202"/>
      <c r="AK602" s="202"/>
      <c r="AL602" s="202"/>
      <c r="AM602" s="202"/>
      <c r="AN602" s="202"/>
      <c r="AO602" s="202"/>
      <c r="AP602" s="202"/>
      <c r="AQ602" s="202"/>
      <c r="AR602" s="202"/>
      <c r="AS602" s="202"/>
      <c r="AT602" s="202"/>
      <c r="AU602" s="202"/>
      <c r="AV602" s="202"/>
    </row>
    <row r="603" spans="4:48" s="118" customFormat="1">
      <c r="D603" s="202"/>
      <c r="E603" s="203"/>
      <c r="K603" s="203"/>
      <c r="L603" s="203"/>
      <c r="M603" s="203"/>
      <c r="N603" s="203"/>
      <c r="S603" s="203"/>
      <c r="T603" s="203"/>
      <c r="U603" s="202"/>
      <c r="V603" s="202"/>
      <c r="W603" s="202"/>
      <c r="X603" s="202"/>
      <c r="Y603" s="202"/>
      <c r="Z603" s="202"/>
      <c r="AA603" s="202"/>
      <c r="AB603" s="202"/>
      <c r="AC603" s="202"/>
      <c r="AD603" s="202"/>
      <c r="AE603" s="202"/>
      <c r="AF603" s="202"/>
      <c r="AG603" s="202"/>
      <c r="AH603" s="202"/>
      <c r="AI603" s="202"/>
      <c r="AJ603" s="202"/>
      <c r="AK603" s="202"/>
      <c r="AL603" s="202"/>
      <c r="AM603" s="202"/>
      <c r="AN603" s="202"/>
      <c r="AO603" s="202"/>
      <c r="AP603" s="202"/>
      <c r="AQ603" s="202"/>
      <c r="AR603" s="202"/>
      <c r="AS603" s="202"/>
      <c r="AT603" s="202"/>
      <c r="AU603" s="202"/>
      <c r="AV603" s="202"/>
    </row>
    <row r="604" spans="4:48" s="118" customFormat="1">
      <c r="D604" s="202"/>
      <c r="E604" s="203"/>
      <c r="K604" s="203"/>
      <c r="L604" s="203"/>
      <c r="M604" s="203"/>
      <c r="N604" s="203"/>
      <c r="S604" s="203"/>
      <c r="T604" s="203"/>
      <c r="U604" s="202"/>
      <c r="V604" s="202"/>
      <c r="W604" s="202"/>
      <c r="X604" s="202"/>
      <c r="Y604" s="202"/>
      <c r="Z604" s="202"/>
      <c r="AA604" s="202"/>
      <c r="AB604" s="202"/>
      <c r="AC604" s="202"/>
      <c r="AD604" s="202"/>
      <c r="AE604" s="202"/>
      <c r="AF604" s="202"/>
      <c r="AG604" s="202"/>
      <c r="AH604" s="202"/>
      <c r="AI604" s="202"/>
      <c r="AJ604" s="202"/>
      <c r="AK604" s="202"/>
      <c r="AL604" s="202"/>
      <c r="AM604" s="202"/>
      <c r="AN604" s="202"/>
      <c r="AO604" s="202"/>
      <c r="AP604" s="202"/>
      <c r="AQ604" s="202"/>
      <c r="AR604" s="202"/>
      <c r="AS604" s="202"/>
      <c r="AT604" s="202"/>
      <c r="AU604" s="202"/>
      <c r="AV604" s="202"/>
    </row>
    <row r="605" spans="4:48" s="118" customFormat="1">
      <c r="D605" s="202"/>
      <c r="E605" s="203"/>
      <c r="K605" s="203"/>
      <c r="L605" s="203"/>
      <c r="M605" s="203"/>
      <c r="N605" s="203"/>
      <c r="S605" s="203"/>
      <c r="T605" s="203"/>
      <c r="U605" s="202"/>
      <c r="V605" s="202"/>
      <c r="W605" s="202"/>
      <c r="X605" s="202"/>
      <c r="Y605" s="202"/>
      <c r="Z605" s="202"/>
      <c r="AA605" s="202"/>
      <c r="AB605" s="202"/>
      <c r="AC605" s="202"/>
      <c r="AD605" s="202"/>
      <c r="AE605" s="202"/>
      <c r="AF605" s="202"/>
      <c r="AG605" s="202"/>
      <c r="AH605" s="202"/>
      <c r="AI605" s="202"/>
      <c r="AJ605" s="202"/>
      <c r="AK605" s="202"/>
      <c r="AL605" s="202"/>
      <c r="AM605" s="202"/>
      <c r="AN605" s="202"/>
      <c r="AO605" s="202"/>
      <c r="AP605" s="202"/>
      <c r="AQ605" s="202"/>
      <c r="AR605" s="202"/>
      <c r="AS605" s="202"/>
      <c r="AT605" s="202"/>
      <c r="AU605" s="202"/>
      <c r="AV605" s="202"/>
    </row>
    <row r="606" spans="4:48" s="118" customFormat="1">
      <c r="D606" s="202"/>
      <c r="E606" s="203"/>
      <c r="K606" s="203"/>
      <c r="L606" s="203"/>
      <c r="M606" s="203"/>
      <c r="N606" s="203"/>
      <c r="S606" s="203"/>
      <c r="T606" s="203"/>
      <c r="U606" s="202"/>
      <c r="V606" s="202"/>
      <c r="W606" s="202"/>
      <c r="X606" s="202"/>
      <c r="Y606" s="202"/>
      <c r="Z606" s="202"/>
      <c r="AA606" s="202"/>
      <c r="AB606" s="202"/>
      <c r="AC606" s="202"/>
      <c r="AD606" s="202"/>
      <c r="AE606" s="202"/>
      <c r="AF606" s="202"/>
      <c r="AG606" s="202"/>
      <c r="AH606" s="202"/>
      <c r="AI606" s="202"/>
      <c r="AJ606" s="202"/>
      <c r="AK606" s="202"/>
      <c r="AL606" s="202"/>
      <c r="AM606" s="202"/>
      <c r="AN606" s="202"/>
      <c r="AO606" s="202"/>
      <c r="AP606" s="202"/>
      <c r="AQ606" s="202"/>
      <c r="AR606" s="202"/>
      <c r="AS606" s="202"/>
      <c r="AT606" s="202"/>
      <c r="AU606" s="202"/>
      <c r="AV606" s="202"/>
    </row>
    <row r="607" spans="4:48" s="118" customFormat="1">
      <c r="D607" s="202"/>
      <c r="E607" s="203"/>
      <c r="K607" s="203"/>
      <c r="L607" s="203"/>
      <c r="M607" s="203"/>
      <c r="N607" s="203"/>
      <c r="S607" s="203"/>
      <c r="T607" s="203"/>
      <c r="U607" s="202"/>
      <c r="V607" s="202"/>
      <c r="W607" s="202"/>
      <c r="X607" s="202"/>
      <c r="Y607" s="202"/>
      <c r="Z607" s="202"/>
      <c r="AA607" s="202"/>
      <c r="AB607" s="202"/>
      <c r="AC607" s="202"/>
      <c r="AD607" s="202"/>
      <c r="AE607" s="202"/>
      <c r="AF607" s="202"/>
      <c r="AG607" s="202"/>
      <c r="AH607" s="202"/>
      <c r="AI607" s="202"/>
      <c r="AJ607" s="202"/>
      <c r="AK607" s="202"/>
      <c r="AL607" s="202"/>
      <c r="AM607" s="202"/>
      <c r="AN607" s="202"/>
      <c r="AO607" s="202"/>
      <c r="AP607" s="202"/>
      <c r="AQ607" s="202"/>
      <c r="AR607" s="202"/>
      <c r="AS607" s="202"/>
      <c r="AT607" s="202"/>
      <c r="AU607" s="202"/>
      <c r="AV607" s="202"/>
    </row>
    <row r="608" spans="4:48" s="118" customFormat="1">
      <c r="D608" s="202"/>
      <c r="E608" s="203"/>
      <c r="K608" s="203"/>
      <c r="L608" s="203"/>
      <c r="M608" s="203"/>
      <c r="N608" s="203"/>
      <c r="S608" s="203"/>
      <c r="T608" s="203"/>
      <c r="U608" s="202"/>
      <c r="V608" s="202"/>
      <c r="W608" s="202"/>
      <c r="X608" s="202"/>
      <c r="Y608" s="202"/>
      <c r="Z608" s="202"/>
      <c r="AA608" s="202"/>
      <c r="AB608" s="202"/>
      <c r="AC608" s="202"/>
      <c r="AD608" s="202"/>
      <c r="AE608" s="202"/>
      <c r="AF608" s="202"/>
      <c r="AG608" s="202"/>
      <c r="AH608" s="202"/>
      <c r="AI608" s="202"/>
      <c r="AJ608" s="202"/>
      <c r="AK608" s="202"/>
      <c r="AL608" s="202"/>
      <c r="AM608" s="202"/>
      <c r="AN608" s="202"/>
      <c r="AO608" s="202"/>
      <c r="AP608" s="202"/>
      <c r="AQ608" s="202"/>
      <c r="AR608" s="202"/>
      <c r="AS608" s="202"/>
      <c r="AT608" s="202"/>
      <c r="AU608" s="202"/>
      <c r="AV608" s="202"/>
    </row>
    <row r="609" spans="4:48" s="118" customFormat="1">
      <c r="D609" s="202"/>
      <c r="E609" s="203"/>
      <c r="K609" s="203"/>
      <c r="L609" s="203"/>
      <c r="M609" s="203"/>
      <c r="N609" s="203"/>
      <c r="S609" s="203"/>
      <c r="T609" s="203"/>
      <c r="U609" s="202"/>
      <c r="V609" s="202"/>
      <c r="W609" s="202"/>
      <c r="X609" s="202"/>
      <c r="Y609" s="202"/>
      <c r="Z609" s="202"/>
      <c r="AA609" s="202"/>
      <c r="AB609" s="202"/>
      <c r="AC609" s="202"/>
      <c r="AD609" s="202"/>
      <c r="AE609" s="202"/>
      <c r="AF609" s="202"/>
      <c r="AG609" s="202"/>
      <c r="AH609" s="202"/>
      <c r="AI609" s="202"/>
      <c r="AJ609" s="202"/>
      <c r="AK609" s="202"/>
      <c r="AL609" s="202"/>
      <c r="AM609" s="202"/>
      <c r="AN609" s="202"/>
      <c r="AO609" s="202"/>
      <c r="AP609" s="202"/>
      <c r="AQ609" s="202"/>
      <c r="AR609" s="202"/>
      <c r="AS609" s="202"/>
      <c r="AT609" s="202"/>
      <c r="AU609" s="202"/>
      <c r="AV609" s="202"/>
    </row>
    <row r="610" spans="4:48" s="118" customFormat="1">
      <c r="D610" s="202"/>
      <c r="E610" s="203"/>
      <c r="K610" s="203"/>
      <c r="L610" s="203"/>
      <c r="M610" s="203"/>
      <c r="N610" s="203"/>
      <c r="S610" s="203"/>
      <c r="T610" s="203"/>
      <c r="U610" s="202"/>
      <c r="V610" s="202"/>
      <c r="W610" s="202"/>
      <c r="X610" s="202"/>
      <c r="Y610" s="202"/>
      <c r="Z610" s="202"/>
      <c r="AA610" s="202"/>
      <c r="AB610" s="202"/>
      <c r="AC610" s="202"/>
      <c r="AD610" s="202"/>
      <c r="AE610" s="202"/>
      <c r="AF610" s="202"/>
      <c r="AG610" s="202"/>
      <c r="AH610" s="202"/>
      <c r="AI610" s="202"/>
      <c r="AJ610" s="202"/>
      <c r="AK610" s="202"/>
      <c r="AL610" s="202"/>
      <c r="AM610" s="202"/>
      <c r="AN610" s="202"/>
      <c r="AO610" s="202"/>
      <c r="AP610" s="202"/>
      <c r="AQ610" s="202"/>
      <c r="AR610" s="202"/>
      <c r="AS610" s="202"/>
      <c r="AT610" s="202"/>
      <c r="AU610" s="202"/>
      <c r="AV610" s="202"/>
    </row>
    <row r="611" spans="4:48" s="118" customFormat="1">
      <c r="D611" s="202"/>
      <c r="E611" s="203"/>
      <c r="K611" s="203"/>
      <c r="L611" s="203"/>
      <c r="M611" s="203"/>
      <c r="N611" s="203"/>
      <c r="S611" s="203"/>
      <c r="T611" s="203"/>
      <c r="U611" s="202"/>
      <c r="V611" s="202"/>
      <c r="W611" s="202"/>
      <c r="X611" s="202"/>
      <c r="Y611" s="202"/>
      <c r="Z611" s="202"/>
      <c r="AA611" s="202"/>
      <c r="AB611" s="202"/>
      <c r="AC611" s="202"/>
      <c r="AD611" s="202"/>
      <c r="AE611" s="202"/>
      <c r="AF611" s="202"/>
      <c r="AG611" s="202"/>
      <c r="AH611" s="202"/>
      <c r="AI611" s="202"/>
      <c r="AJ611" s="202"/>
      <c r="AK611" s="202"/>
      <c r="AL611" s="202"/>
      <c r="AM611" s="202"/>
      <c r="AN611" s="202"/>
      <c r="AO611" s="202"/>
      <c r="AP611" s="202"/>
      <c r="AQ611" s="202"/>
      <c r="AR611" s="202"/>
      <c r="AS611" s="202"/>
      <c r="AT611" s="202"/>
      <c r="AU611" s="202"/>
      <c r="AV611" s="202"/>
    </row>
    <row r="612" spans="4:48" s="118" customFormat="1">
      <c r="D612" s="202"/>
      <c r="E612" s="203"/>
      <c r="K612" s="203"/>
      <c r="L612" s="203"/>
      <c r="M612" s="203"/>
      <c r="N612" s="203"/>
      <c r="S612" s="203"/>
      <c r="T612" s="203"/>
      <c r="U612" s="202"/>
      <c r="V612" s="202"/>
      <c r="W612" s="202"/>
      <c r="X612" s="202"/>
      <c r="Y612" s="202"/>
      <c r="Z612" s="202"/>
      <c r="AA612" s="202"/>
      <c r="AB612" s="202"/>
      <c r="AC612" s="202"/>
      <c r="AD612" s="202"/>
      <c r="AE612" s="202"/>
      <c r="AF612" s="202"/>
      <c r="AG612" s="202"/>
      <c r="AH612" s="202"/>
      <c r="AI612" s="202"/>
      <c r="AJ612" s="202"/>
      <c r="AK612" s="202"/>
      <c r="AL612" s="202"/>
      <c r="AM612" s="202"/>
      <c r="AN612" s="202"/>
      <c r="AO612" s="202"/>
      <c r="AP612" s="202"/>
      <c r="AQ612" s="202"/>
      <c r="AR612" s="202"/>
      <c r="AS612" s="202"/>
      <c r="AT612" s="202"/>
      <c r="AU612" s="202"/>
      <c r="AV612" s="202"/>
    </row>
    <row r="613" spans="4:48" s="118" customFormat="1">
      <c r="D613" s="202"/>
      <c r="E613" s="203"/>
      <c r="K613" s="203"/>
      <c r="L613" s="203"/>
      <c r="M613" s="203"/>
      <c r="N613" s="203"/>
      <c r="S613" s="203"/>
      <c r="T613" s="203"/>
      <c r="U613" s="202"/>
      <c r="V613" s="202"/>
      <c r="W613" s="202"/>
      <c r="X613" s="202"/>
      <c r="Y613" s="202"/>
      <c r="Z613" s="202"/>
      <c r="AA613" s="202"/>
      <c r="AB613" s="202"/>
      <c r="AC613" s="202"/>
      <c r="AD613" s="202"/>
      <c r="AE613" s="202"/>
      <c r="AF613" s="202"/>
      <c r="AG613" s="202"/>
      <c r="AH613" s="202"/>
      <c r="AI613" s="202"/>
      <c r="AJ613" s="202"/>
      <c r="AK613" s="202"/>
      <c r="AL613" s="202"/>
      <c r="AM613" s="202"/>
      <c r="AN613" s="202"/>
      <c r="AO613" s="202"/>
      <c r="AP613" s="202"/>
      <c r="AQ613" s="202"/>
      <c r="AR613" s="202"/>
      <c r="AS613" s="202"/>
      <c r="AT613" s="202"/>
      <c r="AU613" s="202"/>
      <c r="AV613" s="202"/>
    </row>
    <row r="614" spans="4:48" s="118" customFormat="1">
      <c r="D614" s="202"/>
      <c r="E614" s="203"/>
      <c r="K614" s="203"/>
      <c r="L614" s="203"/>
      <c r="M614" s="203"/>
      <c r="N614" s="203"/>
      <c r="S614" s="203"/>
      <c r="T614" s="203"/>
      <c r="U614" s="202"/>
      <c r="V614" s="202"/>
      <c r="W614" s="202"/>
      <c r="X614" s="202"/>
      <c r="Y614" s="202"/>
      <c r="Z614" s="202"/>
      <c r="AA614" s="202"/>
      <c r="AB614" s="202"/>
      <c r="AC614" s="202"/>
      <c r="AD614" s="202"/>
      <c r="AE614" s="202"/>
      <c r="AF614" s="202"/>
      <c r="AG614" s="202"/>
      <c r="AH614" s="202"/>
      <c r="AI614" s="202"/>
      <c r="AJ614" s="202"/>
      <c r="AK614" s="202"/>
      <c r="AL614" s="202"/>
      <c r="AM614" s="202"/>
      <c r="AN614" s="202"/>
      <c r="AO614" s="202"/>
      <c r="AP614" s="202"/>
      <c r="AQ614" s="202"/>
      <c r="AR614" s="202"/>
      <c r="AS614" s="202"/>
      <c r="AT614" s="202"/>
      <c r="AU614" s="202"/>
      <c r="AV614" s="202"/>
    </row>
    <row r="615" spans="4:48" s="118" customFormat="1">
      <c r="D615" s="202"/>
      <c r="E615" s="203"/>
      <c r="K615" s="203"/>
      <c r="L615" s="203"/>
      <c r="M615" s="203"/>
      <c r="N615" s="203"/>
      <c r="S615" s="203"/>
      <c r="T615" s="203"/>
      <c r="U615" s="202"/>
      <c r="V615" s="202"/>
      <c r="W615" s="202"/>
      <c r="X615" s="202"/>
      <c r="Y615" s="202"/>
      <c r="Z615" s="202"/>
      <c r="AA615" s="202"/>
      <c r="AB615" s="202"/>
      <c r="AC615" s="202"/>
      <c r="AD615" s="202"/>
      <c r="AE615" s="202"/>
      <c r="AF615" s="202"/>
      <c r="AG615" s="202"/>
      <c r="AH615" s="202"/>
      <c r="AI615" s="202"/>
      <c r="AJ615" s="202"/>
      <c r="AK615" s="202"/>
      <c r="AL615" s="202"/>
      <c r="AM615" s="202"/>
      <c r="AN615" s="202"/>
      <c r="AO615" s="202"/>
      <c r="AP615" s="202"/>
      <c r="AQ615" s="202"/>
      <c r="AR615" s="202"/>
      <c r="AS615" s="202"/>
      <c r="AT615" s="202"/>
      <c r="AU615" s="202"/>
      <c r="AV615" s="202"/>
    </row>
    <row r="616" spans="4:48" s="118" customFormat="1">
      <c r="D616" s="202"/>
      <c r="E616" s="203"/>
      <c r="K616" s="203"/>
      <c r="L616" s="203"/>
      <c r="M616" s="203"/>
      <c r="N616" s="203"/>
      <c r="S616" s="203"/>
      <c r="T616" s="203"/>
      <c r="U616" s="202"/>
      <c r="V616" s="202"/>
      <c r="W616" s="202"/>
      <c r="X616" s="202"/>
      <c r="Y616" s="202"/>
      <c r="Z616" s="202"/>
      <c r="AA616" s="202"/>
      <c r="AB616" s="202"/>
      <c r="AC616" s="202"/>
      <c r="AD616" s="202"/>
      <c r="AE616" s="202"/>
      <c r="AF616" s="202"/>
      <c r="AG616" s="202"/>
      <c r="AH616" s="202"/>
      <c r="AI616" s="202"/>
      <c r="AJ616" s="202"/>
      <c r="AK616" s="202"/>
      <c r="AL616" s="202"/>
      <c r="AM616" s="202"/>
      <c r="AN616" s="202"/>
      <c r="AO616" s="202"/>
      <c r="AP616" s="202"/>
      <c r="AQ616" s="202"/>
      <c r="AR616" s="202"/>
      <c r="AS616" s="202"/>
      <c r="AT616" s="202"/>
      <c r="AU616" s="202"/>
      <c r="AV616" s="202"/>
    </row>
    <row r="617" spans="4:48" s="118" customFormat="1">
      <c r="D617" s="202"/>
      <c r="E617" s="203"/>
      <c r="K617" s="203"/>
      <c r="L617" s="203"/>
      <c r="M617" s="203"/>
      <c r="N617" s="203"/>
      <c r="S617" s="203"/>
      <c r="T617" s="203"/>
      <c r="U617" s="202"/>
      <c r="V617" s="202"/>
      <c r="W617" s="202"/>
      <c r="X617" s="202"/>
      <c r="Y617" s="202"/>
      <c r="Z617" s="202"/>
      <c r="AA617" s="202"/>
      <c r="AB617" s="202"/>
      <c r="AC617" s="202"/>
      <c r="AD617" s="202"/>
      <c r="AE617" s="202"/>
      <c r="AF617" s="202"/>
      <c r="AG617" s="202"/>
      <c r="AH617" s="202"/>
      <c r="AI617" s="202"/>
      <c r="AJ617" s="202"/>
      <c r="AK617" s="202"/>
      <c r="AL617" s="202"/>
      <c r="AM617" s="202"/>
      <c r="AN617" s="202"/>
      <c r="AO617" s="202"/>
      <c r="AP617" s="202"/>
      <c r="AQ617" s="202"/>
      <c r="AR617" s="202"/>
      <c r="AS617" s="202"/>
      <c r="AT617" s="202"/>
      <c r="AU617" s="202"/>
      <c r="AV617" s="202"/>
    </row>
    <row r="618" spans="4:48" s="118" customFormat="1">
      <c r="D618" s="202"/>
      <c r="E618" s="203"/>
      <c r="K618" s="203"/>
      <c r="L618" s="203"/>
      <c r="M618" s="203"/>
      <c r="N618" s="203"/>
      <c r="S618" s="203"/>
      <c r="T618" s="203"/>
      <c r="U618" s="202"/>
      <c r="V618" s="202"/>
      <c r="W618" s="202"/>
      <c r="X618" s="202"/>
      <c r="Y618" s="202"/>
      <c r="Z618" s="202"/>
      <c r="AA618" s="202"/>
      <c r="AB618" s="202"/>
      <c r="AC618" s="202"/>
      <c r="AD618" s="202"/>
      <c r="AE618" s="202"/>
      <c r="AF618" s="202"/>
      <c r="AG618" s="202"/>
      <c r="AH618" s="202"/>
      <c r="AI618" s="202"/>
      <c r="AJ618" s="202"/>
      <c r="AK618" s="202"/>
      <c r="AL618" s="202"/>
      <c r="AM618" s="202"/>
      <c r="AN618" s="202"/>
      <c r="AO618" s="202"/>
      <c r="AP618" s="202"/>
      <c r="AQ618" s="202"/>
      <c r="AR618" s="202"/>
      <c r="AS618" s="202"/>
      <c r="AT618" s="202"/>
      <c r="AU618" s="202"/>
      <c r="AV618" s="202"/>
    </row>
    <row r="619" spans="4:48" s="118" customFormat="1">
      <c r="D619" s="202"/>
      <c r="E619" s="203"/>
      <c r="K619" s="203"/>
      <c r="L619" s="203"/>
      <c r="M619" s="203"/>
      <c r="N619" s="203"/>
      <c r="S619" s="203"/>
      <c r="T619" s="203"/>
      <c r="U619" s="202"/>
      <c r="V619" s="202"/>
      <c r="W619" s="202"/>
      <c r="X619" s="202"/>
      <c r="Y619" s="202"/>
      <c r="Z619" s="202"/>
      <c r="AA619" s="202"/>
      <c r="AB619" s="202"/>
      <c r="AC619" s="202"/>
      <c r="AD619" s="202"/>
      <c r="AE619" s="202"/>
      <c r="AF619" s="202"/>
      <c r="AG619" s="202"/>
      <c r="AH619" s="202"/>
      <c r="AI619" s="202"/>
      <c r="AJ619" s="202"/>
      <c r="AK619" s="202"/>
      <c r="AL619" s="202"/>
      <c r="AM619" s="202"/>
      <c r="AN619" s="202"/>
      <c r="AO619" s="202"/>
      <c r="AP619" s="202"/>
      <c r="AQ619" s="202"/>
      <c r="AR619" s="202"/>
      <c r="AS619" s="202"/>
      <c r="AT619" s="202"/>
      <c r="AU619" s="202"/>
      <c r="AV619" s="202"/>
    </row>
    <row r="620" spans="4:48" s="118" customFormat="1">
      <c r="D620" s="202"/>
      <c r="E620" s="203"/>
      <c r="K620" s="203"/>
      <c r="L620" s="203"/>
      <c r="M620" s="203"/>
      <c r="N620" s="203"/>
      <c r="S620" s="203"/>
      <c r="T620" s="203"/>
      <c r="U620" s="202"/>
      <c r="V620" s="202"/>
      <c r="W620" s="202"/>
      <c r="X620" s="202"/>
      <c r="Y620" s="202"/>
      <c r="Z620" s="202"/>
      <c r="AA620" s="202"/>
      <c r="AB620" s="202"/>
      <c r="AC620" s="202"/>
      <c r="AD620" s="202"/>
      <c r="AE620" s="202"/>
      <c r="AF620" s="202"/>
      <c r="AG620" s="202"/>
      <c r="AH620" s="202"/>
      <c r="AI620" s="202"/>
      <c r="AJ620" s="202"/>
      <c r="AK620" s="202"/>
      <c r="AL620" s="202"/>
      <c r="AM620" s="202"/>
      <c r="AN620" s="202"/>
      <c r="AO620" s="202"/>
      <c r="AP620" s="202"/>
      <c r="AQ620" s="202"/>
      <c r="AR620" s="202"/>
      <c r="AS620" s="202"/>
      <c r="AT620" s="202"/>
      <c r="AU620" s="202"/>
      <c r="AV620" s="202"/>
    </row>
    <row r="621" spans="4:48" s="118" customFormat="1">
      <c r="D621" s="202"/>
      <c r="E621" s="203"/>
      <c r="K621" s="203"/>
      <c r="L621" s="203"/>
      <c r="M621" s="203"/>
      <c r="N621" s="203"/>
      <c r="S621" s="203"/>
      <c r="T621" s="203"/>
      <c r="U621" s="202"/>
      <c r="V621" s="202"/>
      <c r="W621" s="202"/>
      <c r="X621" s="202"/>
      <c r="Y621" s="202"/>
      <c r="Z621" s="202"/>
      <c r="AA621" s="202"/>
      <c r="AB621" s="202"/>
      <c r="AC621" s="202"/>
      <c r="AD621" s="202"/>
      <c r="AE621" s="202"/>
      <c r="AF621" s="202"/>
      <c r="AG621" s="202"/>
      <c r="AH621" s="202"/>
      <c r="AI621" s="202"/>
      <c r="AJ621" s="202"/>
      <c r="AK621" s="202"/>
      <c r="AL621" s="202"/>
      <c r="AM621" s="202"/>
      <c r="AN621" s="202"/>
      <c r="AO621" s="202"/>
      <c r="AP621" s="202"/>
      <c r="AQ621" s="202"/>
      <c r="AR621" s="202"/>
      <c r="AS621" s="202"/>
      <c r="AT621" s="202"/>
      <c r="AU621" s="202"/>
      <c r="AV621" s="202"/>
    </row>
    <row r="622" spans="4:48" s="118" customFormat="1">
      <c r="D622" s="202"/>
      <c r="E622" s="203"/>
      <c r="K622" s="203"/>
      <c r="L622" s="203"/>
      <c r="M622" s="203"/>
      <c r="N622" s="203"/>
      <c r="S622" s="203"/>
      <c r="T622" s="203"/>
      <c r="U622" s="202"/>
      <c r="V622" s="202"/>
      <c r="W622" s="202"/>
      <c r="X622" s="202"/>
      <c r="Y622" s="202"/>
      <c r="Z622" s="202"/>
      <c r="AA622" s="202"/>
      <c r="AB622" s="202"/>
      <c r="AC622" s="202"/>
      <c r="AD622" s="202"/>
      <c r="AE622" s="202"/>
      <c r="AF622" s="202"/>
      <c r="AG622" s="202"/>
      <c r="AH622" s="202"/>
      <c r="AI622" s="202"/>
      <c r="AJ622" s="202"/>
      <c r="AK622" s="202"/>
      <c r="AL622" s="202"/>
      <c r="AM622" s="202"/>
      <c r="AN622" s="202"/>
      <c r="AO622" s="202"/>
      <c r="AP622" s="202"/>
      <c r="AQ622" s="202"/>
      <c r="AR622" s="202"/>
      <c r="AS622" s="202"/>
      <c r="AT622" s="202"/>
      <c r="AU622" s="202"/>
      <c r="AV622" s="202"/>
    </row>
    <row r="623" spans="4:48" s="118" customFormat="1">
      <c r="D623" s="202"/>
      <c r="E623" s="203"/>
      <c r="K623" s="203"/>
      <c r="L623" s="203"/>
      <c r="M623" s="203"/>
      <c r="N623" s="203"/>
      <c r="S623" s="203"/>
      <c r="T623" s="203"/>
      <c r="U623" s="202"/>
      <c r="V623" s="202"/>
      <c r="W623" s="202"/>
      <c r="X623" s="202"/>
      <c r="Y623" s="202"/>
      <c r="Z623" s="202"/>
      <c r="AA623" s="202"/>
      <c r="AB623" s="202"/>
      <c r="AC623" s="202"/>
      <c r="AD623" s="202"/>
      <c r="AE623" s="202"/>
      <c r="AF623" s="202"/>
      <c r="AG623" s="202"/>
      <c r="AH623" s="202"/>
      <c r="AI623" s="202"/>
      <c r="AJ623" s="202"/>
      <c r="AK623" s="202"/>
      <c r="AL623" s="202"/>
      <c r="AM623" s="202"/>
      <c r="AN623" s="202"/>
      <c r="AO623" s="202"/>
      <c r="AP623" s="202"/>
      <c r="AQ623" s="202"/>
      <c r="AR623" s="202"/>
      <c r="AS623" s="202"/>
      <c r="AT623" s="202"/>
      <c r="AU623" s="202"/>
      <c r="AV623" s="202"/>
    </row>
    <row r="624" spans="4:48" s="118" customFormat="1">
      <c r="D624" s="202"/>
      <c r="E624" s="203"/>
      <c r="K624" s="203"/>
      <c r="L624" s="203"/>
      <c r="M624" s="203"/>
      <c r="N624" s="203"/>
      <c r="S624" s="203"/>
      <c r="T624" s="203"/>
      <c r="U624" s="202"/>
      <c r="V624" s="202"/>
      <c r="W624" s="202"/>
      <c r="X624" s="202"/>
      <c r="Y624" s="202"/>
      <c r="Z624" s="202"/>
      <c r="AA624" s="202"/>
      <c r="AB624" s="202"/>
      <c r="AC624" s="202"/>
      <c r="AD624" s="202"/>
      <c r="AE624" s="202"/>
      <c r="AF624" s="202"/>
      <c r="AG624" s="202"/>
      <c r="AH624" s="202"/>
      <c r="AI624" s="202"/>
      <c r="AJ624" s="202"/>
      <c r="AK624" s="202"/>
      <c r="AL624" s="202"/>
      <c r="AM624" s="202"/>
      <c r="AN624" s="202"/>
      <c r="AO624" s="202"/>
      <c r="AP624" s="202"/>
      <c r="AQ624" s="202"/>
      <c r="AR624" s="202"/>
      <c r="AS624" s="202"/>
      <c r="AT624" s="202"/>
      <c r="AU624" s="202"/>
      <c r="AV624" s="202"/>
    </row>
    <row r="625" spans="4:189" s="206" customFormat="1">
      <c r="D625" s="204"/>
      <c r="E625" s="205"/>
      <c r="K625" s="205"/>
      <c r="L625" s="205"/>
      <c r="M625" s="205"/>
      <c r="N625" s="205"/>
      <c r="S625" s="205"/>
      <c r="T625" s="205"/>
      <c r="U625" s="204"/>
      <c r="V625" s="204"/>
      <c r="W625" s="204"/>
      <c r="X625" s="204"/>
      <c r="Y625" s="204"/>
      <c r="Z625" s="204"/>
      <c r="AA625" s="204"/>
      <c r="AB625" s="204"/>
      <c r="AC625" s="204"/>
      <c r="AD625" s="204"/>
      <c r="AE625" s="204"/>
      <c r="AF625" s="204"/>
      <c r="AG625" s="204"/>
      <c r="AH625" s="204"/>
      <c r="AI625" s="204"/>
      <c r="AJ625" s="204"/>
      <c r="AK625" s="204"/>
      <c r="AL625" s="204"/>
      <c r="AM625" s="204"/>
      <c r="AN625" s="204"/>
      <c r="AO625" s="204"/>
      <c r="AP625" s="204"/>
      <c r="AQ625" s="204"/>
      <c r="AR625" s="204"/>
      <c r="AS625" s="204"/>
      <c r="AT625" s="204"/>
      <c r="AU625" s="204"/>
      <c r="AV625" s="207"/>
      <c r="AW625" s="118"/>
      <c r="AX625" s="118"/>
      <c r="AY625" s="118"/>
      <c r="AZ625" s="118"/>
      <c r="BA625" s="118"/>
      <c r="BB625" s="118"/>
      <c r="BC625" s="118"/>
      <c r="BD625" s="118"/>
      <c r="BE625" s="118"/>
      <c r="BF625" s="118"/>
      <c r="BG625" s="118"/>
      <c r="BH625" s="118"/>
      <c r="BI625" s="118"/>
      <c r="BJ625" s="118"/>
      <c r="BK625" s="118"/>
      <c r="BL625" s="118"/>
      <c r="BM625" s="118"/>
      <c r="BN625" s="118"/>
      <c r="BO625" s="118"/>
      <c r="BP625" s="118"/>
      <c r="BQ625" s="118"/>
      <c r="BR625" s="118"/>
      <c r="BS625" s="118"/>
      <c r="BT625" s="118"/>
      <c r="BU625" s="118"/>
      <c r="BV625" s="118"/>
      <c r="BW625" s="118"/>
      <c r="BX625" s="118"/>
      <c r="BY625" s="118"/>
      <c r="BZ625" s="118"/>
      <c r="CA625" s="118"/>
      <c r="CB625" s="118"/>
      <c r="CC625" s="118"/>
      <c r="CD625" s="118"/>
      <c r="CE625" s="118"/>
      <c r="CF625" s="118"/>
      <c r="CG625" s="118"/>
      <c r="CH625" s="118"/>
      <c r="CI625" s="118"/>
      <c r="CJ625" s="118"/>
      <c r="CK625" s="118"/>
      <c r="CL625" s="118"/>
      <c r="CM625" s="118"/>
      <c r="CN625" s="118"/>
      <c r="CO625" s="118"/>
      <c r="CP625" s="118"/>
      <c r="CQ625" s="118"/>
      <c r="CR625" s="118"/>
      <c r="CS625" s="118"/>
      <c r="CT625" s="118"/>
      <c r="CU625" s="118"/>
      <c r="CV625" s="118"/>
      <c r="CW625" s="118"/>
      <c r="CX625" s="118"/>
      <c r="CY625" s="118"/>
      <c r="CZ625" s="118"/>
      <c r="DA625" s="118"/>
      <c r="DB625" s="118"/>
      <c r="DC625" s="118"/>
      <c r="DD625" s="118"/>
      <c r="DE625" s="118"/>
      <c r="DF625" s="118"/>
      <c r="DG625" s="118"/>
      <c r="DH625" s="118"/>
      <c r="DI625" s="118"/>
      <c r="DJ625" s="118"/>
      <c r="DK625" s="118"/>
      <c r="DL625" s="118"/>
      <c r="DM625" s="118"/>
      <c r="DN625" s="118"/>
      <c r="DO625" s="118"/>
      <c r="DP625" s="118"/>
      <c r="DQ625" s="118"/>
      <c r="DR625" s="118"/>
      <c r="DS625" s="118"/>
      <c r="DT625" s="118"/>
      <c r="DU625" s="118"/>
      <c r="DV625" s="118"/>
      <c r="DW625" s="118"/>
      <c r="DX625" s="118"/>
      <c r="DY625" s="118"/>
      <c r="DZ625" s="118"/>
      <c r="EA625" s="118"/>
      <c r="EB625" s="118"/>
      <c r="EC625" s="118"/>
      <c r="ED625" s="118"/>
      <c r="EE625" s="118"/>
      <c r="EF625" s="118"/>
      <c r="EG625" s="118"/>
      <c r="EH625" s="118"/>
      <c r="EI625" s="118"/>
      <c r="EJ625" s="118"/>
      <c r="EK625" s="118"/>
      <c r="EL625" s="118"/>
      <c r="EM625" s="118"/>
      <c r="EN625" s="118"/>
      <c r="EO625" s="118"/>
      <c r="EP625" s="118"/>
      <c r="EQ625" s="118"/>
      <c r="ER625" s="118"/>
      <c r="ES625" s="118"/>
      <c r="ET625" s="118"/>
      <c r="EU625" s="118"/>
      <c r="EV625" s="118"/>
      <c r="EW625" s="118"/>
      <c r="EX625" s="118"/>
      <c r="EY625" s="118"/>
      <c r="EZ625" s="118"/>
      <c r="FA625" s="118"/>
      <c r="FB625" s="118"/>
      <c r="FC625" s="118"/>
      <c r="FD625" s="118"/>
      <c r="FE625" s="118"/>
      <c r="FF625" s="118"/>
      <c r="FG625" s="118"/>
      <c r="FH625" s="118"/>
      <c r="FI625" s="118"/>
      <c r="FJ625" s="118"/>
      <c r="FK625" s="118"/>
      <c r="FL625" s="118"/>
      <c r="FM625" s="208"/>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row>
  </sheetData>
  <mergeCells count="44">
    <mergeCell ref="AM9:AM10"/>
    <mergeCell ref="AO9:AO10"/>
    <mergeCell ref="AQ9:AQ10"/>
    <mergeCell ref="G9:G10"/>
    <mergeCell ref="M9:M10"/>
    <mergeCell ref="N9:N10"/>
    <mergeCell ref="O9:O10"/>
    <mergeCell ref="P9:P10"/>
    <mergeCell ref="Q9:Q10"/>
    <mergeCell ref="R9:R10"/>
    <mergeCell ref="S9:S10"/>
    <mergeCell ref="T9:T10"/>
    <mergeCell ref="AI3:AI4"/>
    <mergeCell ref="AK3:AK4"/>
    <mergeCell ref="P3:P4"/>
    <mergeCell ref="W3:W4"/>
    <mergeCell ref="Y3:Y4"/>
    <mergeCell ref="AB3:AB4"/>
    <mergeCell ref="AE3:AE4"/>
    <mergeCell ref="AG3:AG4"/>
    <mergeCell ref="O3:O4"/>
    <mergeCell ref="G3:G4"/>
    <mergeCell ref="H3:H4"/>
    <mergeCell ref="I3:I4"/>
    <mergeCell ref="M3:M4"/>
    <mergeCell ref="N3:N4"/>
    <mergeCell ref="G6:G7"/>
    <mergeCell ref="H6:H7"/>
    <mergeCell ref="I6:I7"/>
    <mergeCell ref="M6:M7"/>
    <mergeCell ref="N6:N7"/>
    <mergeCell ref="O6:O7"/>
    <mergeCell ref="P6:P7"/>
    <mergeCell ref="Q6:Q7"/>
    <mergeCell ref="R6:R7"/>
    <mergeCell ref="W6:W7"/>
    <mergeCell ref="AG6:AG7"/>
    <mergeCell ref="AI6:AI7"/>
    <mergeCell ref="AK6:AK7"/>
    <mergeCell ref="Y6:Y7"/>
    <mergeCell ref="Z6:Z7"/>
    <mergeCell ref="AA6:AA7"/>
    <mergeCell ref="AB6:AB7"/>
    <mergeCell ref="AE6:AE7"/>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249977111117893"/>
  </sheetPr>
  <dimension ref="A1:GF623"/>
  <sheetViews>
    <sheetView zoomScale="59" zoomScaleNormal="59" workbookViewId="0">
      <pane xSplit="2" ySplit="2" topLeftCell="C10" activePane="bottomRight" state="frozen"/>
      <selection pane="bottomRight" activeCell="F21" sqref="F21"/>
      <selection pane="bottomLeft" activeCell="A3" sqref="A3"/>
      <selection pane="topRight" activeCell="C1" sqref="C1"/>
    </sheetView>
  </sheetViews>
  <sheetFormatPr defaultColWidth="9.140625" defaultRowHeight="15"/>
  <cols>
    <col min="1" max="1" width="16.28515625" style="197" customWidth="1"/>
    <col min="2" max="2" width="133.42578125" style="197" customWidth="1"/>
    <col min="3" max="3" width="16.85546875" style="210" customWidth="1"/>
    <col min="4" max="4" width="26.42578125" style="211" customWidth="1"/>
    <col min="5" max="5" width="19.85546875" style="197" customWidth="1"/>
    <col min="6" max="6" width="119.140625" style="197" customWidth="1"/>
    <col min="7" max="7" width="22.7109375" style="197" customWidth="1"/>
    <col min="8" max="8" width="21.85546875" style="197" customWidth="1"/>
    <col min="9" max="9" width="15" style="197" customWidth="1"/>
    <col min="10" max="10" width="28" style="211" customWidth="1"/>
    <col min="11" max="11" width="27.7109375" style="211" customWidth="1"/>
    <col min="12" max="12" width="47.140625" style="211" customWidth="1"/>
    <col min="13" max="13" width="78.85546875" style="211" customWidth="1"/>
    <col min="14" max="14" width="39.7109375" style="197" customWidth="1"/>
    <col min="15" max="15" width="81.28515625" style="197" customWidth="1"/>
    <col min="16" max="17" width="57.5703125" style="197" customWidth="1"/>
    <col min="18" max="18" width="18.85546875" style="211" customWidth="1"/>
    <col min="19" max="19" width="55.7109375" style="211" customWidth="1"/>
    <col min="20" max="20" width="11.140625" style="210" customWidth="1"/>
    <col min="21" max="21" width="21.7109375" style="210" customWidth="1"/>
    <col min="22" max="22" width="34.28515625" style="210" customWidth="1"/>
    <col min="23" max="23" width="21.7109375" style="210" customWidth="1"/>
    <col min="24" max="24" width="29.140625" style="210" customWidth="1"/>
    <col min="25" max="25" width="11.5703125" style="210" customWidth="1"/>
    <col min="26" max="26" width="9.140625" style="210"/>
    <col min="27" max="27" width="23.5703125" style="210" customWidth="1"/>
    <col min="28" max="29" width="9.140625" style="210"/>
    <col min="30" max="30" width="61.7109375" style="210" customWidth="1"/>
    <col min="31" max="31" width="16.42578125" style="210" customWidth="1"/>
    <col min="32" max="32" width="47.85546875" style="210" customWidth="1"/>
    <col min="33" max="33" width="16.7109375" style="210" customWidth="1"/>
    <col min="34" max="34" width="52.5703125" style="210" customWidth="1"/>
    <col min="35" max="35" width="12.7109375" style="210" customWidth="1"/>
    <col min="36" max="36" width="52" style="210" customWidth="1"/>
    <col min="37" max="37" width="16.140625" style="210" customWidth="1"/>
    <col min="38" max="38" width="38.28515625" style="210" customWidth="1"/>
    <col min="39" max="39" width="23.7109375" style="210" customWidth="1"/>
    <col min="40" max="40" width="28.28515625" style="210" customWidth="1"/>
    <col min="41" max="41" width="16.140625" style="210" customWidth="1"/>
    <col min="42" max="42" width="32.5703125" style="210" customWidth="1"/>
    <col min="43" max="44" width="21" style="210" customWidth="1"/>
    <col min="45" max="45" width="16.140625" style="210" customWidth="1"/>
    <col min="46" max="46" width="14.140625" style="210" customWidth="1"/>
    <col min="47" max="47" width="16.28515625" style="212" customWidth="1"/>
    <col min="48" max="167" width="9.140625" style="118"/>
    <col min="168" max="168" width="9.140625" style="119"/>
    <col min="169" max="188" width="9.140625" style="120"/>
    <col min="189" max="16384" width="9.140625" style="197"/>
  </cols>
  <sheetData>
    <row r="1" spans="1:188" s="120" customFormat="1" ht="31.5" customHeight="1">
      <c r="A1" s="114" t="s">
        <v>178</v>
      </c>
      <c r="B1" s="115"/>
      <c r="C1" s="116"/>
      <c r="D1" s="117"/>
      <c r="E1" s="115"/>
      <c r="F1" s="115"/>
      <c r="G1" s="115"/>
      <c r="H1" s="115"/>
      <c r="I1" s="115"/>
      <c r="J1" s="117"/>
      <c r="K1" s="117"/>
      <c r="L1" s="117"/>
      <c r="M1" s="117"/>
      <c r="N1" s="115"/>
      <c r="O1" s="115"/>
      <c r="P1" s="115"/>
      <c r="Q1" s="115"/>
      <c r="R1" s="117"/>
      <c r="S1" s="117"/>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c r="EY1" s="118"/>
      <c r="EZ1" s="118"/>
      <c r="FA1" s="118"/>
      <c r="FB1" s="118"/>
      <c r="FC1" s="118"/>
      <c r="FD1" s="118"/>
      <c r="FE1" s="118"/>
      <c r="FF1" s="118"/>
      <c r="FG1" s="118"/>
      <c r="FH1" s="118"/>
      <c r="FI1" s="118"/>
      <c r="FJ1" s="118"/>
      <c r="FK1" s="118"/>
      <c r="FL1" s="119"/>
    </row>
    <row r="2" spans="1:188" ht="86.25" customHeight="1">
      <c r="A2" s="121" t="s">
        <v>179</v>
      </c>
      <c r="B2" s="121" t="s">
        <v>298</v>
      </c>
      <c r="C2" s="122" t="s">
        <v>182</v>
      </c>
      <c r="D2" s="122" t="s">
        <v>183</v>
      </c>
      <c r="E2" s="122" t="s">
        <v>184</v>
      </c>
      <c r="F2" s="122" t="s">
        <v>185</v>
      </c>
      <c r="G2" s="122" t="s">
        <v>186</v>
      </c>
      <c r="H2" s="122" t="s">
        <v>187</v>
      </c>
      <c r="I2" s="122" t="s">
        <v>188</v>
      </c>
      <c r="J2" s="122" t="s">
        <v>189</v>
      </c>
      <c r="K2" s="122" t="s">
        <v>190</v>
      </c>
      <c r="L2" s="122" t="s">
        <v>191</v>
      </c>
      <c r="M2" s="122" t="s">
        <v>192</v>
      </c>
      <c r="N2" s="122" t="s">
        <v>193</v>
      </c>
      <c r="O2" s="122" t="s">
        <v>299</v>
      </c>
      <c r="P2" s="122" t="s">
        <v>175</v>
      </c>
      <c r="Q2" s="122" t="s">
        <v>195</v>
      </c>
      <c r="R2" s="122" t="s">
        <v>196</v>
      </c>
      <c r="S2" s="122" t="s">
        <v>197</v>
      </c>
      <c r="T2" s="123" t="s">
        <v>198</v>
      </c>
      <c r="U2" s="123" t="s">
        <v>199</v>
      </c>
      <c r="V2" s="123" t="s">
        <v>200</v>
      </c>
      <c r="W2" s="123" t="s">
        <v>201</v>
      </c>
      <c r="X2" s="123" t="s">
        <v>202</v>
      </c>
      <c r="Y2" s="124" t="s">
        <v>203</v>
      </c>
      <c r="Z2" s="124" t="s">
        <v>204</v>
      </c>
      <c r="AA2" s="125" t="s">
        <v>205</v>
      </c>
      <c r="AB2" s="125" t="s">
        <v>206</v>
      </c>
      <c r="AC2" s="126" t="s">
        <v>207</v>
      </c>
      <c r="AD2" s="126" t="s">
        <v>208</v>
      </c>
      <c r="AE2" s="126" t="s">
        <v>208</v>
      </c>
      <c r="AF2" s="126" t="s">
        <v>209</v>
      </c>
      <c r="AG2" s="126" t="s">
        <v>210</v>
      </c>
      <c r="AH2" s="126" t="s">
        <v>211</v>
      </c>
      <c r="AI2" s="126" t="s">
        <v>212</v>
      </c>
      <c r="AJ2" s="126" t="s">
        <v>213</v>
      </c>
      <c r="AK2" s="126" t="s">
        <v>214</v>
      </c>
      <c r="AL2" s="126" t="s">
        <v>215</v>
      </c>
      <c r="AM2" s="126" t="s">
        <v>216</v>
      </c>
      <c r="AN2" s="126" t="s">
        <v>217</v>
      </c>
      <c r="AO2" s="126" t="s">
        <v>218</v>
      </c>
      <c r="AP2" s="126" t="s">
        <v>219</v>
      </c>
      <c r="AQ2" s="126" t="s">
        <v>220</v>
      </c>
      <c r="AR2" s="126" t="s">
        <v>300</v>
      </c>
      <c r="AS2" s="126" t="s">
        <v>222</v>
      </c>
      <c r="AT2" s="126" t="s">
        <v>223</v>
      </c>
      <c r="AU2" s="126" t="s">
        <v>224</v>
      </c>
    </row>
    <row r="3" spans="1:188" ht="174.75" customHeight="1">
      <c r="A3" s="127" t="s">
        <v>301</v>
      </c>
      <c r="B3" s="128" t="s">
        <v>302</v>
      </c>
      <c r="C3" s="384" t="s">
        <v>227</v>
      </c>
      <c r="D3" s="384" t="s">
        <v>227</v>
      </c>
      <c r="E3" s="386" t="s">
        <v>228</v>
      </c>
      <c r="F3" s="387" t="s">
        <v>303</v>
      </c>
      <c r="G3" s="379" t="s">
        <v>230</v>
      </c>
      <c r="H3" s="387" t="s">
        <v>231</v>
      </c>
      <c r="I3" s="129" t="s">
        <v>227</v>
      </c>
      <c r="J3" s="384" t="s">
        <v>227</v>
      </c>
      <c r="K3" s="130" t="s">
        <v>232</v>
      </c>
      <c r="L3" s="387" t="s">
        <v>304</v>
      </c>
      <c r="M3" s="387" t="s">
        <v>305</v>
      </c>
      <c r="N3" s="387" t="s">
        <v>235</v>
      </c>
      <c r="O3" s="387" t="s">
        <v>306</v>
      </c>
      <c r="P3" s="129" t="s">
        <v>232</v>
      </c>
      <c r="Q3" s="129" t="s">
        <v>232</v>
      </c>
      <c r="R3" s="129" t="s">
        <v>232</v>
      </c>
      <c r="S3" s="387" t="s">
        <v>237</v>
      </c>
      <c r="T3" s="131" t="s">
        <v>227</v>
      </c>
      <c r="U3" s="131" t="s">
        <v>227</v>
      </c>
      <c r="V3" s="132" t="s">
        <v>307</v>
      </c>
      <c r="W3" s="133" t="s">
        <v>227</v>
      </c>
      <c r="X3" s="132" t="s">
        <v>239</v>
      </c>
      <c r="Y3" s="134" t="s">
        <v>227</v>
      </c>
      <c r="Z3" s="134" t="s">
        <v>227</v>
      </c>
      <c r="AA3" s="135" t="s">
        <v>240</v>
      </c>
      <c r="AB3" s="136" t="s">
        <v>227</v>
      </c>
      <c r="AC3" s="137" t="s">
        <v>227</v>
      </c>
      <c r="AD3" s="138" t="s">
        <v>241</v>
      </c>
      <c r="AE3" s="137" t="s">
        <v>227</v>
      </c>
      <c r="AF3" s="138" t="s">
        <v>242</v>
      </c>
      <c r="AG3" s="137" t="s">
        <v>227</v>
      </c>
      <c r="AH3" s="138" t="s">
        <v>308</v>
      </c>
      <c r="AI3" s="137" t="s">
        <v>227</v>
      </c>
      <c r="AJ3" s="138" t="s">
        <v>309</v>
      </c>
      <c r="AK3" s="137" t="s">
        <v>227</v>
      </c>
      <c r="AL3" s="139" t="s">
        <v>232</v>
      </c>
      <c r="AM3" s="139" t="s">
        <v>232</v>
      </c>
      <c r="AN3" s="139" t="s">
        <v>232</v>
      </c>
      <c r="AO3" s="139" t="s">
        <v>232</v>
      </c>
      <c r="AP3" s="139" t="s">
        <v>232</v>
      </c>
      <c r="AQ3" s="139" t="s">
        <v>232</v>
      </c>
      <c r="AR3" s="139" t="s">
        <v>232</v>
      </c>
      <c r="AS3" s="137" t="s">
        <v>232</v>
      </c>
      <c r="AT3" s="137" t="s">
        <v>232</v>
      </c>
      <c r="AU3" s="137" t="s">
        <v>232</v>
      </c>
    </row>
    <row r="4" spans="1:188" ht="17.25" customHeight="1">
      <c r="A4" s="140"/>
      <c r="B4" s="140"/>
      <c r="C4" s="140"/>
      <c r="D4" s="140"/>
      <c r="E4" s="141"/>
      <c r="F4" s="141"/>
      <c r="G4" s="140"/>
      <c r="H4" s="141"/>
      <c r="I4" s="141"/>
      <c r="J4" s="140"/>
      <c r="K4" s="140"/>
      <c r="L4" s="141"/>
      <c r="M4" s="141"/>
      <c r="N4" s="141"/>
      <c r="O4" s="141"/>
      <c r="P4" s="141"/>
      <c r="Q4" s="141"/>
      <c r="R4" s="141"/>
      <c r="S4" s="141"/>
      <c r="T4" s="141"/>
      <c r="U4" s="141"/>
      <c r="V4" s="141"/>
      <c r="W4" s="140"/>
      <c r="X4" s="141"/>
      <c r="Y4" s="140"/>
      <c r="Z4" s="140"/>
      <c r="AA4" s="141"/>
      <c r="AB4" s="140"/>
      <c r="AC4" s="140"/>
      <c r="AD4" s="141"/>
      <c r="AE4" s="140"/>
      <c r="AF4" s="141"/>
      <c r="AG4" s="140"/>
      <c r="AH4" s="141"/>
      <c r="AI4" s="140"/>
      <c r="AJ4" s="141"/>
      <c r="AK4" s="140"/>
      <c r="AL4" s="140"/>
      <c r="AM4" s="140"/>
      <c r="AN4" s="140"/>
      <c r="AO4" s="140"/>
      <c r="AP4" s="140"/>
      <c r="AQ4" s="140"/>
      <c r="AR4" s="140"/>
      <c r="AS4" s="140"/>
      <c r="AT4" s="140"/>
      <c r="AU4" s="140"/>
    </row>
    <row r="5" spans="1:188" ht="180.75" customHeight="1">
      <c r="A5" s="142" t="s">
        <v>225</v>
      </c>
      <c r="B5" s="143" t="s">
        <v>310</v>
      </c>
      <c r="C5" s="144" t="s">
        <v>227</v>
      </c>
      <c r="D5" s="144" t="s">
        <v>227</v>
      </c>
      <c r="E5" s="386" t="s">
        <v>228</v>
      </c>
      <c r="F5" s="419" t="s">
        <v>311</v>
      </c>
      <c r="G5" s="420" t="s">
        <v>230</v>
      </c>
      <c r="H5" s="419" t="s">
        <v>231</v>
      </c>
      <c r="I5" s="145" t="s">
        <v>227</v>
      </c>
      <c r="J5" s="144" t="s">
        <v>227</v>
      </c>
      <c r="K5" s="146" t="s">
        <v>232</v>
      </c>
      <c r="L5" s="419" t="s">
        <v>312</v>
      </c>
      <c r="M5" s="419" t="s">
        <v>313</v>
      </c>
      <c r="N5" s="419" t="s">
        <v>235</v>
      </c>
      <c r="O5" s="419" t="s">
        <v>236</v>
      </c>
      <c r="P5" s="144" t="s">
        <v>232</v>
      </c>
      <c r="Q5" s="144" t="s">
        <v>232</v>
      </c>
      <c r="R5" s="145" t="s">
        <v>227</v>
      </c>
      <c r="S5" s="147" t="s">
        <v>237</v>
      </c>
      <c r="T5" s="131" t="s">
        <v>227</v>
      </c>
      <c r="U5" s="131" t="s">
        <v>227</v>
      </c>
      <c r="V5" s="414" t="s">
        <v>238</v>
      </c>
      <c r="W5" s="148" t="s">
        <v>227</v>
      </c>
      <c r="X5" s="414" t="s">
        <v>239</v>
      </c>
      <c r="Y5" s="134" t="s">
        <v>227</v>
      </c>
      <c r="Z5" s="134" t="s">
        <v>227</v>
      </c>
      <c r="AA5" s="423" t="s">
        <v>240</v>
      </c>
      <c r="AB5" s="149" t="s">
        <v>227</v>
      </c>
      <c r="AC5" s="150" t="s">
        <v>227</v>
      </c>
      <c r="AD5" s="425" t="s">
        <v>241</v>
      </c>
      <c r="AE5" s="150" t="s">
        <v>227</v>
      </c>
      <c r="AF5" s="425" t="s">
        <v>242</v>
      </c>
      <c r="AG5" s="151" t="s">
        <v>227</v>
      </c>
      <c r="AH5" s="421" t="s">
        <v>243</v>
      </c>
      <c r="AI5" s="151" t="s">
        <v>227</v>
      </c>
      <c r="AJ5" s="421" t="s">
        <v>314</v>
      </c>
      <c r="AK5" s="151" t="s">
        <v>227</v>
      </c>
      <c r="AL5" s="139" t="s">
        <v>232</v>
      </c>
      <c r="AM5" s="139" t="s">
        <v>232</v>
      </c>
      <c r="AN5" s="139" t="s">
        <v>232</v>
      </c>
      <c r="AO5" s="139" t="s">
        <v>232</v>
      </c>
      <c r="AP5" s="139" t="s">
        <v>232</v>
      </c>
      <c r="AQ5" s="139" t="s">
        <v>232</v>
      </c>
      <c r="AR5" s="139" t="s">
        <v>232</v>
      </c>
      <c r="AS5" s="151" t="s">
        <v>232</v>
      </c>
      <c r="AT5" s="151" t="s">
        <v>232</v>
      </c>
      <c r="AU5" s="151" t="s">
        <v>232</v>
      </c>
    </row>
    <row r="6" spans="1:188" ht="186.75" customHeight="1">
      <c r="A6" s="142" t="s">
        <v>245</v>
      </c>
      <c r="B6" s="152" t="s">
        <v>315</v>
      </c>
      <c r="C6" s="144" t="s">
        <v>227</v>
      </c>
      <c r="D6" s="144" t="s">
        <v>227</v>
      </c>
      <c r="E6" s="153" t="s">
        <v>247</v>
      </c>
      <c r="F6" s="418"/>
      <c r="G6" s="420"/>
      <c r="H6" s="417"/>
      <c r="I6" s="144" t="s">
        <v>227</v>
      </c>
      <c r="J6" s="154" t="s">
        <v>232</v>
      </c>
      <c r="K6" s="144" t="s">
        <v>227</v>
      </c>
      <c r="L6" s="418"/>
      <c r="M6" s="418"/>
      <c r="N6" s="418"/>
      <c r="O6" s="418"/>
      <c r="P6" s="144" t="s">
        <v>232</v>
      </c>
      <c r="Q6" s="144" t="s">
        <v>232</v>
      </c>
      <c r="R6" s="145" t="s">
        <v>227</v>
      </c>
      <c r="S6" s="147" t="s">
        <v>248</v>
      </c>
      <c r="T6" s="131" t="s">
        <v>227</v>
      </c>
      <c r="U6" s="131" t="s">
        <v>227</v>
      </c>
      <c r="V6" s="405"/>
      <c r="W6" s="155" t="s">
        <v>227</v>
      </c>
      <c r="X6" s="406"/>
      <c r="Y6" s="134" t="s">
        <v>227</v>
      </c>
      <c r="Z6" s="134" t="s">
        <v>227</v>
      </c>
      <c r="AA6" s="424"/>
      <c r="AB6" s="149" t="s">
        <v>227</v>
      </c>
      <c r="AC6" s="150" t="s">
        <v>227</v>
      </c>
      <c r="AD6" s="400"/>
      <c r="AE6" s="150" t="s">
        <v>227</v>
      </c>
      <c r="AF6" s="400"/>
      <c r="AG6" s="156" t="s">
        <v>227</v>
      </c>
      <c r="AH6" s="422"/>
      <c r="AI6" s="151" t="s">
        <v>227</v>
      </c>
      <c r="AJ6" s="422"/>
      <c r="AK6" s="151" t="s">
        <v>227</v>
      </c>
      <c r="AL6" s="139" t="s">
        <v>232</v>
      </c>
      <c r="AM6" s="139" t="s">
        <v>232</v>
      </c>
      <c r="AN6" s="139" t="s">
        <v>232</v>
      </c>
      <c r="AO6" s="139" t="s">
        <v>232</v>
      </c>
      <c r="AP6" s="139" t="s">
        <v>232</v>
      </c>
      <c r="AQ6" s="139" t="s">
        <v>232</v>
      </c>
      <c r="AR6" s="139" t="s">
        <v>232</v>
      </c>
      <c r="AS6" s="151" t="s">
        <v>232</v>
      </c>
      <c r="AT6" s="151" t="s">
        <v>232</v>
      </c>
      <c r="AU6" s="151" t="s">
        <v>232</v>
      </c>
    </row>
    <row r="7" spans="1:188" ht="15.75">
      <c r="A7" s="157"/>
      <c r="B7" s="158"/>
      <c r="C7" s="159"/>
      <c r="D7" s="159"/>
      <c r="E7" s="160"/>
      <c r="F7" s="161"/>
      <c r="G7" s="161"/>
      <c r="H7" s="161"/>
      <c r="I7" s="159"/>
      <c r="J7" s="162"/>
      <c r="K7" s="163"/>
      <c r="L7" s="161"/>
      <c r="M7" s="161"/>
      <c r="N7" s="161"/>
      <c r="O7" s="161"/>
      <c r="P7" s="161"/>
      <c r="Q7" s="161"/>
      <c r="R7" s="159"/>
      <c r="S7" s="161"/>
      <c r="T7" s="164"/>
      <c r="U7" s="164"/>
      <c r="V7" s="165"/>
      <c r="W7" s="164"/>
      <c r="X7" s="166"/>
      <c r="Y7" s="164"/>
      <c r="Z7" s="164"/>
      <c r="AA7" s="167"/>
      <c r="AB7" s="168"/>
      <c r="AC7" s="168"/>
      <c r="AD7" s="167"/>
      <c r="AE7" s="168"/>
      <c r="AF7" s="167"/>
      <c r="AG7" s="164"/>
      <c r="AH7" s="166"/>
      <c r="AI7" s="164"/>
      <c r="AJ7" s="166"/>
      <c r="AK7" s="164"/>
      <c r="AL7" s="164"/>
      <c r="AM7" s="164"/>
      <c r="AN7" s="164"/>
      <c r="AO7" s="164"/>
      <c r="AP7" s="164"/>
      <c r="AQ7" s="164"/>
      <c r="AR7" s="164"/>
      <c r="AS7" s="164"/>
      <c r="AT7" s="164"/>
      <c r="AU7" s="164"/>
    </row>
    <row r="8" spans="1:188" ht="208.5" customHeight="1">
      <c r="A8" s="142" t="s">
        <v>249</v>
      </c>
      <c r="B8" s="152" t="s">
        <v>316</v>
      </c>
      <c r="C8" s="169" t="s">
        <v>227</v>
      </c>
      <c r="D8" s="169" t="s">
        <v>227</v>
      </c>
      <c r="E8" s="386" t="s">
        <v>228</v>
      </c>
      <c r="F8" s="413" t="s">
        <v>317</v>
      </c>
      <c r="G8" s="420" t="s">
        <v>230</v>
      </c>
      <c r="H8" s="419" t="s">
        <v>231</v>
      </c>
      <c r="I8" s="144" t="s">
        <v>227</v>
      </c>
      <c r="J8" s="144" t="s">
        <v>227</v>
      </c>
      <c r="K8" s="146" t="s">
        <v>232</v>
      </c>
      <c r="L8" s="413" t="s">
        <v>318</v>
      </c>
      <c r="M8" s="413" t="s">
        <v>319</v>
      </c>
      <c r="N8" s="413" t="s">
        <v>320</v>
      </c>
      <c r="O8" s="413" t="s">
        <v>256</v>
      </c>
      <c r="P8" s="413" t="s">
        <v>321</v>
      </c>
      <c r="Q8" s="380"/>
      <c r="R8" s="144" t="s">
        <v>227</v>
      </c>
      <c r="S8" s="170" t="s">
        <v>322</v>
      </c>
      <c r="T8" s="131" t="s">
        <v>227</v>
      </c>
      <c r="U8" s="131" t="s">
        <v>227</v>
      </c>
      <c r="V8" s="405" t="s">
        <v>323</v>
      </c>
      <c r="W8" s="131" t="s">
        <v>227</v>
      </c>
      <c r="X8" s="414" t="s">
        <v>239</v>
      </c>
      <c r="Y8" s="171" t="s">
        <v>227</v>
      </c>
      <c r="Z8" s="171" t="s">
        <v>227</v>
      </c>
      <c r="AA8" s="431" t="s">
        <v>240</v>
      </c>
      <c r="AB8" s="172" t="s">
        <v>227</v>
      </c>
      <c r="AC8" s="139" t="s">
        <v>227</v>
      </c>
      <c r="AD8" s="425" t="s">
        <v>241</v>
      </c>
      <c r="AE8" s="139" t="s">
        <v>227</v>
      </c>
      <c r="AF8" s="425" t="s">
        <v>324</v>
      </c>
      <c r="AG8" s="139" t="s">
        <v>227</v>
      </c>
      <c r="AH8" s="421" t="s">
        <v>262</v>
      </c>
      <c r="AI8" s="139" t="s">
        <v>227</v>
      </c>
      <c r="AJ8" s="426" t="s">
        <v>325</v>
      </c>
      <c r="AK8" s="139" t="s">
        <v>227</v>
      </c>
      <c r="AL8" s="139" t="s">
        <v>232</v>
      </c>
      <c r="AM8" s="139" t="s">
        <v>232</v>
      </c>
      <c r="AN8" s="139" t="s">
        <v>232</v>
      </c>
      <c r="AO8" s="139" t="s">
        <v>232</v>
      </c>
      <c r="AP8" s="139" t="s">
        <v>232</v>
      </c>
      <c r="AQ8" s="139" t="s">
        <v>232</v>
      </c>
      <c r="AR8" s="139" t="s">
        <v>232</v>
      </c>
      <c r="AS8" s="139" t="s">
        <v>232</v>
      </c>
      <c r="AT8" s="139" t="s">
        <v>232</v>
      </c>
      <c r="AU8" s="139" t="s">
        <v>232</v>
      </c>
    </row>
    <row r="9" spans="1:188" ht="289.5" customHeight="1">
      <c r="A9" s="142" t="s">
        <v>265</v>
      </c>
      <c r="B9" s="173" t="s">
        <v>326</v>
      </c>
      <c r="C9" s="145" t="s">
        <v>227</v>
      </c>
      <c r="D9" s="145" t="s">
        <v>227</v>
      </c>
      <c r="E9" s="153" t="s">
        <v>247</v>
      </c>
      <c r="F9" s="412"/>
      <c r="G9" s="420"/>
      <c r="H9" s="417"/>
      <c r="I9" s="144" t="s">
        <v>227</v>
      </c>
      <c r="J9" s="154" t="s">
        <v>232</v>
      </c>
      <c r="K9" s="144" t="s">
        <v>227</v>
      </c>
      <c r="L9" s="412"/>
      <c r="M9" s="412"/>
      <c r="N9" s="412"/>
      <c r="O9" s="412"/>
      <c r="P9" s="412"/>
      <c r="Q9" s="381"/>
      <c r="R9" s="144" t="s">
        <v>227</v>
      </c>
      <c r="S9" s="170" t="s">
        <v>267</v>
      </c>
      <c r="T9" s="131" t="s">
        <v>227</v>
      </c>
      <c r="U9" s="131" t="s">
        <v>227</v>
      </c>
      <c r="V9" s="406"/>
      <c r="W9" s="131" t="s">
        <v>227</v>
      </c>
      <c r="X9" s="406"/>
      <c r="Y9" s="171" t="s">
        <v>227</v>
      </c>
      <c r="Z9" s="171" t="s">
        <v>227</v>
      </c>
      <c r="AA9" s="410"/>
      <c r="AB9" s="172" t="s">
        <v>227</v>
      </c>
      <c r="AC9" s="139" t="s">
        <v>227</v>
      </c>
      <c r="AD9" s="400"/>
      <c r="AE9" s="139" t="s">
        <v>227</v>
      </c>
      <c r="AF9" s="400"/>
      <c r="AG9" s="139" t="s">
        <v>227</v>
      </c>
      <c r="AH9" s="422"/>
      <c r="AI9" s="139" t="s">
        <v>227</v>
      </c>
      <c r="AJ9" s="404"/>
      <c r="AK9" s="139" t="s">
        <v>227</v>
      </c>
      <c r="AL9" s="139" t="s">
        <v>232</v>
      </c>
      <c r="AM9" s="139" t="s">
        <v>232</v>
      </c>
      <c r="AN9" s="139" t="s">
        <v>232</v>
      </c>
      <c r="AO9" s="139" t="s">
        <v>232</v>
      </c>
      <c r="AP9" s="139" t="s">
        <v>232</v>
      </c>
      <c r="AQ9" s="139" t="s">
        <v>232</v>
      </c>
      <c r="AR9" s="139" t="s">
        <v>232</v>
      </c>
      <c r="AS9" s="139" t="s">
        <v>232</v>
      </c>
      <c r="AT9" s="139" t="s">
        <v>232</v>
      </c>
      <c r="AU9" s="139" t="s">
        <v>232</v>
      </c>
    </row>
    <row r="10" spans="1:188" ht="14.25" customHeight="1">
      <c r="A10" s="157"/>
      <c r="B10" s="174"/>
      <c r="C10" s="159"/>
      <c r="D10" s="159"/>
      <c r="E10" s="160"/>
      <c r="F10" s="175"/>
      <c r="G10" s="176"/>
      <c r="H10" s="176"/>
      <c r="I10" s="177"/>
      <c r="J10" s="178"/>
      <c r="K10" s="163"/>
      <c r="L10" s="179"/>
      <c r="M10" s="175"/>
      <c r="N10" s="175"/>
      <c r="O10" s="175"/>
      <c r="P10" s="175"/>
      <c r="Q10" s="175"/>
      <c r="R10" s="180"/>
      <c r="S10" s="175"/>
      <c r="T10" s="181"/>
      <c r="U10" s="181"/>
      <c r="V10" s="182"/>
      <c r="W10" s="181"/>
      <c r="X10" s="181"/>
      <c r="Y10" s="181"/>
      <c r="Z10" s="181"/>
      <c r="AA10" s="181"/>
      <c r="AB10" s="181"/>
      <c r="AC10" s="181"/>
      <c r="AD10" s="181"/>
      <c r="AE10" s="181"/>
      <c r="AF10" s="183"/>
      <c r="AG10" s="181"/>
      <c r="AH10" s="181"/>
      <c r="AI10" s="181"/>
      <c r="AJ10" s="181"/>
      <c r="AK10" s="181"/>
      <c r="AL10" s="181"/>
      <c r="AM10" s="181"/>
      <c r="AN10" s="181"/>
      <c r="AO10" s="181"/>
      <c r="AP10" s="181"/>
      <c r="AQ10" s="181"/>
      <c r="AR10" s="181"/>
      <c r="AS10" s="181"/>
      <c r="AT10" s="181"/>
      <c r="AU10" s="181"/>
    </row>
    <row r="11" spans="1:188" ht="409.5" customHeight="1">
      <c r="A11" s="142" t="s">
        <v>268</v>
      </c>
      <c r="B11" s="173" t="s">
        <v>327</v>
      </c>
      <c r="C11" s="144" t="s">
        <v>227</v>
      </c>
      <c r="D11" s="144" t="s">
        <v>227</v>
      </c>
      <c r="E11" s="184"/>
      <c r="F11" s="427" t="s">
        <v>328</v>
      </c>
      <c r="G11" s="185" t="s">
        <v>227</v>
      </c>
      <c r="H11" s="185" t="s">
        <v>227</v>
      </c>
      <c r="I11" s="144" t="s">
        <v>227</v>
      </c>
      <c r="J11" s="146" t="s">
        <v>227</v>
      </c>
      <c r="K11" s="144" t="s">
        <v>232</v>
      </c>
      <c r="L11" s="413" t="s">
        <v>329</v>
      </c>
      <c r="M11" s="413" t="s">
        <v>330</v>
      </c>
      <c r="N11" s="413" t="s">
        <v>274</v>
      </c>
      <c r="O11" s="413" t="s">
        <v>275</v>
      </c>
      <c r="P11" s="413" t="s">
        <v>276</v>
      </c>
      <c r="Q11" s="413" t="s">
        <v>258</v>
      </c>
      <c r="R11" s="429" t="s">
        <v>227</v>
      </c>
      <c r="S11" s="413" t="s">
        <v>277</v>
      </c>
      <c r="T11" s="148" t="s">
        <v>227</v>
      </c>
      <c r="U11" s="148" t="s">
        <v>227</v>
      </c>
      <c r="V11" s="148"/>
      <c r="W11" s="148" t="s">
        <v>227</v>
      </c>
      <c r="X11" s="148"/>
      <c r="Y11" s="134" t="s">
        <v>227</v>
      </c>
      <c r="Z11" s="134" t="s">
        <v>227</v>
      </c>
      <c r="AA11" s="186"/>
      <c r="AB11" s="186"/>
      <c r="AC11" s="151" t="s">
        <v>227</v>
      </c>
      <c r="AD11" s="187" t="s">
        <v>241</v>
      </c>
      <c r="AE11" s="151" t="s">
        <v>227</v>
      </c>
      <c r="AF11" s="187" t="s">
        <v>331</v>
      </c>
      <c r="AG11" s="151" t="s">
        <v>227</v>
      </c>
      <c r="AH11" s="188" t="s">
        <v>280</v>
      </c>
      <c r="AI11" s="151" t="s">
        <v>227</v>
      </c>
      <c r="AJ11" s="189" t="s">
        <v>332</v>
      </c>
      <c r="AK11" s="151" t="s">
        <v>227</v>
      </c>
      <c r="AL11" s="426" t="s">
        <v>333</v>
      </c>
      <c r="AM11" s="190" t="s">
        <v>227</v>
      </c>
      <c r="AN11" s="426" t="s">
        <v>283</v>
      </c>
      <c r="AO11" s="190" t="s">
        <v>227</v>
      </c>
      <c r="AP11" s="426" t="s">
        <v>284</v>
      </c>
      <c r="AQ11" s="190" t="s">
        <v>227</v>
      </c>
      <c r="AR11" s="189" t="s">
        <v>264</v>
      </c>
      <c r="AS11" s="190" t="s">
        <v>227</v>
      </c>
      <c r="AT11" s="151" t="s">
        <v>232</v>
      </c>
      <c r="AU11" s="151" t="s">
        <v>232</v>
      </c>
    </row>
    <row r="12" spans="1:188" ht="103.5" customHeight="1">
      <c r="A12" s="142" t="s">
        <v>285</v>
      </c>
      <c r="B12" s="173" t="s">
        <v>334</v>
      </c>
      <c r="C12" s="144" t="s">
        <v>227</v>
      </c>
      <c r="D12" s="144" t="s">
        <v>227</v>
      </c>
      <c r="E12" s="191"/>
      <c r="F12" s="416"/>
      <c r="G12" s="185" t="s">
        <v>227</v>
      </c>
      <c r="H12" s="185" t="s">
        <v>227</v>
      </c>
      <c r="I12" s="144" t="s">
        <v>227</v>
      </c>
      <c r="J12" s="144" t="s">
        <v>232</v>
      </c>
      <c r="K12" s="146" t="s">
        <v>227</v>
      </c>
      <c r="L12" s="412"/>
      <c r="M12" s="412"/>
      <c r="N12" s="428"/>
      <c r="O12" s="412"/>
      <c r="P12" s="412"/>
      <c r="Q12" s="412"/>
      <c r="R12" s="430"/>
      <c r="S12" s="412"/>
      <c r="T12" s="148" t="s">
        <v>227</v>
      </c>
      <c r="U12" s="148" t="s">
        <v>227</v>
      </c>
      <c r="V12" s="148"/>
      <c r="W12" s="148" t="s">
        <v>227</v>
      </c>
      <c r="X12" s="148"/>
      <c r="Y12" s="134" t="s">
        <v>227</v>
      </c>
      <c r="Z12" s="134" t="s">
        <v>227</v>
      </c>
      <c r="AA12" s="186"/>
      <c r="AB12" s="186"/>
      <c r="AC12" s="151" t="s">
        <v>227</v>
      </c>
      <c r="AD12" s="151"/>
      <c r="AE12" s="151" t="s">
        <v>227</v>
      </c>
      <c r="AF12" s="151"/>
      <c r="AG12" s="151" t="s">
        <v>227</v>
      </c>
      <c r="AH12" s="151"/>
      <c r="AI12" s="151" t="s">
        <v>227</v>
      </c>
      <c r="AJ12" s="151"/>
      <c r="AK12" s="151" t="s">
        <v>227</v>
      </c>
      <c r="AL12" s="404"/>
      <c r="AM12" s="190" t="s">
        <v>227</v>
      </c>
      <c r="AN12" s="404"/>
      <c r="AO12" s="190" t="s">
        <v>227</v>
      </c>
      <c r="AP12" s="404"/>
      <c r="AQ12" s="190" t="s">
        <v>227</v>
      </c>
      <c r="AR12" s="151"/>
      <c r="AS12" s="190" t="s">
        <v>227</v>
      </c>
      <c r="AT12" s="151" t="s">
        <v>232</v>
      </c>
      <c r="AU12" s="151" t="s">
        <v>232</v>
      </c>
    </row>
    <row r="13" spans="1:188" ht="15.75" customHeight="1">
      <c r="A13" s="157"/>
      <c r="B13" s="174"/>
      <c r="C13" s="192"/>
      <c r="D13" s="192"/>
      <c r="E13" s="140"/>
      <c r="F13" s="193"/>
      <c r="G13" s="140"/>
      <c r="H13" s="140"/>
      <c r="I13" s="194"/>
      <c r="J13" s="195"/>
      <c r="K13" s="195"/>
      <c r="L13" s="175"/>
      <c r="M13" s="193"/>
      <c r="N13" s="193"/>
      <c r="O13" s="193"/>
      <c r="P13" s="193"/>
      <c r="Q13" s="193"/>
      <c r="R13" s="193"/>
      <c r="S13" s="193"/>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t="s">
        <v>232</v>
      </c>
      <c r="AS13" s="196"/>
      <c r="AT13" s="196"/>
      <c r="AU13" s="196"/>
    </row>
    <row r="14" spans="1:188" s="120" customFormat="1" ht="39.75" customHeight="1">
      <c r="A14" s="142" t="s">
        <v>335</v>
      </c>
      <c r="B14" s="152" t="s">
        <v>336</v>
      </c>
      <c r="C14" s="185" t="s">
        <v>232</v>
      </c>
      <c r="D14" s="185" t="s">
        <v>232</v>
      </c>
      <c r="E14" s="185" t="s">
        <v>232</v>
      </c>
      <c r="F14" s="185"/>
      <c r="G14" s="185"/>
      <c r="H14" s="185"/>
      <c r="I14" s="185"/>
      <c r="J14" s="185" t="s">
        <v>227</v>
      </c>
      <c r="K14" s="185" t="s">
        <v>227</v>
      </c>
      <c r="L14" s="185"/>
      <c r="M14" s="185"/>
      <c r="N14" s="185"/>
      <c r="O14" s="185"/>
      <c r="P14" s="185"/>
      <c r="Q14" s="185"/>
      <c r="R14" s="185" t="s">
        <v>232</v>
      </c>
      <c r="S14" s="185"/>
      <c r="T14" s="148" t="s">
        <v>232</v>
      </c>
      <c r="U14" s="148" t="s">
        <v>232</v>
      </c>
      <c r="V14" s="148"/>
      <c r="W14" s="148" t="s">
        <v>227</v>
      </c>
      <c r="X14" s="148"/>
      <c r="Y14" s="134" t="s">
        <v>227</v>
      </c>
      <c r="Z14" s="134" t="s">
        <v>227</v>
      </c>
      <c r="AA14" s="186"/>
      <c r="AB14" s="186"/>
      <c r="AC14" s="151" t="s">
        <v>232</v>
      </c>
      <c r="AD14" s="151" t="s">
        <v>232</v>
      </c>
      <c r="AE14" s="151" t="s">
        <v>232</v>
      </c>
      <c r="AF14" s="151" t="s">
        <v>232</v>
      </c>
      <c r="AG14" s="151" t="s">
        <v>232</v>
      </c>
      <c r="AH14" s="151" t="s">
        <v>232</v>
      </c>
      <c r="AI14" s="151" t="s">
        <v>232</v>
      </c>
      <c r="AJ14" s="151" t="s">
        <v>232</v>
      </c>
      <c r="AK14" s="151" t="s">
        <v>232</v>
      </c>
      <c r="AL14" s="151" t="s">
        <v>232</v>
      </c>
      <c r="AM14" s="151" t="s">
        <v>232</v>
      </c>
      <c r="AN14" s="151" t="s">
        <v>227</v>
      </c>
      <c r="AO14" s="151" t="s">
        <v>232</v>
      </c>
      <c r="AP14" s="151" t="s">
        <v>227</v>
      </c>
      <c r="AQ14" s="151" t="s">
        <v>227</v>
      </c>
      <c r="AR14" s="151" t="s">
        <v>232</v>
      </c>
      <c r="AS14" s="151" t="s">
        <v>232</v>
      </c>
      <c r="AT14" s="151" t="s">
        <v>227</v>
      </c>
      <c r="AU14" s="151" t="s">
        <v>227</v>
      </c>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c r="BZ14" s="118"/>
      <c r="CA14" s="118"/>
      <c r="CB14" s="118"/>
      <c r="CC14" s="118"/>
      <c r="CD14" s="118"/>
      <c r="CE14" s="118"/>
      <c r="CF14" s="118"/>
      <c r="CG14" s="118"/>
      <c r="CH14" s="118"/>
      <c r="CI14" s="118"/>
      <c r="CJ14" s="118"/>
      <c r="CK14" s="118"/>
      <c r="CL14" s="118"/>
      <c r="CM14" s="118"/>
      <c r="CN14" s="118"/>
      <c r="CO14" s="118"/>
      <c r="CP14" s="118"/>
      <c r="CQ14" s="118"/>
      <c r="CR14" s="118"/>
      <c r="CS14" s="118"/>
      <c r="CT14" s="118"/>
      <c r="CU14" s="118"/>
      <c r="CV14" s="118"/>
      <c r="CW14" s="118"/>
      <c r="CX14" s="118"/>
      <c r="CY14" s="118"/>
      <c r="CZ14" s="118"/>
      <c r="DA14" s="118"/>
      <c r="DB14" s="118"/>
      <c r="DC14" s="118"/>
      <c r="DD14" s="118"/>
      <c r="DE14" s="118"/>
      <c r="DF14" s="118"/>
      <c r="DG14" s="118"/>
      <c r="DH14" s="118"/>
      <c r="DI14" s="118"/>
      <c r="DJ14" s="118"/>
      <c r="DK14" s="118"/>
      <c r="DL14" s="118"/>
      <c r="DM14" s="118"/>
      <c r="DN14" s="118"/>
      <c r="DO14" s="118"/>
      <c r="DP14" s="118"/>
      <c r="DQ14" s="118"/>
      <c r="DR14" s="118"/>
      <c r="DS14" s="118"/>
      <c r="DT14" s="118"/>
      <c r="DU14" s="118"/>
      <c r="DV14" s="118"/>
      <c r="DW14" s="118"/>
      <c r="DX14" s="118"/>
      <c r="DY14" s="118"/>
      <c r="DZ14" s="118"/>
      <c r="EA14" s="118"/>
      <c r="EB14" s="118"/>
      <c r="EC14" s="118"/>
      <c r="ED14" s="118"/>
      <c r="EE14" s="118"/>
      <c r="EF14" s="118"/>
      <c r="EG14" s="118"/>
      <c r="EH14" s="118"/>
      <c r="EI14" s="118"/>
      <c r="EJ14" s="118"/>
      <c r="EK14" s="118"/>
      <c r="EL14" s="118"/>
      <c r="EM14" s="118"/>
      <c r="EN14" s="118"/>
      <c r="EO14" s="118"/>
      <c r="EP14" s="118"/>
      <c r="EQ14" s="118"/>
      <c r="ER14" s="118"/>
      <c r="ES14" s="118"/>
      <c r="ET14" s="118"/>
      <c r="EU14" s="118"/>
      <c r="EV14" s="118"/>
      <c r="EW14" s="118"/>
      <c r="EX14" s="118"/>
      <c r="EY14" s="118"/>
      <c r="EZ14" s="118"/>
      <c r="FA14" s="118"/>
      <c r="FB14" s="118"/>
      <c r="FC14" s="118"/>
      <c r="FD14" s="118"/>
      <c r="FE14" s="118"/>
      <c r="FF14" s="118"/>
      <c r="FG14" s="118"/>
      <c r="FH14" s="118"/>
      <c r="FI14" s="118"/>
      <c r="FJ14" s="118"/>
      <c r="FK14" s="118"/>
      <c r="FL14" s="119"/>
    </row>
    <row r="15" spans="1:188" ht="84.75" customHeight="1">
      <c r="A15" s="142" t="s">
        <v>337</v>
      </c>
      <c r="B15" s="152" t="s">
        <v>338</v>
      </c>
      <c r="C15" s="185" t="s">
        <v>232</v>
      </c>
      <c r="D15" s="185" t="s">
        <v>232</v>
      </c>
      <c r="E15" s="185" t="s">
        <v>232</v>
      </c>
      <c r="F15" s="185"/>
      <c r="G15" s="185"/>
      <c r="H15" s="185"/>
      <c r="I15" s="185"/>
      <c r="J15" s="185" t="s">
        <v>227</v>
      </c>
      <c r="K15" s="185" t="s">
        <v>227</v>
      </c>
      <c r="L15" s="185"/>
      <c r="M15" s="185"/>
      <c r="N15" s="185"/>
      <c r="O15" s="185"/>
      <c r="P15" s="185"/>
      <c r="Q15" s="185"/>
      <c r="R15" s="185" t="s">
        <v>232</v>
      </c>
      <c r="S15" s="185"/>
      <c r="T15" s="148" t="s">
        <v>232</v>
      </c>
      <c r="U15" s="148" t="s">
        <v>232</v>
      </c>
      <c r="V15" s="148"/>
      <c r="W15" s="148" t="s">
        <v>227</v>
      </c>
      <c r="X15" s="148"/>
      <c r="Y15" s="134" t="s">
        <v>227</v>
      </c>
      <c r="Z15" s="134" t="s">
        <v>227</v>
      </c>
      <c r="AA15" s="186"/>
      <c r="AB15" s="186"/>
      <c r="AC15" s="151" t="s">
        <v>232</v>
      </c>
      <c r="AD15" s="151" t="s">
        <v>232</v>
      </c>
      <c r="AE15" s="151" t="s">
        <v>232</v>
      </c>
      <c r="AF15" s="151" t="s">
        <v>232</v>
      </c>
      <c r="AG15" s="151" t="s">
        <v>232</v>
      </c>
      <c r="AH15" s="151" t="s">
        <v>232</v>
      </c>
      <c r="AI15" s="151" t="s">
        <v>232</v>
      </c>
      <c r="AJ15" s="151" t="s">
        <v>232</v>
      </c>
      <c r="AK15" s="151" t="s">
        <v>232</v>
      </c>
      <c r="AL15" s="151" t="s">
        <v>232</v>
      </c>
      <c r="AM15" s="151" t="s">
        <v>232</v>
      </c>
      <c r="AN15" s="151" t="s">
        <v>232</v>
      </c>
      <c r="AO15" s="151" t="s">
        <v>232</v>
      </c>
      <c r="AP15" s="151" t="s">
        <v>227</v>
      </c>
      <c r="AQ15" s="151" t="s">
        <v>227</v>
      </c>
      <c r="AR15" s="151" t="s">
        <v>232</v>
      </c>
      <c r="AS15" s="151" t="s">
        <v>232</v>
      </c>
      <c r="AT15" s="151" t="s">
        <v>227</v>
      </c>
      <c r="AU15" s="151" t="s">
        <v>227</v>
      </c>
    </row>
    <row r="16" spans="1:188" s="200" customFormat="1" ht="15" customHeight="1">
      <c r="A16" s="157"/>
      <c r="B16" s="158"/>
      <c r="C16" s="193"/>
      <c r="D16" s="193"/>
      <c r="E16" s="193"/>
      <c r="F16" s="193"/>
      <c r="G16" s="193"/>
      <c r="H16" s="193"/>
      <c r="I16" s="193"/>
      <c r="J16" s="193"/>
      <c r="K16" s="193"/>
      <c r="L16" s="193"/>
      <c r="M16" s="193"/>
      <c r="N16" s="193"/>
      <c r="O16" s="193"/>
      <c r="P16" s="193"/>
      <c r="Q16" s="193"/>
      <c r="R16" s="193"/>
      <c r="S16" s="193"/>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96"/>
      <c r="AU16" s="196"/>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c r="BX16" s="118"/>
      <c r="BY16" s="118"/>
      <c r="BZ16" s="118"/>
      <c r="CA16" s="118"/>
      <c r="CB16" s="118"/>
      <c r="CC16" s="118"/>
      <c r="CD16" s="118"/>
      <c r="CE16" s="118"/>
      <c r="CF16" s="118"/>
      <c r="CG16" s="118"/>
      <c r="CH16" s="118"/>
      <c r="CI16" s="118"/>
      <c r="CJ16" s="118"/>
      <c r="CK16" s="118"/>
      <c r="CL16" s="118"/>
      <c r="CM16" s="118"/>
      <c r="CN16" s="118"/>
      <c r="CO16" s="118"/>
      <c r="CP16" s="118"/>
      <c r="CQ16" s="118"/>
      <c r="CR16" s="118"/>
      <c r="CS16" s="118"/>
      <c r="CT16" s="118"/>
      <c r="CU16" s="118"/>
      <c r="CV16" s="118"/>
      <c r="CW16" s="118"/>
      <c r="CX16" s="118"/>
      <c r="CY16" s="118"/>
      <c r="CZ16" s="118"/>
      <c r="DA16" s="118"/>
      <c r="DB16" s="118"/>
      <c r="DC16" s="118"/>
      <c r="DD16" s="118"/>
      <c r="DE16" s="118"/>
      <c r="DF16" s="118"/>
      <c r="DG16" s="118"/>
      <c r="DH16" s="118"/>
      <c r="DI16" s="118"/>
      <c r="DJ16" s="118"/>
      <c r="DK16" s="118"/>
      <c r="DL16" s="118"/>
      <c r="DM16" s="118"/>
      <c r="DN16" s="118"/>
      <c r="DO16" s="118"/>
      <c r="DP16" s="118"/>
      <c r="DQ16" s="118"/>
      <c r="DR16" s="118"/>
      <c r="DS16" s="118"/>
      <c r="DT16" s="118"/>
      <c r="DU16" s="118"/>
      <c r="DV16" s="118"/>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98"/>
      <c r="FM16" s="199"/>
      <c r="FN16" s="199"/>
      <c r="FO16" s="199"/>
      <c r="FP16" s="199"/>
      <c r="FQ16" s="199"/>
      <c r="FR16" s="199"/>
      <c r="FS16" s="199"/>
      <c r="FT16" s="199"/>
      <c r="FU16" s="199"/>
      <c r="FV16" s="199"/>
      <c r="FW16" s="199"/>
      <c r="FX16" s="199"/>
      <c r="FY16" s="199"/>
      <c r="FZ16" s="199"/>
      <c r="GA16" s="199"/>
      <c r="GB16" s="199"/>
      <c r="GC16" s="199"/>
      <c r="GD16" s="199"/>
      <c r="GE16" s="199"/>
      <c r="GF16" s="199"/>
    </row>
    <row r="17" spans="1:188" s="200" customFormat="1" ht="50.25" customHeight="1">
      <c r="A17" s="142" t="s">
        <v>339</v>
      </c>
      <c r="B17" s="152" t="s">
        <v>340</v>
      </c>
      <c r="C17" s="185" t="s">
        <v>232</v>
      </c>
      <c r="D17" s="185" t="s">
        <v>232</v>
      </c>
      <c r="E17" s="185" t="s">
        <v>232</v>
      </c>
      <c r="F17" s="185"/>
      <c r="G17" s="185" t="s">
        <v>232</v>
      </c>
      <c r="H17" s="185"/>
      <c r="I17" s="185" t="s">
        <v>232</v>
      </c>
      <c r="J17" s="185" t="s">
        <v>227</v>
      </c>
      <c r="K17" s="185" t="s">
        <v>227</v>
      </c>
      <c r="L17" s="185"/>
      <c r="M17" s="185"/>
      <c r="N17" s="185"/>
      <c r="O17" s="185"/>
      <c r="P17" s="185"/>
      <c r="Q17" s="185"/>
      <c r="R17" s="185" t="s">
        <v>232</v>
      </c>
      <c r="S17" s="185"/>
      <c r="T17" s="148" t="s">
        <v>232</v>
      </c>
      <c r="U17" s="148" t="s">
        <v>232</v>
      </c>
      <c r="V17" s="148"/>
      <c r="W17" s="148" t="s">
        <v>227</v>
      </c>
      <c r="X17" s="148"/>
      <c r="Y17" s="134" t="s">
        <v>227</v>
      </c>
      <c r="Z17" s="134" t="s">
        <v>227</v>
      </c>
      <c r="AA17" s="186"/>
      <c r="AB17" s="186"/>
      <c r="AC17" s="151" t="s">
        <v>232</v>
      </c>
      <c r="AD17" s="151" t="s">
        <v>232</v>
      </c>
      <c r="AE17" s="151" t="s">
        <v>232</v>
      </c>
      <c r="AF17" s="151" t="s">
        <v>232</v>
      </c>
      <c r="AG17" s="151" t="s">
        <v>232</v>
      </c>
      <c r="AH17" s="151" t="s">
        <v>232</v>
      </c>
      <c r="AI17" s="151" t="s">
        <v>232</v>
      </c>
      <c r="AJ17" s="151" t="s">
        <v>232</v>
      </c>
      <c r="AK17" s="151" t="s">
        <v>232</v>
      </c>
      <c r="AL17" s="151" t="s">
        <v>232</v>
      </c>
      <c r="AM17" s="151" t="s">
        <v>232</v>
      </c>
      <c r="AN17" s="151" t="s">
        <v>232</v>
      </c>
      <c r="AO17" s="151" t="s">
        <v>232</v>
      </c>
      <c r="AP17" s="151" t="s">
        <v>232</v>
      </c>
      <c r="AQ17" s="151" t="s">
        <v>232</v>
      </c>
      <c r="AR17" s="151" t="s">
        <v>232</v>
      </c>
      <c r="AS17" s="151" t="s">
        <v>232</v>
      </c>
      <c r="AT17" s="151" t="s">
        <v>227</v>
      </c>
      <c r="AU17" s="151" t="s">
        <v>227</v>
      </c>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98"/>
      <c r="FM17" s="199"/>
      <c r="FN17" s="199"/>
      <c r="FO17" s="199"/>
      <c r="FP17" s="199"/>
      <c r="FQ17" s="199"/>
      <c r="FR17" s="199"/>
      <c r="FS17" s="199"/>
      <c r="FT17" s="199"/>
      <c r="FU17" s="199"/>
      <c r="FV17" s="199"/>
      <c r="FW17" s="199"/>
      <c r="FX17" s="199"/>
      <c r="FY17" s="199"/>
      <c r="FZ17" s="199"/>
      <c r="GA17" s="199"/>
      <c r="GB17" s="199"/>
      <c r="GC17" s="199"/>
      <c r="GD17" s="199"/>
      <c r="GE17" s="199"/>
      <c r="GF17" s="199"/>
    </row>
    <row r="18" spans="1:188" s="118" customFormat="1">
      <c r="A18" s="201"/>
      <c r="C18" s="202"/>
      <c r="D18" s="203"/>
      <c r="J18" s="203"/>
      <c r="K18" s="203"/>
      <c r="L18" s="203"/>
      <c r="M18" s="203"/>
      <c r="R18" s="203"/>
      <c r="S18" s="203"/>
      <c r="T18" s="202"/>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2"/>
    </row>
    <row r="19" spans="1:188" s="118" customFormat="1">
      <c r="C19" s="202"/>
      <c r="D19" s="203"/>
      <c r="J19" s="203"/>
      <c r="K19" s="203"/>
      <c r="L19" s="203"/>
      <c r="M19" s="203"/>
      <c r="R19" s="203"/>
      <c r="S19" s="203"/>
      <c r="T19" s="202"/>
      <c r="U19" s="202"/>
      <c r="V19" s="202"/>
      <c r="W19" s="202"/>
      <c r="X19" s="202"/>
      <c r="Y19" s="202"/>
      <c r="Z19" s="202"/>
      <c r="AA19" s="202"/>
      <c r="AB19" s="202"/>
      <c r="AC19" s="202"/>
      <c r="AD19" s="202"/>
      <c r="AE19" s="202"/>
      <c r="AF19" s="202"/>
      <c r="AG19" s="202"/>
      <c r="AH19" s="202"/>
      <c r="AI19" s="202"/>
      <c r="AJ19" s="202"/>
      <c r="AK19" s="202"/>
      <c r="AL19" s="202"/>
      <c r="AM19" s="202"/>
      <c r="AN19" s="202"/>
      <c r="AO19" s="202"/>
      <c r="AP19" s="202"/>
      <c r="AQ19" s="202"/>
      <c r="AR19" s="202"/>
      <c r="AS19" s="202"/>
      <c r="AT19" s="202"/>
      <c r="AU19" s="202"/>
    </row>
    <row r="20" spans="1:188" s="118" customFormat="1">
      <c r="C20" s="202"/>
      <c r="D20" s="203"/>
      <c r="J20" s="203"/>
      <c r="K20" s="203"/>
      <c r="L20" s="203"/>
      <c r="M20" s="203"/>
      <c r="R20" s="203"/>
      <c r="S20" s="203"/>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row>
    <row r="21" spans="1:188" s="118" customFormat="1">
      <c r="C21" s="202"/>
      <c r="D21" s="203"/>
      <c r="J21" s="203"/>
      <c r="K21" s="203"/>
      <c r="L21" s="203"/>
      <c r="M21" s="203"/>
      <c r="R21" s="203"/>
      <c r="S21" s="203"/>
      <c r="T21" s="202"/>
      <c r="U21" s="202"/>
      <c r="V21" s="202"/>
      <c r="W21" s="202"/>
      <c r="X21" s="202"/>
      <c r="Y21" s="202"/>
      <c r="Z21" s="202"/>
      <c r="AA21" s="202"/>
      <c r="AB21" s="202"/>
      <c r="AC21" s="202"/>
      <c r="AD21" s="202"/>
      <c r="AE21" s="202"/>
      <c r="AF21" s="202"/>
      <c r="AG21" s="202"/>
      <c r="AH21" s="202"/>
      <c r="AI21" s="202"/>
      <c r="AJ21" s="202"/>
      <c r="AK21" s="202"/>
      <c r="AL21" s="202"/>
      <c r="AM21" s="202"/>
      <c r="AN21" s="202"/>
      <c r="AO21" s="202"/>
      <c r="AP21" s="202"/>
      <c r="AQ21" s="202"/>
      <c r="AR21" s="202"/>
      <c r="AS21" s="202"/>
      <c r="AT21" s="202"/>
      <c r="AU21" s="202"/>
    </row>
    <row r="22" spans="1:188" s="118" customFormat="1">
      <c r="C22" s="202"/>
      <c r="D22" s="203"/>
      <c r="J22" s="203"/>
      <c r="K22" s="203"/>
      <c r="L22" s="203"/>
      <c r="M22" s="203"/>
      <c r="R22" s="203"/>
      <c r="S22" s="203"/>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row>
    <row r="23" spans="1:188" s="118" customFormat="1">
      <c r="C23" s="202"/>
      <c r="D23" s="203"/>
      <c r="J23" s="203"/>
      <c r="K23" s="203"/>
      <c r="L23" s="203"/>
      <c r="M23" s="203"/>
      <c r="R23" s="203"/>
      <c r="S23" s="203"/>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row>
    <row r="24" spans="1:188" s="118" customFormat="1">
      <c r="C24" s="202"/>
      <c r="D24" s="203"/>
      <c r="J24" s="203"/>
      <c r="K24" s="203"/>
      <c r="L24" s="203"/>
      <c r="M24" s="203"/>
      <c r="R24" s="203"/>
      <c r="S24" s="203"/>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row>
    <row r="25" spans="1:188" s="118" customFormat="1">
      <c r="C25" s="202"/>
      <c r="D25" s="203"/>
      <c r="J25" s="203"/>
      <c r="K25" s="203"/>
      <c r="L25" s="203"/>
      <c r="M25" s="203"/>
      <c r="R25" s="203"/>
      <c r="S25" s="203"/>
      <c r="T25" s="202"/>
      <c r="U25" s="202"/>
      <c r="V25" s="202"/>
      <c r="W25" s="202"/>
      <c r="X25" s="202"/>
      <c r="Y25" s="202"/>
      <c r="Z25" s="202"/>
      <c r="AA25" s="202"/>
      <c r="AB25" s="202"/>
      <c r="AC25" s="202"/>
      <c r="AD25" s="202"/>
      <c r="AE25" s="202"/>
      <c r="AF25" s="202"/>
      <c r="AG25" s="202"/>
      <c r="AH25" s="202"/>
      <c r="AI25" s="202"/>
      <c r="AJ25" s="202"/>
      <c r="AK25" s="202"/>
      <c r="AL25" s="202"/>
      <c r="AM25" s="202"/>
      <c r="AN25" s="202"/>
      <c r="AO25" s="202"/>
      <c r="AP25" s="202"/>
      <c r="AQ25" s="202"/>
      <c r="AR25" s="202"/>
      <c r="AS25" s="202"/>
      <c r="AT25" s="202"/>
      <c r="AU25" s="202"/>
    </row>
    <row r="26" spans="1:188" s="118" customFormat="1">
      <c r="C26" s="202"/>
      <c r="D26" s="203"/>
      <c r="J26" s="203"/>
      <c r="K26" s="203"/>
      <c r="L26" s="203"/>
      <c r="M26" s="203"/>
      <c r="R26" s="203"/>
      <c r="S26" s="203"/>
      <c r="T26" s="202"/>
      <c r="U26" s="202"/>
      <c r="V26" s="202"/>
      <c r="W26" s="202"/>
      <c r="X26" s="202"/>
      <c r="Y26" s="202"/>
      <c r="Z26" s="202"/>
      <c r="AA26" s="202"/>
      <c r="AB26" s="202"/>
      <c r="AC26" s="202"/>
      <c r="AD26" s="202"/>
      <c r="AE26" s="202"/>
      <c r="AF26" s="202"/>
      <c r="AG26" s="202"/>
      <c r="AH26" s="202"/>
      <c r="AI26" s="202"/>
      <c r="AJ26" s="202"/>
      <c r="AK26" s="202"/>
      <c r="AL26" s="202"/>
      <c r="AM26" s="202"/>
      <c r="AN26" s="202"/>
      <c r="AO26" s="202"/>
      <c r="AP26" s="202"/>
      <c r="AQ26" s="202"/>
      <c r="AR26" s="202"/>
      <c r="AS26" s="202"/>
      <c r="AT26" s="202"/>
      <c r="AU26" s="202"/>
    </row>
    <row r="27" spans="1:188" s="118" customFormat="1">
      <c r="C27" s="202"/>
      <c r="D27" s="203"/>
      <c r="J27" s="203"/>
      <c r="K27" s="203"/>
      <c r="L27" s="203"/>
      <c r="M27" s="203"/>
      <c r="R27" s="203"/>
      <c r="S27" s="203"/>
      <c r="T27" s="202"/>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row>
    <row r="28" spans="1:188" s="118" customFormat="1">
      <c r="C28" s="202"/>
      <c r="D28" s="203"/>
      <c r="J28" s="203"/>
      <c r="K28" s="203"/>
      <c r="L28" s="203"/>
      <c r="M28" s="203"/>
      <c r="R28" s="203"/>
      <c r="S28" s="203"/>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U28" s="202"/>
    </row>
    <row r="29" spans="1:188" s="118" customFormat="1">
      <c r="C29" s="202"/>
      <c r="D29" s="203"/>
      <c r="J29" s="203"/>
      <c r="K29" s="203"/>
      <c r="L29" s="203"/>
      <c r="M29" s="203"/>
      <c r="R29" s="203"/>
      <c r="S29" s="203"/>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row>
    <row r="30" spans="1:188" s="118" customFormat="1">
      <c r="C30" s="202"/>
      <c r="D30" s="203"/>
      <c r="J30" s="203"/>
      <c r="K30" s="203"/>
      <c r="L30" s="203"/>
      <c r="M30" s="203"/>
      <c r="R30" s="203"/>
      <c r="S30" s="203"/>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row>
    <row r="31" spans="1:188" s="118" customFormat="1">
      <c r="C31" s="202"/>
      <c r="D31" s="203"/>
      <c r="J31" s="203"/>
      <c r="K31" s="203"/>
      <c r="L31" s="203"/>
      <c r="M31" s="203"/>
      <c r="R31" s="203"/>
      <c r="S31" s="203"/>
      <c r="T31" s="202"/>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row>
    <row r="32" spans="1:188" s="118" customFormat="1">
      <c r="C32" s="202"/>
      <c r="D32" s="203"/>
      <c r="J32" s="203"/>
      <c r="K32" s="203"/>
      <c r="L32" s="203"/>
      <c r="M32" s="203"/>
      <c r="R32" s="203"/>
      <c r="S32" s="203"/>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row>
    <row r="33" spans="3:47" s="118" customFormat="1">
      <c r="C33" s="202"/>
      <c r="D33" s="203"/>
      <c r="J33" s="203"/>
      <c r="K33" s="203"/>
      <c r="L33" s="203"/>
      <c r="M33" s="203"/>
      <c r="R33" s="203"/>
      <c r="S33" s="203"/>
      <c r="T33" s="202"/>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2"/>
      <c r="AS33" s="202"/>
      <c r="AT33" s="202"/>
      <c r="AU33" s="202"/>
    </row>
    <row r="34" spans="3:47" s="118" customFormat="1">
      <c r="C34" s="202"/>
      <c r="D34" s="203"/>
      <c r="J34" s="203"/>
      <c r="K34" s="203"/>
      <c r="L34" s="203"/>
      <c r="M34" s="203"/>
      <c r="R34" s="203"/>
      <c r="S34" s="203"/>
      <c r="T34" s="202"/>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c r="AT34" s="202"/>
      <c r="AU34" s="202"/>
    </row>
    <row r="35" spans="3:47" s="118" customFormat="1">
      <c r="C35" s="202"/>
      <c r="D35" s="203"/>
      <c r="J35" s="203"/>
      <c r="K35" s="203"/>
      <c r="L35" s="203"/>
      <c r="M35" s="203"/>
      <c r="R35" s="203"/>
      <c r="S35" s="203"/>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row>
    <row r="36" spans="3:47" s="118" customFormat="1">
      <c r="C36" s="202"/>
      <c r="D36" s="203"/>
      <c r="J36" s="203"/>
      <c r="K36" s="203"/>
      <c r="L36" s="203"/>
      <c r="M36" s="203"/>
      <c r="R36" s="203"/>
      <c r="S36" s="203"/>
      <c r="T36" s="202"/>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202"/>
      <c r="AR36" s="202"/>
      <c r="AS36" s="202"/>
      <c r="AT36" s="202"/>
      <c r="AU36" s="202"/>
    </row>
    <row r="37" spans="3:47" s="118" customFormat="1">
      <c r="C37" s="202"/>
      <c r="D37" s="203"/>
      <c r="J37" s="203"/>
      <c r="K37" s="203"/>
      <c r="L37" s="203"/>
      <c r="M37" s="203"/>
      <c r="R37" s="203"/>
      <c r="S37" s="203"/>
      <c r="T37" s="202"/>
      <c r="U37" s="202"/>
      <c r="V37" s="202"/>
      <c r="W37" s="202"/>
      <c r="X37" s="202"/>
      <c r="Y37" s="202"/>
      <c r="Z37" s="202"/>
      <c r="AA37" s="202"/>
      <c r="AB37" s="202"/>
      <c r="AC37" s="202"/>
      <c r="AD37" s="202"/>
      <c r="AE37" s="202"/>
      <c r="AF37" s="202"/>
      <c r="AG37" s="202"/>
      <c r="AH37" s="202"/>
      <c r="AI37" s="202"/>
      <c r="AJ37" s="202"/>
      <c r="AK37" s="202"/>
      <c r="AL37" s="202"/>
      <c r="AM37" s="202"/>
      <c r="AN37" s="202"/>
      <c r="AO37" s="202"/>
      <c r="AP37" s="202"/>
      <c r="AQ37" s="202"/>
      <c r="AR37" s="202"/>
      <c r="AS37" s="202"/>
      <c r="AT37" s="202"/>
      <c r="AU37" s="202"/>
    </row>
    <row r="38" spans="3:47" s="118" customFormat="1">
      <c r="C38" s="202"/>
      <c r="D38" s="203"/>
      <c r="J38" s="203"/>
      <c r="K38" s="203"/>
      <c r="L38" s="203"/>
      <c r="M38" s="203"/>
      <c r="R38" s="203"/>
      <c r="S38" s="203"/>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row>
    <row r="39" spans="3:47" s="118" customFormat="1">
      <c r="C39" s="202"/>
      <c r="D39" s="203"/>
      <c r="J39" s="203"/>
      <c r="K39" s="203"/>
      <c r="L39" s="203"/>
      <c r="M39" s="203"/>
      <c r="R39" s="203"/>
      <c r="S39" s="203"/>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row>
    <row r="40" spans="3:47" s="118" customFormat="1">
      <c r="C40" s="202"/>
      <c r="D40" s="203"/>
      <c r="J40" s="203"/>
      <c r="K40" s="203"/>
      <c r="L40" s="203"/>
      <c r="M40" s="203"/>
      <c r="R40" s="203"/>
      <c r="S40" s="203"/>
      <c r="T40" s="202"/>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row>
    <row r="41" spans="3:47" s="118" customFormat="1">
      <c r="C41" s="202"/>
      <c r="D41" s="203"/>
      <c r="J41" s="203"/>
      <c r="K41" s="203"/>
      <c r="L41" s="203"/>
      <c r="M41" s="203"/>
      <c r="R41" s="203"/>
      <c r="S41" s="203"/>
      <c r="T41" s="202"/>
      <c r="U41" s="202"/>
      <c r="V41" s="202"/>
      <c r="W41" s="202"/>
      <c r="X41" s="202"/>
      <c r="Y41" s="202"/>
      <c r="Z41" s="202"/>
      <c r="AA41" s="202"/>
      <c r="AB41" s="202"/>
      <c r="AC41" s="202"/>
      <c r="AD41" s="202"/>
      <c r="AE41" s="202"/>
      <c r="AF41" s="202"/>
      <c r="AG41" s="202"/>
      <c r="AH41" s="202"/>
      <c r="AI41" s="202"/>
      <c r="AJ41" s="202"/>
      <c r="AK41" s="202"/>
      <c r="AL41" s="202"/>
      <c r="AM41" s="202"/>
      <c r="AN41" s="202"/>
      <c r="AO41" s="202"/>
      <c r="AP41" s="202"/>
      <c r="AQ41" s="202"/>
      <c r="AR41" s="202"/>
      <c r="AS41" s="202"/>
      <c r="AT41" s="202"/>
      <c r="AU41" s="202"/>
    </row>
    <row r="42" spans="3:47" s="118" customFormat="1">
      <c r="C42" s="202"/>
      <c r="D42" s="203"/>
      <c r="J42" s="203"/>
      <c r="K42" s="203"/>
      <c r="L42" s="203"/>
      <c r="M42" s="203"/>
      <c r="R42" s="203"/>
      <c r="S42" s="203"/>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row>
    <row r="43" spans="3:47" s="118" customFormat="1">
      <c r="C43" s="202"/>
      <c r="D43" s="203"/>
      <c r="J43" s="203"/>
      <c r="K43" s="203"/>
      <c r="L43" s="203"/>
      <c r="M43" s="203"/>
      <c r="R43" s="203"/>
      <c r="S43" s="203"/>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row>
    <row r="44" spans="3:47" s="118" customFormat="1">
      <c r="C44" s="202"/>
      <c r="D44" s="203"/>
      <c r="J44" s="203"/>
      <c r="K44" s="203"/>
      <c r="L44" s="203"/>
      <c r="M44" s="203"/>
      <c r="R44" s="203"/>
      <c r="S44" s="203"/>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row>
    <row r="45" spans="3:47" s="118" customFormat="1">
      <c r="C45" s="202"/>
      <c r="D45" s="203"/>
      <c r="J45" s="203"/>
      <c r="K45" s="203"/>
      <c r="L45" s="203"/>
      <c r="M45" s="203"/>
      <c r="R45" s="203"/>
      <c r="S45" s="203"/>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row>
    <row r="46" spans="3:47" s="118" customFormat="1">
      <c r="C46" s="202"/>
      <c r="D46" s="203"/>
      <c r="J46" s="203"/>
      <c r="K46" s="203"/>
      <c r="L46" s="203"/>
      <c r="M46" s="203"/>
      <c r="R46" s="203"/>
      <c r="S46" s="203"/>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row>
    <row r="47" spans="3:47" s="118" customFormat="1">
      <c r="C47" s="202"/>
      <c r="D47" s="203"/>
      <c r="J47" s="203"/>
      <c r="K47" s="203"/>
      <c r="L47" s="203"/>
      <c r="M47" s="203"/>
      <c r="R47" s="203"/>
      <c r="S47" s="203"/>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row>
    <row r="48" spans="3:47" s="118" customFormat="1">
      <c r="C48" s="202"/>
      <c r="D48" s="203"/>
      <c r="J48" s="203"/>
      <c r="K48" s="203"/>
      <c r="L48" s="203"/>
      <c r="M48" s="203"/>
      <c r="R48" s="203"/>
      <c r="S48" s="203"/>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row>
    <row r="49" spans="3:47" s="118" customFormat="1">
      <c r="C49" s="202"/>
      <c r="D49" s="203"/>
      <c r="J49" s="203"/>
      <c r="K49" s="203"/>
      <c r="L49" s="203"/>
      <c r="M49" s="203"/>
      <c r="R49" s="203"/>
      <c r="S49" s="203"/>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row>
    <row r="50" spans="3:47" s="118" customFormat="1">
      <c r="C50" s="202"/>
      <c r="D50" s="203"/>
      <c r="J50" s="203"/>
      <c r="K50" s="203"/>
      <c r="L50" s="203"/>
      <c r="M50" s="203"/>
      <c r="R50" s="203"/>
      <c r="S50" s="203"/>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row>
    <row r="51" spans="3:47" s="118" customFormat="1">
      <c r="C51" s="202"/>
      <c r="D51" s="203"/>
      <c r="J51" s="203"/>
      <c r="K51" s="203"/>
      <c r="L51" s="203"/>
      <c r="M51" s="203"/>
      <c r="R51" s="203"/>
      <c r="S51" s="203"/>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row>
    <row r="52" spans="3:47" s="118" customFormat="1">
      <c r="C52" s="202"/>
      <c r="D52" s="203"/>
      <c r="J52" s="203"/>
      <c r="K52" s="203"/>
      <c r="L52" s="203"/>
      <c r="M52" s="203"/>
      <c r="R52" s="203"/>
      <c r="S52" s="203"/>
      <c r="T52" s="202"/>
      <c r="U52" s="202"/>
      <c r="V52" s="202"/>
      <c r="W52" s="202"/>
      <c r="X52" s="202"/>
      <c r="Y52" s="202"/>
      <c r="Z52" s="202"/>
      <c r="AA52" s="202"/>
      <c r="AB52" s="202"/>
      <c r="AC52" s="202"/>
      <c r="AD52" s="202"/>
      <c r="AE52" s="202"/>
      <c r="AF52" s="202"/>
      <c r="AG52" s="202"/>
      <c r="AH52" s="202"/>
      <c r="AI52" s="202"/>
      <c r="AJ52" s="202"/>
      <c r="AK52" s="202"/>
      <c r="AL52" s="202"/>
      <c r="AM52" s="202"/>
      <c r="AN52" s="202"/>
      <c r="AO52" s="202"/>
      <c r="AP52" s="202"/>
      <c r="AQ52" s="202"/>
      <c r="AR52" s="202"/>
      <c r="AS52" s="202"/>
      <c r="AT52" s="202"/>
      <c r="AU52" s="202"/>
    </row>
    <row r="53" spans="3:47" s="118" customFormat="1">
      <c r="C53" s="202"/>
      <c r="D53" s="203"/>
      <c r="J53" s="203"/>
      <c r="K53" s="203"/>
      <c r="L53" s="203"/>
      <c r="M53" s="203"/>
      <c r="R53" s="203"/>
      <c r="S53" s="203"/>
      <c r="T53" s="202"/>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c r="AU53" s="202"/>
    </row>
    <row r="54" spans="3:47" s="118" customFormat="1">
      <c r="C54" s="202"/>
      <c r="D54" s="203"/>
      <c r="J54" s="203"/>
      <c r="K54" s="203"/>
      <c r="L54" s="203"/>
      <c r="M54" s="203"/>
      <c r="R54" s="203"/>
      <c r="S54" s="203"/>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row>
    <row r="55" spans="3:47" s="118" customFormat="1">
      <c r="C55" s="202"/>
      <c r="D55" s="203"/>
      <c r="J55" s="203"/>
      <c r="K55" s="203"/>
      <c r="L55" s="203"/>
      <c r="M55" s="203"/>
      <c r="R55" s="203"/>
      <c r="S55" s="203"/>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row>
    <row r="56" spans="3:47" s="118" customFormat="1">
      <c r="C56" s="202"/>
      <c r="D56" s="203"/>
      <c r="J56" s="203"/>
      <c r="K56" s="203"/>
      <c r="L56" s="203"/>
      <c r="M56" s="203"/>
      <c r="R56" s="203"/>
      <c r="S56" s="203"/>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row>
    <row r="57" spans="3:47" s="118" customFormat="1">
      <c r="C57" s="202"/>
      <c r="D57" s="203"/>
      <c r="J57" s="203"/>
      <c r="K57" s="203"/>
      <c r="L57" s="203"/>
      <c r="M57" s="203"/>
      <c r="R57" s="203"/>
      <c r="S57" s="203"/>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row>
    <row r="58" spans="3:47" s="118" customFormat="1">
      <c r="C58" s="202"/>
      <c r="D58" s="203"/>
      <c r="J58" s="203"/>
      <c r="K58" s="203"/>
      <c r="L58" s="203"/>
      <c r="M58" s="203"/>
      <c r="R58" s="203"/>
      <c r="S58" s="203"/>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row>
    <row r="59" spans="3:47" s="118" customFormat="1">
      <c r="C59" s="202"/>
      <c r="D59" s="203"/>
      <c r="J59" s="203"/>
      <c r="K59" s="203"/>
      <c r="L59" s="203"/>
      <c r="M59" s="203"/>
      <c r="R59" s="203"/>
      <c r="S59" s="203"/>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row>
    <row r="60" spans="3:47" s="118" customFormat="1">
      <c r="C60" s="202"/>
      <c r="D60" s="203"/>
      <c r="J60" s="203"/>
      <c r="K60" s="203"/>
      <c r="L60" s="203"/>
      <c r="M60" s="203"/>
      <c r="R60" s="203"/>
      <c r="S60" s="203"/>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row>
    <row r="61" spans="3:47" s="118" customFormat="1">
      <c r="C61" s="202"/>
      <c r="D61" s="203"/>
      <c r="J61" s="203"/>
      <c r="K61" s="203"/>
      <c r="L61" s="203"/>
      <c r="M61" s="203"/>
      <c r="R61" s="203"/>
      <c r="S61" s="203"/>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row>
    <row r="62" spans="3:47" s="118" customFormat="1">
      <c r="C62" s="202"/>
      <c r="D62" s="203"/>
      <c r="J62" s="203"/>
      <c r="K62" s="203"/>
      <c r="L62" s="203"/>
      <c r="M62" s="203"/>
      <c r="R62" s="203"/>
      <c r="S62" s="203"/>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row>
    <row r="63" spans="3:47" s="118" customFormat="1">
      <c r="C63" s="202"/>
      <c r="D63" s="203"/>
      <c r="J63" s="203"/>
      <c r="K63" s="203"/>
      <c r="L63" s="203"/>
      <c r="M63" s="203"/>
      <c r="R63" s="203"/>
      <c r="S63" s="203"/>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row>
    <row r="64" spans="3:47" s="118" customFormat="1">
      <c r="C64" s="202"/>
      <c r="D64" s="203"/>
      <c r="J64" s="203"/>
      <c r="K64" s="203"/>
      <c r="L64" s="203"/>
      <c r="M64" s="203"/>
      <c r="R64" s="203"/>
      <c r="S64" s="203"/>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row>
    <row r="65" spans="3:47" s="118" customFormat="1">
      <c r="C65" s="202"/>
      <c r="D65" s="203"/>
      <c r="J65" s="203"/>
      <c r="K65" s="203"/>
      <c r="L65" s="203"/>
      <c r="M65" s="203"/>
      <c r="R65" s="203"/>
      <c r="S65" s="203"/>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row>
    <row r="66" spans="3:47" s="118" customFormat="1">
      <c r="C66" s="202"/>
      <c r="D66" s="203"/>
      <c r="J66" s="203"/>
      <c r="K66" s="203"/>
      <c r="L66" s="203"/>
      <c r="M66" s="203"/>
      <c r="R66" s="203"/>
      <c r="S66" s="203"/>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row>
    <row r="67" spans="3:47" s="118" customFormat="1">
      <c r="C67" s="202"/>
      <c r="D67" s="203"/>
      <c r="J67" s="203"/>
      <c r="K67" s="203"/>
      <c r="L67" s="203"/>
      <c r="M67" s="203"/>
      <c r="R67" s="203"/>
      <c r="S67" s="203"/>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row>
    <row r="68" spans="3:47" s="118" customFormat="1">
      <c r="C68" s="202"/>
      <c r="D68" s="203"/>
      <c r="J68" s="203"/>
      <c r="K68" s="203"/>
      <c r="L68" s="203"/>
      <c r="M68" s="203"/>
      <c r="R68" s="203"/>
      <c r="S68" s="203"/>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row>
    <row r="69" spans="3:47" s="118" customFormat="1">
      <c r="C69" s="202"/>
      <c r="D69" s="203"/>
      <c r="J69" s="203"/>
      <c r="K69" s="203"/>
      <c r="L69" s="203"/>
      <c r="M69" s="203"/>
      <c r="R69" s="203"/>
      <c r="S69" s="203"/>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row>
    <row r="70" spans="3:47" s="118" customFormat="1">
      <c r="C70" s="202"/>
      <c r="D70" s="203"/>
      <c r="J70" s="203"/>
      <c r="K70" s="203"/>
      <c r="L70" s="203"/>
      <c r="M70" s="203"/>
      <c r="R70" s="203"/>
      <c r="S70" s="203"/>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row>
    <row r="71" spans="3:47" s="118" customFormat="1">
      <c r="C71" s="202"/>
      <c r="D71" s="203"/>
      <c r="J71" s="203"/>
      <c r="K71" s="203"/>
      <c r="L71" s="203"/>
      <c r="M71" s="203"/>
      <c r="R71" s="203"/>
      <c r="S71" s="203"/>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row>
    <row r="72" spans="3:47" s="118" customFormat="1">
      <c r="C72" s="202"/>
      <c r="D72" s="203"/>
      <c r="J72" s="203"/>
      <c r="K72" s="203"/>
      <c r="L72" s="203"/>
      <c r="M72" s="203"/>
      <c r="R72" s="203"/>
      <c r="S72" s="203"/>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row>
    <row r="73" spans="3:47" s="118" customFormat="1">
      <c r="C73" s="202"/>
      <c r="D73" s="203"/>
      <c r="J73" s="203"/>
      <c r="K73" s="203"/>
      <c r="L73" s="203"/>
      <c r="M73" s="203"/>
      <c r="R73" s="203"/>
      <c r="S73" s="203"/>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row>
    <row r="74" spans="3:47" s="118" customFormat="1">
      <c r="C74" s="202"/>
      <c r="D74" s="203"/>
      <c r="J74" s="203"/>
      <c r="K74" s="203"/>
      <c r="L74" s="203"/>
      <c r="M74" s="203"/>
      <c r="R74" s="203"/>
      <c r="S74" s="203"/>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row>
    <row r="75" spans="3:47" s="118" customFormat="1">
      <c r="C75" s="202"/>
      <c r="D75" s="203"/>
      <c r="J75" s="203"/>
      <c r="K75" s="203"/>
      <c r="L75" s="203"/>
      <c r="M75" s="203"/>
      <c r="R75" s="203"/>
      <c r="S75" s="203"/>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row>
    <row r="76" spans="3:47" s="118" customFormat="1">
      <c r="C76" s="202"/>
      <c r="D76" s="203"/>
      <c r="J76" s="203"/>
      <c r="K76" s="203"/>
      <c r="L76" s="203"/>
      <c r="M76" s="203"/>
      <c r="R76" s="203"/>
      <c r="S76" s="203"/>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row>
    <row r="77" spans="3:47" s="118" customFormat="1">
      <c r="C77" s="202"/>
      <c r="D77" s="203"/>
      <c r="J77" s="203"/>
      <c r="K77" s="203"/>
      <c r="L77" s="203"/>
      <c r="M77" s="203"/>
      <c r="R77" s="203"/>
      <c r="S77" s="203"/>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row>
    <row r="78" spans="3:47" s="118" customFormat="1">
      <c r="C78" s="202"/>
      <c r="D78" s="203"/>
      <c r="J78" s="203"/>
      <c r="K78" s="203"/>
      <c r="L78" s="203"/>
      <c r="M78" s="203"/>
      <c r="R78" s="203"/>
      <c r="S78" s="203"/>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row>
    <row r="79" spans="3:47" s="118" customFormat="1">
      <c r="C79" s="202"/>
      <c r="D79" s="203"/>
      <c r="J79" s="203"/>
      <c r="K79" s="203"/>
      <c r="L79" s="203"/>
      <c r="M79" s="203"/>
      <c r="R79" s="203"/>
      <c r="S79" s="203"/>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row>
    <row r="80" spans="3:47" s="118" customFormat="1">
      <c r="C80" s="202"/>
      <c r="D80" s="203"/>
      <c r="J80" s="203"/>
      <c r="K80" s="203"/>
      <c r="L80" s="203"/>
      <c r="M80" s="203"/>
      <c r="R80" s="203"/>
      <c r="S80" s="203"/>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row>
    <row r="81" spans="3:47" s="118" customFormat="1">
      <c r="C81" s="202"/>
      <c r="D81" s="203"/>
      <c r="J81" s="203"/>
      <c r="K81" s="203"/>
      <c r="L81" s="203"/>
      <c r="M81" s="203"/>
      <c r="R81" s="203"/>
      <c r="S81" s="203"/>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row>
    <row r="82" spans="3:47" s="118" customFormat="1">
      <c r="C82" s="202"/>
      <c r="D82" s="203"/>
      <c r="J82" s="203"/>
      <c r="K82" s="203"/>
      <c r="L82" s="203"/>
      <c r="M82" s="203"/>
      <c r="R82" s="203"/>
      <c r="S82" s="203"/>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row>
    <row r="83" spans="3:47" s="118" customFormat="1">
      <c r="C83" s="202"/>
      <c r="D83" s="203"/>
      <c r="J83" s="203"/>
      <c r="K83" s="203"/>
      <c r="L83" s="203"/>
      <c r="M83" s="203"/>
      <c r="R83" s="203"/>
      <c r="S83" s="203"/>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row>
    <row r="84" spans="3:47" s="118" customFormat="1">
      <c r="C84" s="202"/>
      <c r="D84" s="203"/>
      <c r="J84" s="203"/>
      <c r="K84" s="203"/>
      <c r="L84" s="203"/>
      <c r="M84" s="203"/>
      <c r="R84" s="203"/>
      <c r="S84" s="203"/>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row>
    <row r="85" spans="3:47" s="118" customFormat="1">
      <c r="C85" s="202"/>
      <c r="D85" s="203"/>
      <c r="J85" s="203"/>
      <c r="K85" s="203"/>
      <c r="L85" s="203"/>
      <c r="M85" s="203"/>
      <c r="R85" s="203"/>
      <c r="S85" s="203"/>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row>
    <row r="86" spans="3:47" s="118" customFormat="1">
      <c r="C86" s="202"/>
      <c r="D86" s="203"/>
      <c r="J86" s="203"/>
      <c r="K86" s="203"/>
      <c r="L86" s="203"/>
      <c r="M86" s="203"/>
      <c r="R86" s="203"/>
      <c r="S86" s="203"/>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row>
    <row r="87" spans="3:47" s="118" customFormat="1">
      <c r="C87" s="202"/>
      <c r="D87" s="203"/>
      <c r="J87" s="203"/>
      <c r="K87" s="203"/>
      <c r="L87" s="203"/>
      <c r="M87" s="203"/>
      <c r="R87" s="203"/>
      <c r="S87" s="203"/>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row>
    <row r="88" spans="3:47" s="118" customFormat="1">
      <c r="C88" s="202"/>
      <c r="D88" s="203"/>
      <c r="J88" s="203"/>
      <c r="K88" s="203"/>
      <c r="L88" s="203"/>
      <c r="M88" s="203"/>
      <c r="R88" s="203"/>
      <c r="S88" s="203"/>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row>
    <row r="89" spans="3:47" s="118" customFormat="1">
      <c r="C89" s="202"/>
      <c r="D89" s="203"/>
      <c r="J89" s="203"/>
      <c r="K89" s="203"/>
      <c r="L89" s="203"/>
      <c r="M89" s="203"/>
      <c r="R89" s="203"/>
      <c r="S89" s="203"/>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row>
    <row r="90" spans="3:47" s="118" customFormat="1">
      <c r="C90" s="202"/>
      <c r="D90" s="203"/>
      <c r="J90" s="203"/>
      <c r="K90" s="203"/>
      <c r="L90" s="203"/>
      <c r="M90" s="203"/>
      <c r="R90" s="203"/>
      <c r="S90" s="203"/>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row>
    <row r="91" spans="3:47" s="118" customFormat="1">
      <c r="C91" s="202"/>
      <c r="D91" s="203"/>
      <c r="J91" s="203"/>
      <c r="K91" s="203"/>
      <c r="L91" s="203"/>
      <c r="M91" s="203"/>
      <c r="R91" s="203"/>
      <c r="S91" s="203"/>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row>
    <row r="92" spans="3:47" s="118" customFormat="1">
      <c r="C92" s="202"/>
      <c r="D92" s="203"/>
      <c r="J92" s="203"/>
      <c r="K92" s="203"/>
      <c r="L92" s="203"/>
      <c r="M92" s="203"/>
      <c r="R92" s="203"/>
      <c r="S92" s="203"/>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row>
    <row r="93" spans="3:47" s="118" customFormat="1">
      <c r="C93" s="202"/>
      <c r="D93" s="203"/>
      <c r="J93" s="203"/>
      <c r="K93" s="203"/>
      <c r="L93" s="203"/>
      <c r="M93" s="203"/>
      <c r="R93" s="203"/>
      <c r="S93" s="203"/>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row>
    <row r="94" spans="3:47" s="118" customFormat="1">
      <c r="C94" s="202"/>
      <c r="D94" s="203"/>
      <c r="J94" s="203"/>
      <c r="K94" s="203"/>
      <c r="L94" s="203"/>
      <c r="M94" s="203"/>
      <c r="R94" s="203"/>
      <c r="S94" s="203"/>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row>
    <row r="95" spans="3:47" s="118" customFormat="1">
      <c r="C95" s="202"/>
      <c r="D95" s="203"/>
      <c r="J95" s="203"/>
      <c r="K95" s="203"/>
      <c r="L95" s="203"/>
      <c r="M95" s="203"/>
      <c r="R95" s="203"/>
      <c r="S95" s="203"/>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row>
    <row r="96" spans="3:47" s="118" customFormat="1">
      <c r="C96" s="202"/>
      <c r="D96" s="203"/>
      <c r="J96" s="203"/>
      <c r="K96" s="203"/>
      <c r="L96" s="203"/>
      <c r="M96" s="203"/>
      <c r="R96" s="203"/>
      <c r="S96" s="203"/>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row>
    <row r="97" spans="3:47" s="118" customFormat="1">
      <c r="C97" s="202"/>
      <c r="D97" s="203"/>
      <c r="J97" s="203"/>
      <c r="K97" s="203"/>
      <c r="L97" s="203"/>
      <c r="M97" s="203"/>
      <c r="R97" s="203"/>
      <c r="S97" s="203"/>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row>
    <row r="98" spans="3:47" s="118" customFormat="1">
      <c r="C98" s="202"/>
      <c r="D98" s="203"/>
      <c r="J98" s="203"/>
      <c r="K98" s="203"/>
      <c r="L98" s="203"/>
      <c r="M98" s="203"/>
      <c r="R98" s="203"/>
      <c r="S98" s="203"/>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row>
    <row r="99" spans="3:47" s="118" customFormat="1">
      <c r="C99" s="202"/>
      <c r="D99" s="203"/>
      <c r="J99" s="203"/>
      <c r="K99" s="203"/>
      <c r="L99" s="203"/>
      <c r="M99" s="203"/>
      <c r="R99" s="203"/>
      <c r="S99" s="203"/>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row>
    <row r="100" spans="3:47" s="118" customFormat="1">
      <c r="C100" s="202"/>
      <c r="D100" s="203"/>
      <c r="J100" s="203"/>
      <c r="K100" s="203"/>
      <c r="L100" s="203"/>
      <c r="M100" s="203"/>
      <c r="R100" s="203"/>
      <c r="S100" s="203"/>
      <c r="T100" s="202"/>
      <c r="U100" s="202"/>
      <c r="V100" s="202"/>
      <c r="W100" s="202"/>
      <c r="X100" s="202"/>
      <c r="Y100" s="202"/>
      <c r="Z100" s="202"/>
      <c r="AA100" s="202"/>
      <c r="AB100" s="202"/>
      <c r="AC100" s="202"/>
      <c r="AD100" s="202"/>
      <c r="AE100" s="202"/>
      <c r="AF100" s="202"/>
      <c r="AG100" s="202"/>
      <c r="AH100" s="202"/>
      <c r="AI100" s="202"/>
      <c r="AJ100" s="202"/>
      <c r="AK100" s="202"/>
      <c r="AL100" s="202"/>
      <c r="AM100" s="202"/>
      <c r="AN100" s="202"/>
      <c r="AO100" s="202"/>
      <c r="AP100" s="202"/>
      <c r="AQ100" s="202"/>
      <c r="AR100" s="202"/>
      <c r="AS100" s="202"/>
      <c r="AT100" s="202"/>
      <c r="AU100" s="202"/>
    </row>
    <row r="101" spans="3:47" s="118" customFormat="1">
      <c r="C101" s="202"/>
      <c r="D101" s="203"/>
      <c r="J101" s="203"/>
      <c r="K101" s="203"/>
      <c r="L101" s="203"/>
      <c r="M101" s="203"/>
      <c r="R101" s="203"/>
      <c r="S101" s="203"/>
      <c r="T101" s="202"/>
      <c r="U101" s="202"/>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row>
    <row r="102" spans="3:47" s="118" customFormat="1">
      <c r="C102" s="202"/>
      <c r="D102" s="203"/>
      <c r="J102" s="203"/>
      <c r="K102" s="203"/>
      <c r="L102" s="203"/>
      <c r="M102" s="203"/>
      <c r="R102" s="203"/>
      <c r="S102" s="203"/>
      <c r="T102" s="202"/>
      <c r="U102" s="202"/>
      <c r="V102" s="202"/>
      <c r="W102" s="202"/>
      <c r="X102" s="202"/>
      <c r="Y102" s="202"/>
      <c r="Z102" s="202"/>
      <c r="AA102" s="202"/>
      <c r="AB102" s="202"/>
      <c r="AC102" s="202"/>
      <c r="AD102" s="202"/>
      <c r="AE102" s="202"/>
      <c r="AF102" s="202"/>
      <c r="AG102" s="202"/>
      <c r="AH102" s="202"/>
      <c r="AI102" s="202"/>
      <c r="AJ102" s="202"/>
      <c r="AK102" s="202"/>
      <c r="AL102" s="202"/>
      <c r="AM102" s="202"/>
      <c r="AN102" s="202"/>
      <c r="AO102" s="202"/>
      <c r="AP102" s="202"/>
      <c r="AQ102" s="202"/>
      <c r="AR102" s="202"/>
      <c r="AS102" s="202"/>
      <c r="AT102" s="202"/>
      <c r="AU102" s="202"/>
    </row>
    <row r="103" spans="3:47" s="118" customFormat="1">
      <c r="C103" s="202"/>
      <c r="D103" s="203"/>
      <c r="J103" s="203"/>
      <c r="K103" s="203"/>
      <c r="L103" s="203"/>
      <c r="M103" s="203"/>
      <c r="R103" s="203"/>
      <c r="S103" s="203"/>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row>
    <row r="104" spans="3:47" s="118" customFormat="1">
      <c r="C104" s="202"/>
      <c r="D104" s="203"/>
      <c r="J104" s="203"/>
      <c r="K104" s="203"/>
      <c r="L104" s="203"/>
      <c r="M104" s="203"/>
      <c r="R104" s="203"/>
      <c r="S104" s="203"/>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row>
    <row r="105" spans="3:47" s="118" customFormat="1">
      <c r="C105" s="202"/>
      <c r="D105" s="203"/>
      <c r="J105" s="203"/>
      <c r="K105" s="203"/>
      <c r="L105" s="203"/>
      <c r="M105" s="203"/>
      <c r="R105" s="203"/>
      <c r="S105" s="203"/>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row>
    <row r="106" spans="3:47" s="118" customFormat="1">
      <c r="C106" s="202"/>
      <c r="D106" s="203"/>
      <c r="J106" s="203"/>
      <c r="K106" s="203"/>
      <c r="L106" s="203"/>
      <c r="M106" s="203"/>
      <c r="R106" s="203"/>
      <c r="S106" s="203"/>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row>
    <row r="107" spans="3:47" s="118" customFormat="1">
      <c r="C107" s="202"/>
      <c r="D107" s="203"/>
      <c r="J107" s="203"/>
      <c r="K107" s="203"/>
      <c r="L107" s="203"/>
      <c r="M107" s="203"/>
      <c r="R107" s="203"/>
      <c r="S107" s="203"/>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row>
    <row r="108" spans="3:47" s="118" customFormat="1">
      <c r="C108" s="202"/>
      <c r="D108" s="203"/>
      <c r="J108" s="203"/>
      <c r="K108" s="203"/>
      <c r="L108" s="203"/>
      <c r="M108" s="203"/>
      <c r="R108" s="203"/>
      <c r="S108" s="203"/>
      <c r="T108" s="202"/>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row>
    <row r="109" spans="3:47" s="118" customFormat="1">
      <c r="C109" s="202"/>
      <c r="D109" s="203"/>
      <c r="J109" s="203"/>
      <c r="K109" s="203"/>
      <c r="L109" s="203"/>
      <c r="M109" s="203"/>
      <c r="R109" s="203"/>
      <c r="S109" s="203"/>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row>
    <row r="110" spans="3:47" s="118" customFormat="1">
      <c r="C110" s="202"/>
      <c r="D110" s="203"/>
      <c r="J110" s="203"/>
      <c r="K110" s="203"/>
      <c r="L110" s="203"/>
      <c r="M110" s="203"/>
      <c r="R110" s="203"/>
      <c r="S110" s="203"/>
      <c r="T110" s="202"/>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row>
    <row r="111" spans="3:47" s="118" customFormat="1">
      <c r="C111" s="202"/>
      <c r="D111" s="203"/>
      <c r="J111" s="203"/>
      <c r="K111" s="203"/>
      <c r="L111" s="203"/>
      <c r="M111" s="203"/>
      <c r="R111" s="203"/>
      <c r="S111" s="203"/>
      <c r="T111" s="202"/>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row>
    <row r="112" spans="3:47" s="118" customFormat="1">
      <c r="C112" s="202"/>
      <c r="D112" s="203"/>
      <c r="J112" s="203"/>
      <c r="K112" s="203"/>
      <c r="L112" s="203"/>
      <c r="M112" s="203"/>
      <c r="R112" s="203"/>
      <c r="S112" s="203"/>
      <c r="T112" s="202"/>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row>
    <row r="113" spans="3:47" s="118" customFormat="1">
      <c r="C113" s="202"/>
      <c r="D113" s="203"/>
      <c r="J113" s="203"/>
      <c r="K113" s="203"/>
      <c r="L113" s="203"/>
      <c r="M113" s="203"/>
      <c r="R113" s="203"/>
      <c r="S113" s="203"/>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row>
    <row r="114" spans="3:47" s="118" customFormat="1">
      <c r="C114" s="202"/>
      <c r="D114" s="203"/>
      <c r="J114" s="203"/>
      <c r="K114" s="203"/>
      <c r="L114" s="203"/>
      <c r="M114" s="203"/>
      <c r="R114" s="203"/>
      <c r="S114" s="203"/>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row>
    <row r="115" spans="3:47" s="118" customFormat="1">
      <c r="C115" s="202"/>
      <c r="D115" s="203"/>
      <c r="J115" s="203"/>
      <c r="K115" s="203"/>
      <c r="L115" s="203"/>
      <c r="M115" s="203"/>
      <c r="R115" s="203"/>
      <c r="S115" s="203"/>
      <c r="T115" s="202"/>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row>
    <row r="116" spans="3:47" s="118" customFormat="1">
      <c r="C116" s="202"/>
      <c r="D116" s="203"/>
      <c r="J116" s="203"/>
      <c r="K116" s="203"/>
      <c r="L116" s="203"/>
      <c r="M116" s="203"/>
      <c r="R116" s="203"/>
      <c r="S116" s="203"/>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row>
    <row r="117" spans="3:47" s="118" customFormat="1">
      <c r="C117" s="202"/>
      <c r="D117" s="203"/>
      <c r="J117" s="203"/>
      <c r="K117" s="203"/>
      <c r="L117" s="203"/>
      <c r="M117" s="203"/>
      <c r="R117" s="203"/>
      <c r="S117" s="203"/>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row>
    <row r="118" spans="3:47" s="118" customFormat="1">
      <c r="C118" s="202"/>
      <c r="D118" s="203"/>
      <c r="J118" s="203"/>
      <c r="K118" s="203"/>
      <c r="L118" s="203"/>
      <c r="M118" s="203"/>
      <c r="R118" s="203"/>
      <c r="S118" s="203"/>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row>
    <row r="119" spans="3:47" s="118" customFormat="1">
      <c r="C119" s="202"/>
      <c r="D119" s="203"/>
      <c r="J119" s="203"/>
      <c r="K119" s="203"/>
      <c r="L119" s="203"/>
      <c r="M119" s="203"/>
      <c r="R119" s="203"/>
      <c r="S119" s="203"/>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row>
    <row r="120" spans="3:47" s="118" customFormat="1">
      <c r="C120" s="202"/>
      <c r="D120" s="203"/>
      <c r="J120" s="203"/>
      <c r="K120" s="203"/>
      <c r="L120" s="203"/>
      <c r="M120" s="203"/>
      <c r="R120" s="203"/>
      <c r="S120" s="203"/>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row>
    <row r="121" spans="3:47" s="118" customFormat="1">
      <c r="C121" s="202"/>
      <c r="D121" s="203"/>
      <c r="J121" s="203"/>
      <c r="K121" s="203"/>
      <c r="L121" s="203"/>
      <c r="M121" s="203"/>
      <c r="R121" s="203"/>
      <c r="S121" s="203"/>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row>
    <row r="122" spans="3:47" s="118" customFormat="1">
      <c r="C122" s="202"/>
      <c r="D122" s="203"/>
      <c r="J122" s="203"/>
      <c r="K122" s="203"/>
      <c r="L122" s="203"/>
      <c r="M122" s="203"/>
      <c r="R122" s="203"/>
      <c r="S122" s="203"/>
      <c r="T122" s="202"/>
      <c r="U122" s="202"/>
      <c r="V122" s="202"/>
      <c r="W122" s="202"/>
      <c r="X122" s="202"/>
      <c r="Y122" s="202"/>
      <c r="Z122" s="202"/>
      <c r="AA122" s="202"/>
      <c r="AB122" s="202"/>
      <c r="AC122" s="202"/>
      <c r="AD122" s="202"/>
      <c r="AE122" s="202"/>
      <c r="AF122" s="202"/>
      <c r="AG122" s="202"/>
      <c r="AH122" s="202"/>
      <c r="AI122" s="202"/>
      <c r="AJ122" s="202"/>
      <c r="AK122" s="202"/>
      <c r="AL122" s="202"/>
      <c r="AM122" s="202"/>
      <c r="AN122" s="202"/>
      <c r="AO122" s="202"/>
      <c r="AP122" s="202"/>
      <c r="AQ122" s="202"/>
      <c r="AR122" s="202"/>
      <c r="AS122" s="202"/>
      <c r="AT122" s="202"/>
      <c r="AU122" s="202"/>
    </row>
    <row r="123" spans="3:47" s="118" customFormat="1">
      <c r="C123" s="202"/>
      <c r="D123" s="203"/>
      <c r="J123" s="203"/>
      <c r="K123" s="203"/>
      <c r="L123" s="203"/>
      <c r="M123" s="203"/>
      <c r="R123" s="203"/>
      <c r="S123" s="203"/>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row>
    <row r="124" spans="3:47" s="118" customFormat="1">
      <c r="C124" s="202"/>
      <c r="D124" s="203"/>
      <c r="J124" s="203"/>
      <c r="K124" s="203"/>
      <c r="L124" s="203"/>
      <c r="M124" s="203"/>
      <c r="R124" s="203"/>
      <c r="S124" s="203"/>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row>
    <row r="125" spans="3:47" s="118" customFormat="1">
      <c r="C125" s="202"/>
      <c r="D125" s="203"/>
      <c r="J125" s="203"/>
      <c r="K125" s="203"/>
      <c r="L125" s="203"/>
      <c r="M125" s="203"/>
      <c r="R125" s="203"/>
      <c r="S125" s="203"/>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202"/>
      <c r="AU125" s="202"/>
    </row>
    <row r="126" spans="3:47" s="118" customFormat="1">
      <c r="C126" s="202"/>
      <c r="D126" s="203"/>
      <c r="J126" s="203"/>
      <c r="K126" s="203"/>
      <c r="L126" s="203"/>
      <c r="M126" s="203"/>
      <c r="R126" s="203"/>
      <c r="S126" s="203"/>
      <c r="T126" s="202"/>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row>
    <row r="127" spans="3:47" s="118" customFormat="1">
      <c r="C127" s="202"/>
      <c r="D127" s="203"/>
      <c r="J127" s="203"/>
      <c r="K127" s="203"/>
      <c r="L127" s="203"/>
      <c r="M127" s="203"/>
      <c r="R127" s="203"/>
      <c r="S127" s="203"/>
      <c r="T127" s="202"/>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row>
    <row r="128" spans="3:47" s="118" customFormat="1">
      <c r="C128" s="202"/>
      <c r="D128" s="203"/>
      <c r="J128" s="203"/>
      <c r="K128" s="203"/>
      <c r="L128" s="203"/>
      <c r="M128" s="203"/>
      <c r="R128" s="203"/>
      <c r="S128" s="203"/>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row>
    <row r="129" spans="3:47" s="118" customFormat="1">
      <c r="C129" s="202"/>
      <c r="D129" s="203"/>
      <c r="J129" s="203"/>
      <c r="K129" s="203"/>
      <c r="L129" s="203"/>
      <c r="M129" s="203"/>
      <c r="R129" s="203"/>
      <c r="S129" s="203"/>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row>
    <row r="130" spans="3:47" s="118" customFormat="1">
      <c r="C130" s="202"/>
      <c r="D130" s="203"/>
      <c r="J130" s="203"/>
      <c r="K130" s="203"/>
      <c r="L130" s="203"/>
      <c r="M130" s="203"/>
      <c r="R130" s="203"/>
      <c r="S130" s="203"/>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row>
    <row r="131" spans="3:47" s="118" customFormat="1">
      <c r="C131" s="202"/>
      <c r="D131" s="203"/>
      <c r="J131" s="203"/>
      <c r="K131" s="203"/>
      <c r="L131" s="203"/>
      <c r="M131" s="203"/>
      <c r="R131" s="203"/>
      <c r="S131" s="203"/>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row>
    <row r="132" spans="3:47" s="118" customFormat="1">
      <c r="C132" s="202"/>
      <c r="D132" s="203"/>
      <c r="J132" s="203"/>
      <c r="K132" s="203"/>
      <c r="L132" s="203"/>
      <c r="M132" s="203"/>
      <c r="R132" s="203"/>
      <c r="S132" s="203"/>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row>
    <row r="133" spans="3:47" s="118" customFormat="1">
      <c r="C133" s="202"/>
      <c r="D133" s="203"/>
      <c r="J133" s="203"/>
      <c r="K133" s="203"/>
      <c r="L133" s="203"/>
      <c r="M133" s="203"/>
      <c r="R133" s="203"/>
      <c r="S133" s="203"/>
      <c r="T133" s="202"/>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row>
    <row r="134" spans="3:47" s="118" customFormat="1">
      <c r="C134" s="202"/>
      <c r="D134" s="203"/>
      <c r="J134" s="203"/>
      <c r="K134" s="203"/>
      <c r="L134" s="203"/>
      <c r="M134" s="203"/>
      <c r="R134" s="203"/>
      <c r="S134" s="203"/>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row>
    <row r="135" spans="3:47" s="118" customFormat="1">
      <c r="C135" s="202"/>
      <c r="D135" s="203"/>
      <c r="J135" s="203"/>
      <c r="K135" s="203"/>
      <c r="L135" s="203"/>
      <c r="M135" s="203"/>
      <c r="R135" s="203"/>
      <c r="S135" s="203"/>
      <c r="T135" s="202"/>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c r="AP135" s="202"/>
      <c r="AQ135" s="202"/>
      <c r="AR135" s="202"/>
      <c r="AS135" s="202"/>
      <c r="AT135" s="202"/>
      <c r="AU135" s="202"/>
    </row>
    <row r="136" spans="3:47" s="118" customFormat="1">
      <c r="C136" s="202"/>
      <c r="D136" s="203"/>
      <c r="J136" s="203"/>
      <c r="K136" s="203"/>
      <c r="L136" s="203"/>
      <c r="M136" s="203"/>
      <c r="R136" s="203"/>
      <c r="S136" s="203"/>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row>
    <row r="137" spans="3:47" s="118" customFormat="1">
      <c r="C137" s="202"/>
      <c r="D137" s="203"/>
      <c r="J137" s="203"/>
      <c r="K137" s="203"/>
      <c r="L137" s="203"/>
      <c r="M137" s="203"/>
      <c r="R137" s="203"/>
      <c r="S137" s="203"/>
      <c r="T137" s="202"/>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c r="AP137" s="202"/>
      <c r="AQ137" s="202"/>
      <c r="AR137" s="202"/>
      <c r="AS137" s="202"/>
      <c r="AT137" s="202"/>
      <c r="AU137" s="202"/>
    </row>
    <row r="138" spans="3:47" s="118" customFormat="1">
      <c r="C138" s="202"/>
      <c r="D138" s="203"/>
      <c r="J138" s="203"/>
      <c r="K138" s="203"/>
      <c r="L138" s="203"/>
      <c r="M138" s="203"/>
      <c r="R138" s="203"/>
      <c r="S138" s="203"/>
      <c r="T138" s="202"/>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c r="AP138" s="202"/>
      <c r="AQ138" s="202"/>
      <c r="AR138" s="202"/>
      <c r="AS138" s="202"/>
      <c r="AT138" s="202"/>
      <c r="AU138" s="202"/>
    </row>
    <row r="139" spans="3:47" s="118" customFormat="1">
      <c r="C139" s="202"/>
      <c r="D139" s="203"/>
      <c r="J139" s="203"/>
      <c r="K139" s="203"/>
      <c r="L139" s="203"/>
      <c r="M139" s="203"/>
      <c r="R139" s="203"/>
      <c r="S139" s="203"/>
      <c r="T139" s="202"/>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c r="AP139" s="202"/>
      <c r="AQ139" s="202"/>
      <c r="AR139" s="202"/>
      <c r="AS139" s="202"/>
      <c r="AT139" s="202"/>
      <c r="AU139" s="202"/>
    </row>
    <row r="140" spans="3:47" s="118" customFormat="1">
      <c r="C140" s="202"/>
      <c r="D140" s="203"/>
      <c r="J140" s="203"/>
      <c r="K140" s="203"/>
      <c r="L140" s="203"/>
      <c r="M140" s="203"/>
      <c r="R140" s="203"/>
      <c r="S140" s="203"/>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row>
    <row r="141" spans="3:47" s="118" customFormat="1">
      <c r="C141" s="202"/>
      <c r="D141" s="203"/>
      <c r="J141" s="203"/>
      <c r="K141" s="203"/>
      <c r="L141" s="203"/>
      <c r="M141" s="203"/>
      <c r="R141" s="203"/>
      <c r="S141" s="203"/>
      <c r="T141" s="202"/>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c r="AP141" s="202"/>
      <c r="AQ141" s="202"/>
      <c r="AR141" s="202"/>
      <c r="AS141" s="202"/>
      <c r="AT141" s="202"/>
      <c r="AU141" s="202"/>
    </row>
    <row r="142" spans="3:47" s="118" customFormat="1">
      <c r="C142" s="202"/>
      <c r="D142" s="203"/>
      <c r="J142" s="203"/>
      <c r="K142" s="203"/>
      <c r="L142" s="203"/>
      <c r="M142" s="203"/>
      <c r="R142" s="203"/>
      <c r="S142" s="203"/>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row>
    <row r="143" spans="3:47" s="118" customFormat="1">
      <c r="C143" s="202"/>
      <c r="D143" s="203"/>
      <c r="J143" s="203"/>
      <c r="K143" s="203"/>
      <c r="L143" s="203"/>
      <c r="M143" s="203"/>
      <c r="R143" s="203"/>
      <c r="S143" s="203"/>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row>
    <row r="144" spans="3:47" s="118" customFormat="1">
      <c r="C144" s="202"/>
      <c r="D144" s="203"/>
      <c r="J144" s="203"/>
      <c r="K144" s="203"/>
      <c r="L144" s="203"/>
      <c r="M144" s="203"/>
      <c r="R144" s="203"/>
      <c r="S144" s="203"/>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row>
    <row r="145" spans="3:47" s="118" customFormat="1">
      <c r="C145" s="202"/>
      <c r="D145" s="203"/>
      <c r="J145" s="203"/>
      <c r="K145" s="203"/>
      <c r="L145" s="203"/>
      <c r="M145" s="203"/>
      <c r="R145" s="203"/>
      <c r="S145" s="203"/>
      <c r="T145" s="202"/>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c r="AP145" s="202"/>
      <c r="AQ145" s="202"/>
      <c r="AR145" s="202"/>
      <c r="AS145" s="202"/>
      <c r="AT145" s="202"/>
      <c r="AU145" s="202"/>
    </row>
    <row r="146" spans="3:47" s="118" customFormat="1">
      <c r="C146" s="202"/>
      <c r="D146" s="203"/>
      <c r="J146" s="203"/>
      <c r="K146" s="203"/>
      <c r="L146" s="203"/>
      <c r="M146" s="203"/>
      <c r="R146" s="203"/>
      <c r="S146" s="203"/>
      <c r="T146" s="202"/>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c r="AP146" s="202"/>
      <c r="AQ146" s="202"/>
      <c r="AR146" s="202"/>
      <c r="AS146" s="202"/>
      <c r="AT146" s="202"/>
      <c r="AU146" s="202"/>
    </row>
    <row r="147" spans="3:47" s="118" customFormat="1">
      <c r="C147" s="202"/>
      <c r="D147" s="203"/>
      <c r="J147" s="203"/>
      <c r="K147" s="203"/>
      <c r="L147" s="203"/>
      <c r="M147" s="203"/>
      <c r="R147" s="203"/>
      <c r="S147" s="203"/>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row>
    <row r="148" spans="3:47" s="118" customFormat="1">
      <c r="C148" s="202"/>
      <c r="D148" s="203"/>
      <c r="J148" s="203"/>
      <c r="K148" s="203"/>
      <c r="L148" s="203"/>
      <c r="M148" s="203"/>
      <c r="R148" s="203"/>
      <c r="S148" s="203"/>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2"/>
      <c r="AR148" s="202"/>
      <c r="AS148" s="202"/>
      <c r="AT148" s="202"/>
      <c r="AU148" s="202"/>
    </row>
    <row r="149" spans="3:47" s="118" customFormat="1">
      <c r="C149" s="202"/>
      <c r="D149" s="203"/>
      <c r="J149" s="203"/>
      <c r="K149" s="203"/>
      <c r="L149" s="203"/>
      <c r="M149" s="203"/>
      <c r="R149" s="203"/>
      <c r="S149" s="203"/>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row>
    <row r="150" spans="3:47" s="118" customFormat="1">
      <c r="C150" s="202"/>
      <c r="D150" s="203"/>
      <c r="J150" s="203"/>
      <c r="K150" s="203"/>
      <c r="L150" s="203"/>
      <c r="M150" s="203"/>
      <c r="R150" s="203"/>
      <c r="S150" s="203"/>
      <c r="T150" s="202"/>
      <c r="U150" s="202"/>
      <c r="V150" s="202"/>
      <c r="W150" s="202"/>
      <c r="X150" s="202"/>
      <c r="Y150" s="202"/>
      <c r="Z150" s="202"/>
      <c r="AA150" s="202"/>
      <c r="AB150" s="202"/>
      <c r="AC150" s="202"/>
      <c r="AD150" s="202"/>
      <c r="AE150" s="202"/>
      <c r="AF150" s="202"/>
      <c r="AG150" s="202"/>
      <c r="AH150" s="202"/>
      <c r="AI150" s="202"/>
      <c r="AJ150" s="202"/>
      <c r="AK150" s="202"/>
      <c r="AL150" s="202"/>
      <c r="AM150" s="202"/>
      <c r="AN150" s="202"/>
      <c r="AO150" s="202"/>
      <c r="AP150" s="202"/>
      <c r="AQ150" s="202"/>
      <c r="AR150" s="202"/>
      <c r="AS150" s="202"/>
      <c r="AT150" s="202"/>
      <c r="AU150" s="202"/>
    </row>
    <row r="151" spans="3:47" s="118" customFormat="1">
      <c r="C151" s="202"/>
      <c r="D151" s="203"/>
      <c r="J151" s="203"/>
      <c r="K151" s="203"/>
      <c r="L151" s="203"/>
      <c r="M151" s="203"/>
      <c r="R151" s="203"/>
      <c r="S151" s="203"/>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row>
    <row r="152" spans="3:47" s="118" customFormat="1">
      <c r="C152" s="202"/>
      <c r="D152" s="203"/>
      <c r="J152" s="203"/>
      <c r="K152" s="203"/>
      <c r="L152" s="203"/>
      <c r="M152" s="203"/>
      <c r="R152" s="203"/>
      <c r="S152" s="203"/>
      <c r="T152" s="202"/>
      <c r="U152" s="202"/>
      <c r="V152" s="202"/>
      <c r="W152" s="202"/>
      <c r="X152" s="202"/>
      <c r="Y152" s="202"/>
      <c r="Z152" s="202"/>
      <c r="AA152" s="202"/>
      <c r="AB152" s="202"/>
      <c r="AC152" s="202"/>
      <c r="AD152" s="202"/>
      <c r="AE152" s="202"/>
      <c r="AF152" s="202"/>
      <c r="AG152" s="202"/>
      <c r="AH152" s="202"/>
      <c r="AI152" s="202"/>
      <c r="AJ152" s="202"/>
      <c r="AK152" s="202"/>
      <c r="AL152" s="202"/>
      <c r="AM152" s="202"/>
      <c r="AN152" s="202"/>
      <c r="AO152" s="202"/>
      <c r="AP152" s="202"/>
      <c r="AQ152" s="202"/>
      <c r="AR152" s="202"/>
      <c r="AS152" s="202"/>
      <c r="AT152" s="202"/>
      <c r="AU152" s="202"/>
    </row>
    <row r="153" spans="3:47" s="118" customFormat="1">
      <c r="C153" s="202"/>
      <c r="D153" s="203"/>
      <c r="J153" s="203"/>
      <c r="K153" s="203"/>
      <c r="L153" s="203"/>
      <c r="M153" s="203"/>
      <c r="R153" s="203"/>
      <c r="S153" s="203"/>
      <c r="T153" s="202"/>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c r="AR153" s="202"/>
      <c r="AS153" s="202"/>
      <c r="AT153" s="202"/>
      <c r="AU153" s="202"/>
    </row>
    <row r="154" spans="3:47" s="118" customFormat="1">
      <c r="C154" s="202"/>
      <c r="D154" s="203"/>
      <c r="J154" s="203"/>
      <c r="K154" s="203"/>
      <c r="L154" s="203"/>
      <c r="M154" s="203"/>
      <c r="R154" s="203"/>
      <c r="S154" s="203"/>
      <c r="T154" s="202"/>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c r="AP154" s="202"/>
      <c r="AQ154" s="202"/>
      <c r="AR154" s="202"/>
      <c r="AS154" s="202"/>
      <c r="AT154" s="202"/>
      <c r="AU154" s="202"/>
    </row>
    <row r="155" spans="3:47" s="118" customFormat="1">
      <c r="C155" s="202"/>
      <c r="D155" s="203"/>
      <c r="J155" s="203"/>
      <c r="K155" s="203"/>
      <c r="L155" s="203"/>
      <c r="M155" s="203"/>
      <c r="R155" s="203"/>
      <c r="S155" s="203"/>
      <c r="T155" s="202"/>
      <c r="U155" s="202"/>
      <c r="V155" s="202"/>
      <c r="W155" s="202"/>
      <c r="X155" s="202"/>
      <c r="Y155" s="202"/>
      <c r="Z155" s="202"/>
      <c r="AA155" s="202"/>
      <c r="AB155" s="202"/>
      <c r="AC155" s="202"/>
      <c r="AD155" s="202"/>
      <c r="AE155" s="202"/>
      <c r="AF155" s="202"/>
      <c r="AG155" s="202"/>
      <c r="AH155" s="202"/>
      <c r="AI155" s="202"/>
      <c r="AJ155" s="202"/>
      <c r="AK155" s="202"/>
      <c r="AL155" s="202"/>
      <c r="AM155" s="202"/>
      <c r="AN155" s="202"/>
      <c r="AO155" s="202"/>
      <c r="AP155" s="202"/>
      <c r="AQ155" s="202"/>
      <c r="AR155" s="202"/>
      <c r="AS155" s="202"/>
      <c r="AT155" s="202"/>
      <c r="AU155" s="202"/>
    </row>
    <row r="156" spans="3:47" s="118" customFormat="1">
      <c r="C156" s="202"/>
      <c r="D156" s="203"/>
      <c r="J156" s="203"/>
      <c r="K156" s="203"/>
      <c r="L156" s="203"/>
      <c r="M156" s="203"/>
      <c r="R156" s="203"/>
      <c r="S156" s="203"/>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row>
    <row r="157" spans="3:47" s="118" customFormat="1">
      <c r="C157" s="202"/>
      <c r="D157" s="203"/>
      <c r="J157" s="203"/>
      <c r="K157" s="203"/>
      <c r="L157" s="203"/>
      <c r="M157" s="203"/>
      <c r="R157" s="203"/>
      <c r="S157" s="203"/>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02"/>
      <c r="AS157" s="202"/>
      <c r="AT157" s="202"/>
      <c r="AU157" s="202"/>
    </row>
    <row r="158" spans="3:47" s="118" customFormat="1">
      <c r="C158" s="202"/>
      <c r="D158" s="203"/>
      <c r="J158" s="203"/>
      <c r="K158" s="203"/>
      <c r="L158" s="203"/>
      <c r="M158" s="203"/>
      <c r="R158" s="203"/>
      <c r="S158" s="203"/>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c r="AR158" s="202"/>
      <c r="AS158" s="202"/>
      <c r="AT158" s="202"/>
      <c r="AU158" s="202"/>
    </row>
    <row r="159" spans="3:47" s="118" customFormat="1">
      <c r="C159" s="202"/>
      <c r="D159" s="203"/>
      <c r="J159" s="203"/>
      <c r="K159" s="203"/>
      <c r="L159" s="203"/>
      <c r="M159" s="203"/>
      <c r="R159" s="203"/>
      <c r="S159" s="203"/>
      <c r="T159" s="202"/>
      <c r="U159" s="202"/>
      <c r="V159" s="202"/>
      <c r="W159" s="202"/>
      <c r="X159" s="202"/>
      <c r="Y159" s="202"/>
      <c r="Z159" s="202"/>
      <c r="AA159" s="202"/>
      <c r="AB159" s="202"/>
      <c r="AC159" s="202"/>
      <c r="AD159" s="202"/>
      <c r="AE159" s="202"/>
      <c r="AF159" s="202"/>
      <c r="AG159" s="202"/>
      <c r="AH159" s="202"/>
      <c r="AI159" s="202"/>
      <c r="AJ159" s="202"/>
      <c r="AK159" s="202"/>
      <c r="AL159" s="202"/>
      <c r="AM159" s="202"/>
      <c r="AN159" s="202"/>
      <c r="AO159" s="202"/>
      <c r="AP159" s="202"/>
      <c r="AQ159" s="202"/>
      <c r="AR159" s="202"/>
      <c r="AS159" s="202"/>
      <c r="AT159" s="202"/>
      <c r="AU159" s="202"/>
    </row>
    <row r="160" spans="3:47" s="118" customFormat="1">
      <c r="C160" s="202"/>
      <c r="D160" s="203"/>
      <c r="J160" s="203"/>
      <c r="K160" s="203"/>
      <c r="L160" s="203"/>
      <c r="M160" s="203"/>
      <c r="R160" s="203"/>
      <c r="S160" s="203"/>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row>
    <row r="161" spans="3:47" s="118" customFormat="1">
      <c r="C161" s="202"/>
      <c r="D161" s="203"/>
      <c r="J161" s="203"/>
      <c r="K161" s="203"/>
      <c r="L161" s="203"/>
      <c r="M161" s="203"/>
      <c r="R161" s="203"/>
      <c r="S161" s="203"/>
      <c r="T161" s="202"/>
      <c r="U161" s="202"/>
      <c r="V161" s="202"/>
      <c r="W161" s="202"/>
      <c r="X161" s="202"/>
      <c r="Y161" s="202"/>
      <c r="Z161" s="202"/>
      <c r="AA161" s="202"/>
      <c r="AB161" s="202"/>
      <c r="AC161" s="202"/>
      <c r="AD161" s="202"/>
      <c r="AE161" s="202"/>
      <c r="AF161" s="202"/>
      <c r="AG161" s="202"/>
      <c r="AH161" s="202"/>
      <c r="AI161" s="202"/>
      <c r="AJ161" s="202"/>
      <c r="AK161" s="202"/>
      <c r="AL161" s="202"/>
      <c r="AM161" s="202"/>
      <c r="AN161" s="202"/>
      <c r="AO161" s="202"/>
      <c r="AP161" s="202"/>
      <c r="AQ161" s="202"/>
      <c r="AR161" s="202"/>
      <c r="AS161" s="202"/>
      <c r="AT161" s="202"/>
      <c r="AU161" s="202"/>
    </row>
    <row r="162" spans="3:47" s="118" customFormat="1">
      <c r="C162" s="202"/>
      <c r="D162" s="203"/>
      <c r="J162" s="203"/>
      <c r="K162" s="203"/>
      <c r="L162" s="203"/>
      <c r="M162" s="203"/>
      <c r="R162" s="203"/>
      <c r="S162" s="203"/>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row>
    <row r="163" spans="3:47" s="118" customFormat="1">
      <c r="C163" s="202"/>
      <c r="D163" s="203"/>
      <c r="J163" s="203"/>
      <c r="K163" s="203"/>
      <c r="L163" s="203"/>
      <c r="M163" s="203"/>
      <c r="R163" s="203"/>
      <c r="S163" s="203"/>
      <c r="T163" s="202"/>
      <c r="U163" s="202"/>
      <c r="V163" s="202"/>
      <c r="W163" s="202"/>
      <c r="X163" s="202"/>
      <c r="Y163" s="202"/>
      <c r="Z163" s="202"/>
      <c r="AA163" s="202"/>
      <c r="AB163" s="202"/>
      <c r="AC163" s="202"/>
      <c r="AD163" s="202"/>
      <c r="AE163" s="202"/>
      <c r="AF163" s="202"/>
      <c r="AG163" s="202"/>
      <c r="AH163" s="202"/>
      <c r="AI163" s="202"/>
      <c r="AJ163" s="202"/>
      <c r="AK163" s="202"/>
      <c r="AL163" s="202"/>
      <c r="AM163" s="202"/>
      <c r="AN163" s="202"/>
      <c r="AO163" s="202"/>
      <c r="AP163" s="202"/>
      <c r="AQ163" s="202"/>
      <c r="AR163" s="202"/>
      <c r="AS163" s="202"/>
      <c r="AT163" s="202"/>
      <c r="AU163" s="202"/>
    </row>
    <row r="164" spans="3:47" s="118" customFormat="1">
      <c r="C164" s="202"/>
      <c r="D164" s="203"/>
      <c r="J164" s="203"/>
      <c r="K164" s="203"/>
      <c r="L164" s="203"/>
      <c r="M164" s="203"/>
      <c r="R164" s="203"/>
      <c r="S164" s="203"/>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row>
    <row r="165" spans="3:47" s="118" customFormat="1">
      <c r="C165" s="202"/>
      <c r="D165" s="203"/>
      <c r="J165" s="203"/>
      <c r="K165" s="203"/>
      <c r="L165" s="203"/>
      <c r="M165" s="203"/>
      <c r="R165" s="203"/>
      <c r="S165" s="203"/>
      <c r="T165" s="202"/>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row>
    <row r="166" spans="3:47" s="118" customFormat="1">
      <c r="C166" s="202"/>
      <c r="D166" s="203"/>
      <c r="J166" s="203"/>
      <c r="K166" s="203"/>
      <c r="L166" s="203"/>
      <c r="M166" s="203"/>
      <c r="R166" s="203"/>
      <c r="S166" s="203"/>
      <c r="T166" s="202"/>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row>
    <row r="167" spans="3:47" s="118" customFormat="1">
      <c r="C167" s="202"/>
      <c r="D167" s="203"/>
      <c r="J167" s="203"/>
      <c r="K167" s="203"/>
      <c r="L167" s="203"/>
      <c r="M167" s="203"/>
      <c r="R167" s="203"/>
      <c r="S167" s="203"/>
      <c r="T167" s="202"/>
      <c r="U167" s="202"/>
      <c r="V167" s="202"/>
      <c r="W167" s="202"/>
      <c r="X167" s="202"/>
      <c r="Y167" s="202"/>
      <c r="Z167" s="202"/>
      <c r="AA167" s="202"/>
      <c r="AB167" s="202"/>
      <c r="AC167" s="202"/>
      <c r="AD167" s="202"/>
      <c r="AE167" s="202"/>
      <c r="AF167" s="202"/>
      <c r="AG167" s="202"/>
      <c r="AH167" s="202"/>
      <c r="AI167" s="202"/>
      <c r="AJ167" s="202"/>
      <c r="AK167" s="202"/>
      <c r="AL167" s="202"/>
      <c r="AM167" s="202"/>
      <c r="AN167" s="202"/>
      <c r="AO167" s="202"/>
      <c r="AP167" s="202"/>
      <c r="AQ167" s="202"/>
      <c r="AR167" s="202"/>
      <c r="AS167" s="202"/>
      <c r="AT167" s="202"/>
      <c r="AU167" s="202"/>
    </row>
    <row r="168" spans="3:47" s="118" customFormat="1">
      <c r="C168" s="202"/>
      <c r="D168" s="203"/>
      <c r="J168" s="203"/>
      <c r="K168" s="203"/>
      <c r="L168" s="203"/>
      <c r="M168" s="203"/>
      <c r="R168" s="203"/>
      <c r="S168" s="203"/>
      <c r="T168" s="202"/>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row>
    <row r="169" spans="3:47" s="118" customFormat="1">
      <c r="C169" s="202"/>
      <c r="D169" s="203"/>
      <c r="J169" s="203"/>
      <c r="K169" s="203"/>
      <c r="L169" s="203"/>
      <c r="M169" s="203"/>
      <c r="R169" s="203"/>
      <c r="S169" s="203"/>
      <c r="T169" s="202"/>
      <c r="U169" s="202"/>
      <c r="V169" s="202"/>
      <c r="W169" s="202"/>
      <c r="X169" s="202"/>
      <c r="Y169" s="202"/>
      <c r="Z169" s="202"/>
      <c r="AA169" s="202"/>
      <c r="AB169" s="202"/>
      <c r="AC169" s="202"/>
      <c r="AD169" s="202"/>
      <c r="AE169" s="202"/>
      <c r="AF169" s="202"/>
      <c r="AG169" s="202"/>
      <c r="AH169" s="202"/>
      <c r="AI169" s="202"/>
      <c r="AJ169" s="202"/>
      <c r="AK169" s="202"/>
      <c r="AL169" s="202"/>
      <c r="AM169" s="202"/>
      <c r="AN169" s="202"/>
      <c r="AO169" s="202"/>
      <c r="AP169" s="202"/>
      <c r="AQ169" s="202"/>
      <c r="AR169" s="202"/>
      <c r="AS169" s="202"/>
      <c r="AT169" s="202"/>
      <c r="AU169" s="202"/>
    </row>
    <row r="170" spans="3:47" s="118" customFormat="1">
      <c r="C170" s="202"/>
      <c r="D170" s="203"/>
      <c r="J170" s="203"/>
      <c r="K170" s="203"/>
      <c r="L170" s="203"/>
      <c r="M170" s="203"/>
      <c r="R170" s="203"/>
      <c r="S170" s="203"/>
      <c r="T170" s="202"/>
      <c r="U170" s="202"/>
      <c r="V170" s="202"/>
      <c r="W170" s="202"/>
      <c r="X170" s="202"/>
      <c r="Y170" s="202"/>
      <c r="Z170" s="202"/>
      <c r="AA170" s="202"/>
      <c r="AB170" s="202"/>
      <c r="AC170" s="202"/>
      <c r="AD170" s="202"/>
      <c r="AE170" s="202"/>
      <c r="AF170" s="202"/>
      <c r="AG170" s="202"/>
      <c r="AH170" s="202"/>
      <c r="AI170" s="202"/>
      <c r="AJ170" s="202"/>
      <c r="AK170" s="202"/>
      <c r="AL170" s="202"/>
      <c r="AM170" s="202"/>
      <c r="AN170" s="202"/>
      <c r="AO170" s="202"/>
      <c r="AP170" s="202"/>
      <c r="AQ170" s="202"/>
      <c r="AR170" s="202"/>
      <c r="AS170" s="202"/>
      <c r="AT170" s="202"/>
      <c r="AU170" s="202"/>
    </row>
    <row r="171" spans="3:47" s="118" customFormat="1">
      <c r="C171" s="202"/>
      <c r="D171" s="203"/>
      <c r="J171" s="203"/>
      <c r="K171" s="203"/>
      <c r="L171" s="203"/>
      <c r="M171" s="203"/>
      <c r="R171" s="203"/>
      <c r="S171" s="203"/>
      <c r="T171" s="202"/>
      <c r="U171" s="202"/>
      <c r="V171" s="202"/>
      <c r="W171" s="202"/>
      <c r="X171" s="202"/>
      <c r="Y171" s="202"/>
      <c r="Z171" s="202"/>
      <c r="AA171" s="202"/>
      <c r="AB171" s="202"/>
      <c r="AC171" s="202"/>
      <c r="AD171" s="202"/>
      <c r="AE171" s="202"/>
      <c r="AF171" s="202"/>
      <c r="AG171" s="202"/>
      <c r="AH171" s="202"/>
      <c r="AI171" s="202"/>
      <c r="AJ171" s="202"/>
      <c r="AK171" s="202"/>
      <c r="AL171" s="202"/>
      <c r="AM171" s="202"/>
      <c r="AN171" s="202"/>
      <c r="AO171" s="202"/>
      <c r="AP171" s="202"/>
      <c r="AQ171" s="202"/>
      <c r="AR171" s="202"/>
      <c r="AS171" s="202"/>
      <c r="AT171" s="202"/>
      <c r="AU171" s="202"/>
    </row>
    <row r="172" spans="3:47" s="118" customFormat="1">
      <c r="C172" s="202"/>
      <c r="D172" s="203"/>
      <c r="J172" s="203"/>
      <c r="K172" s="203"/>
      <c r="L172" s="203"/>
      <c r="M172" s="203"/>
      <c r="R172" s="203"/>
      <c r="S172" s="203"/>
      <c r="T172" s="202"/>
      <c r="U172" s="202"/>
      <c r="V172" s="202"/>
      <c r="W172" s="202"/>
      <c r="X172" s="202"/>
      <c r="Y172" s="202"/>
      <c r="Z172" s="202"/>
      <c r="AA172" s="202"/>
      <c r="AB172" s="202"/>
      <c r="AC172" s="202"/>
      <c r="AD172" s="202"/>
      <c r="AE172" s="202"/>
      <c r="AF172" s="202"/>
      <c r="AG172" s="202"/>
      <c r="AH172" s="202"/>
      <c r="AI172" s="202"/>
      <c r="AJ172" s="202"/>
      <c r="AK172" s="202"/>
      <c r="AL172" s="202"/>
      <c r="AM172" s="202"/>
      <c r="AN172" s="202"/>
      <c r="AO172" s="202"/>
      <c r="AP172" s="202"/>
      <c r="AQ172" s="202"/>
      <c r="AR172" s="202"/>
      <c r="AS172" s="202"/>
      <c r="AT172" s="202"/>
      <c r="AU172" s="202"/>
    </row>
    <row r="173" spans="3:47" s="118" customFormat="1">
      <c r="C173" s="202"/>
      <c r="D173" s="203"/>
      <c r="J173" s="203"/>
      <c r="K173" s="203"/>
      <c r="L173" s="203"/>
      <c r="M173" s="203"/>
      <c r="R173" s="203"/>
      <c r="S173" s="203"/>
      <c r="T173" s="202"/>
      <c r="U173" s="202"/>
      <c r="V173" s="202"/>
      <c r="W173" s="202"/>
      <c r="X173" s="202"/>
      <c r="Y173" s="202"/>
      <c r="Z173" s="202"/>
      <c r="AA173" s="202"/>
      <c r="AB173" s="202"/>
      <c r="AC173" s="202"/>
      <c r="AD173" s="202"/>
      <c r="AE173" s="202"/>
      <c r="AF173" s="202"/>
      <c r="AG173" s="202"/>
      <c r="AH173" s="202"/>
      <c r="AI173" s="202"/>
      <c r="AJ173" s="202"/>
      <c r="AK173" s="202"/>
      <c r="AL173" s="202"/>
      <c r="AM173" s="202"/>
      <c r="AN173" s="202"/>
      <c r="AO173" s="202"/>
      <c r="AP173" s="202"/>
      <c r="AQ173" s="202"/>
      <c r="AR173" s="202"/>
      <c r="AS173" s="202"/>
      <c r="AT173" s="202"/>
      <c r="AU173" s="202"/>
    </row>
    <row r="174" spans="3:47" s="118" customFormat="1">
      <c r="C174" s="202"/>
      <c r="D174" s="203"/>
      <c r="J174" s="203"/>
      <c r="K174" s="203"/>
      <c r="L174" s="203"/>
      <c r="M174" s="203"/>
      <c r="R174" s="203"/>
      <c r="S174" s="203"/>
      <c r="T174" s="202"/>
      <c r="U174" s="202"/>
      <c r="V174" s="202"/>
      <c r="W174" s="202"/>
      <c r="X174" s="202"/>
      <c r="Y174" s="202"/>
      <c r="Z174" s="202"/>
      <c r="AA174" s="202"/>
      <c r="AB174" s="202"/>
      <c r="AC174" s="202"/>
      <c r="AD174" s="202"/>
      <c r="AE174" s="202"/>
      <c r="AF174" s="202"/>
      <c r="AG174" s="202"/>
      <c r="AH174" s="202"/>
      <c r="AI174" s="202"/>
      <c r="AJ174" s="202"/>
      <c r="AK174" s="202"/>
      <c r="AL174" s="202"/>
      <c r="AM174" s="202"/>
      <c r="AN174" s="202"/>
      <c r="AO174" s="202"/>
      <c r="AP174" s="202"/>
      <c r="AQ174" s="202"/>
      <c r="AR174" s="202"/>
      <c r="AS174" s="202"/>
      <c r="AT174" s="202"/>
      <c r="AU174" s="202"/>
    </row>
    <row r="175" spans="3:47" s="118" customFormat="1">
      <c r="C175" s="202"/>
      <c r="D175" s="203"/>
      <c r="J175" s="203"/>
      <c r="K175" s="203"/>
      <c r="L175" s="203"/>
      <c r="M175" s="203"/>
      <c r="R175" s="203"/>
      <c r="S175" s="203"/>
      <c r="T175" s="202"/>
      <c r="U175" s="202"/>
      <c r="V175" s="202"/>
      <c r="W175" s="202"/>
      <c r="X175" s="202"/>
      <c r="Y175" s="202"/>
      <c r="Z175" s="202"/>
      <c r="AA175" s="202"/>
      <c r="AB175" s="202"/>
      <c r="AC175" s="202"/>
      <c r="AD175" s="202"/>
      <c r="AE175" s="202"/>
      <c r="AF175" s="202"/>
      <c r="AG175" s="202"/>
      <c r="AH175" s="202"/>
      <c r="AI175" s="202"/>
      <c r="AJ175" s="202"/>
      <c r="AK175" s="202"/>
      <c r="AL175" s="202"/>
      <c r="AM175" s="202"/>
      <c r="AN175" s="202"/>
      <c r="AO175" s="202"/>
      <c r="AP175" s="202"/>
      <c r="AQ175" s="202"/>
      <c r="AR175" s="202"/>
      <c r="AS175" s="202"/>
      <c r="AT175" s="202"/>
      <c r="AU175" s="202"/>
    </row>
    <row r="176" spans="3:47" s="118" customFormat="1">
      <c r="C176" s="202"/>
      <c r="D176" s="203"/>
      <c r="J176" s="203"/>
      <c r="K176" s="203"/>
      <c r="L176" s="203"/>
      <c r="M176" s="203"/>
      <c r="R176" s="203"/>
      <c r="S176" s="203"/>
      <c r="T176" s="202"/>
      <c r="U176" s="202"/>
      <c r="V176" s="202"/>
      <c r="W176" s="202"/>
      <c r="X176" s="202"/>
      <c r="Y176" s="202"/>
      <c r="Z176" s="202"/>
      <c r="AA176" s="202"/>
      <c r="AB176" s="202"/>
      <c r="AC176" s="202"/>
      <c r="AD176" s="202"/>
      <c r="AE176" s="202"/>
      <c r="AF176" s="202"/>
      <c r="AG176" s="202"/>
      <c r="AH176" s="202"/>
      <c r="AI176" s="202"/>
      <c r="AJ176" s="202"/>
      <c r="AK176" s="202"/>
      <c r="AL176" s="202"/>
      <c r="AM176" s="202"/>
      <c r="AN176" s="202"/>
      <c r="AO176" s="202"/>
      <c r="AP176" s="202"/>
      <c r="AQ176" s="202"/>
      <c r="AR176" s="202"/>
      <c r="AS176" s="202"/>
      <c r="AT176" s="202"/>
      <c r="AU176" s="202"/>
    </row>
    <row r="177" spans="3:47" s="118" customFormat="1">
      <c r="C177" s="202"/>
      <c r="D177" s="203"/>
      <c r="J177" s="203"/>
      <c r="K177" s="203"/>
      <c r="L177" s="203"/>
      <c r="M177" s="203"/>
      <c r="R177" s="203"/>
      <c r="S177" s="203"/>
      <c r="T177" s="202"/>
      <c r="U177" s="202"/>
      <c r="V177" s="202"/>
      <c r="W177" s="202"/>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row>
    <row r="178" spans="3:47" s="118" customFormat="1">
      <c r="C178" s="202"/>
      <c r="D178" s="203"/>
      <c r="J178" s="203"/>
      <c r="K178" s="203"/>
      <c r="L178" s="203"/>
      <c r="M178" s="203"/>
      <c r="R178" s="203"/>
      <c r="S178" s="203"/>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row>
    <row r="179" spans="3:47" s="118" customFormat="1">
      <c r="C179" s="202"/>
      <c r="D179" s="203"/>
      <c r="J179" s="203"/>
      <c r="K179" s="203"/>
      <c r="L179" s="203"/>
      <c r="M179" s="203"/>
      <c r="R179" s="203"/>
      <c r="S179" s="203"/>
      <c r="T179" s="202"/>
      <c r="U179" s="202"/>
      <c r="V179" s="202"/>
      <c r="W179" s="202"/>
      <c r="X179" s="202"/>
      <c r="Y179" s="202"/>
      <c r="Z179" s="202"/>
      <c r="AA179" s="202"/>
      <c r="AB179" s="202"/>
      <c r="AC179" s="202"/>
      <c r="AD179" s="202"/>
      <c r="AE179" s="202"/>
      <c r="AF179" s="202"/>
      <c r="AG179" s="202"/>
      <c r="AH179" s="202"/>
      <c r="AI179" s="202"/>
      <c r="AJ179" s="202"/>
      <c r="AK179" s="202"/>
      <c r="AL179" s="202"/>
      <c r="AM179" s="202"/>
      <c r="AN179" s="202"/>
      <c r="AO179" s="202"/>
      <c r="AP179" s="202"/>
      <c r="AQ179" s="202"/>
      <c r="AR179" s="202"/>
      <c r="AS179" s="202"/>
      <c r="AT179" s="202"/>
      <c r="AU179" s="202"/>
    </row>
    <row r="180" spans="3:47" s="118" customFormat="1">
      <c r="C180" s="202"/>
      <c r="D180" s="203"/>
      <c r="J180" s="203"/>
      <c r="K180" s="203"/>
      <c r="L180" s="203"/>
      <c r="M180" s="203"/>
      <c r="R180" s="203"/>
      <c r="S180" s="203"/>
      <c r="T180" s="202"/>
      <c r="U180" s="202"/>
      <c r="V180" s="202"/>
      <c r="W180" s="202"/>
      <c r="X180" s="202"/>
      <c r="Y180" s="202"/>
      <c r="Z180" s="202"/>
      <c r="AA180" s="202"/>
      <c r="AB180" s="202"/>
      <c r="AC180" s="202"/>
      <c r="AD180" s="202"/>
      <c r="AE180" s="202"/>
      <c r="AF180" s="202"/>
      <c r="AG180" s="202"/>
      <c r="AH180" s="202"/>
      <c r="AI180" s="202"/>
      <c r="AJ180" s="202"/>
      <c r="AK180" s="202"/>
      <c r="AL180" s="202"/>
      <c r="AM180" s="202"/>
      <c r="AN180" s="202"/>
      <c r="AO180" s="202"/>
      <c r="AP180" s="202"/>
      <c r="AQ180" s="202"/>
      <c r="AR180" s="202"/>
      <c r="AS180" s="202"/>
      <c r="AT180" s="202"/>
      <c r="AU180" s="202"/>
    </row>
    <row r="181" spans="3:47" s="118" customFormat="1">
      <c r="C181" s="202"/>
      <c r="D181" s="203"/>
      <c r="J181" s="203"/>
      <c r="K181" s="203"/>
      <c r="L181" s="203"/>
      <c r="M181" s="203"/>
      <c r="R181" s="203"/>
      <c r="S181" s="203"/>
      <c r="T181" s="202"/>
      <c r="U181" s="202"/>
      <c r="V181" s="202"/>
      <c r="W181" s="202"/>
      <c r="X181" s="202"/>
      <c r="Y181" s="202"/>
      <c r="Z181" s="202"/>
      <c r="AA181" s="202"/>
      <c r="AB181" s="202"/>
      <c r="AC181" s="202"/>
      <c r="AD181" s="202"/>
      <c r="AE181" s="202"/>
      <c r="AF181" s="202"/>
      <c r="AG181" s="202"/>
      <c r="AH181" s="202"/>
      <c r="AI181" s="202"/>
      <c r="AJ181" s="202"/>
      <c r="AK181" s="202"/>
      <c r="AL181" s="202"/>
      <c r="AM181" s="202"/>
      <c r="AN181" s="202"/>
      <c r="AO181" s="202"/>
      <c r="AP181" s="202"/>
      <c r="AQ181" s="202"/>
      <c r="AR181" s="202"/>
      <c r="AS181" s="202"/>
      <c r="AT181" s="202"/>
      <c r="AU181" s="202"/>
    </row>
    <row r="182" spans="3:47" s="118" customFormat="1">
      <c r="C182" s="202"/>
      <c r="D182" s="203"/>
      <c r="J182" s="203"/>
      <c r="K182" s="203"/>
      <c r="L182" s="203"/>
      <c r="M182" s="203"/>
      <c r="R182" s="203"/>
      <c r="S182" s="203"/>
      <c r="T182" s="202"/>
      <c r="U182" s="202"/>
      <c r="V182" s="202"/>
      <c r="W182" s="202"/>
      <c r="X182" s="202"/>
      <c r="Y182" s="202"/>
      <c r="Z182" s="202"/>
      <c r="AA182" s="202"/>
      <c r="AB182" s="202"/>
      <c r="AC182" s="202"/>
      <c r="AD182" s="202"/>
      <c r="AE182" s="202"/>
      <c r="AF182" s="202"/>
      <c r="AG182" s="202"/>
      <c r="AH182" s="202"/>
      <c r="AI182" s="202"/>
      <c r="AJ182" s="202"/>
      <c r="AK182" s="202"/>
      <c r="AL182" s="202"/>
      <c r="AM182" s="202"/>
      <c r="AN182" s="202"/>
      <c r="AO182" s="202"/>
      <c r="AP182" s="202"/>
      <c r="AQ182" s="202"/>
      <c r="AR182" s="202"/>
      <c r="AS182" s="202"/>
      <c r="AT182" s="202"/>
      <c r="AU182" s="202"/>
    </row>
    <row r="183" spans="3:47" s="118" customFormat="1">
      <c r="C183" s="202"/>
      <c r="D183" s="203"/>
      <c r="J183" s="203"/>
      <c r="K183" s="203"/>
      <c r="L183" s="203"/>
      <c r="M183" s="203"/>
      <c r="R183" s="203"/>
      <c r="S183" s="203"/>
      <c r="T183" s="202"/>
      <c r="U183" s="202"/>
      <c r="V183" s="202"/>
      <c r="W183" s="202"/>
      <c r="X183" s="202"/>
      <c r="Y183" s="202"/>
      <c r="Z183" s="202"/>
      <c r="AA183" s="202"/>
      <c r="AB183" s="202"/>
      <c r="AC183" s="202"/>
      <c r="AD183" s="202"/>
      <c r="AE183" s="202"/>
      <c r="AF183" s="202"/>
      <c r="AG183" s="202"/>
      <c r="AH183" s="202"/>
      <c r="AI183" s="202"/>
      <c r="AJ183" s="202"/>
      <c r="AK183" s="202"/>
      <c r="AL183" s="202"/>
      <c r="AM183" s="202"/>
      <c r="AN183" s="202"/>
      <c r="AO183" s="202"/>
      <c r="AP183" s="202"/>
      <c r="AQ183" s="202"/>
      <c r="AR183" s="202"/>
      <c r="AS183" s="202"/>
      <c r="AT183" s="202"/>
      <c r="AU183" s="202"/>
    </row>
    <row r="184" spans="3:47" s="118" customFormat="1">
      <c r="C184" s="202"/>
      <c r="D184" s="203"/>
      <c r="J184" s="203"/>
      <c r="K184" s="203"/>
      <c r="L184" s="203"/>
      <c r="M184" s="203"/>
      <c r="R184" s="203"/>
      <c r="S184" s="203"/>
      <c r="T184" s="202"/>
      <c r="U184" s="202"/>
      <c r="V184" s="202"/>
      <c r="W184" s="202"/>
      <c r="X184" s="202"/>
      <c r="Y184" s="202"/>
      <c r="Z184" s="202"/>
      <c r="AA184" s="202"/>
      <c r="AB184" s="202"/>
      <c r="AC184" s="202"/>
      <c r="AD184" s="202"/>
      <c r="AE184" s="202"/>
      <c r="AF184" s="202"/>
      <c r="AG184" s="202"/>
      <c r="AH184" s="202"/>
      <c r="AI184" s="202"/>
      <c r="AJ184" s="202"/>
      <c r="AK184" s="202"/>
      <c r="AL184" s="202"/>
      <c r="AM184" s="202"/>
      <c r="AN184" s="202"/>
      <c r="AO184" s="202"/>
      <c r="AP184" s="202"/>
      <c r="AQ184" s="202"/>
      <c r="AR184" s="202"/>
      <c r="AS184" s="202"/>
      <c r="AT184" s="202"/>
      <c r="AU184" s="202"/>
    </row>
    <row r="185" spans="3:47" s="118" customFormat="1">
      <c r="C185" s="202"/>
      <c r="D185" s="203"/>
      <c r="J185" s="203"/>
      <c r="K185" s="203"/>
      <c r="L185" s="203"/>
      <c r="M185" s="203"/>
      <c r="R185" s="203"/>
      <c r="S185" s="203"/>
      <c r="T185" s="202"/>
      <c r="U185" s="202"/>
      <c r="V185" s="202"/>
      <c r="W185" s="202"/>
      <c r="X185" s="202"/>
      <c r="Y185" s="202"/>
      <c r="Z185" s="202"/>
      <c r="AA185" s="202"/>
      <c r="AB185" s="202"/>
      <c r="AC185" s="202"/>
      <c r="AD185" s="202"/>
      <c r="AE185" s="202"/>
      <c r="AF185" s="202"/>
      <c r="AG185" s="202"/>
      <c r="AH185" s="202"/>
      <c r="AI185" s="202"/>
      <c r="AJ185" s="202"/>
      <c r="AK185" s="202"/>
      <c r="AL185" s="202"/>
      <c r="AM185" s="202"/>
      <c r="AN185" s="202"/>
      <c r="AO185" s="202"/>
      <c r="AP185" s="202"/>
      <c r="AQ185" s="202"/>
      <c r="AR185" s="202"/>
      <c r="AS185" s="202"/>
      <c r="AT185" s="202"/>
      <c r="AU185" s="202"/>
    </row>
    <row r="186" spans="3:47" s="118" customFormat="1">
      <c r="C186" s="202"/>
      <c r="D186" s="203"/>
      <c r="J186" s="203"/>
      <c r="K186" s="203"/>
      <c r="L186" s="203"/>
      <c r="M186" s="203"/>
      <c r="R186" s="203"/>
      <c r="S186" s="203"/>
      <c r="T186" s="202"/>
      <c r="U186" s="202"/>
      <c r="V186" s="202"/>
      <c r="W186" s="202"/>
      <c r="X186" s="202"/>
      <c r="Y186" s="202"/>
      <c r="Z186" s="202"/>
      <c r="AA186" s="202"/>
      <c r="AB186" s="202"/>
      <c r="AC186" s="202"/>
      <c r="AD186" s="202"/>
      <c r="AE186" s="202"/>
      <c r="AF186" s="202"/>
      <c r="AG186" s="202"/>
      <c r="AH186" s="202"/>
      <c r="AI186" s="202"/>
      <c r="AJ186" s="202"/>
      <c r="AK186" s="202"/>
      <c r="AL186" s="202"/>
      <c r="AM186" s="202"/>
      <c r="AN186" s="202"/>
      <c r="AO186" s="202"/>
      <c r="AP186" s="202"/>
      <c r="AQ186" s="202"/>
      <c r="AR186" s="202"/>
      <c r="AS186" s="202"/>
      <c r="AT186" s="202"/>
      <c r="AU186" s="202"/>
    </row>
    <row r="187" spans="3:47" s="118" customFormat="1">
      <c r="C187" s="202"/>
      <c r="D187" s="203"/>
      <c r="J187" s="203"/>
      <c r="K187" s="203"/>
      <c r="L187" s="203"/>
      <c r="M187" s="203"/>
      <c r="R187" s="203"/>
      <c r="S187" s="203"/>
      <c r="T187" s="202"/>
      <c r="U187" s="202"/>
      <c r="V187" s="202"/>
      <c r="W187" s="202"/>
      <c r="X187" s="202"/>
      <c r="Y187" s="202"/>
      <c r="Z187" s="202"/>
      <c r="AA187" s="202"/>
      <c r="AB187" s="202"/>
      <c r="AC187" s="202"/>
      <c r="AD187" s="202"/>
      <c r="AE187" s="202"/>
      <c r="AF187" s="202"/>
      <c r="AG187" s="202"/>
      <c r="AH187" s="202"/>
      <c r="AI187" s="202"/>
      <c r="AJ187" s="202"/>
      <c r="AK187" s="202"/>
      <c r="AL187" s="202"/>
      <c r="AM187" s="202"/>
      <c r="AN187" s="202"/>
      <c r="AO187" s="202"/>
      <c r="AP187" s="202"/>
      <c r="AQ187" s="202"/>
      <c r="AR187" s="202"/>
      <c r="AS187" s="202"/>
      <c r="AT187" s="202"/>
      <c r="AU187" s="202"/>
    </row>
    <row r="188" spans="3:47" s="118" customFormat="1">
      <c r="C188" s="202"/>
      <c r="D188" s="203"/>
      <c r="J188" s="203"/>
      <c r="K188" s="203"/>
      <c r="L188" s="203"/>
      <c r="M188" s="203"/>
      <c r="R188" s="203"/>
      <c r="S188" s="203"/>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row>
    <row r="189" spans="3:47" s="118" customFormat="1">
      <c r="C189" s="202"/>
      <c r="D189" s="203"/>
      <c r="J189" s="203"/>
      <c r="K189" s="203"/>
      <c r="L189" s="203"/>
      <c r="M189" s="203"/>
      <c r="R189" s="203"/>
      <c r="S189" s="203"/>
      <c r="T189" s="202"/>
      <c r="U189" s="202"/>
      <c r="V189" s="202"/>
      <c r="W189" s="202"/>
      <c r="X189" s="202"/>
      <c r="Y189" s="202"/>
      <c r="Z189" s="202"/>
      <c r="AA189" s="202"/>
      <c r="AB189" s="202"/>
      <c r="AC189" s="202"/>
      <c r="AD189" s="202"/>
      <c r="AE189" s="202"/>
      <c r="AF189" s="202"/>
      <c r="AG189" s="202"/>
      <c r="AH189" s="202"/>
      <c r="AI189" s="202"/>
      <c r="AJ189" s="202"/>
      <c r="AK189" s="202"/>
      <c r="AL189" s="202"/>
      <c r="AM189" s="202"/>
      <c r="AN189" s="202"/>
      <c r="AO189" s="202"/>
      <c r="AP189" s="202"/>
      <c r="AQ189" s="202"/>
      <c r="AR189" s="202"/>
      <c r="AS189" s="202"/>
      <c r="AT189" s="202"/>
      <c r="AU189" s="202"/>
    </row>
    <row r="190" spans="3:47" s="118" customFormat="1">
      <c r="C190" s="202"/>
      <c r="D190" s="203"/>
      <c r="J190" s="203"/>
      <c r="K190" s="203"/>
      <c r="L190" s="203"/>
      <c r="M190" s="203"/>
      <c r="R190" s="203"/>
      <c r="S190" s="203"/>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row>
    <row r="191" spans="3:47" s="118" customFormat="1">
      <c r="C191" s="202"/>
      <c r="D191" s="203"/>
      <c r="J191" s="203"/>
      <c r="K191" s="203"/>
      <c r="L191" s="203"/>
      <c r="M191" s="203"/>
      <c r="R191" s="203"/>
      <c r="S191" s="203"/>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row>
    <row r="192" spans="3:47" s="118" customFormat="1">
      <c r="C192" s="202"/>
      <c r="D192" s="203"/>
      <c r="J192" s="203"/>
      <c r="K192" s="203"/>
      <c r="L192" s="203"/>
      <c r="M192" s="203"/>
      <c r="R192" s="203"/>
      <c r="S192" s="203"/>
      <c r="T192" s="202"/>
      <c r="U192" s="202"/>
      <c r="V192" s="202"/>
      <c r="W192" s="202"/>
      <c r="X192" s="202"/>
      <c r="Y192" s="202"/>
      <c r="Z192" s="202"/>
      <c r="AA192" s="202"/>
      <c r="AB192" s="202"/>
      <c r="AC192" s="202"/>
      <c r="AD192" s="202"/>
      <c r="AE192" s="202"/>
      <c r="AF192" s="202"/>
      <c r="AG192" s="202"/>
      <c r="AH192" s="202"/>
      <c r="AI192" s="202"/>
      <c r="AJ192" s="202"/>
      <c r="AK192" s="202"/>
      <c r="AL192" s="202"/>
      <c r="AM192" s="202"/>
      <c r="AN192" s="202"/>
      <c r="AO192" s="202"/>
      <c r="AP192" s="202"/>
      <c r="AQ192" s="202"/>
      <c r="AR192" s="202"/>
      <c r="AS192" s="202"/>
      <c r="AT192" s="202"/>
      <c r="AU192" s="202"/>
    </row>
    <row r="193" spans="3:47" s="118" customFormat="1">
      <c r="C193" s="202"/>
      <c r="D193" s="203"/>
      <c r="J193" s="203"/>
      <c r="K193" s="203"/>
      <c r="L193" s="203"/>
      <c r="M193" s="203"/>
      <c r="R193" s="203"/>
      <c r="S193" s="203"/>
      <c r="T193" s="202"/>
      <c r="U193" s="202"/>
      <c r="V193" s="202"/>
      <c r="W193" s="202"/>
      <c r="X193" s="202"/>
      <c r="Y193" s="202"/>
      <c r="Z193" s="202"/>
      <c r="AA193" s="202"/>
      <c r="AB193" s="202"/>
      <c r="AC193" s="202"/>
      <c r="AD193" s="202"/>
      <c r="AE193" s="202"/>
      <c r="AF193" s="202"/>
      <c r="AG193" s="202"/>
      <c r="AH193" s="202"/>
      <c r="AI193" s="202"/>
      <c r="AJ193" s="202"/>
      <c r="AK193" s="202"/>
      <c r="AL193" s="202"/>
      <c r="AM193" s="202"/>
      <c r="AN193" s="202"/>
      <c r="AO193" s="202"/>
      <c r="AP193" s="202"/>
      <c r="AQ193" s="202"/>
      <c r="AR193" s="202"/>
      <c r="AS193" s="202"/>
      <c r="AT193" s="202"/>
      <c r="AU193" s="202"/>
    </row>
    <row r="194" spans="3:47" s="118" customFormat="1">
      <c r="C194" s="202"/>
      <c r="D194" s="203"/>
      <c r="J194" s="203"/>
      <c r="K194" s="203"/>
      <c r="L194" s="203"/>
      <c r="M194" s="203"/>
      <c r="R194" s="203"/>
      <c r="S194" s="203"/>
      <c r="T194" s="202"/>
      <c r="U194" s="202"/>
      <c r="V194" s="202"/>
      <c r="W194" s="202"/>
      <c r="X194" s="202"/>
      <c r="Y194" s="202"/>
      <c r="Z194" s="202"/>
      <c r="AA194" s="202"/>
      <c r="AB194" s="202"/>
      <c r="AC194" s="202"/>
      <c r="AD194" s="202"/>
      <c r="AE194" s="202"/>
      <c r="AF194" s="202"/>
      <c r="AG194" s="202"/>
      <c r="AH194" s="202"/>
      <c r="AI194" s="202"/>
      <c r="AJ194" s="202"/>
      <c r="AK194" s="202"/>
      <c r="AL194" s="202"/>
      <c r="AM194" s="202"/>
      <c r="AN194" s="202"/>
      <c r="AO194" s="202"/>
      <c r="AP194" s="202"/>
      <c r="AQ194" s="202"/>
      <c r="AR194" s="202"/>
      <c r="AS194" s="202"/>
      <c r="AT194" s="202"/>
      <c r="AU194" s="202"/>
    </row>
    <row r="195" spans="3:47" s="118" customFormat="1">
      <c r="C195" s="202"/>
      <c r="D195" s="203"/>
      <c r="J195" s="203"/>
      <c r="K195" s="203"/>
      <c r="L195" s="203"/>
      <c r="M195" s="203"/>
      <c r="R195" s="203"/>
      <c r="S195" s="203"/>
      <c r="T195" s="202"/>
      <c r="U195" s="202"/>
      <c r="V195" s="202"/>
      <c r="W195" s="202"/>
      <c r="X195" s="202"/>
      <c r="Y195" s="202"/>
      <c r="Z195" s="202"/>
      <c r="AA195" s="202"/>
      <c r="AB195" s="202"/>
      <c r="AC195" s="202"/>
      <c r="AD195" s="202"/>
      <c r="AE195" s="202"/>
      <c r="AF195" s="202"/>
      <c r="AG195" s="202"/>
      <c r="AH195" s="202"/>
      <c r="AI195" s="202"/>
      <c r="AJ195" s="202"/>
      <c r="AK195" s="202"/>
      <c r="AL195" s="202"/>
      <c r="AM195" s="202"/>
      <c r="AN195" s="202"/>
      <c r="AO195" s="202"/>
      <c r="AP195" s="202"/>
      <c r="AQ195" s="202"/>
      <c r="AR195" s="202"/>
      <c r="AS195" s="202"/>
      <c r="AT195" s="202"/>
      <c r="AU195" s="202"/>
    </row>
    <row r="196" spans="3:47" s="118" customFormat="1">
      <c r="C196" s="202"/>
      <c r="D196" s="203"/>
      <c r="J196" s="203"/>
      <c r="K196" s="203"/>
      <c r="L196" s="203"/>
      <c r="M196" s="203"/>
      <c r="R196" s="203"/>
      <c r="S196" s="203"/>
      <c r="T196" s="202"/>
      <c r="U196" s="202"/>
      <c r="V196" s="202"/>
      <c r="W196" s="202"/>
      <c r="X196" s="202"/>
      <c r="Y196" s="202"/>
      <c r="Z196" s="202"/>
      <c r="AA196" s="202"/>
      <c r="AB196" s="202"/>
      <c r="AC196" s="202"/>
      <c r="AD196" s="202"/>
      <c r="AE196" s="202"/>
      <c r="AF196" s="202"/>
      <c r="AG196" s="202"/>
      <c r="AH196" s="202"/>
      <c r="AI196" s="202"/>
      <c r="AJ196" s="202"/>
      <c r="AK196" s="202"/>
      <c r="AL196" s="202"/>
      <c r="AM196" s="202"/>
      <c r="AN196" s="202"/>
      <c r="AO196" s="202"/>
      <c r="AP196" s="202"/>
      <c r="AQ196" s="202"/>
      <c r="AR196" s="202"/>
      <c r="AS196" s="202"/>
      <c r="AT196" s="202"/>
      <c r="AU196" s="202"/>
    </row>
    <row r="197" spans="3:47" s="118" customFormat="1">
      <c r="C197" s="202"/>
      <c r="D197" s="203"/>
      <c r="J197" s="203"/>
      <c r="K197" s="203"/>
      <c r="L197" s="203"/>
      <c r="M197" s="203"/>
      <c r="R197" s="203"/>
      <c r="S197" s="203"/>
      <c r="T197" s="202"/>
      <c r="U197" s="202"/>
      <c r="V197" s="202"/>
      <c r="W197" s="202"/>
      <c r="X197" s="202"/>
      <c r="Y197" s="202"/>
      <c r="Z197" s="202"/>
      <c r="AA197" s="202"/>
      <c r="AB197" s="202"/>
      <c r="AC197" s="202"/>
      <c r="AD197" s="202"/>
      <c r="AE197" s="202"/>
      <c r="AF197" s="202"/>
      <c r="AG197" s="202"/>
      <c r="AH197" s="202"/>
      <c r="AI197" s="202"/>
      <c r="AJ197" s="202"/>
      <c r="AK197" s="202"/>
      <c r="AL197" s="202"/>
      <c r="AM197" s="202"/>
      <c r="AN197" s="202"/>
      <c r="AO197" s="202"/>
      <c r="AP197" s="202"/>
      <c r="AQ197" s="202"/>
      <c r="AR197" s="202"/>
      <c r="AS197" s="202"/>
      <c r="AT197" s="202"/>
      <c r="AU197" s="202"/>
    </row>
    <row r="198" spans="3:47" s="118" customFormat="1">
      <c r="C198" s="202"/>
      <c r="D198" s="203"/>
      <c r="J198" s="203"/>
      <c r="K198" s="203"/>
      <c r="L198" s="203"/>
      <c r="M198" s="203"/>
      <c r="R198" s="203"/>
      <c r="S198" s="203"/>
      <c r="T198" s="202"/>
      <c r="U198" s="202"/>
      <c r="V198" s="202"/>
      <c r="W198" s="202"/>
      <c r="X198" s="202"/>
      <c r="Y198" s="202"/>
      <c r="Z198" s="202"/>
      <c r="AA198" s="202"/>
      <c r="AB198" s="202"/>
      <c r="AC198" s="202"/>
      <c r="AD198" s="202"/>
      <c r="AE198" s="202"/>
      <c r="AF198" s="202"/>
      <c r="AG198" s="202"/>
      <c r="AH198" s="202"/>
      <c r="AI198" s="202"/>
      <c r="AJ198" s="202"/>
      <c r="AK198" s="202"/>
      <c r="AL198" s="202"/>
      <c r="AM198" s="202"/>
      <c r="AN198" s="202"/>
      <c r="AO198" s="202"/>
      <c r="AP198" s="202"/>
      <c r="AQ198" s="202"/>
      <c r="AR198" s="202"/>
      <c r="AS198" s="202"/>
      <c r="AT198" s="202"/>
      <c r="AU198" s="202"/>
    </row>
    <row r="199" spans="3:47" s="118" customFormat="1">
      <c r="C199" s="202"/>
      <c r="D199" s="203"/>
      <c r="J199" s="203"/>
      <c r="K199" s="203"/>
      <c r="L199" s="203"/>
      <c r="M199" s="203"/>
      <c r="R199" s="203"/>
      <c r="S199" s="203"/>
      <c r="T199" s="202"/>
      <c r="U199" s="202"/>
      <c r="V199" s="202"/>
      <c r="W199" s="202"/>
      <c r="X199" s="202"/>
      <c r="Y199" s="202"/>
      <c r="Z199" s="202"/>
      <c r="AA199" s="202"/>
      <c r="AB199" s="202"/>
      <c r="AC199" s="202"/>
      <c r="AD199" s="202"/>
      <c r="AE199" s="202"/>
      <c r="AF199" s="202"/>
      <c r="AG199" s="202"/>
      <c r="AH199" s="202"/>
      <c r="AI199" s="202"/>
      <c r="AJ199" s="202"/>
      <c r="AK199" s="202"/>
      <c r="AL199" s="202"/>
      <c r="AM199" s="202"/>
      <c r="AN199" s="202"/>
      <c r="AO199" s="202"/>
      <c r="AP199" s="202"/>
      <c r="AQ199" s="202"/>
      <c r="AR199" s="202"/>
      <c r="AS199" s="202"/>
      <c r="AT199" s="202"/>
      <c r="AU199" s="202"/>
    </row>
    <row r="200" spans="3:47" s="118" customFormat="1">
      <c r="C200" s="202"/>
      <c r="D200" s="203"/>
      <c r="J200" s="203"/>
      <c r="K200" s="203"/>
      <c r="L200" s="203"/>
      <c r="M200" s="203"/>
      <c r="R200" s="203"/>
      <c r="S200" s="203"/>
      <c r="T200" s="202"/>
      <c r="U200" s="202"/>
      <c r="V200" s="202"/>
      <c r="W200" s="202"/>
      <c r="X200" s="202"/>
      <c r="Y200" s="202"/>
      <c r="Z200" s="202"/>
      <c r="AA200" s="202"/>
      <c r="AB200" s="202"/>
      <c r="AC200" s="202"/>
      <c r="AD200" s="202"/>
      <c r="AE200" s="202"/>
      <c r="AF200" s="202"/>
      <c r="AG200" s="202"/>
      <c r="AH200" s="202"/>
      <c r="AI200" s="202"/>
      <c r="AJ200" s="202"/>
      <c r="AK200" s="202"/>
      <c r="AL200" s="202"/>
      <c r="AM200" s="202"/>
      <c r="AN200" s="202"/>
      <c r="AO200" s="202"/>
      <c r="AP200" s="202"/>
      <c r="AQ200" s="202"/>
      <c r="AR200" s="202"/>
      <c r="AS200" s="202"/>
      <c r="AT200" s="202"/>
      <c r="AU200" s="202"/>
    </row>
    <row r="201" spans="3:47" s="118" customFormat="1">
      <c r="C201" s="202"/>
      <c r="D201" s="203"/>
      <c r="J201" s="203"/>
      <c r="K201" s="203"/>
      <c r="L201" s="203"/>
      <c r="M201" s="203"/>
      <c r="R201" s="203"/>
      <c r="S201" s="203"/>
      <c r="T201" s="202"/>
      <c r="U201" s="202"/>
      <c r="V201" s="202"/>
      <c r="W201" s="202"/>
      <c r="X201" s="202"/>
      <c r="Y201" s="202"/>
      <c r="Z201" s="202"/>
      <c r="AA201" s="202"/>
      <c r="AB201" s="202"/>
      <c r="AC201" s="202"/>
      <c r="AD201" s="202"/>
      <c r="AE201" s="202"/>
      <c r="AF201" s="202"/>
      <c r="AG201" s="202"/>
      <c r="AH201" s="202"/>
      <c r="AI201" s="202"/>
      <c r="AJ201" s="202"/>
      <c r="AK201" s="202"/>
      <c r="AL201" s="202"/>
      <c r="AM201" s="202"/>
      <c r="AN201" s="202"/>
      <c r="AO201" s="202"/>
      <c r="AP201" s="202"/>
      <c r="AQ201" s="202"/>
      <c r="AR201" s="202"/>
      <c r="AS201" s="202"/>
      <c r="AT201" s="202"/>
      <c r="AU201" s="202"/>
    </row>
    <row r="202" spans="3:47" s="118" customFormat="1">
      <c r="C202" s="202"/>
      <c r="D202" s="203"/>
      <c r="J202" s="203"/>
      <c r="K202" s="203"/>
      <c r="L202" s="203"/>
      <c r="M202" s="203"/>
      <c r="R202" s="203"/>
      <c r="S202" s="203"/>
      <c r="T202" s="202"/>
      <c r="U202" s="202"/>
      <c r="V202" s="202"/>
      <c r="W202" s="202"/>
      <c r="X202" s="202"/>
      <c r="Y202" s="202"/>
      <c r="Z202" s="202"/>
      <c r="AA202" s="202"/>
      <c r="AB202" s="202"/>
      <c r="AC202" s="202"/>
      <c r="AD202" s="202"/>
      <c r="AE202" s="202"/>
      <c r="AF202" s="202"/>
      <c r="AG202" s="202"/>
      <c r="AH202" s="202"/>
      <c r="AI202" s="202"/>
      <c r="AJ202" s="202"/>
      <c r="AK202" s="202"/>
      <c r="AL202" s="202"/>
      <c r="AM202" s="202"/>
      <c r="AN202" s="202"/>
      <c r="AO202" s="202"/>
      <c r="AP202" s="202"/>
      <c r="AQ202" s="202"/>
      <c r="AR202" s="202"/>
      <c r="AS202" s="202"/>
      <c r="AT202" s="202"/>
      <c r="AU202" s="202"/>
    </row>
    <row r="203" spans="3:47" s="118" customFormat="1">
      <c r="C203" s="202"/>
      <c r="D203" s="203"/>
      <c r="J203" s="203"/>
      <c r="K203" s="203"/>
      <c r="L203" s="203"/>
      <c r="M203" s="203"/>
      <c r="R203" s="203"/>
      <c r="S203" s="203"/>
      <c r="T203" s="202"/>
      <c r="U203" s="202"/>
      <c r="V203" s="202"/>
      <c r="W203" s="202"/>
      <c r="X203" s="202"/>
      <c r="Y203" s="202"/>
      <c r="Z203" s="202"/>
      <c r="AA203" s="202"/>
      <c r="AB203" s="202"/>
      <c r="AC203" s="202"/>
      <c r="AD203" s="202"/>
      <c r="AE203" s="202"/>
      <c r="AF203" s="202"/>
      <c r="AG203" s="202"/>
      <c r="AH203" s="202"/>
      <c r="AI203" s="202"/>
      <c r="AJ203" s="202"/>
      <c r="AK203" s="202"/>
      <c r="AL203" s="202"/>
      <c r="AM203" s="202"/>
      <c r="AN203" s="202"/>
      <c r="AO203" s="202"/>
      <c r="AP203" s="202"/>
      <c r="AQ203" s="202"/>
      <c r="AR203" s="202"/>
      <c r="AS203" s="202"/>
      <c r="AT203" s="202"/>
      <c r="AU203" s="202"/>
    </row>
    <row r="204" spans="3:47" s="118" customFormat="1">
      <c r="C204" s="202"/>
      <c r="D204" s="203"/>
      <c r="J204" s="203"/>
      <c r="K204" s="203"/>
      <c r="L204" s="203"/>
      <c r="M204" s="203"/>
      <c r="R204" s="203"/>
      <c r="S204" s="203"/>
      <c r="T204" s="202"/>
      <c r="U204" s="202"/>
      <c r="V204" s="202"/>
      <c r="W204" s="202"/>
      <c r="X204" s="202"/>
      <c r="Y204" s="202"/>
      <c r="Z204" s="202"/>
      <c r="AA204" s="202"/>
      <c r="AB204" s="202"/>
      <c r="AC204" s="202"/>
      <c r="AD204" s="202"/>
      <c r="AE204" s="202"/>
      <c r="AF204" s="202"/>
      <c r="AG204" s="202"/>
      <c r="AH204" s="202"/>
      <c r="AI204" s="202"/>
      <c r="AJ204" s="202"/>
      <c r="AK204" s="202"/>
      <c r="AL204" s="202"/>
      <c r="AM204" s="202"/>
      <c r="AN204" s="202"/>
      <c r="AO204" s="202"/>
      <c r="AP204" s="202"/>
      <c r="AQ204" s="202"/>
      <c r="AR204" s="202"/>
      <c r="AS204" s="202"/>
      <c r="AT204" s="202"/>
      <c r="AU204" s="202"/>
    </row>
    <row r="205" spans="3:47" s="118" customFormat="1">
      <c r="C205" s="202"/>
      <c r="D205" s="203"/>
      <c r="J205" s="203"/>
      <c r="K205" s="203"/>
      <c r="L205" s="203"/>
      <c r="M205" s="203"/>
      <c r="R205" s="203"/>
      <c r="S205" s="203"/>
      <c r="T205" s="202"/>
      <c r="U205" s="202"/>
      <c r="V205" s="202"/>
      <c r="W205" s="202"/>
      <c r="X205" s="202"/>
      <c r="Y205" s="202"/>
      <c r="Z205" s="202"/>
      <c r="AA205" s="202"/>
      <c r="AB205" s="202"/>
      <c r="AC205" s="202"/>
      <c r="AD205" s="202"/>
      <c r="AE205" s="202"/>
      <c r="AF205" s="202"/>
      <c r="AG205" s="202"/>
      <c r="AH205" s="202"/>
      <c r="AI205" s="202"/>
      <c r="AJ205" s="202"/>
      <c r="AK205" s="202"/>
      <c r="AL205" s="202"/>
      <c r="AM205" s="202"/>
      <c r="AN205" s="202"/>
      <c r="AO205" s="202"/>
      <c r="AP205" s="202"/>
      <c r="AQ205" s="202"/>
      <c r="AR205" s="202"/>
      <c r="AS205" s="202"/>
      <c r="AT205" s="202"/>
      <c r="AU205" s="202"/>
    </row>
    <row r="206" spans="3:47" s="118" customFormat="1">
      <c r="C206" s="202"/>
      <c r="D206" s="203"/>
      <c r="J206" s="203"/>
      <c r="K206" s="203"/>
      <c r="L206" s="203"/>
      <c r="M206" s="203"/>
      <c r="R206" s="203"/>
      <c r="S206" s="203"/>
      <c r="T206" s="202"/>
      <c r="U206" s="202"/>
      <c r="V206" s="202"/>
      <c r="W206" s="202"/>
      <c r="X206" s="202"/>
      <c r="Y206" s="202"/>
      <c r="Z206" s="202"/>
      <c r="AA206" s="202"/>
      <c r="AB206" s="202"/>
      <c r="AC206" s="202"/>
      <c r="AD206" s="202"/>
      <c r="AE206" s="202"/>
      <c r="AF206" s="202"/>
      <c r="AG206" s="202"/>
      <c r="AH206" s="202"/>
      <c r="AI206" s="202"/>
      <c r="AJ206" s="202"/>
      <c r="AK206" s="202"/>
      <c r="AL206" s="202"/>
      <c r="AM206" s="202"/>
      <c r="AN206" s="202"/>
      <c r="AO206" s="202"/>
      <c r="AP206" s="202"/>
      <c r="AQ206" s="202"/>
      <c r="AR206" s="202"/>
      <c r="AS206" s="202"/>
      <c r="AT206" s="202"/>
      <c r="AU206" s="202"/>
    </row>
    <row r="207" spans="3:47" s="118" customFormat="1">
      <c r="C207" s="202"/>
      <c r="D207" s="203"/>
      <c r="J207" s="203"/>
      <c r="K207" s="203"/>
      <c r="L207" s="203"/>
      <c r="M207" s="203"/>
      <c r="R207" s="203"/>
      <c r="S207" s="203"/>
      <c r="T207" s="202"/>
      <c r="U207" s="202"/>
      <c r="V207" s="202"/>
      <c r="W207" s="202"/>
      <c r="X207" s="202"/>
      <c r="Y207" s="202"/>
      <c r="Z207" s="202"/>
      <c r="AA207" s="202"/>
      <c r="AB207" s="202"/>
      <c r="AC207" s="202"/>
      <c r="AD207" s="202"/>
      <c r="AE207" s="202"/>
      <c r="AF207" s="202"/>
      <c r="AG207" s="202"/>
      <c r="AH207" s="202"/>
      <c r="AI207" s="202"/>
      <c r="AJ207" s="202"/>
      <c r="AK207" s="202"/>
      <c r="AL207" s="202"/>
      <c r="AM207" s="202"/>
      <c r="AN207" s="202"/>
      <c r="AO207" s="202"/>
      <c r="AP207" s="202"/>
      <c r="AQ207" s="202"/>
      <c r="AR207" s="202"/>
      <c r="AS207" s="202"/>
      <c r="AT207" s="202"/>
      <c r="AU207" s="202"/>
    </row>
    <row r="208" spans="3:47" s="118" customFormat="1">
      <c r="C208" s="202"/>
      <c r="D208" s="203"/>
      <c r="J208" s="203"/>
      <c r="K208" s="203"/>
      <c r="L208" s="203"/>
      <c r="M208" s="203"/>
      <c r="R208" s="203"/>
      <c r="S208" s="203"/>
      <c r="T208" s="202"/>
      <c r="U208" s="202"/>
      <c r="V208" s="202"/>
      <c r="W208" s="202"/>
      <c r="X208" s="202"/>
      <c r="Y208" s="202"/>
      <c r="Z208" s="202"/>
      <c r="AA208" s="202"/>
      <c r="AB208" s="202"/>
      <c r="AC208" s="202"/>
      <c r="AD208" s="202"/>
      <c r="AE208" s="202"/>
      <c r="AF208" s="202"/>
      <c r="AG208" s="202"/>
      <c r="AH208" s="202"/>
      <c r="AI208" s="202"/>
      <c r="AJ208" s="202"/>
      <c r="AK208" s="202"/>
      <c r="AL208" s="202"/>
      <c r="AM208" s="202"/>
      <c r="AN208" s="202"/>
      <c r="AO208" s="202"/>
      <c r="AP208" s="202"/>
      <c r="AQ208" s="202"/>
      <c r="AR208" s="202"/>
      <c r="AS208" s="202"/>
      <c r="AT208" s="202"/>
      <c r="AU208" s="202"/>
    </row>
    <row r="209" spans="3:47" s="118" customFormat="1">
      <c r="C209" s="202"/>
      <c r="D209" s="203"/>
      <c r="J209" s="203"/>
      <c r="K209" s="203"/>
      <c r="L209" s="203"/>
      <c r="M209" s="203"/>
      <c r="R209" s="203"/>
      <c r="S209" s="203"/>
      <c r="T209" s="202"/>
      <c r="U209" s="202"/>
      <c r="V209" s="202"/>
      <c r="W209" s="202"/>
      <c r="X209" s="202"/>
      <c r="Y209" s="202"/>
      <c r="Z209" s="202"/>
      <c r="AA209" s="202"/>
      <c r="AB209" s="202"/>
      <c r="AC209" s="202"/>
      <c r="AD209" s="202"/>
      <c r="AE209" s="202"/>
      <c r="AF209" s="202"/>
      <c r="AG209" s="202"/>
      <c r="AH209" s="202"/>
      <c r="AI209" s="202"/>
      <c r="AJ209" s="202"/>
      <c r="AK209" s="202"/>
      <c r="AL209" s="202"/>
      <c r="AM209" s="202"/>
      <c r="AN209" s="202"/>
      <c r="AO209" s="202"/>
      <c r="AP209" s="202"/>
      <c r="AQ209" s="202"/>
      <c r="AR209" s="202"/>
      <c r="AS209" s="202"/>
      <c r="AT209" s="202"/>
      <c r="AU209" s="202"/>
    </row>
    <row r="210" spans="3:47" s="118" customFormat="1">
      <c r="C210" s="202"/>
      <c r="D210" s="203"/>
      <c r="J210" s="203"/>
      <c r="K210" s="203"/>
      <c r="L210" s="203"/>
      <c r="M210" s="203"/>
      <c r="R210" s="203"/>
      <c r="S210" s="203"/>
      <c r="T210" s="202"/>
      <c r="U210" s="202"/>
      <c r="V210" s="202"/>
      <c r="W210" s="202"/>
      <c r="X210" s="202"/>
      <c r="Y210" s="202"/>
      <c r="Z210" s="202"/>
      <c r="AA210" s="202"/>
      <c r="AB210" s="202"/>
      <c r="AC210" s="202"/>
      <c r="AD210" s="202"/>
      <c r="AE210" s="202"/>
      <c r="AF210" s="202"/>
      <c r="AG210" s="202"/>
      <c r="AH210" s="202"/>
      <c r="AI210" s="202"/>
      <c r="AJ210" s="202"/>
      <c r="AK210" s="202"/>
      <c r="AL210" s="202"/>
      <c r="AM210" s="202"/>
      <c r="AN210" s="202"/>
      <c r="AO210" s="202"/>
      <c r="AP210" s="202"/>
      <c r="AQ210" s="202"/>
      <c r="AR210" s="202"/>
      <c r="AS210" s="202"/>
      <c r="AT210" s="202"/>
      <c r="AU210" s="202"/>
    </row>
    <row r="211" spans="3:47" s="118" customFormat="1">
      <c r="C211" s="202"/>
      <c r="D211" s="203"/>
      <c r="J211" s="203"/>
      <c r="K211" s="203"/>
      <c r="L211" s="203"/>
      <c r="M211" s="203"/>
      <c r="R211" s="203"/>
      <c r="S211" s="203"/>
      <c r="T211" s="202"/>
      <c r="U211" s="202"/>
      <c r="V211" s="202"/>
      <c r="W211" s="202"/>
      <c r="X211" s="202"/>
      <c r="Y211" s="202"/>
      <c r="Z211" s="202"/>
      <c r="AA211" s="202"/>
      <c r="AB211" s="202"/>
      <c r="AC211" s="202"/>
      <c r="AD211" s="202"/>
      <c r="AE211" s="202"/>
      <c r="AF211" s="202"/>
      <c r="AG211" s="202"/>
      <c r="AH211" s="202"/>
      <c r="AI211" s="202"/>
      <c r="AJ211" s="202"/>
      <c r="AK211" s="202"/>
      <c r="AL211" s="202"/>
      <c r="AM211" s="202"/>
      <c r="AN211" s="202"/>
      <c r="AO211" s="202"/>
      <c r="AP211" s="202"/>
      <c r="AQ211" s="202"/>
      <c r="AR211" s="202"/>
      <c r="AS211" s="202"/>
      <c r="AT211" s="202"/>
      <c r="AU211" s="202"/>
    </row>
    <row r="212" spans="3:47" s="118" customFormat="1">
      <c r="C212" s="202"/>
      <c r="D212" s="203"/>
      <c r="J212" s="203"/>
      <c r="K212" s="203"/>
      <c r="L212" s="203"/>
      <c r="M212" s="203"/>
      <c r="R212" s="203"/>
      <c r="S212" s="203"/>
      <c r="T212" s="202"/>
      <c r="U212" s="202"/>
      <c r="V212" s="202"/>
      <c r="W212" s="202"/>
      <c r="X212" s="202"/>
      <c r="Y212" s="202"/>
      <c r="Z212" s="202"/>
      <c r="AA212" s="202"/>
      <c r="AB212" s="202"/>
      <c r="AC212" s="202"/>
      <c r="AD212" s="202"/>
      <c r="AE212" s="202"/>
      <c r="AF212" s="202"/>
      <c r="AG212" s="202"/>
      <c r="AH212" s="202"/>
      <c r="AI212" s="202"/>
      <c r="AJ212" s="202"/>
      <c r="AK212" s="202"/>
      <c r="AL212" s="202"/>
      <c r="AM212" s="202"/>
      <c r="AN212" s="202"/>
      <c r="AO212" s="202"/>
      <c r="AP212" s="202"/>
      <c r="AQ212" s="202"/>
      <c r="AR212" s="202"/>
      <c r="AS212" s="202"/>
      <c r="AT212" s="202"/>
      <c r="AU212" s="202"/>
    </row>
    <row r="213" spans="3:47" s="118" customFormat="1">
      <c r="C213" s="202"/>
      <c r="D213" s="203"/>
      <c r="J213" s="203"/>
      <c r="K213" s="203"/>
      <c r="L213" s="203"/>
      <c r="M213" s="203"/>
      <c r="R213" s="203"/>
      <c r="S213" s="203"/>
      <c r="T213" s="202"/>
      <c r="U213" s="202"/>
      <c r="V213" s="202"/>
      <c r="W213" s="202"/>
      <c r="X213" s="202"/>
      <c r="Y213" s="202"/>
      <c r="Z213" s="202"/>
      <c r="AA213" s="202"/>
      <c r="AB213" s="202"/>
      <c r="AC213" s="202"/>
      <c r="AD213" s="202"/>
      <c r="AE213" s="202"/>
      <c r="AF213" s="202"/>
      <c r="AG213" s="202"/>
      <c r="AH213" s="202"/>
      <c r="AI213" s="202"/>
      <c r="AJ213" s="202"/>
      <c r="AK213" s="202"/>
      <c r="AL213" s="202"/>
      <c r="AM213" s="202"/>
      <c r="AN213" s="202"/>
      <c r="AO213" s="202"/>
      <c r="AP213" s="202"/>
      <c r="AQ213" s="202"/>
      <c r="AR213" s="202"/>
      <c r="AS213" s="202"/>
      <c r="AT213" s="202"/>
      <c r="AU213" s="202"/>
    </row>
    <row r="214" spans="3:47" s="118" customFormat="1">
      <c r="C214" s="202"/>
      <c r="D214" s="203"/>
      <c r="J214" s="203"/>
      <c r="K214" s="203"/>
      <c r="L214" s="203"/>
      <c r="M214" s="203"/>
      <c r="R214" s="203"/>
      <c r="S214" s="203"/>
      <c r="T214" s="202"/>
      <c r="U214" s="202"/>
      <c r="V214" s="202"/>
      <c r="W214" s="202"/>
      <c r="X214" s="202"/>
      <c r="Y214" s="202"/>
      <c r="Z214" s="202"/>
      <c r="AA214" s="202"/>
      <c r="AB214" s="202"/>
      <c r="AC214" s="202"/>
      <c r="AD214" s="202"/>
      <c r="AE214" s="202"/>
      <c r="AF214" s="202"/>
      <c r="AG214" s="202"/>
      <c r="AH214" s="202"/>
      <c r="AI214" s="202"/>
      <c r="AJ214" s="202"/>
      <c r="AK214" s="202"/>
      <c r="AL214" s="202"/>
      <c r="AM214" s="202"/>
      <c r="AN214" s="202"/>
      <c r="AO214" s="202"/>
      <c r="AP214" s="202"/>
      <c r="AQ214" s="202"/>
      <c r="AR214" s="202"/>
      <c r="AS214" s="202"/>
      <c r="AT214" s="202"/>
      <c r="AU214" s="202"/>
    </row>
    <row r="215" spans="3:47" s="118" customFormat="1">
      <c r="C215" s="202"/>
      <c r="D215" s="203"/>
      <c r="J215" s="203"/>
      <c r="K215" s="203"/>
      <c r="L215" s="203"/>
      <c r="M215" s="203"/>
      <c r="R215" s="203"/>
      <c r="S215" s="203"/>
      <c r="T215" s="202"/>
      <c r="U215" s="202"/>
      <c r="V215" s="202"/>
      <c r="W215" s="202"/>
      <c r="X215" s="202"/>
      <c r="Y215" s="202"/>
      <c r="Z215" s="202"/>
      <c r="AA215" s="202"/>
      <c r="AB215" s="202"/>
      <c r="AC215" s="202"/>
      <c r="AD215" s="202"/>
      <c r="AE215" s="202"/>
      <c r="AF215" s="202"/>
      <c r="AG215" s="202"/>
      <c r="AH215" s="202"/>
      <c r="AI215" s="202"/>
      <c r="AJ215" s="202"/>
      <c r="AK215" s="202"/>
      <c r="AL215" s="202"/>
      <c r="AM215" s="202"/>
      <c r="AN215" s="202"/>
      <c r="AO215" s="202"/>
      <c r="AP215" s="202"/>
      <c r="AQ215" s="202"/>
      <c r="AR215" s="202"/>
      <c r="AS215" s="202"/>
      <c r="AT215" s="202"/>
      <c r="AU215" s="202"/>
    </row>
    <row r="216" spans="3:47" s="118" customFormat="1">
      <c r="C216" s="202"/>
      <c r="D216" s="203"/>
      <c r="J216" s="203"/>
      <c r="K216" s="203"/>
      <c r="L216" s="203"/>
      <c r="M216" s="203"/>
      <c r="R216" s="203"/>
      <c r="S216" s="203"/>
      <c r="T216" s="202"/>
      <c r="U216" s="202"/>
      <c r="V216" s="202"/>
      <c r="W216" s="202"/>
      <c r="X216" s="202"/>
      <c r="Y216" s="202"/>
      <c r="Z216" s="202"/>
      <c r="AA216" s="202"/>
      <c r="AB216" s="202"/>
      <c r="AC216" s="202"/>
      <c r="AD216" s="202"/>
      <c r="AE216" s="202"/>
      <c r="AF216" s="202"/>
      <c r="AG216" s="202"/>
      <c r="AH216" s="202"/>
      <c r="AI216" s="202"/>
      <c r="AJ216" s="202"/>
      <c r="AK216" s="202"/>
      <c r="AL216" s="202"/>
      <c r="AM216" s="202"/>
      <c r="AN216" s="202"/>
      <c r="AO216" s="202"/>
      <c r="AP216" s="202"/>
      <c r="AQ216" s="202"/>
      <c r="AR216" s="202"/>
      <c r="AS216" s="202"/>
      <c r="AT216" s="202"/>
      <c r="AU216" s="202"/>
    </row>
    <row r="217" spans="3:47" s="118" customFormat="1">
      <c r="C217" s="202"/>
      <c r="D217" s="203"/>
      <c r="J217" s="203"/>
      <c r="K217" s="203"/>
      <c r="L217" s="203"/>
      <c r="M217" s="203"/>
      <c r="R217" s="203"/>
      <c r="S217" s="203"/>
      <c r="T217" s="202"/>
      <c r="U217" s="202"/>
      <c r="V217" s="202"/>
      <c r="W217" s="202"/>
      <c r="X217" s="202"/>
      <c r="Y217" s="202"/>
      <c r="Z217" s="202"/>
      <c r="AA217" s="202"/>
      <c r="AB217" s="202"/>
      <c r="AC217" s="202"/>
      <c r="AD217" s="202"/>
      <c r="AE217" s="202"/>
      <c r="AF217" s="202"/>
      <c r="AG217" s="202"/>
      <c r="AH217" s="202"/>
      <c r="AI217" s="202"/>
      <c r="AJ217" s="202"/>
      <c r="AK217" s="202"/>
      <c r="AL217" s="202"/>
      <c r="AM217" s="202"/>
      <c r="AN217" s="202"/>
      <c r="AO217" s="202"/>
      <c r="AP217" s="202"/>
      <c r="AQ217" s="202"/>
      <c r="AR217" s="202"/>
      <c r="AS217" s="202"/>
      <c r="AT217" s="202"/>
      <c r="AU217" s="202"/>
    </row>
    <row r="218" spans="3:47" s="118" customFormat="1">
      <c r="C218" s="202"/>
      <c r="D218" s="203"/>
      <c r="J218" s="203"/>
      <c r="K218" s="203"/>
      <c r="L218" s="203"/>
      <c r="M218" s="203"/>
      <c r="R218" s="203"/>
      <c r="S218" s="203"/>
      <c r="T218" s="202"/>
      <c r="U218" s="202"/>
      <c r="V218" s="202"/>
      <c r="W218" s="202"/>
      <c r="X218" s="202"/>
      <c r="Y218" s="202"/>
      <c r="Z218" s="202"/>
      <c r="AA218" s="202"/>
      <c r="AB218" s="202"/>
      <c r="AC218" s="202"/>
      <c r="AD218" s="202"/>
      <c r="AE218" s="202"/>
      <c r="AF218" s="202"/>
      <c r="AG218" s="202"/>
      <c r="AH218" s="202"/>
      <c r="AI218" s="202"/>
      <c r="AJ218" s="202"/>
      <c r="AK218" s="202"/>
      <c r="AL218" s="202"/>
      <c r="AM218" s="202"/>
      <c r="AN218" s="202"/>
      <c r="AO218" s="202"/>
      <c r="AP218" s="202"/>
      <c r="AQ218" s="202"/>
      <c r="AR218" s="202"/>
      <c r="AS218" s="202"/>
      <c r="AT218" s="202"/>
      <c r="AU218" s="202"/>
    </row>
    <row r="219" spans="3:47" s="118" customFormat="1">
      <c r="C219" s="202"/>
      <c r="D219" s="203"/>
      <c r="J219" s="203"/>
      <c r="K219" s="203"/>
      <c r="L219" s="203"/>
      <c r="M219" s="203"/>
      <c r="R219" s="203"/>
      <c r="S219" s="203"/>
      <c r="T219" s="202"/>
      <c r="U219" s="202"/>
      <c r="V219" s="202"/>
      <c r="W219" s="202"/>
      <c r="X219" s="202"/>
      <c r="Y219" s="202"/>
      <c r="Z219" s="202"/>
      <c r="AA219" s="202"/>
      <c r="AB219" s="202"/>
      <c r="AC219" s="202"/>
      <c r="AD219" s="202"/>
      <c r="AE219" s="202"/>
      <c r="AF219" s="202"/>
      <c r="AG219" s="202"/>
      <c r="AH219" s="202"/>
      <c r="AI219" s="202"/>
      <c r="AJ219" s="202"/>
      <c r="AK219" s="202"/>
      <c r="AL219" s="202"/>
      <c r="AM219" s="202"/>
      <c r="AN219" s="202"/>
      <c r="AO219" s="202"/>
      <c r="AP219" s="202"/>
      <c r="AQ219" s="202"/>
      <c r="AR219" s="202"/>
      <c r="AS219" s="202"/>
      <c r="AT219" s="202"/>
      <c r="AU219" s="202"/>
    </row>
    <row r="220" spans="3:47" s="118" customFormat="1">
      <c r="C220" s="202"/>
      <c r="D220" s="203"/>
      <c r="J220" s="203"/>
      <c r="K220" s="203"/>
      <c r="L220" s="203"/>
      <c r="M220" s="203"/>
      <c r="R220" s="203"/>
      <c r="S220" s="203"/>
      <c r="T220" s="202"/>
      <c r="U220" s="202"/>
      <c r="V220" s="202"/>
      <c r="W220" s="202"/>
      <c r="X220" s="202"/>
      <c r="Y220" s="202"/>
      <c r="Z220" s="202"/>
      <c r="AA220" s="202"/>
      <c r="AB220" s="202"/>
      <c r="AC220" s="202"/>
      <c r="AD220" s="202"/>
      <c r="AE220" s="202"/>
      <c r="AF220" s="202"/>
      <c r="AG220" s="202"/>
      <c r="AH220" s="202"/>
      <c r="AI220" s="202"/>
      <c r="AJ220" s="202"/>
      <c r="AK220" s="202"/>
      <c r="AL220" s="202"/>
      <c r="AM220" s="202"/>
      <c r="AN220" s="202"/>
      <c r="AO220" s="202"/>
      <c r="AP220" s="202"/>
      <c r="AQ220" s="202"/>
      <c r="AR220" s="202"/>
      <c r="AS220" s="202"/>
      <c r="AT220" s="202"/>
      <c r="AU220" s="202"/>
    </row>
    <row r="221" spans="3:47" s="118" customFormat="1">
      <c r="C221" s="202"/>
      <c r="D221" s="203"/>
      <c r="J221" s="203"/>
      <c r="K221" s="203"/>
      <c r="L221" s="203"/>
      <c r="M221" s="203"/>
      <c r="R221" s="203"/>
      <c r="S221" s="203"/>
      <c r="T221" s="202"/>
      <c r="U221" s="202"/>
      <c r="V221" s="202"/>
      <c r="W221" s="202"/>
      <c r="X221" s="202"/>
      <c r="Y221" s="202"/>
      <c r="Z221" s="202"/>
      <c r="AA221" s="202"/>
      <c r="AB221" s="202"/>
      <c r="AC221" s="202"/>
      <c r="AD221" s="202"/>
      <c r="AE221" s="202"/>
      <c r="AF221" s="202"/>
      <c r="AG221" s="202"/>
      <c r="AH221" s="202"/>
      <c r="AI221" s="202"/>
      <c r="AJ221" s="202"/>
      <c r="AK221" s="202"/>
      <c r="AL221" s="202"/>
      <c r="AM221" s="202"/>
      <c r="AN221" s="202"/>
      <c r="AO221" s="202"/>
      <c r="AP221" s="202"/>
      <c r="AQ221" s="202"/>
      <c r="AR221" s="202"/>
      <c r="AS221" s="202"/>
      <c r="AT221" s="202"/>
      <c r="AU221" s="202"/>
    </row>
    <row r="222" spans="3:47" s="118" customFormat="1">
      <c r="C222" s="202"/>
      <c r="D222" s="203"/>
      <c r="J222" s="203"/>
      <c r="K222" s="203"/>
      <c r="L222" s="203"/>
      <c r="M222" s="203"/>
      <c r="R222" s="203"/>
      <c r="S222" s="203"/>
      <c r="T222" s="202"/>
      <c r="U222" s="202"/>
      <c r="V222" s="202"/>
      <c r="W222" s="202"/>
      <c r="X222" s="202"/>
      <c r="Y222" s="202"/>
      <c r="Z222" s="202"/>
      <c r="AA222" s="202"/>
      <c r="AB222" s="202"/>
      <c r="AC222" s="202"/>
      <c r="AD222" s="202"/>
      <c r="AE222" s="202"/>
      <c r="AF222" s="202"/>
      <c r="AG222" s="202"/>
      <c r="AH222" s="202"/>
      <c r="AI222" s="202"/>
      <c r="AJ222" s="202"/>
      <c r="AK222" s="202"/>
      <c r="AL222" s="202"/>
      <c r="AM222" s="202"/>
      <c r="AN222" s="202"/>
      <c r="AO222" s="202"/>
      <c r="AP222" s="202"/>
      <c r="AQ222" s="202"/>
      <c r="AR222" s="202"/>
      <c r="AS222" s="202"/>
      <c r="AT222" s="202"/>
      <c r="AU222" s="202"/>
    </row>
    <row r="223" spans="3:47" s="118" customFormat="1">
      <c r="C223" s="202"/>
      <c r="D223" s="203"/>
      <c r="J223" s="203"/>
      <c r="K223" s="203"/>
      <c r="L223" s="203"/>
      <c r="M223" s="203"/>
      <c r="R223" s="203"/>
      <c r="S223" s="203"/>
      <c r="T223" s="202"/>
      <c r="U223" s="202"/>
      <c r="V223" s="202"/>
      <c r="W223" s="202"/>
      <c r="X223" s="202"/>
      <c r="Y223" s="202"/>
      <c r="Z223" s="202"/>
      <c r="AA223" s="202"/>
      <c r="AB223" s="202"/>
      <c r="AC223" s="202"/>
      <c r="AD223" s="202"/>
      <c r="AE223" s="202"/>
      <c r="AF223" s="202"/>
      <c r="AG223" s="202"/>
      <c r="AH223" s="202"/>
      <c r="AI223" s="202"/>
      <c r="AJ223" s="202"/>
      <c r="AK223" s="202"/>
      <c r="AL223" s="202"/>
      <c r="AM223" s="202"/>
      <c r="AN223" s="202"/>
      <c r="AO223" s="202"/>
      <c r="AP223" s="202"/>
      <c r="AQ223" s="202"/>
      <c r="AR223" s="202"/>
      <c r="AS223" s="202"/>
      <c r="AT223" s="202"/>
      <c r="AU223" s="202"/>
    </row>
    <row r="224" spans="3:47" s="118" customFormat="1">
      <c r="C224" s="202"/>
      <c r="D224" s="203"/>
      <c r="J224" s="203"/>
      <c r="K224" s="203"/>
      <c r="L224" s="203"/>
      <c r="M224" s="203"/>
      <c r="R224" s="203"/>
      <c r="S224" s="203"/>
      <c r="T224" s="202"/>
      <c r="U224" s="202"/>
      <c r="V224" s="202"/>
      <c r="W224" s="202"/>
      <c r="X224" s="202"/>
      <c r="Y224" s="202"/>
      <c r="Z224" s="202"/>
      <c r="AA224" s="202"/>
      <c r="AB224" s="202"/>
      <c r="AC224" s="202"/>
      <c r="AD224" s="202"/>
      <c r="AE224" s="202"/>
      <c r="AF224" s="202"/>
      <c r="AG224" s="202"/>
      <c r="AH224" s="202"/>
      <c r="AI224" s="202"/>
      <c r="AJ224" s="202"/>
      <c r="AK224" s="202"/>
      <c r="AL224" s="202"/>
      <c r="AM224" s="202"/>
      <c r="AN224" s="202"/>
      <c r="AO224" s="202"/>
      <c r="AP224" s="202"/>
      <c r="AQ224" s="202"/>
      <c r="AR224" s="202"/>
      <c r="AS224" s="202"/>
      <c r="AT224" s="202"/>
      <c r="AU224" s="202"/>
    </row>
    <row r="225" spans="3:47" s="118" customFormat="1">
      <c r="C225" s="202"/>
      <c r="D225" s="203"/>
      <c r="J225" s="203"/>
      <c r="K225" s="203"/>
      <c r="L225" s="203"/>
      <c r="M225" s="203"/>
      <c r="R225" s="203"/>
      <c r="S225" s="203"/>
      <c r="T225" s="202"/>
      <c r="U225" s="202"/>
      <c r="V225" s="202"/>
      <c r="W225" s="202"/>
      <c r="X225" s="202"/>
      <c r="Y225" s="202"/>
      <c r="Z225" s="202"/>
      <c r="AA225" s="202"/>
      <c r="AB225" s="202"/>
      <c r="AC225" s="202"/>
      <c r="AD225" s="202"/>
      <c r="AE225" s="202"/>
      <c r="AF225" s="202"/>
      <c r="AG225" s="202"/>
      <c r="AH225" s="202"/>
      <c r="AI225" s="202"/>
      <c r="AJ225" s="202"/>
      <c r="AK225" s="202"/>
      <c r="AL225" s="202"/>
      <c r="AM225" s="202"/>
      <c r="AN225" s="202"/>
      <c r="AO225" s="202"/>
      <c r="AP225" s="202"/>
      <c r="AQ225" s="202"/>
      <c r="AR225" s="202"/>
      <c r="AS225" s="202"/>
      <c r="AT225" s="202"/>
      <c r="AU225" s="202"/>
    </row>
    <row r="226" spans="3:47" s="118" customFormat="1">
      <c r="C226" s="202"/>
      <c r="D226" s="203"/>
      <c r="J226" s="203"/>
      <c r="K226" s="203"/>
      <c r="L226" s="203"/>
      <c r="M226" s="203"/>
      <c r="R226" s="203"/>
      <c r="S226" s="203"/>
      <c r="T226" s="202"/>
      <c r="U226" s="202"/>
      <c r="V226" s="202"/>
      <c r="W226" s="202"/>
      <c r="X226" s="202"/>
      <c r="Y226" s="202"/>
      <c r="Z226" s="202"/>
      <c r="AA226" s="202"/>
      <c r="AB226" s="202"/>
      <c r="AC226" s="202"/>
      <c r="AD226" s="202"/>
      <c r="AE226" s="202"/>
      <c r="AF226" s="202"/>
      <c r="AG226" s="202"/>
      <c r="AH226" s="202"/>
      <c r="AI226" s="202"/>
      <c r="AJ226" s="202"/>
      <c r="AK226" s="202"/>
      <c r="AL226" s="202"/>
      <c r="AM226" s="202"/>
      <c r="AN226" s="202"/>
      <c r="AO226" s="202"/>
      <c r="AP226" s="202"/>
      <c r="AQ226" s="202"/>
      <c r="AR226" s="202"/>
      <c r="AS226" s="202"/>
      <c r="AT226" s="202"/>
      <c r="AU226" s="202"/>
    </row>
    <row r="227" spans="3:47" s="118" customFormat="1">
      <c r="C227" s="202"/>
      <c r="D227" s="203"/>
      <c r="J227" s="203"/>
      <c r="K227" s="203"/>
      <c r="L227" s="203"/>
      <c r="M227" s="203"/>
      <c r="R227" s="203"/>
      <c r="S227" s="203"/>
      <c r="T227" s="202"/>
      <c r="U227" s="202"/>
      <c r="V227" s="202"/>
      <c r="W227" s="202"/>
      <c r="X227" s="202"/>
      <c r="Y227" s="202"/>
      <c r="Z227" s="202"/>
      <c r="AA227" s="202"/>
      <c r="AB227" s="202"/>
      <c r="AC227" s="202"/>
      <c r="AD227" s="202"/>
      <c r="AE227" s="202"/>
      <c r="AF227" s="202"/>
      <c r="AG227" s="202"/>
      <c r="AH227" s="202"/>
      <c r="AI227" s="202"/>
      <c r="AJ227" s="202"/>
      <c r="AK227" s="202"/>
      <c r="AL227" s="202"/>
      <c r="AM227" s="202"/>
      <c r="AN227" s="202"/>
      <c r="AO227" s="202"/>
      <c r="AP227" s="202"/>
      <c r="AQ227" s="202"/>
      <c r="AR227" s="202"/>
      <c r="AS227" s="202"/>
      <c r="AT227" s="202"/>
      <c r="AU227" s="202"/>
    </row>
    <row r="228" spans="3:47" s="118" customFormat="1">
      <c r="C228" s="202"/>
      <c r="D228" s="203"/>
      <c r="J228" s="203"/>
      <c r="K228" s="203"/>
      <c r="L228" s="203"/>
      <c r="M228" s="203"/>
      <c r="R228" s="203"/>
      <c r="S228" s="203"/>
      <c r="T228" s="202"/>
      <c r="U228" s="202"/>
      <c r="V228" s="202"/>
      <c r="W228" s="202"/>
      <c r="X228" s="202"/>
      <c r="Y228" s="202"/>
      <c r="Z228" s="202"/>
      <c r="AA228" s="202"/>
      <c r="AB228" s="202"/>
      <c r="AC228" s="202"/>
      <c r="AD228" s="202"/>
      <c r="AE228" s="202"/>
      <c r="AF228" s="202"/>
      <c r="AG228" s="202"/>
      <c r="AH228" s="202"/>
      <c r="AI228" s="202"/>
      <c r="AJ228" s="202"/>
      <c r="AK228" s="202"/>
      <c r="AL228" s="202"/>
      <c r="AM228" s="202"/>
      <c r="AN228" s="202"/>
      <c r="AO228" s="202"/>
      <c r="AP228" s="202"/>
      <c r="AQ228" s="202"/>
      <c r="AR228" s="202"/>
      <c r="AS228" s="202"/>
      <c r="AT228" s="202"/>
      <c r="AU228" s="202"/>
    </row>
    <row r="229" spans="3:47" s="118" customFormat="1">
      <c r="C229" s="202"/>
      <c r="D229" s="203"/>
      <c r="J229" s="203"/>
      <c r="K229" s="203"/>
      <c r="L229" s="203"/>
      <c r="M229" s="203"/>
      <c r="R229" s="203"/>
      <c r="S229" s="203"/>
      <c r="T229" s="202"/>
      <c r="U229" s="202"/>
      <c r="V229" s="202"/>
      <c r="W229" s="202"/>
      <c r="X229" s="202"/>
      <c r="Y229" s="202"/>
      <c r="Z229" s="202"/>
      <c r="AA229" s="202"/>
      <c r="AB229" s="202"/>
      <c r="AC229" s="202"/>
      <c r="AD229" s="202"/>
      <c r="AE229" s="202"/>
      <c r="AF229" s="202"/>
      <c r="AG229" s="202"/>
      <c r="AH229" s="202"/>
      <c r="AI229" s="202"/>
      <c r="AJ229" s="202"/>
      <c r="AK229" s="202"/>
      <c r="AL229" s="202"/>
      <c r="AM229" s="202"/>
      <c r="AN229" s="202"/>
      <c r="AO229" s="202"/>
      <c r="AP229" s="202"/>
      <c r="AQ229" s="202"/>
      <c r="AR229" s="202"/>
      <c r="AS229" s="202"/>
      <c r="AT229" s="202"/>
      <c r="AU229" s="202"/>
    </row>
    <row r="230" spans="3:47" s="118" customFormat="1">
      <c r="C230" s="202"/>
      <c r="D230" s="203"/>
      <c r="J230" s="203"/>
      <c r="K230" s="203"/>
      <c r="L230" s="203"/>
      <c r="M230" s="203"/>
      <c r="R230" s="203"/>
      <c r="S230" s="203"/>
      <c r="T230" s="202"/>
      <c r="U230" s="202"/>
      <c r="V230" s="202"/>
      <c r="W230" s="202"/>
      <c r="X230" s="202"/>
      <c r="Y230" s="202"/>
      <c r="Z230" s="202"/>
      <c r="AA230" s="202"/>
      <c r="AB230" s="202"/>
      <c r="AC230" s="202"/>
      <c r="AD230" s="202"/>
      <c r="AE230" s="202"/>
      <c r="AF230" s="202"/>
      <c r="AG230" s="202"/>
      <c r="AH230" s="202"/>
      <c r="AI230" s="202"/>
      <c r="AJ230" s="202"/>
      <c r="AK230" s="202"/>
      <c r="AL230" s="202"/>
      <c r="AM230" s="202"/>
      <c r="AN230" s="202"/>
      <c r="AO230" s="202"/>
      <c r="AP230" s="202"/>
      <c r="AQ230" s="202"/>
      <c r="AR230" s="202"/>
      <c r="AS230" s="202"/>
      <c r="AT230" s="202"/>
      <c r="AU230" s="202"/>
    </row>
    <row r="231" spans="3:47" s="118" customFormat="1">
      <c r="C231" s="202"/>
      <c r="D231" s="203"/>
      <c r="J231" s="203"/>
      <c r="K231" s="203"/>
      <c r="L231" s="203"/>
      <c r="M231" s="203"/>
      <c r="R231" s="203"/>
      <c r="S231" s="203"/>
      <c r="T231" s="202"/>
      <c r="U231" s="202"/>
      <c r="V231" s="202"/>
      <c r="W231" s="202"/>
      <c r="X231" s="202"/>
      <c r="Y231" s="202"/>
      <c r="Z231" s="202"/>
      <c r="AA231" s="202"/>
      <c r="AB231" s="202"/>
      <c r="AC231" s="202"/>
      <c r="AD231" s="202"/>
      <c r="AE231" s="202"/>
      <c r="AF231" s="202"/>
      <c r="AG231" s="202"/>
      <c r="AH231" s="202"/>
      <c r="AI231" s="202"/>
      <c r="AJ231" s="202"/>
      <c r="AK231" s="202"/>
      <c r="AL231" s="202"/>
      <c r="AM231" s="202"/>
      <c r="AN231" s="202"/>
      <c r="AO231" s="202"/>
      <c r="AP231" s="202"/>
      <c r="AQ231" s="202"/>
      <c r="AR231" s="202"/>
      <c r="AS231" s="202"/>
      <c r="AT231" s="202"/>
      <c r="AU231" s="202"/>
    </row>
    <row r="232" spans="3:47" s="118" customFormat="1">
      <c r="C232" s="202"/>
      <c r="D232" s="203"/>
      <c r="J232" s="203"/>
      <c r="K232" s="203"/>
      <c r="L232" s="203"/>
      <c r="M232" s="203"/>
      <c r="R232" s="203"/>
      <c r="S232" s="203"/>
      <c r="T232" s="202"/>
      <c r="U232" s="202"/>
      <c r="V232" s="202"/>
      <c r="W232" s="202"/>
      <c r="X232" s="202"/>
      <c r="Y232" s="202"/>
      <c r="Z232" s="202"/>
      <c r="AA232" s="202"/>
      <c r="AB232" s="202"/>
      <c r="AC232" s="202"/>
      <c r="AD232" s="202"/>
      <c r="AE232" s="202"/>
      <c r="AF232" s="202"/>
      <c r="AG232" s="202"/>
      <c r="AH232" s="202"/>
      <c r="AI232" s="202"/>
      <c r="AJ232" s="202"/>
      <c r="AK232" s="202"/>
      <c r="AL232" s="202"/>
      <c r="AM232" s="202"/>
      <c r="AN232" s="202"/>
      <c r="AO232" s="202"/>
      <c r="AP232" s="202"/>
      <c r="AQ232" s="202"/>
      <c r="AR232" s="202"/>
      <c r="AS232" s="202"/>
      <c r="AT232" s="202"/>
      <c r="AU232" s="202"/>
    </row>
    <row r="233" spans="3:47" s="118" customFormat="1">
      <c r="C233" s="202"/>
      <c r="D233" s="203"/>
      <c r="J233" s="203"/>
      <c r="K233" s="203"/>
      <c r="L233" s="203"/>
      <c r="M233" s="203"/>
      <c r="R233" s="203"/>
      <c r="S233" s="203"/>
      <c r="T233" s="202"/>
      <c r="U233" s="202"/>
      <c r="V233" s="202"/>
      <c r="W233" s="202"/>
      <c r="X233" s="202"/>
      <c r="Y233" s="202"/>
      <c r="Z233" s="202"/>
      <c r="AA233" s="202"/>
      <c r="AB233" s="202"/>
      <c r="AC233" s="202"/>
      <c r="AD233" s="202"/>
      <c r="AE233" s="202"/>
      <c r="AF233" s="202"/>
      <c r="AG233" s="202"/>
      <c r="AH233" s="202"/>
      <c r="AI233" s="202"/>
      <c r="AJ233" s="202"/>
      <c r="AK233" s="202"/>
      <c r="AL233" s="202"/>
      <c r="AM233" s="202"/>
      <c r="AN233" s="202"/>
      <c r="AO233" s="202"/>
      <c r="AP233" s="202"/>
      <c r="AQ233" s="202"/>
      <c r="AR233" s="202"/>
      <c r="AS233" s="202"/>
      <c r="AT233" s="202"/>
      <c r="AU233" s="202"/>
    </row>
    <row r="234" spans="3:47" s="118" customFormat="1">
      <c r="C234" s="202"/>
      <c r="D234" s="203"/>
      <c r="J234" s="203"/>
      <c r="K234" s="203"/>
      <c r="L234" s="203"/>
      <c r="M234" s="203"/>
      <c r="R234" s="203"/>
      <c r="S234" s="203"/>
      <c r="T234" s="202"/>
      <c r="U234" s="202"/>
      <c r="V234" s="202"/>
      <c r="W234" s="202"/>
      <c r="X234" s="202"/>
      <c r="Y234" s="202"/>
      <c r="Z234" s="202"/>
      <c r="AA234" s="202"/>
      <c r="AB234" s="202"/>
      <c r="AC234" s="202"/>
      <c r="AD234" s="202"/>
      <c r="AE234" s="202"/>
      <c r="AF234" s="202"/>
      <c r="AG234" s="202"/>
      <c r="AH234" s="202"/>
      <c r="AI234" s="202"/>
      <c r="AJ234" s="202"/>
      <c r="AK234" s="202"/>
      <c r="AL234" s="202"/>
      <c r="AM234" s="202"/>
      <c r="AN234" s="202"/>
      <c r="AO234" s="202"/>
      <c r="AP234" s="202"/>
      <c r="AQ234" s="202"/>
      <c r="AR234" s="202"/>
      <c r="AS234" s="202"/>
      <c r="AT234" s="202"/>
      <c r="AU234" s="202"/>
    </row>
    <row r="235" spans="3:47" s="118" customFormat="1">
      <c r="C235" s="202"/>
      <c r="D235" s="203"/>
      <c r="J235" s="203"/>
      <c r="K235" s="203"/>
      <c r="L235" s="203"/>
      <c r="M235" s="203"/>
      <c r="R235" s="203"/>
      <c r="S235" s="203"/>
      <c r="T235" s="202"/>
      <c r="U235" s="202"/>
      <c r="V235" s="202"/>
      <c r="W235" s="202"/>
      <c r="X235" s="202"/>
      <c r="Y235" s="202"/>
      <c r="Z235" s="202"/>
      <c r="AA235" s="202"/>
      <c r="AB235" s="202"/>
      <c r="AC235" s="202"/>
      <c r="AD235" s="202"/>
      <c r="AE235" s="202"/>
      <c r="AF235" s="202"/>
      <c r="AG235" s="202"/>
      <c r="AH235" s="202"/>
      <c r="AI235" s="202"/>
      <c r="AJ235" s="202"/>
      <c r="AK235" s="202"/>
      <c r="AL235" s="202"/>
      <c r="AM235" s="202"/>
      <c r="AN235" s="202"/>
      <c r="AO235" s="202"/>
      <c r="AP235" s="202"/>
      <c r="AQ235" s="202"/>
      <c r="AR235" s="202"/>
      <c r="AS235" s="202"/>
      <c r="AT235" s="202"/>
      <c r="AU235" s="202"/>
    </row>
    <row r="236" spans="3:47" s="118" customFormat="1">
      <c r="C236" s="202"/>
      <c r="D236" s="203"/>
      <c r="J236" s="203"/>
      <c r="K236" s="203"/>
      <c r="L236" s="203"/>
      <c r="M236" s="203"/>
      <c r="R236" s="203"/>
      <c r="S236" s="203"/>
      <c r="T236" s="202"/>
      <c r="U236" s="202"/>
      <c r="V236" s="202"/>
      <c r="W236" s="202"/>
      <c r="X236" s="202"/>
      <c r="Y236" s="202"/>
      <c r="Z236" s="202"/>
      <c r="AA236" s="202"/>
      <c r="AB236" s="202"/>
      <c r="AC236" s="202"/>
      <c r="AD236" s="202"/>
      <c r="AE236" s="202"/>
      <c r="AF236" s="202"/>
      <c r="AG236" s="202"/>
      <c r="AH236" s="202"/>
      <c r="AI236" s="202"/>
      <c r="AJ236" s="202"/>
      <c r="AK236" s="202"/>
      <c r="AL236" s="202"/>
      <c r="AM236" s="202"/>
      <c r="AN236" s="202"/>
      <c r="AO236" s="202"/>
      <c r="AP236" s="202"/>
      <c r="AQ236" s="202"/>
      <c r="AR236" s="202"/>
      <c r="AS236" s="202"/>
      <c r="AT236" s="202"/>
      <c r="AU236" s="202"/>
    </row>
    <row r="237" spans="3:47" s="118" customFormat="1">
      <c r="C237" s="202"/>
      <c r="D237" s="203"/>
      <c r="J237" s="203"/>
      <c r="K237" s="203"/>
      <c r="L237" s="203"/>
      <c r="M237" s="203"/>
      <c r="R237" s="203"/>
      <c r="S237" s="203"/>
      <c r="T237" s="202"/>
      <c r="U237" s="202"/>
      <c r="V237" s="202"/>
      <c r="W237" s="202"/>
      <c r="X237" s="202"/>
      <c r="Y237" s="202"/>
      <c r="Z237" s="202"/>
      <c r="AA237" s="202"/>
      <c r="AB237" s="202"/>
      <c r="AC237" s="202"/>
      <c r="AD237" s="202"/>
      <c r="AE237" s="202"/>
      <c r="AF237" s="202"/>
      <c r="AG237" s="202"/>
      <c r="AH237" s="202"/>
      <c r="AI237" s="202"/>
      <c r="AJ237" s="202"/>
      <c r="AK237" s="202"/>
      <c r="AL237" s="202"/>
      <c r="AM237" s="202"/>
      <c r="AN237" s="202"/>
      <c r="AO237" s="202"/>
      <c r="AP237" s="202"/>
      <c r="AQ237" s="202"/>
      <c r="AR237" s="202"/>
      <c r="AS237" s="202"/>
      <c r="AT237" s="202"/>
      <c r="AU237" s="202"/>
    </row>
    <row r="238" spans="3:47" s="118" customFormat="1">
      <c r="C238" s="202"/>
      <c r="D238" s="203"/>
      <c r="J238" s="203"/>
      <c r="K238" s="203"/>
      <c r="L238" s="203"/>
      <c r="M238" s="203"/>
      <c r="R238" s="203"/>
      <c r="S238" s="203"/>
      <c r="T238" s="202"/>
      <c r="U238" s="202"/>
      <c r="V238" s="202"/>
      <c r="W238" s="202"/>
      <c r="X238" s="202"/>
      <c r="Y238" s="202"/>
      <c r="Z238" s="202"/>
      <c r="AA238" s="202"/>
      <c r="AB238" s="202"/>
      <c r="AC238" s="202"/>
      <c r="AD238" s="202"/>
      <c r="AE238" s="202"/>
      <c r="AF238" s="202"/>
      <c r="AG238" s="202"/>
      <c r="AH238" s="202"/>
      <c r="AI238" s="202"/>
      <c r="AJ238" s="202"/>
      <c r="AK238" s="202"/>
      <c r="AL238" s="202"/>
      <c r="AM238" s="202"/>
      <c r="AN238" s="202"/>
      <c r="AO238" s="202"/>
      <c r="AP238" s="202"/>
      <c r="AQ238" s="202"/>
      <c r="AR238" s="202"/>
      <c r="AS238" s="202"/>
      <c r="AT238" s="202"/>
      <c r="AU238" s="202"/>
    </row>
    <row r="239" spans="3:47" s="118" customFormat="1">
      <c r="C239" s="202"/>
      <c r="D239" s="203"/>
      <c r="J239" s="203"/>
      <c r="K239" s="203"/>
      <c r="L239" s="203"/>
      <c r="M239" s="203"/>
      <c r="R239" s="203"/>
      <c r="S239" s="203"/>
      <c r="T239" s="202"/>
      <c r="U239" s="202"/>
      <c r="V239" s="202"/>
      <c r="W239" s="202"/>
      <c r="X239" s="202"/>
      <c r="Y239" s="202"/>
      <c r="Z239" s="202"/>
      <c r="AA239" s="202"/>
      <c r="AB239" s="202"/>
      <c r="AC239" s="202"/>
      <c r="AD239" s="202"/>
      <c r="AE239" s="202"/>
      <c r="AF239" s="202"/>
      <c r="AG239" s="202"/>
      <c r="AH239" s="202"/>
      <c r="AI239" s="202"/>
      <c r="AJ239" s="202"/>
      <c r="AK239" s="202"/>
      <c r="AL239" s="202"/>
      <c r="AM239" s="202"/>
      <c r="AN239" s="202"/>
      <c r="AO239" s="202"/>
      <c r="AP239" s="202"/>
      <c r="AQ239" s="202"/>
      <c r="AR239" s="202"/>
      <c r="AS239" s="202"/>
      <c r="AT239" s="202"/>
      <c r="AU239" s="202"/>
    </row>
    <row r="240" spans="3:47" s="118" customFormat="1">
      <c r="C240" s="202"/>
      <c r="D240" s="203"/>
      <c r="J240" s="203"/>
      <c r="K240" s="203"/>
      <c r="L240" s="203"/>
      <c r="M240" s="203"/>
      <c r="R240" s="203"/>
      <c r="S240" s="203"/>
      <c r="T240" s="202"/>
      <c r="U240" s="202"/>
      <c r="V240" s="202"/>
      <c r="W240" s="202"/>
      <c r="X240" s="202"/>
      <c r="Y240" s="202"/>
      <c r="Z240" s="202"/>
      <c r="AA240" s="202"/>
      <c r="AB240" s="202"/>
      <c r="AC240" s="202"/>
      <c r="AD240" s="202"/>
      <c r="AE240" s="202"/>
      <c r="AF240" s="202"/>
      <c r="AG240" s="202"/>
      <c r="AH240" s="202"/>
      <c r="AI240" s="202"/>
      <c r="AJ240" s="202"/>
      <c r="AK240" s="202"/>
      <c r="AL240" s="202"/>
      <c r="AM240" s="202"/>
      <c r="AN240" s="202"/>
      <c r="AO240" s="202"/>
      <c r="AP240" s="202"/>
      <c r="AQ240" s="202"/>
      <c r="AR240" s="202"/>
      <c r="AS240" s="202"/>
      <c r="AT240" s="202"/>
      <c r="AU240" s="202"/>
    </row>
    <row r="241" spans="3:47" s="118" customFormat="1">
      <c r="C241" s="202"/>
      <c r="D241" s="203"/>
      <c r="J241" s="203"/>
      <c r="K241" s="203"/>
      <c r="L241" s="203"/>
      <c r="M241" s="203"/>
      <c r="R241" s="203"/>
      <c r="S241" s="203"/>
      <c r="T241" s="202"/>
      <c r="U241" s="202"/>
      <c r="V241" s="202"/>
      <c r="W241" s="202"/>
      <c r="X241" s="202"/>
      <c r="Y241" s="202"/>
      <c r="Z241" s="202"/>
      <c r="AA241" s="202"/>
      <c r="AB241" s="202"/>
      <c r="AC241" s="202"/>
      <c r="AD241" s="202"/>
      <c r="AE241" s="202"/>
      <c r="AF241" s="202"/>
      <c r="AG241" s="202"/>
      <c r="AH241" s="202"/>
      <c r="AI241" s="202"/>
      <c r="AJ241" s="202"/>
      <c r="AK241" s="202"/>
      <c r="AL241" s="202"/>
      <c r="AM241" s="202"/>
      <c r="AN241" s="202"/>
      <c r="AO241" s="202"/>
      <c r="AP241" s="202"/>
      <c r="AQ241" s="202"/>
      <c r="AR241" s="202"/>
      <c r="AS241" s="202"/>
      <c r="AT241" s="202"/>
      <c r="AU241" s="202"/>
    </row>
    <row r="242" spans="3:47" s="118" customFormat="1">
      <c r="C242" s="202"/>
      <c r="D242" s="203"/>
      <c r="J242" s="203"/>
      <c r="K242" s="203"/>
      <c r="L242" s="203"/>
      <c r="M242" s="203"/>
      <c r="R242" s="203"/>
      <c r="S242" s="203"/>
      <c r="T242" s="202"/>
      <c r="U242" s="202"/>
      <c r="V242" s="202"/>
      <c r="W242" s="202"/>
      <c r="X242" s="202"/>
      <c r="Y242" s="202"/>
      <c r="Z242" s="202"/>
      <c r="AA242" s="202"/>
      <c r="AB242" s="202"/>
      <c r="AC242" s="202"/>
      <c r="AD242" s="202"/>
      <c r="AE242" s="202"/>
      <c r="AF242" s="202"/>
      <c r="AG242" s="202"/>
      <c r="AH242" s="202"/>
      <c r="AI242" s="202"/>
      <c r="AJ242" s="202"/>
      <c r="AK242" s="202"/>
      <c r="AL242" s="202"/>
      <c r="AM242" s="202"/>
      <c r="AN242" s="202"/>
      <c r="AO242" s="202"/>
      <c r="AP242" s="202"/>
      <c r="AQ242" s="202"/>
      <c r="AR242" s="202"/>
      <c r="AS242" s="202"/>
      <c r="AT242" s="202"/>
      <c r="AU242" s="202"/>
    </row>
    <row r="243" spans="3:47" s="118" customFormat="1">
      <c r="C243" s="202"/>
      <c r="D243" s="203"/>
      <c r="J243" s="203"/>
      <c r="K243" s="203"/>
      <c r="L243" s="203"/>
      <c r="M243" s="203"/>
      <c r="R243" s="203"/>
      <c r="S243" s="203"/>
      <c r="T243" s="202"/>
      <c r="U243" s="202"/>
      <c r="V243" s="202"/>
      <c r="W243" s="202"/>
      <c r="X243" s="202"/>
      <c r="Y243" s="202"/>
      <c r="Z243" s="202"/>
      <c r="AA243" s="202"/>
      <c r="AB243" s="202"/>
      <c r="AC243" s="202"/>
      <c r="AD243" s="202"/>
      <c r="AE243" s="202"/>
      <c r="AF243" s="202"/>
      <c r="AG243" s="202"/>
      <c r="AH243" s="202"/>
      <c r="AI243" s="202"/>
      <c r="AJ243" s="202"/>
      <c r="AK243" s="202"/>
      <c r="AL243" s="202"/>
      <c r="AM243" s="202"/>
      <c r="AN243" s="202"/>
      <c r="AO243" s="202"/>
      <c r="AP243" s="202"/>
      <c r="AQ243" s="202"/>
      <c r="AR243" s="202"/>
      <c r="AS243" s="202"/>
      <c r="AT243" s="202"/>
      <c r="AU243" s="202"/>
    </row>
    <row r="244" spans="3:47" s="118" customFormat="1">
      <c r="C244" s="202"/>
      <c r="D244" s="203"/>
      <c r="J244" s="203"/>
      <c r="K244" s="203"/>
      <c r="L244" s="203"/>
      <c r="M244" s="203"/>
      <c r="R244" s="203"/>
      <c r="S244" s="203"/>
      <c r="T244" s="202"/>
      <c r="U244" s="202"/>
      <c r="V244" s="202"/>
      <c r="W244" s="202"/>
      <c r="X244" s="202"/>
      <c r="Y244" s="202"/>
      <c r="Z244" s="202"/>
      <c r="AA244" s="202"/>
      <c r="AB244" s="202"/>
      <c r="AC244" s="202"/>
      <c r="AD244" s="202"/>
      <c r="AE244" s="202"/>
      <c r="AF244" s="202"/>
      <c r="AG244" s="202"/>
      <c r="AH244" s="202"/>
      <c r="AI244" s="202"/>
      <c r="AJ244" s="202"/>
      <c r="AK244" s="202"/>
      <c r="AL244" s="202"/>
      <c r="AM244" s="202"/>
      <c r="AN244" s="202"/>
      <c r="AO244" s="202"/>
      <c r="AP244" s="202"/>
      <c r="AQ244" s="202"/>
      <c r="AR244" s="202"/>
      <c r="AS244" s="202"/>
      <c r="AT244" s="202"/>
      <c r="AU244" s="202"/>
    </row>
    <row r="245" spans="3:47" s="118" customFormat="1">
      <c r="C245" s="202"/>
      <c r="D245" s="203"/>
      <c r="J245" s="203"/>
      <c r="K245" s="203"/>
      <c r="L245" s="203"/>
      <c r="M245" s="203"/>
      <c r="R245" s="203"/>
      <c r="S245" s="203"/>
      <c r="T245" s="202"/>
      <c r="U245" s="202"/>
      <c r="V245" s="202"/>
      <c r="W245" s="202"/>
      <c r="X245" s="202"/>
      <c r="Y245" s="202"/>
      <c r="Z245" s="202"/>
      <c r="AA245" s="202"/>
      <c r="AB245" s="202"/>
      <c r="AC245" s="202"/>
      <c r="AD245" s="202"/>
      <c r="AE245" s="202"/>
      <c r="AF245" s="202"/>
      <c r="AG245" s="202"/>
      <c r="AH245" s="202"/>
      <c r="AI245" s="202"/>
      <c r="AJ245" s="202"/>
      <c r="AK245" s="202"/>
      <c r="AL245" s="202"/>
      <c r="AM245" s="202"/>
      <c r="AN245" s="202"/>
      <c r="AO245" s="202"/>
      <c r="AP245" s="202"/>
      <c r="AQ245" s="202"/>
      <c r="AR245" s="202"/>
      <c r="AS245" s="202"/>
      <c r="AT245" s="202"/>
      <c r="AU245" s="202"/>
    </row>
    <row r="246" spans="3:47" s="118" customFormat="1">
      <c r="C246" s="202"/>
      <c r="D246" s="203"/>
      <c r="J246" s="203"/>
      <c r="K246" s="203"/>
      <c r="L246" s="203"/>
      <c r="M246" s="203"/>
      <c r="R246" s="203"/>
      <c r="S246" s="203"/>
      <c r="T246" s="202"/>
      <c r="U246" s="202"/>
      <c r="V246" s="202"/>
      <c r="W246" s="202"/>
      <c r="X246" s="202"/>
      <c r="Y246" s="202"/>
      <c r="Z246" s="202"/>
      <c r="AA246" s="202"/>
      <c r="AB246" s="202"/>
      <c r="AC246" s="202"/>
      <c r="AD246" s="202"/>
      <c r="AE246" s="202"/>
      <c r="AF246" s="202"/>
      <c r="AG246" s="202"/>
      <c r="AH246" s="202"/>
      <c r="AI246" s="202"/>
      <c r="AJ246" s="202"/>
      <c r="AK246" s="202"/>
      <c r="AL246" s="202"/>
      <c r="AM246" s="202"/>
      <c r="AN246" s="202"/>
      <c r="AO246" s="202"/>
      <c r="AP246" s="202"/>
      <c r="AQ246" s="202"/>
      <c r="AR246" s="202"/>
      <c r="AS246" s="202"/>
      <c r="AT246" s="202"/>
      <c r="AU246" s="202"/>
    </row>
    <row r="247" spans="3:47" s="118" customFormat="1">
      <c r="C247" s="202"/>
      <c r="D247" s="203"/>
      <c r="J247" s="203"/>
      <c r="K247" s="203"/>
      <c r="L247" s="203"/>
      <c r="M247" s="203"/>
      <c r="R247" s="203"/>
      <c r="S247" s="203"/>
      <c r="T247" s="202"/>
      <c r="U247" s="202"/>
      <c r="V247" s="202"/>
      <c r="W247" s="202"/>
      <c r="X247" s="202"/>
      <c r="Y247" s="202"/>
      <c r="Z247" s="202"/>
      <c r="AA247" s="202"/>
      <c r="AB247" s="202"/>
      <c r="AC247" s="202"/>
      <c r="AD247" s="202"/>
      <c r="AE247" s="202"/>
      <c r="AF247" s="202"/>
      <c r="AG247" s="202"/>
      <c r="AH247" s="202"/>
      <c r="AI247" s="202"/>
      <c r="AJ247" s="202"/>
      <c r="AK247" s="202"/>
      <c r="AL247" s="202"/>
      <c r="AM247" s="202"/>
      <c r="AN247" s="202"/>
      <c r="AO247" s="202"/>
      <c r="AP247" s="202"/>
      <c r="AQ247" s="202"/>
      <c r="AR247" s="202"/>
      <c r="AS247" s="202"/>
      <c r="AT247" s="202"/>
      <c r="AU247" s="202"/>
    </row>
    <row r="248" spans="3:47" s="118" customFormat="1">
      <c r="C248" s="202"/>
      <c r="D248" s="203"/>
      <c r="J248" s="203"/>
      <c r="K248" s="203"/>
      <c r="L248" s="203"/>
      <c r="M248" s="203"/>
      <c r="R248" s="203"/>
      <c r="S248" s="203"/>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row>
    <row r="249" spans="3:47" s="118" customFormat="1">
      <c r="C249" s="202"/>
      <c r="D249" s="203"/>
      <c r="J249" s="203"/>
      <c r="K249" s="203"/>
      <c r="L249" s="203"/>
      <c r="M249" s="203"/>
      <c r="R249" s="203"/>
      <c r="S249" s="203"/>
      <c r="T249" s="202"/>
      <c r="U249" s="202"/>
      <c r="V249" s="202"/>
      <c r="W249" s="202"/>
      <c r="X249" s="202"/>
      <c r="Y249" s="202"/>
      <c r="Z249" s="202"/>
      <c r="AA249" s="202"/>
      <c r="AB249" s="202"/>
      <c r="AC249" s="202"/>
      <c r="AD249" s="202"/>
      <c r="AE249" s="202"/>
      <c r="AF249" s="202"/>
      <c r="AG249" s="202"/>
      <c r="AH249" s="202"/>
      <c r="AI249" s="202"/>
      <c r="AJ249" s="202"/>
      <c r="AK249" s="202"/>
      <c r="AL249" s="202"/>
      <c r="AM249" s="202"/>
      <c r="AN249" s="202"/>
      <c r="AO249" s="202"/>
      <c r="AP249" s="202"/>
      <c r="AQ249" s="202"/>
      <c r="AR249" s="202"/>
      <c r="AS249" s="202"/>
      <c r="AT249" s="202"/>
      <c r="AU249" s="202"/>
    </row>
    <row r="250" spans="3:47" s="118" customFormat="1">
      <c r="C250" s="202"/>
      <c r="D250" s="203"/>
      <c r="J250" s="203"/>
      <c r="K250" s="203"/>
      <c r="L250" s="203"/>
      <c r="M250" s="203"/>
      <c r="R250" s="203"/>
      <c r="S250" s="203"/>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row>
    <row r="251" spans="3:47" s="118" customFormat="1">
      <c r="C251" s="202"/>
      <c r="D251" s="203"/>
      <c r="J251" s="203"/>
      <c r="K251" s="203"/>
      <c r="L251" s="203"/>
      <c r="M251" s="203"/>
      <c r="R251" s="203"/>
      <c r="S251" s="203"/>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row>
    <row r="252" spans="3:47" s="118" customFormat="1">
      <c r="C252" s="202"/>
      <c r="D252" s="203"/>
      <c r="J252" s="203"/>
      <c r="K252" s="203"/>
      <c r="L252" s="203"/>
      <c r="M252" s="203"/>
      <c r="R252" s="203"/>
      <c r="S252" s="203"/>
      <c r="T252" s="202"/>
      <c r="U252" s="202"/>
      <c r="V252" s="202"/>
      <c r="W252" s="202"/>
      <c r="X252" s="202"/>
      <c r="Y252" s="202"/>
      <c r="Z252" s="202"/>
      <c r="AA252" s="202"/>
      <c r="AB252" s="202"/>
      <c r="AC252" s="202"/>
      <c r="AD252" s="202"/>
      <c r="AE252" s="202"/>
      <c r="AF252" s="202"/>
      <c r="AG252" s="202"/>
      <c r="AH252" s="202"/>
      <c r="AI252" s="202"/>
      <c r="AJ252" s="202"/>
      <c r="AK252" s="202"/>
      <c r="AL252" s="202"/>
      <c r="AM252" s="202"/>
      <c r="AN252" s="202"/>
      <c r="AO252" s="202"/>
      <c r="AP252" s="202"/>
      <c r="AQ252" s="202"/>
      <c r="AR252" s="202"/>
      <c r="AS252" s="202"/>
      <c r="AT252" s="202"/>
      <c r="AU252" s="202"/>
    </row>
    <row r="253" spans="3:47" s="118" customFormat="1">
      <c r="C253" s="202"/>
      <c r="D253" s="203"/>
      <c r="J253" s="203"/>
      <c r="K253" s="203"/>
      <c r="L253" s="203"/>
      <c r="M253" s="203"/>
      <c r="R253" s="203"/>
      <c r="S253" s="203"/>
      <c r="T253" s="202"/>
      <c r="U253" s="202"/>
      <c r="V253" s="202"/>
      <c r="W253" s="202"/>
      <c r="X253" s="202"/>
      <c r="Y253" s="202"/>
      <c r="Z253" s="202"/>
      <c r="AA253" s="202"/>
      <c r="AB253" s="202"/>
      <c r="AC253" s="202"/>
      <c r="AD253" s="202"/>
      <c r="AE253" s="202"/>
      <c r="AF253" s="202"/>
      <c r="AG253" s="202"/>
      <c r="AH253" s="202"/>
      <c r="AI253" s="202"/>
      <c r="AJ253" s="202"/>
      <c r="AK253" s="202"/>
      <c r="AL253" s="202"/>
      <c r="AM253" s="202"/>
      <c r="AN253" s="202"/>
      <c r="AO253" s="202"/>
      <c r="AP253" s="202"/>
      <c r="AQ253" s="202"/>
      <c r="AR253" s="202"/>
      <c r="AS253" s="202"/>
      <c r="AT253" s="202"/>
      <c r="AU253" s="202"/>
    </row>
    <row r="254" spans="3:47" s="118" customFormat="1">
      <c r="C254" s="202"/>
      <c r="D254" s="203"/>
      <c r="J254" s="203"/>
      <c r="K254" s="203"/>
      <c r="L254" s="203"/>
      <c r="M254" s="203"/>
      <c r="R254" s="203"/>
      <c r="S254" s="203"/>
      <c r="T254" s="202"/>
      <c r="U254" s="202"/>
      <c r="V254" s="202"/>
      <c r="W254" s="202"/>
      <c r="X254" s="202"/>
      <c r="Y254" s="202"/>
      <c r="Z254" s="202"/>
      <c r="AA254" s="202"/>
      <c r="AB254" s="202"/>
      <c r="AC254" s="202"/>
      <c r="AD254" s="202"/>
      <c r="AE254" s="202"/>
      <c r="AF254" s="202"/>
      <c r="AG254" s="202"/>
      <c r="AH254" s="202"/>
      <c r="AI254" s="202"/>
      <c r="AJ254" s="202"/>
      <c r="AK254" s="202"/>
      <c r="AL254" s="202"/>
      <c r="AM254" s="202"/>
      <c r="AN254" s="202"/>
      <c r="AO254" s="202"/>
      <c r="AP254" s="202"/>
      <c r="AQ254" s="202"/>
      <c r="AR254" s="202"/>
      <c r="AS254" s="202"/>
      <c r="AT254" s="202"/>
      <c r="AU254" s="202"/>
    </row>
    <row r="255" spans="3:47" s="118" customFormat="1">
      <c r="C255" s="202"/>
      <c r="D255" s="203"/>
      <c r="J255" s="203"/>
      <c r="K255" s="203"/>
      <c r="L255" s="203"/>
      <c r="M255" s="203"/>
      <c r="R255" s="203"/>
      <c r="S255" s="203"/>
      <c r="T255" s="202"/>
      <c r="U255" s="202"/>
      <c r="V255" s="202"/>
      <c r="W255" s="202"/>
      <c r="X255" s="202"/>
      <c r="Y255" s="202"/>
      <c r="Z255" s="202"/>
      <c r="AA255" s="202"/>
      <c r="AB255" s="202"/>
      <c r="AC255" s="202"/>
      <c r="AD255" s="202"/>
      <c r="AE255" s="202"/>
      <c r="AF255" s="202"/>
      <c r="AG255" s="202"/>
      <c r="AH255" s="202"/>
      <c r="AI255" s="202"/>
      <c r="AJ255" s="202"/>
      <c r="AK255" s="202"/>
      <c r="AL255" s="202"/>
      <c r="AM255" s="202"/>
      <c r="AN255" s="202"/>
      <c r="AO255" s="202"/>
      <c r="AP255" s="202"/>
      <c r="AQ255" s="202"/>
      <c r="AR255" s="202"/>
      <c r="AS255" s="202"/>
      <c r="AT255" s="202"/>
      <c r="AU255" s="202"/>
    </row>
    <row r="256" spans="3:47" s="118" customFormat="1">
      <c r="C256" s="202"/>
      <c r="D256" s="203"/>
      <c r="J256" s="203"/>
      <c r="K256" s="203"/>
      <c r="L256" s="203"/>
      <c r="M256" s="203"/>
      <c r="R256" s="203"/>
      <c r="S256" s="203"/>
      <c r="T256" s="202"/>
      <c r="U256" s="202"/>
      <c r="V256" s="202"/>
      <c r="W256" s="202"/>
      <c r="X256" s="202"/>
      <c r="Y256" s="202"/>
      <c r="Z256" s="202"/>
      <c r="AA256" s="202"/>
      <c r="AB256" s="202"/>
      <c r="AC256" s="202"/>
      <c r="AD256" s="202"/>
      <c r="AE256" s="202"/>
      <c r="AF256" s="202"/>
      <c r="AG256" s="202"/>
      <c r="AH256" s="202"/>
      <c r="AI256" s="202"/>
      <c r="AJ256" s="202"/>
      <c r="AK256" s="202"/>
      <c r="AL256" s="202"/>
      <c r="AM256" s="202"/>
      <c r="AN256" s="202"/>
      <c r="AO256" s="202"/>
      <c r="AP256" s="202"/>
      <c r="AQ256" s="202"/>
      <c r="AR256" s="202"/>
      <c r="AS256" s="202"/>
      <c r="AT256" s="202"/>
      <c r="AU256" s="202"/>
    </row>
    <row r="257" spans="3:47" s="118" customFormat="1">
      <c r="C257" s="202"/>
      <c r="D257" s="203"/>
      <c r="J257" s="203"/>
      <c r="K257" s="203"/>
      <c r="L257" s="203"/>
      <c r="M257" s="203"/>
      <c r="R257" s="203"/>
      <c r="S257" s="203"/>
      <c r="T257" s="202"/>
      <c r="U257" s="202"/>
      <c r="V257" s="202"/>
      <c r="W257" s="202"/>
      <c r="X257" s="202"/>
      <c r="Y257" s="202"/>
      <c r="Z257" s="202"/>
      <c r="AA257" s="202"/>
      <c r="AB257" s="202"/>
      <c r="AC257" s="202"/>
      <c r="AD257" s="202"/>
      <c r="AE257" s="202"/>
      <c r="AF257" s="202"/>
      <c r="AG257" s="202"/>
      <c r="AH257" s="202"/>
      <c r="AI257" s="202"/>
      <c r="AJ257" s="202"/>
      <c r="AK257" s="202"/>
      <c r="AL257" s="202"/>
      <c r="AM257" s="202"/>
      <c r="AN257" s="202"/>
      <c r="AO257" s="202"/>
      <c r="AP257" s="202"/>
      <c r="AQ257" s="202"/>
      <c r="AR257" s="202"/>
      <c r="AS257" s="202"/>
      <c r="AT257" s="202"/>
      <c r="AU257" s="202"/>
    </row>
    <row r="258" spans="3:47" s="118" customFormat="1">
      <c r="C258" s="202"/>
      <c r="D258" s="203"/>
      <c r="J258" s="203"/>
      <c r="K258" s="203"/>
      <c r="L258" s="203"/>
      <c r="M258" s="203"/>
      <c r="R258" s="203"/>
      <c r="S258" s="203"/>
      <c r="T258" s="202"/>
      <c r="U258" s="202"/>
      <c r="V258" s="202"/>
      <c r="W258" s="202"/>
      <c r="X258" s="202"/>
      <c r="Y258" s="202"/>
      <c r="Z258" s="202"/>
      <c r="AA258" s="202"/>
      <c r="AB258" s="202"/>
      <c r="AC258" s="202"/>
      <c r="AD258" s="202"/>
      <c r="AE258" s="202"/>
      <c r="AF258" s="202"/>
      <c r="AG258" s="202"/>
      <c r="AH258" s="202"/>
      <c r="AI258" s="202"/>
      <c r="AJ258" s="202"/>
      <c r="AK258" s="202"/>
      <c r="AL258" s="202"/>
      <c r="AM258" s="202"/>
      <c r="AN258" s="202"/>
      <c r="AO258" s="202"/>
      <c r="AP258" s="202"/>
      <c r="AQ258" s="202"/>
      <c r="AR258" s="202"/>
      <c r="AS258" s="202"/>
      <c r="AT258" s="202"/>
      <c r="AU258" s="202"/>
    </row>
    <row r="259" spans="3:47" s="118" customFormat="1">
      <c r="C259" s="202"/>
      <c r="D259" s="203"/>
      <c r="J259" s="203"/>
      <c r="K259" s="203"/>
      <c r="L259" s="203"/>
      <c r="M259" s="203"/>
      <c r="R259" s="203"/>
      <c r="S259" s="203"/>
      <c r="T259" s="202"/>
      <c r="U259" s="202"/>
      <c r="V259" s="202"/>
      <c r="W259" s="202"/>
      <c r="X259" s="202"/>
      <c r="Y259" s="202"/>
      <c r="Z259" s="202"/>
      <c r="AA259" s="202"/>
      <c r="AB259" s="202"/>
      <c r="AC259" s="202"/>
      <c r="AD259" s="202"/>
      <c r="AE259" s="202"/>
      <c r="AF259" s="202"/>
      <c r="AG259" s="202"/>
      <c r="AH259" s="202"/>
      <c r="AI259" s="202"/>
      <c r="AJ259" s="202"/>
      <c r="AK259" s="202"/>
      <c r="AL259" s="202"/>
      <c r="AM259" s="202"/>
      <c r="AN259" s="202"/>
      <c r="AO259" s="202"/>
      <c r="AP259" s="202"/>
      <c r="AQ259" s="202"/>
      <c r="AR259" s="202"/>
      <c r="AS259" s="202"/>
      <c r="AT259" s="202"/>
      <c r="AU259" s="202"/>
    </row>
    <row r="260" spans="3:47" s="118" customFormat="1">
      <c r="C260" s="202"/>
      <c r="D260" s="203"/>
      <c r="J260" s="203"/>
      <c r="K260" s="203"/>
      <c r="L260" s="203"/>
      <c r="M260" s="203"/>
      <c r="R260" s="203"/>
      <c r="S260" s="203"/>
      <c r="T260" s="202"/>
      <c r="U260" s="202"/>
      <c r="V260" s="202"/>
      <c r="W260" s="202"/>
      <c r="X260" s="202"/>
      <c r="Y260" s="202"/>
      <c r="Z260" s="202"/>
      <c r="AA260" s="202"/>
      <c r="AB260" s="202"/>
      <c r="AC260" s="202"/>
      <c r="AD260" s="202"/>
      <c r="AE260" s="202"/>
      <c r="AF260" s="202"/>
      <c r="AG260" s="202"/>
      <c r="AH260" s="202"/>
      <c r="AI260" s="202"/>
      <c r="AJ260" s="202"/>
      <c r="AK260" s="202"/>
      <c r="AL260" s="202"/>
      <c r="AM260" s="202"/>
      <c r="AN260" s="202"/>
      <c r="AO260" s="202"/>
      <c r="AP260" s="202"/>
      <c r="AQ260" s="202"/>
      <c r="AR260" s="202"/>
      <c r="AS260" s="202"/>
      <c r="AT260" s="202"/>
      <c r="AU260" s="202"/>
    </row>
    <row r="261" spans="3:47" s="118" customFormat="1">
      <c r="C261" s="202"/>
      <c r="D261" s="203"/>
      <c r="J261" s="203"/>
      <c r="K261" s="203"/>
      <c r="L261" s="203"/>
      <c r="M261" s="203"/>
      <c r="R261" s="203"/>
      <c r="S261" s="203"/>
      <c r="T261" s="202"/>
      <c r="U261" s="202"/>
      <c r="V261" s="202"/>
      <c r="W261" s="202"/>
      <c r="X261" s="202"/>
      <c r="Y261" s="202"/>
      <c r="Z261" s="202"/>
      <c r="AA261" s="202"/>
      <c r="AB261" s="202"/>
      <c r="AC261" s="202"/>
      <c r="AD261" s="202"/>
      <c r="AE261" s="202"/>
      <c r="AF261" s="202"/>
      <c r="AG261" s="202"/>
      <c r="AH261" s="202"/>
      <c r="AI261" s="202"/>
      <c r="AJ261" s="202"/>
      <c r="AK261" s="202"/>
      <c r="AL261" s="202"/>
      <c r="AM261" s="202"/>
      <c r="AN261" s="202"/>
      <c r="AO261" s="202"/>
      <c r="AP261" s="202"/>
      <c r="AQ261" s="202"/>
      <c r="AR261" s="202"/>
      <c r="AS261" s="202"/>
      <c r="AT261" s="202"/>
      <c r="AU261" s="202"/>
    </row>
    <row r="262" spans="3:47" s="118" customFormat="1">
      <c r="C262" s="202"/>
      <c r="D262" s="203"/>
      <c r="J262" s="203"/>
      <c r="K262" s="203"/>
      <c r="L262" s="203"/>
      <c r="M262" s="203"/>
      <c r="R262" s="203"/>
      <c r="S262" s="203"/>
      <c r="T262" s="202"/>
      <c r="U262" s="202"/>
      <c r="V262" s="202"/>
      <c r="W262" s="202"/>
      <c r="X262" s="202"/>
      <c r="Y262" s="202"/>
      <c r="Z262" s="202"/>
      <c r="AA262" s="202"/>
      <c r="AB262" s="202"/>
      <c r="AC262" s="202"/>
      <c r="AD262" s="202"/>
      <c r="AE262" s="202"/>
      <c r="AF262" s="202"/>
      <c r="AG262" s="202"/>
      <c r="AH262" s="202"/>
      <c r="AI262" s="202"/>
      <c r="AJ262" s="202"/>
      <c r="AK262" s="202"/>
      <c r="AL262" s="202"/>
      <c r="AM262" s="202"/>
      <c r="AN262" s="202"/>
      <c r="AO262" s="202"/>
      <c r="AP262" s="202"/>
      <c r="AQ262" s="202"/>
      <c r="AR262" s="202"/>
      <c r="AS262" s="202"/>
      <c r="AT262" s="202"/>
      <c r="AU262" s="202"/>
    </row>
    <row r="263" spans="3:47" s="118" customFormat="1">
      <c r="C263" s="202"/>
      <c r="D263" s="203"/>
      <c r="J263" s="203"/>
      <c r="K263" s="203"/>
      <c r="L263" s="203"/>
      <c r="M263" s="203"/>
      <c r="R263" s="203"/>
      <c r="S263" s="203"/>
      <c r="T263" s="202"/>
      <c r="U263" s="202"/>
      <c r="V263" s="202"/>
      <c r="W263" s="202"/>
      <c r="X263" s="202"/>
      <c r="Y263" s="202"/>
      <c r="Z263" s="202"/>
      <c r="AA263" s="202"/>
      <c r="AB263" s="202"/>
      <c r="AC263" s="202"/>
      <c r="AD263" s="202"/>
      <c r="AE263" s="202"/>
      <c r="AF263" s="202"/>
      <c r="AG263" s="202"/>
      <c r="AH263" s="202"/>
      <c r="AI263" s="202"/>
      <c r="AJ263" s="202"/>
      <c r="AK263" s="202"/>
      <c r="AL263" s="202"/>
      <c r="AM263" s="202"/>
      <c r="AN263" s="202"/>
      <c r="AO263" s="202"/>
      <c r="AP263" s="202"/>
      <c r="AQ263" s="202"/>
      <c r="AR263" s="202"/>
      <c r="AS263" s="202"/>
      <c r="AT263" s="202"/>
      <c r="AU263" s="202"/>
    </row>
    <row r="264" spans="3:47" s="118" customFormat="1">
      <c r="C264" s="202"/>
      <c r="D264" s="203"/>
      <c r="J264" s="203"/>
      <c r="K264" s="203"/>
      <c r="L264" s="203"/>
      <c r="M264" s="203"/>
      <c r="R264" s="203"/>
      <c r="S264" s="203"/>
      <c r="T264" s="202"/>
      <c r="U264" s="202"/>
      <c r="V264" s="202"/>
      <c r="W264" s="202"/>
      <c r="X264" s="202"/>
      <c r="Y264" s="202"/>
      <c r="Z264" s="202"/>
      <c r="AA264" s="202"/>
      <c r="AB264" s="202"/>
      <c r="AC264" s="202"/>
      <c r="AD264" s="202"/>
      <c r="AE264" s="202"/>
      <c r="AF264" s="202"/>
      <c r="AG264" s="202"/>
      <c r="AH264" s="202"/>
      <c r="AI264" s="202"/>
      <c r="AJ264" s="202"/>
      <c r="AK264" s="202"/>
      <c r="AL264" s="202"/>
      <c r="AM264" s="202"/>
      <c r="AN264" s="202"/>
      <c r="AO264" s="202"/>
      <c r="AP264" s="202"/>
      <c r="AQ264" s="202"/>
      <c r="AR264" s="202"/>
      <c r="AS264" s="202"/>
      <c r="AT264" s="202"/>
      <c r="AU264" s="202"/>
    </row>
    <row r="265" spans="3:47" s="118" customFormat="1">
      <c r="C265" s="202"/>
      <c r="D265" s="203"/>
      <c r="J265" s="203"/>
      <c r="K265" s="203"/>
      <c r="L265" s="203"/>
      <c r="M265" s="203"/>
      <c r="R265" s="203"/>
      <c r="S265" s="203"/>
      <c r="T265" s="202"/>
      <c r="U265" s="202"/>
      <c r="V265" s="202"/>
      <c r="W265" s="202"/>
      <c r="X265" s="202"/>
      <c r="Y265" s="202"/>
      <c r="Z265" s="202"/>
      <c r="AA265" s="202"/>
      <c r="AB265" s="202"/>
      <c r="AC265" s="202"/>
      <c r="AD265" s="202"/>
      <c r="AE265" s="202"/>
      <c r="AF265" s="202"/>
      <c r="AG265" s="202"/>
      <c r="AH265" s="202"/>
      <c r="AI265" s="202"/>
      <c r="AJ265" s="202"/>
      <c r="AK265" s="202"/>
      <c r="AL265" s="202"/>
      <c r="AM265" s="202"/>
      <c r="AN265" s="202"/>
      <c r="AO265" s="202"/>
      <c r="AP265" s="202"/>
      <c r="AQ265" s="202"/>
      <c r="AR265" s="202"/>
      <c r="AS265" s="202"/>
      <c r="AT265" s="202"/>
      <c r="AU265" s="202"/>
    </row>
    <row r="266" spans="3:47" s="118" customFormat="1">
      <c r="C266" s="202"/>
      <c r="D266" s="203"/>
      <c r="J266" s="203"/>
      <c r="K266" s="203"/>
      <c r="L266" s="203"/>
      <c r="M266" s="203"/>
      <c r="R266" s="203"/>
      <c r="S266" s="203"/>
      <c r="T266" s="202"/>
      <c r="U266" s="202"/>
      <c r="V266" s="202"/>
      <c r="W266" s="202"/>
      <c r="X266" s="202"/>
      <c r="Y266" s="202"/>
      <c r="Z266" s="202"/>
      <c r="AA266" s="202"/>
      <c r="AB266" s="202"/>
      <c r="AC266" s="202"/>
      <c r="AD266" s="202"/>
      <c r="AE266" s="202"/>
      <c r="AF266" s="202"/>
      <c r="AG266" s="202"/>
      <c r="AH266" s="202"/>
      <c r="AI266" s="202"/>
      <c r="AJ266" s="202"/>
      <c r="AK266" s="202"/>
      <c r="AL266" s="202"/>
      <c r="AM266" s="202"/>
      <c r="AN266" s="202"/>
      <c r="AO266" s="202"/>
      <c r="AP266" s="202"/>
      <c r="AQ266" s="202"/>
      <c r="AR266" s="202"/>
      <c r="AS266" s="202"/>
      <c r="AT266" s="202"/>
      <c r="AU266" s="202"/>
    </row>
    <row r="267" spans="3:47" s="118" customFormat="1">
      <c r="C267" s="202"/>
      <c r="D267" s="203"/>
      <c r="J267" s="203"/>
      <c r="K267" s="203"/>
      <c r="L267" s="203"/>
      <c r="M267" s="203"/>
      <c r="R267" s="203"/>
      <c r="S267" s="203"/>
      <c r="T267" s="202"/>
      <c r="U267" s="202"/>
      <c r="V267" s="202"/>
      <c r="W267" s="202"/>
      <c r="X267" s="202"/>
      <c r="Y267" s="202"/>
      <c r="Z267" s="202"/>
      <c r="AA267" s="202"/>
      <c r="AB267" s="202"/>
      <c r="AC267" s="202"/>
      <c r="AD267" s="202"/>
      <c r="AE267" s="202"/>
      <c r="AF267" s="202"/>
      <c r="AG267" s="202"/>
      <c r="AH267" s="202"/>
      <c r="AI267" s="202"/>
      <c r="AJ267" s="202"/>
      <c r="AK267" s="202"/>
      <c r="AL267" s="202"/>
      <c r="AM267" s="202"/>
      <c r="AN267" s="202"/>
      <c r="AO267" s="202"/>
      <c r="AP267" s="202"/>
      <c r="AQ267" s="202"/>
      <c r="AR267" s="202"/>
      <c r="AS267" s="202"/>
      <c r="AT267" s="202"/>
      <c r="AU267" s="202"/>
    </row>
    <row r="268" spans="3:47" s="118" customFormat="1">
      <c r="C268" s="202"/>
      <c r="D268" s="203"/>
      <c r="J268" s="203"/>
      <c r="K268" s="203"/>
      <c r="L268" s="203"/>
      <c r="M268" s="203"/>
      <c r="R268" s="203"/>
      <c r="S268" s="203"/>
      <c r="T268" s="202"/>
      <c r="U268" s="202"/>
      <c r="V268" s="202"/>
      <c r="W268" s="202"/>
      <c r="X268" s="202"/>
      <c r="Y268" s="202"/>
      <c r="Z268" s="202"/>
      <c r="AA268" s="202"/>
      <c r="AB268" s="202"/>
      <c r="AC268" s="202"/>
      <c r="AD268" s="202"/>
      <c r="AE268" s="202"/>
      <c r="AF268" s="202"/>
      <c r="AG268" s="202"/>
      <c r="AH268" s="202"/>
      <c r="AI268" s="202"/>
      <c r="AJ268" s="202"/>
      <c r="AK268" s="202"/>
      <c r="AL268" s="202"/>
      <c r="AM268" s="202"/>
      <c r="AN268" s="202"/>
      <c r="AO268" s="202"/>
      <c r="AP268" s="202"/>
      <c r="AQ268" s="202"/>
      <c r="AR268" s="202"/>
      <c r="AS268" s="202"/>
      <c r="AT268" s="202"/>
      <c r="AU268" s="202"/>
    </row>
    <row r="269" spans="3:47" s="118" customFormat="1">
      <c r="C269" s="202"/>
      <c r="D269" s="203"/>
      <c r="J269" s="203"/>
      <c r="K269" s="203"/>
      <c r="L269" s="203"/>
      <c r="M269" s="203"/>
      <c r="R269" s="203"/>
      <c r="S269" s="203"/>
      <c r="T269" s="202"/>
      <c r="U269" s="202"/>
      <c r="V269" s="202"/>
      <c r="W269" s="202"/>
      <c r="X269" s="202"/>
      <c r="Y269" s="202"/>
      <c r="Z269" s="202"/>
      <c r="AA269" s="202"/>
      <c r="AB269" s="202"/>
      <c r="AC269" s="202"/>
      <c r="AD269" s="202"/>
      <c r="AE269" s="202"/>
      <c r="AF269" s="202"/>
      <c r="AG269" s="202"/>
      <c r="AH269" s="202"/>
      <c r="AI269" s="202"/>
      <c r="AJ269" s="202"/>
      <c r="AK269" s="202"/>
      <c r="AL269" s="202"/>
      <c r="AM269" s="202"/>
      <c r="AN269" s="202"/>
      <c r="AO269" s="202"/>
      <c r="AP269" s="202"/>
      <c r="AQ269" s="202"/>
      <c r="AR269" s="202"/>
      <c r="AS269" s="202"/>
      <c r="AT269" s="202"/>
      <c r="AU269" s="202"/>
    </row>
    <row r="270" spans="3:47" s="118" customFormat="1">
      <c r="C270" s="202"/>
      <c r="D270" s="203"/>
      <c r="J270" s="203"/>
      <c r="K270" s="203"/>
      <c r="L270" s="203"/>
      <c r="M270" s="203"/>
      <c r="R270" s="203"/>
      <c r="S270" s="203"/>
      <c r="T270" s="202"/>
      <c r="U270" s="202"/>
      <c r="V270" s="202"/>
      <c r="W270" s="202"/>
      <c r="X270" s="202"/>
      <c r="Y270" s="202"/>
      <c r="Z270" s="202"/>
      <c r="AA270" s="202"/>
      <c r="AB270" s="202"/>
      <c r="AC270" s="202"/>
      <c r="AD270" s="202"/>
      <c r="AE270" s="202"/>
      <c r="AF270" s="202"/>
      <c r="AG270" s="202"/>
      <c r="AH270" s="202"/>
      <c r="AI270" s="202"/>
      <c r="AJ270" s="202"/>
      <c r="AK270" s="202"/>
      <c r="AL270" s="202"/>
      <c r="AM270" s="202"/>
      <c r="AN270" s="202"/>
      <c r="AO270" s="202"/>
      <c r="AP270" s="202"/>
      <c r="AQ270" s="202"/>
      <c r="AR270" s="202"/>
      <c r="AS270" s="202"/>
      <c r="AT270" s="202"/>
      <c r="AU270" s="202"/>
    </row>
    <row r="271" spans="3:47" s="118" customFormat="1">
      <c r="C271" s="202"/>
      <c r="D271" s="203"/>
      <c r="J271" s="203"/>
      <c r="K271" s="203"/>
      <c r="L271" s="203"/>
      <c r="M271" s="203"/>
      <c r="R271" s="203"/>
      <c r="S271" s="203"/>
      <c r="T271" s="202"/>
      <c r="U271" s="202"/>
      <c r="V271" s="202"/>
      <c r="W271" s="202"/>
      <c r="X271" s="202"/>
      <c r="Y271" s="202"/>
      <c r="Z271" s="202"/>
      <c r="AA271" s="202"/>
      <c r="AB271" s="202"/>
      <c r="AC271" s="202"/>
      <c r="AD271" s="202"/>
      <c r="AE271" s="202"/>
      <c r="AF271" s="202"/>
      <c r="AG271" s="202"/>
      <c r="AH271" s="202"/>
      <c r="AI271" s="202"/>
      <c r="AJ271" s="202"/>
      <c r="AK271" s="202"/>
      <c r="AL271" s="202"/>
      <c r="AM271" s="202"/>
      <c r="AN271" s="202"/>
      <c r="AO271" s="202"/>
      <c r="AP271" s="202"/>
      <c r="AQ271" s="202"/>
      <c r="AR271" s="202"/>
      <c r="AS271" s="202"/>
      <c r="AT271" s="202"/>
      <c r="AU271" s="202"/>
    </row>
    <row r="272" spans="3:47" s="118" customFormat="1">
      <c r="C272" s="202"/>
      <c r="D272" s="203"/>
      <c r="J272" s="203"/>
      <c r="K272" s="203"/>
      <c r="L272" s="203"/>
      <c r="M272" s="203"/>
      <c r="R272" s="203"/>
      <c r="S272" s="203"/>
      <c r="T272" s="202"/>
      <c r="U272" s="202"/>
      <c r="V272" s="202"/>
      <c r="W272" s="202"/>
      <c r="X272" s="202"/>
      <c r="Y272" s="202"/>
      <c r="Z272" s="202"/>
      <c r="AA272" s="202"/>
      <c r="AB272" s="202"/>
      <c r="AC272" s="202"/>
      <c r="AD272" s="202"/>
      <c r="AE272" s="202"/>
      <c r="AF272" s="202"/>
      <c r="AG272" s="202"/>
      <c r="AH272" s="202"/>
      <c r="AI272" s="202"/>
      <c r="AJ272" s="202"/>
      <c r="AK272" s="202"/>
      <c r="AL272" s="202"/>
      <c r="AM272" s="202"/>
      <c r="AN272" s="202"/>
      <c r="AO272" s="202"/>
      <c r="AP272" s="202"/>
      <c r="AQ272" s="202"/>
      <c r="AR272" s="202"/>
      <c r="AS272" s="202"/>
      <c r="AT272" s="202"/>
      <c r="AU272" s="202"/>
    </row>
    <row r="273" spans="3:47" s="118" customFormat="1">
      <c r="C273" s="202"/>
      <c r="D273" s="203"/>
      <c r="J273" s="203"/>
      <c r="K273" s="203"/>
      <c r="L273" s="203"/>
      <c r="M273" s="203"/>
      <c r="R273" s="203"/>
      <c r="S273" s="203"/>
      <c r="T273" s="202"/>
      <c r="U273" s="202"/>
      <c r="V273" s="202"/>
      <c r="W273" s="202"/>
      <c r="X273" s="202"/>
      <c r="Y273" s="202"/>
      <c r="Z273" s="202"/>
      <c r="AA273" s="202"/>
      <c r="AB273" s="202"/>
      <c r="AC273" s="202"/>
      <c r="AD273" s="202"/>
      <c r="AE273" s="202"/>
      <c r="AF273" s="202"/>
      <c r="AG273" s="202"/>
      <c r="AH273" s="202"/>
      <c r="AI273" s="202"/>
      <c r="AJ273" s="202"/>
      <c r="AK273" s="202"/>
      <c r="AL273" s="202"/>
      <c r="AM273" s="202"/>
      <c r="AN273" s="202"/>
      <c r="AO273" s="202"/>
      <c r="AP273" s="202"/>
      <c r="AQ273" s="202"/>
      <c r="AR273" s="202"/>
      <c r="AS273" s="202"/>
      <c r="AT273" s="202"/>
      <c r="AU273" s="202"/>
    </row>
    <row r="274" spans="3:47" s="118" customFormat="1">
      <c r="C274" s="202"/>
      <c r="D274" s="203"/>
      <c r="J274" s="203"/>
      <c r="K274" s="203"/>
      <c r="L274" s="203"/>
      <c r="M274" s="203"/>
      <c r="R274" s="203"/>
      <c r="S274" s="203"/>
      <c r="T274" s="202"/>
      <c r="U274" s="202"/>
      <c r="V274" s="202"/>
      <c r="W274" s="202"/>
      <c r="X274" s="202"/>
      <c r="Y274" s="202"/>
      <c r="Z274" s="202"/>
      <c r="AA274" s="202"/>
      <c r="AB274" s="202"/>
      <c r="AC274" s="202"/>
      <c r="AD274" s="202"/>
      <c r="AE274" s="202"/>
      <c r="AF274" s="202"/>
      <c r="AG274" s="202"/>
      <c r="AH274" s="202"/>
      <c r="AI274" s="202"/>
      <c r="AJ274" s="202"/>
      <c r="AK274" s="202"/>
      <c r="AL274" s="202"/>
      <c r="AM274" s="202"/>
      <c r="AN274" s="202"/>
      <c r="AO274" s="202"/>
      <c r="AP274" s="202"/>
      <c r="AQ274" s="202"/>
      <c r="AR274" s="202"/>
      <c r="AS274" s="202"/>
      <c r="AT274" s="202"/>
      <c r="AU274" s="202"/>
    </row>
    <row r="275" spans="3:47" s="118" customFormat="1">
      <c r="C275" s="202"/>
      <c r="D275" s="203"/>
      <c r="J275" s="203"/>
      <c r="K275" s="203"/>
      <c r="L275" s="203"/>
      <c r="M275" s="203"/>
      <c r="R275" s="203"/>
      <c r="S275" s="203"/>
      <c r="T275" s="202"/>
      <c r="U275" s="202"/>
      <c r="V275" s="202"/>
      <c r="W275" s="202"/>
      <c r="X275" s="202"/>
      <c r="Y275" s="202"/>
      <c r="Z275" s="202"/>
      <c r="AA275" s="202"/>
      <c r="AB275" s="202"/>
      <c r="AC275" s="202"/>
      <c r="AD275" s="202"/>
      <c r="AE275" s="202"/>
      <c r="AF275" s="202"/>
      <c r="AG275" s="202"/>
      <c r="AH275" s="202"/>
      <c r="AI275" s="202"/>
      <c r="AJ275" s="202"/>
      <c r="AK275" s="202"/>
      <c r="AL275" s="202"/>
      <c r="AM275" s="202"/>
      <c r="AN275" s="202"/>
      <c r="AO275" s="202"/>
      <c r="AP275" s="202"/>
      <c r="AQ275" s="202"/>
      <c r="AR275" s="202"/>
      <c r="AS275" s="202"/>
      <c r="AT275" s="202"/>
      <c r="AU275" s="202"/>
    </row>
    <row r="276" spans="3:47" s="118" customFormat="1">
      <c r="C276" s="202"/>
      <c r="D276" s="203"/>
      <c r="J276" s="203"/>
      <c r="K276" s="203"/>
      <c r="L276" s="203"/>
      <c r="M276" s="203"/>
      <c r="R276" s="203"/>
      <c r="S276" s="203"/>
      <c r="T276" s="202"/>
      <c r="U276" s="202"/>
      <c r="V276" s="202"/>
      <c r="W276" s="202"/>
      <c r="X276" s="202"/>
      <c r="Y276" s="202"/>
      <c r="Z276" s="202"/>
      <c r="AA276" s="202"/>
      <c r="AB276" s="202"/>
      <c r="AC276" s="202"/>
      <c r="AD276" s="202"/>
      <c r="AE276" s="202"/>
      <c r="AF276" s="202"/>
      <c r="AG276" s="202"/>
      <c r="AH276" s="202"/>
      <c r="AI276" s="202"/>
      <c r="AJ276" s="202"/>
      <c r="AK276" s="202"/>
      <c r="AL276" s="202"/>
      <c r="AM276" s="202"/>
      <c r="AN276" s="202"/>
      <c r="AO276" s="202"/>
      <c r="AP276" s="202"/>
      <c r="AQ276" s="202"/>
      <c r="AR276" s="202"/>
      <c r="AS276" s="202"/>
      <c r="AT276" s="202"/>
      <c r="AU276" s="202"/>
    </row>
    <row r="277" spans="3:47" s="118" customFormat="1">
      <c r="C277" s="202"/>
      <c r="D277" s="203"/>
      <c r="J277" s="203"/>
      <c r="K277" s="203"/>
      <c r="L277" s="203"/>
      <c r="M277" s="203"/>
      <c r="R277" s="203"/>
      <c r="S277" s="203"/>
      <c r="T277" s="202"/>
      <c r="U277" s="202"/>
      <c r="V277" s="202"/>
      <c r="W277" s="202"/>
      <c r="X277" s="202"/>
      <c r="Y277" s="202"/>
      <c r="Z277" s="202"/>
      <c r="AA277" s="202"/>
      <c r="AB277" s="202"/>
      <c r="AC277" s="202"/>
      <c r="AD277" s="202"/>
      <c r="AE277" s="202"/>
      <c r="AF277" s="202"/>
      <c r="AG277" s="202"/>
      <c r="AH277" s="202"/>
      <c r="AI277" s="202"/>
      <c r="AJ277" s="202"/>
      <c r="AK277" s="202"/>
      <c r="AL277" s="202"/>
      <c r="AM277" s="202"/>
      <c r="AN277" s="202"/>
      <c r="AO277" s="202"/>
      <c r="AP277" s="202"/>
      <c r="AQ277" s="202"/>
      <c r="AR277" s="202"/>
      <c r="AS277" s="202"/>
      <c r="AT277" s="202"/>
      <c r="AU277" s="202"/>
    </row>
    <row r="278" spans="3:47" s="118" customFormat="1">
      <c r="C278" s="202"/>
      <c r="D278" s="203"/>
      <c r="J278" s="203"/>
      <c r="K278" s="203"/>
      <c r="L278" s="203"/>
      <c r="M278" s="203"/>
      <c r="R278" s="203"/>
      <c r="S278" s="203"/>
      <c r="T278" s="202"/>
      <c r="U278" s="202"/>
      <c r="V278" s="202"/>
      <c r="W278" s="202"/>
      <c r="X278" s="202"/>
      <c r="Y278" s="202"/>
      <c r="Z278" s="202"/>
      <c r="AA278" s="202"/>
      <c r="AB278" s="202"/>
      <c r="AC278" s="202"/>
      <c r="AD278" s="202"/>
      <c r="AE278" s="202"/>
      <c r="AF278" s="202"/>
      <c r="AG278" s="202"/>
      <c r="AH278" s="202"/>
      <c r="AI278" s="202"/>
      <c r="AJ278" s="202"/>
      <c r="AK278" s="202"/>
      <c r="AL278" s="202"/>
      <c r="AM278" s="202"/>
      <c r="AN278" s="202"/>
      <c r="AO278" s="202"/>
      <c r="AP278" s="202"/>
      <c r="AQ278" s="202"/>
      <c r="AR278" s="202"/>
      <c r="AS278" s="202"/>
      <c r="AT278" s="202"/>
      <c r="AU278" s="202"/>
    </row>
    <row r="279" spans="3:47" s="118" customFormat="1">
      <c r="C279" s="202"/>
      <c r="D279" s="203"/>
      <c r="J279" s="203"/>
      <c r="K279" s="203"/>
      <c r="L279" s="203"/>
      <c r="M279" s="203"/>
      <c r="R279" s="203"/>
      <c r="S279" s="203"/>
      <c r="T279" s="202"/>
      <c r="U279" s="202"/>
      <c r="V279" s="202"/>
      <c r="W279" s="202"/>
      <c r="X279" s="202"/>
      <c r="Y279" s="202"/>
      <c r="Z279" s="202"/>
      <c r="AA279" s="202"/>
      <c r="AB279" s="202"/>
      <c r="AC279" s="202"/>
      <c r="AD279" s="202"/>
      <c r="AE279" s="202"/>
      <c r="AF279" s="202"/>
      <c r="AG279" s="202"/>
      <c r="AH279" s="202"/>
      <c r="AI279" s="202"/>
      <c r="AJ279" s="202"/>
      <c r="AK279" s="202"/>
      <c r="AL279" s="202"/>
      <c r="AM279" s="202"/>
      <c r="AN279" s="202"/>
      <c r="AO279" s="202"/>
      <c r="AP279" s="202"/>
      <c r="AQ279" s="202"/>
      <c r="AR279" s="202"/>
      <c r="AS279" s="202"/>
      <c r="AT279" s="202"/>
      <c r="AU279" s="202"/>
    </row>
    <row r="280" spans="3:47" s="118" customFormat="1">
      <c r="C280" s="202"/>
      <c r="D280" s="203"/>
      <c r="J280" s="203"/>
      <c r="K280" s="203"/>
      <c r="L280" s="203"/>
      <c r="M280" s="203"/>
      <c r="R280" s="203"/>
      <c r="S280" s="203"/>
      <c r="T280" s="202"/>
      <c r="U280" s="202"/>
      <c r="V280" s="202"/>
      <c r="W280" s="202"/>
      <c r="X280" s="202"/>
      <c r="Y280" s="202"/>
      <c r="Z280" s="202"/>
      <c r="AA280" s="202"/>
      <c r="AB280" s="202"/>
      <c r="AC280" s="202"/>
      <c r="AD280" s="202"/>
      <c r="AE280" s="202"/>
      <c r="AF280" s="202"/>
      <c r="AG280" s="202"/>
      <c r="AH280" s="202"/>
      <c r="AI280" s="202"/>
      <c r="AJ280" s="202"/>
      <c r="AK280" s="202"/>
      <c r="AL280" s="202"/>
      <c r="AM280" s="202"/>
      <c r="AN280" s="202"/>
      <c r="AO280" s="202"/>
      <c r="AP280" s="202"/>
      <c r="AQ280" s="202"/>
      <c r="AR280" s="202"/>
      <c r="AS280" s="202"/>
      <c r="AT280" s="202"/>
      <c r="AU280" s="202"/>
    </row>
    <row r="281" spans="3:47" s="118" customFormat="1">
      <c r="C281" s="202"/>
      <c r="D281" s="203"/>
      <c r="J281" s="203"/>
      <c r="K281" s="203"/>
      <c r="L281" s="203"/>
      <c r="M281" s="203"/>
      <c r="R281" s="203"/>
      <c r="S281" s="203"/>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S281" s="202"/>
      <c r="AT281" s="202"/>
      <c r="AU281" s="202"/>
    </row>
    <row r="282" spans="3:47" s="118" customFormat="1">
      <c r="C282" s="202"/>
      <c r="D282" s="203"/>
      <c r="J282" s="203"/>
      <c r="K282" s="203"/>
      <c r="L282" s="203"/>
      <c r="M282" s="203"/>
      <c r="R282" s="203"/>
      <c r="S282" s="203"/>
      <c r="T282" s="202"/>
      <c r="U282" s="202"/>
      <c r="V282" s="202"/>
      <c r="W282" s="202"/>
      <c r="X282" s="202"/>
      <c r="Y282" s="202"/>
      <c r="Z282" s="202"/>
      <c r="AA282" s="202"/>
      <c r="AB282" s="202"/>
      <c r="AC282" s="202"/>
      <c r="AD282" s="202"/>
      <c r="AE282" s="202"/>
      <c r="AF282" s="202"/>
      <c r="AG282" s="202"/>
      <c r="AH282" s="202"/>
      <c r="AI282" s="202"/>
      <c r="AJ282" s="202"/>
      <c r="AK282" s="202"/>
      <c r="AL282" s="202"/>
      <c r="AM282" s="202"/>
      <c r="AN282" s="202"/>
      <c r="AO282" s="202"/>
      <c r="AP282" s="202"/>
      <c r="AQ282" s="202"/>
      <c r="AR282" s="202"/>
      <c r="AS282" s="202"/>
      <c r="AT282" s="202"/>
      <c r="AU282" s="202"/>
    </row>
    <row r="283" spans="3:47" s="118" customFormat="1">
      <c r="C283" s="202"/>
      <c r="D283" s="203"/>
      <c r="J283" s="203"/>
      <c r="K283" s="203"/>
      <c r="L283" s="203"/>
      <c r="M283" s="203"/>
      <c r="R283" s="203"/>
      <c r="S283" s="203"/>
      <c r="T283" s="202"/>
      <c r="U283" s="202"/>
      <c r="V283" s="202"/>
      <c r="W283" s="202"/>
      <c r="X283" s="202"/>
      <c r="Y283" s="202"/>
      <c r="Z283" s="202"/>
      <c r="AA283" s="202"/>
      <c r="AB283" s="202"/>
      <c r="AC283" s="202"/>
      <c r="AD283" s="202"/>
      <c r="AE283" s="202"/>
      <c r="AF283" s="202"/>
      <c r="AG283" s="202"/>
      <c r="AH283" s="202"/>
      <c r="AI283" s="202"/>
      <c r="AJ283" s="202"/>
      <c r="AK283" s="202"/>
      <c r="AL283" s="202"/>
      <c r="AM283" s="202"/>
      <c r="AN283" s="202"/>
      <c r="AO283" s="202"/>
      <c r="AP283" s="202"/>
      <c r="AQ283" s="202"/>
      <c r="AR283" s="202"/>
      <c r="AS283" s="202"/>
      <c r="AT283" s="202"/>
      <c r="AU283" s="202"/>
    </row>
    <row r="284" spans="3:47" s="118" customFormat="1">
      <c r="C284" s="202"/>
      <c r="D284" s="203"/>
      <c r="J284" s="203"/>
      <c r="K284" s="203"/>
      <c r="L284" s="203"/>
      <c r="M284" s="203"/>
      <c r="R284" s="203"/>
      <c r="S284" s="203"/>
      <c r="T284" s="202"/>
      <c r="U284" s="202"/>
      <c r="V284" s="202"/>
      <c r="W284" s="202"/>
      <c r="X284" s="202"/>
      <c r="Y284" s="202"/>
      <c r="Z284" s="202"/>
      <c r="AA284" s="202"/>
      <c r="AB284" s="202"/>
      <c r="AC284" s="202"/>
      <c r="AD284" s="202"/>
      <c r="AE284" s="202"/>
      <c r="AF284" s="202"/>
      <c r="AG284" s="202"/>
      <c r="AH284" s="202"/>
      <c r="AI284" s="202"/>
      <c r="AJ284" s="202"/>
      <c r="AK284" s="202"/>
      <c r="AL284" s="202"/>
      <c r="AM284" s="202"/>
      <c r="AN284" s="202"/>
      <c r="AO284" s="202"/>
      <c r="AP284" s="202"/>
      <c r="AQ284" s="202"/>
      <c r="AR284" s="202"/>
      <c r="AS284" s="202"/>
      <c r="AT284" s="202"/>
      <c r="AU284" s="202"/>
    </row>
    <row r="285" spans="3:47" s="118" customFormat="1">
      <c r="C285" s="202"/>
      <c r="D285" s="203"/>
      <c r="J285" s="203"/>
      <c r="K285" s="203"/>
      <c r="L285" s="203"/>
      <c r="M285" s="203"/>
      <c r="R285" s="203"/>
      <c r="S285" s="203"/>
      <c r="T285" s="202"/>
      <c r="U285" s="202"/>
      <c r="V285" s="202"/>
      <c r="W285" s="202"/>
      <c r="X285" s="202"/>
      <c r="Y285" s="202"/>
      <c r="Z285" s="202"/>
      <c r="AA285" s="202"/>
      <c r="AB285" s="202"/>
      <c r="AC285" s="202"/>
      <c r="AD285" s="202"/>
      <c r="AE285" s="202"/>
      <c r="AF285" s="202"/>
      <c r="AG285" s="202"/>
      <c r="AH285" s="202"/>
      <c r="AI285" s="202"/>
      <c r="AJ285" s="202"/>
      <c r="AK285" s="202"/>
      <c r="AL285" s="202"/>
      <c r="AM285" s="202"/>
      <c r="AN285" s="202"/>
      <c r="AO285" s="202"/>
      <c r="AP285" s="202"/>
      <c r="AQ285" s="202"/>
      <c r="AR285" s="202"/>
      <c r="AS285" s="202"/>
      <c r="AT285" s="202"/>
      <c r="AU285" s="202"/>
    </row>
    <row r="286" spans="3:47" s="118" customFormat="1">
      <c r="C286" s="202"/>
      <c r="D286" s="203"/>
      <c r="J286" s="203"/>
      <c r="K286" s="203"/>
      <c r="L286" s="203"/>
      <c r="M286" s="203"/>
      <c r="R286" s="203"/>
      <c r="S286" s="203"/>
      <c r="T286" s="202"/>
      <c r="U286" s="202"/>
      <c r="V286" s="202"/>
      <c r="W286" s="202"/>
      <c r="X286" s="202"/>
      <c r="Y286" s="202"/>
      <c r="Z286" s="202"/>
      <c r="AA286" s="202"/>
      <c r="AB286" s="202"/>
      <c r="AC286" s="202"/>
      <c r="AD286" s="202"/>
      <c r="AE286" s="202"/>
      <c r="AF286" s="202"/>
      <c r="AG286" s="202"/>
      <c r="AH286" s="202"/>
      <c r="AI286" s="202"/>
      <c r="AJ286" s="202"/>
      <c r="AK286" s="202"/>
      <c r="AL286" s="202"/>
      <c r="AM286" s="202"/>
      <c r="AN286" s="202"/>
      <c r="AO286" s="202"/>
      <c r="AP286" s="202"/>
      <c r="AQ286" s="202"/>
      <c r="AR286" s="202"/>
      <c r="AS286" s="202"/>
      <c r="AT286" s="202"/>
      <c r="AU286" s="202"/>
    </row>
    <row r="287" spans="3:47" s="118" customFormat="1">
      <c r="C287" s="202"/>
      <c r="D287" s="203"/>
      <c r="J287" s="203"/>
      <c r="K287" s="203"/>
      <c r="L287" s="203"/>
      <c r="M287" s="203"/>
      <c r="R287" s="203"/>
      <c r="S287" s="203"/>
      <c r="T287" s="202"/>
      <c r="U287" s="202"/>
      <c r="V287" s="202"/>
      <c r="W287" s="202"/>
      <c r="X287" s="202"/>
      <c r="Y287" s="202"/>
      <c r="Z287" s="202"/>
      <c r="AA287" s="202"/>
      <c r="AB287" s="202"/>
      <c r="AC287" s="202"/>
      <c r="AD287" s="202"/>
      <c r="AE287" s="202"/>
      <c r="AF287" s="202"/>
      <c r="AG287" s="202"/>
      <c r="AH287" s="202"/>
      <c r="AI287" s="202"/>
      <c r="AJ287" s="202"/>
      <c r="AK287" s="202"/>
      <c r="AL287" s="202"/>
      <c r="AM287" s="202"/>
      <c r="AN287" s="202"/>
      <c r="AO287" s="202"/>
      <c r="AP287" s="202"/>
      <c r="AQ287" s="202"/>
      <c r="AR287" s="202"/>
      <c r="AS287" s="202"/>
      <c r="AT287" s="202"/>
      <c r="AU287" s="202"/>
    </row>
    <row r="288" spans="3:47" s="118" customFormat="1">
      <c r="C288" s="202"/>
      <c r="D288" s="203"/>
      <c r="J288" s="203"/>
      <c r="K288" s="203"/>
      <c r="L288" s="203"/>
      <c r="M288" s="203"/>
      <c r="R288" s="203"/>
      <c r="S288" s="203"/>
      <c r="T288" s="202"/>
      <c r="U288" s="202"/>
      <c r="V288" s="202"/>
      <c r="W288" s="202"/>
      <c r="X288" s="202"/>
      <c r="Y288" s="202"/>
      <c r="Z288" s="202"/>
      <c r="AA288" s="202"/>
      <c r="AB288" s="202"/>
      <c r="AC288" s="202"/>
      <c r="AD288" s="202"/>
      <c r="AE288" s="202"/>
      <c r="AF288" s="202"/>
      <c r="AG288" s="202"/>
      <c r="AH288" s="202"/>
      <c r="AI288" s="202"/>
      <c r="AJ288" s="202"/>
      <c r="AK288" s="202"/>
      <c r="AL288" s="202"/>
      <c r="AM288" s="202"/>
      <c r="AN288" s="202"/>
      <c r="AO288" s="202"/>
      <c r="AP288" s="202"/>
      <c r="AQ288" s="202"/>
      <c r="AR288" s="202"/>
      <c r="AS288" s="202"/>
      <c r="AT288" s="202"/>
      <c r="AU288" s="202"/>
    </row>
    <row r="289" spans="3:47" s="118" customFormat="1">
      <c r="C289" s="202"/>
      <c r="D289" s="203"/>
      <c r="J289" s="203"/>
      <c r="K289" s="203"/>
      <c r="L289" s="203"/>
      <c r="M289" s="203"/>
      <c r="R289" s="203"/>
      <c r="S289" s="203"/>
      <c r="T289" s="202"/>
      <c r="U289" s="202"/>
      <c r="V289" s="202"/>
      <c r="W289" s="202"/>
      <c r="X289" s="202"/>
      <c r="Y289" s="202"/>
      <c r="Z289" s="202"/>
      <c r="AA289" s="202"/>
      <c r="AB289" s="202"/>
      <c r="AC289" s="202"/>
      <c r="AD289" s="202"/>
      <c r="AE289" s="202"/>
      <c r="AF289" s="202"/>
      <c r="AG289" s="202"/>
      <c r="AH289" s="202"/>
      <c r="AI289" s="202"/>
      <c r="AJ289" s="202"/>
      <c r="AK289" s="202"/>
      <c r="AL289" s="202"/>
      <c r="AM289" s="202"/>
      <c r="AN289" s="202"/>
      <c r="AO289" s="202"/>
      <c r="AP289" s="202"/>
      <c r="AQ289" s="202"/>
      <c r="AR289" s="202"/>
      <c r="AS289" s="202"/>
      <c r="AT289" s="202"/>
      <c r="AU289" s="202"/>
    </row>
    <row r="290" spans="3:47" s="118" customFormat="1">
      <c r="C290" s="202"/>
      <c r="D290" s="203"/>
      <c r="J290" s="203"/>
      <c r="K290" s="203"/>
      <c r="L290" s="203"/>
      <c r="M290" s="203"/>
      <c r="R290" s="203"/>
      <c r="S290" s="203"/>
      <c r="T290" s="202"/>
      <c r="U290" s="202"/>
      <c r="V290" s="202"/>
      <c r="W290" s="202"/>
      <c r="X290" s="202"/>
      <c r="Y290" s="202"/>
      <c r="Z290" s="202"/>
      <c r="AA290" s="202"/>
      <c r="AB290" s="202"/>
      <c r="AC290" s="202"/>
      <c r="AD290" s="202"/>
      <c r="AE290" s="202"/>
      <c r="AF290" s="202"/>
      <c r="AG290" s="202"/>
      <c r="AH290" s="202"/>
      <c r="AI290" s="202"/>
      <c r="AJ290" s="202"/>
      <c r="AK290" s="202"/>
      <c r="AL290" s="202"/>
      <c r="AM290" s="202"/>
      <c r="AN290" s="202"/>
      <c r="AO290" s="202"/>
      <c r="AP290" s="202"/>
      <c r="AQ290" s="202"/>
      <c r="AR290" s="202"/>
      <c r="AS290" s="202"/>
      <c r="AT290" s="202"/>
      <c r="AU290" s="202"/>
    </row>
    <row r="291" spans="3:47" s="118" customFormat="1">
      <c r="C291" s="202"/>
      <c r="D291" s="203"/>
      <c r="J291" s="203"/>
      <c r="K291" s="203"/>
      <c r="L291" s="203"/>
      <c r="M291" s="203"/>
      <c r="R291" s="203"/>
      <c r="S291" s="203"/>
      <c r="T291" s="202"/>
      <c r="U291" s="202"/>
      <c r="V291" s="202"/>
      <c r="W291" s="202"/>
      <c r="X291" s="202"/>
      <c r="Y291" s="202"/>
      <c r="Z291" s="202"/>
      <c r="AA291" s="202"/>
      <c r="AB291" s="202"/>
      <c r="AC291" s="202"/>
      <c r="AD291" s="202"/>
      <c r="AE291" s="202"/>
      <c r="AF291" s="202"/>
      <c r="AG291" s="202"/>
      <c r="AH291" s="202"/>
      <c r="AI291" s="202"/>
      <c r="AJ291" s="202"/>
      <c r="AK291" s="202"/>
      <c r="AL291" s="202"/>
      <c r="AM291" s="202"/>
      <c r="AN291" s="202"/>
      <c r="AO291" s="202"/>
      <c r="AP291" s="202"/>
      <c r="AQ291" s="202"/>
      <c r="AR291" s="202"/>
      <c r="AS291" s="202"/>
      <c r="AT291" s="202"/>
      <c r="AU291" s="202"/>
    </row>
    <row r="292" spans="3:47" s="118" customFormat="1">
      <c r="C292" s="202"/>
      <c r="D292" s="203"/>
      <c r="J292" s="203"/>
      <c r="K292" s="203"/>
      <c r="L292" s="203"/>
      <c r="M292" s="203"/>
      <c r="R292" s="203"/>
      <c r="S292" s="203"/>
      <c r="T292" s="202"/>
      <c r="U292" s="202"/>
      <c r="V292" s="202"/>
      <c r="W292" s="202"/>
      <c r="X292" s="202"/>
      <c r="Y292" s="202"/>
      <c r="Z292" s="202"/>
      <c r="AA292" s="202"/>
      <c r="AB292" s="202"/>
      <c r="AC292" s="202"/>
      <c r="AD292" s="202"/>
      <c r="AE292" s="202"/>
      <c r="AF292" s="202"/>
      <c r="AG292" s="202"/>
      <c r="AH292" s="202"/>
      <c r="AI292" s="202"/>
      <c r="AJ292" s="202"/>
      <c r="AK292" s="202"/>
      <c r="AL292" s="202"/>
      <c r="AM292" s="202"/>
      <c r="AN292" s="202"/>
      <c r="AO292" s="202"/>
      <c r="AP292" s="202"/>
      <c r="AQ292" s="202"/>
      <c r="AR292" s="202"/>
      <c r="AS292" s="202"/>
      <c r="AT292" s="202"/>
      <c r="AU292" s="202"/>
    </row>
    <row r="293" spans="3:47" s="118" customFormat="1">
      <c r="C293" s="202"/>
      <c r="D293" s="203"/>
      <c r="J293" s="203"/>
      <c r="K293" s="203"/>
      <c r="L293" s="203"/>
      <c r="M293" s="203"/>
      <c r="R293" s="203"/>
      <c r="S293" s="203"/>
      <c r="T293" s="202"/>
      <c r="U293" s="202"/>
      <c r="V293" s="202"/>
      <c r="W293" s="202"/>
      <c r="X293" s="202"/>
      <c r="Y293" s="202"/>
      <c r="Z293" s="202"/>
      <c r="AA293" s="202"/>
      <c r="AB293" s="202"/>
      <c r="AC293" s="202"/>
      <c r="AD293" s="202"/>
      <c r="AE293" s="202"/>
      <c r="AF293" s="202"/>
      <c r="AG293" s="202"/>
      <c r="AH293" s="202"/>
      <c r="AI293" s="202"/>
      <c r="AJ293" s="202"/>
      <c r="AK293" s="202"/>
      <c r="AL293" s="202"/>
      <c r="AM293" s="202"/>
      <c r="AN293" s="202"/>
      <c r="AO293" s="202"/>
      <c r="AP293" s="202"/>
      <c r="AQ293" s="202"/>
      <c r="AR293" s="202"/>
      <c r="AS293" s="202"/>
      <c r="AT293" s="202"/>
      <c r="AU293" s="202"/>
    </row>
    <row r="294" spans="3:47" s="118" customFormat="1">
      <c r="C294" s="202"/>
      <c r="D294" s="203"/>
      <c r="J294" s="203"/>
      <c r="K294" s="203"/>
      <c r="L294" s="203"/>
      <c r="M294" s="203"/>
      <c r="R294" s="203"/>
      <c r="S294" s="203"/>
      <c r="T294" s="202"/>
      <c r="U294" s="202"/>
      <c r="V294" s="202"/>
      <c r="W294" s="202"/>
      <c r="X294" s="202"/>
      <c r="Y294" s="202"/>
      <c r="Z294" s="202"/>
      <c r="AA294" s="202"/>
      <c r="AB294" s="202"/>
      <c r="AC294" s="202"/>
      <c r="AD294" s="202"/>
      <c r="AE294" s="202"/>
      <c r="AF294" s="202"/>
      <c r="AG294" s="202"/>
      <c r="AH294" s="202"/>
      <c r="AI294" s="202"/>
      <c r="AJ294" s="202"/>
      <c r="AK294" s="202"/>
      <c r="AL294" s="202"/>
      <c r="AM294" s="202"/>
      <c r="AN294" s="202"/>
      <c r="AO294" s="202"/>
      <c r="AP294" s="202"/>
      <c r="AQ294" s="202"/>
      <c r="AR294" s="202"/>
      <c r="AS294" s="202"/>
      <c r="AT294" s="202"/>
      <c r="AU294" s="202"/>
    </row>
    <row r="295" spans="3:47" s="118" customFormat="1">
      <c r="C295" s="202"/>
      <c r="D295" s="203"/>
      <c r="J295" s="203"/>
      <c r="K295" s="203"/>
      <c r="L295" s="203"/>
      <c r="M295" s="203"/>
      <c r="R295" s="203"/>
      <c r="S295" s="203"/>
      <c r="T295" s="202"/>
      <c r="U295" s="202"/>
      <c r="V295" s="202"/>
      <c r="W295" s="202"/>
      <c r="X295" s="202"/>
      <c r="Y295" s="202"/>
      <c r="Z295" s="202"/>
      <c r="AA295" s="202"/>
      <c r="AB295" s="202"/>
      <c r="AC295" s="202"/>
      <c r="AD295" s="202"/>
      <c r="AE295" s="202"/>
      <c r="AF295" s="202"/>
      <c r="AG295" s="202"/>
      <c r="AH295" s="202"/>
      <c r="AI295" s="202"/>
      <c r="AJ295" s="202"/>
      <c r="AK295" s="202"/>
      <c r="AL295" s="202"/>
      <c r="AM295" s="202"/>
      <c r="AN295" s="202"/>
      <c r="AO295" s="202"/>
      <c r="AP295" s="202"/>
      <c r="AQ295" s="202"/>
      <c r="AR295" s="202"/>
      <c r="AS295" s="202"/>
      <c r="AT295" s="202"/>
      <c r="AU295" s="202"/>
    </row>
    <row r="296" spans="3:47" s="118" customFormat="1">
      <c r="C296" s="202"/>
      <c r="D296" s="203"/>
      <c r="J296" s="203"/>
      <c r="K296" s="203"/>
      <c r="L296" s="203"/>
      <c r="M296" s="203"/>
      <c r="R296" s="203"/>
      <c r="S296" s="203"/>
      <c r="T296" s="202"/>
      <c r="U296" s="202"/>
      <c r="V296" s="202"/>
      <c r="W296" s="202"/>
      <c r="X296" s="202"/>
      <c r="Y296" s="202"/>
      <c r="Z296" s="202"/>
      <c r="AA296" s="202"/>
      <c r="AB296" s="202"/>
      <c r="AC296" s="202"/>
      <c r="AD296" s="202"/>
      <c r="AE296" s="202"/>
      <c r="AF296" s="202"/>
      <c r="AG296" s="202"/>
      <c r="AH296" s="202"/>
      <c r="AI296" s="202"/>
      <c r="AJ296" s="202"/>
      <c r="AK296" s="202"/>
      <c r="AL296" s="202"/>
      <c r="AM296" s="202"/>
      <c r="AN296" s="202"/>
      <c r="AO296" s="202"/>
      <c r="AP296" s="202"/>
      <c r="AQ296" s="202"/>
      <c r="AR296" s="202"/>
      <c r="AS296" s="202"/>
      <c r="AT296" s="202"/>
      <c r="AU296" s="202"/>
    </row>
    <row r="297" spans="3:47" s="118" customFormat="1">
      <c r="C297" s="202"/>
      <c r="D297" s="203"/>
      <c r="J297" s="203"/>
      <c r="K297" s="203"/>
      <c r="L297" s="203"/>
      <c r="M297" s="203"/>
      <c r="R297" s="203"/>
      <c r="S297" s="203"/>
      <c r="T297" s="202"/>
      <c r="U297" s="202"/>
      <c r="V297" s="202"/>
      <c r="W297" s="202"/>
      <c r="X297" s="202"/>
      <c r="Y297" s="202"/>
      <c r="Z297" s="202"/>
      <c r="AA297" s="202"/>
      <c r="AB297" s="202"/>
      <c r="AC297" s="202"/>
      <c r="AD297" s="202"/>
      <c r="AE297" s="202"/>
      <c r="AF297" s="202"/>
      <c r="AG297" s="202"/>
      <c r="AH297" s="202"/>
      <c r="AI297" s="202"/>
      <c r="AJ297" s="202"/>
      <c r="AK297" s="202"/>
      <c r="AL297" s="202"/>
      <c r="AM297" s="202"/>
      <c r="AN297" s="202"/>
      <c r="AO297" s="202"/>
      <c r="AP297" s="202"/>
      <c r="AQ297" s="202"/>
      <c r="AR297" s="202"/>
      <c r="AS297" s="202"/>
      <c r="AT297" s="202"/>
      <c r="AU297" s="202"/>
    </row>
    <row r="298" spans="3:47" s="118" customFormat="1">
      <c r="C298" s="202"/>
      <c r="D298" s="203"/>
      <c r="J298" s="203"/>
      <c r="K298" s="203"/>
      <c r="L298" s="203"/>
      <c r="M298" s="203"/>
      <c r="R298" s="203"/>
      <c r="S298" s="203"/>
      <c r="T298" s="202"/>
      <c r="U298" s="202"/>
      <c r="V298" s="202"/>
      <c r="W298" s="202"/>
      <c r="X298" s="202"/>
      <c r="Y298" s="202"/>
      <c r="Z298" s="202"/>
      <c r="AA298" s="202"/>
      <c r="AB298" s="202"/>
      <c r="AC298" s="202"/>
      <c r="AD298" s="202"/>
      <c r="AE298" s="202"/>
      <c r="AF298" s="202"/>
      <c r="AG298" s="202"/>
      <c r="AH298" s="202"/>
      <c r="AI298" s="202"/>
      <c r="AJ298" s="202"/>
      <c r="AK298" s="202"/>
      <c r="AL298" s="202"/>
      <c r="AM298" s="202"/>
      <c r="AN298" s="202"/>
      <c r="AO298" s="202"/>
      <c r="AP298" s="202"/>
      <c r="AQ298" s="202"/>
      <c r="AR298" s="202"/>
      <c r="AS298" s="202"/>
      <c r="AT298" s="202"/>
      <c r="AU298" s="202"/>
    </row>
    <row r="299" spans="3:47" s="118" customFormat="1">
      <c r="C299" s="202"/>
      <c r="D299" s="203"/>
      <c r="J299" s="203"/>
      <c r="K299" s="203"/>
      <c r="L299" s="203"/>
      <c r="M299" s="203"/>
      <c r="R299" s="203"/>
      <c r="S299" s="203"/>
      <c r="T299" s="202"/>
      <c r="U299" s="202"/>
      <c r="V299" s="202"/>
      <c r="W299" s="202"/>
      <c r="X299" s="202"/>
      <c r="Y299" s="202"/>
      <c r="Z299" s="202"/>
      <c r="AA299" s="202"/>
      <c r="AB299" s="202"/>
      <c r="AC299" s="202"/>
      <c r="AD299" s="202"/>
      <c r="AE299" s="202"/>
      <c r="AF299" s="202"/>
      <c r="AG299" s="202"/>
      <c r="AH299" s="202"/>
      <c r="AI299" s="202"/>
      <c r="AJ299" s="202"/>
      <c r="AK299" s="202"/>
      <c r="AL299" s="202"/>
      <c r="AM299" s="202"/>
      <c r="AN299" s="202"/>
      <c r="AO299" s="202"/>
      <c r="AP299" s="202"/>
      <c r="AQ299" s="202"/>
      <c r="AR299" s="202"/>
      <c r="AS299" s="202"/>
      <c r="AT299" s="202"/>
      <c r="AU299" s="202"/>
    </row>
    <row r="300" spans="3:47" s="118" customFormat="1">
      <c r="C300" s="202"/>
      <c r="D300" s="203"/>
      <c r="J300" s="203"/>
      <c r="K300" s="203"/>
      <c r="L300" s="203"/>
      <c r="M300" s="203"/>
      <c r="R300" s="203"/>
      <c r="S300" s="203"/>
      <c r="T300" s="202"/>
      <c r="U300" s="202"/>
      <c r="V300" s="202"/>
      <c r="W300" s="202"/>
      <c r="X300" s="202"/>
      <c r="Y300" s="202"/>
      <c r="Z300" s="202"/>
      <c r="AA300" s="202"/>
      <c r="AB300" s="202"/>
      <c r="AC300" s="202"/>
      <c r="AD300" s="202"/>
      <c r="AE300" s="202"/>
      <c r="AF300" s="202"/>
      <c r="AG300" s="202"/>
      <c r="AH300" s="202"/>
      <c r="AI300" s="202"/>
      <c r="AJ300" s="202"/>
      <c r="AK300" s="202"/>
      <c r="AL300" s="202"/>
      <c r="AM300" s="202"/>
      <c r="AN300" s="202"/>
      <c r="AO300" s="202"/>
      <c r="AP300" s="202"/>
      <c r="AQ300" s="202"/>
      <c r="AR300" s="202"/>
      <c r="AS300" s="202"/>
      <c r="AT300" s="202"/>
      <c r="AU300" s="202"/>
    </row>
    <row r="301" spans="3:47" s="118" customFormat="1">
      <c r="C301" s="202"/>
      <c r="D301" s="203"/>
      <c r="J301" s="203"/>
      <c r="K301" s="203"/>
      <c r="L301" s="203"/>
      <c r="M301" s="203"/>
      <c r="R301" s="203"/>
      <c r="S301" s="203"/>
      <c r="T301" s="202"/>
      <c r="U301" s="202"/>
      <c r="V301" s="202"/>
      <c r="W301" s="202"/>
      <c r="X301" s="202"/>
      <c r="Y301" s="202"/>
      <c r="Z301" s="202"/>
      <c r="AA301" s="202"/>
      <c r="AB301" s="202"/>
      <c r="AC301" s="202"/>
      <c r="AD301" s="202"/>
      <c r="AE301" s="202"/>
      <c r="AF301" s="202"/>
      <c r="AG301" s="202"/>
      <c r="AH301" s="202"/>
      <c r="AI301" s="202"/>
      <c r="AJ301" s="202"/>
      <c r="AK301" s="202"/>
      <c r="AL301" s="202"/>
      <c r="AM301" s="202"/>
      <c r="AN301" s="202"/>
      <c r="AO301" s="202"/>
      <c r="AP301" s="202"/>
      <c r="AQ301" s="202"/>
      <c r="AR301" s="202"/>
      <c r="AS301" s="202"/>
      <c r="AT301" s="202"/>
      <c r="AU301" s="202"/>
    </row>
    <row r="302" spans="3:47" s="118" customFormat="1">
      <c r="C302" s="202"/>
      <c r="D302" s="203"/>
      <c r="J302" s="203"/>
      <c r="K302" s="203"/>
      <c r="L302" s="203"/>
      <c r="M302" s="203"/>
      <c r="R302" s="203"/>
      <c r="S302" s="203"/>
      <c r="T302" s="202"/>
      <c r="U302" s="202"/>
      <c r="V302" s="202"/>
      <c r="W302" s="202"/>
      <c r="X302" s="202"/>
      <c r="Y302" s="202"/>
      <c r="Z302" s="202"/>
      <c r="AA302" s="202"/>
      <c r="AB302" s="202"/>
      <c r="AC302" s="202"/>
      <c r="AD302" s="202"/>
      <c r="AE302" s="202"/>
      <c r="AF302" s="202"/>
      <c r="AG302" s="202"/>
      <c r="AH302" s="202"/>
      <c r="AI302" s="202"/>
      <c r="AJ302" s="202"/>
      <c r="AK302" s="202"/>
      <c r="AL302" s="202"/>
      <c r="AM302" s="202"/>
      <c r="AN302" s="202"/>
      <c r="AO302" s="202"/>
      <c r="AP302" s="202"/>
      <c r="AQ302" s="202"/>
      <c r="AR302" s="202"/>
      <c r="AS302" s="202"/>
      <c r="AT302" s="202"/>
      <c r="AU302" s="202"/>
    </row>
    <row r="303" spans="3:47" s="118" customFormat="1">
      <c r="C303" s="202"/>
      <c r="D303" s="203"/>
      <c r="J303" s="203"/>
      <c r="K303" s="203"/>
      <c r="L303" s="203"/>
      <c r="M303" s="203"/>
      <c r="R303" s="203"/>
      <c r="S303" s="203"/>
      <c r="T303" s="202"/>
      <c r="U303" s="202"/>
      <c r="V303" s="202"/>
      <c r="W303" s="202"/>
      <c r="X303" s="202"/>
      <c r="Y303" s="202"/>
      <c r="Z303" s="202"/>
      <c r="AA303" s="202"/>
      <c r="AB303" s="202"/>
      <c r="AC303" s="202"/>
      <c r="AD303" s="202"/>
      <c r="AE303" s="202"/>
      <c r="AF303" s="202"/>
      <c r="AG303" s="202"/>
      <c r="AH303" s="202"/>
      <c r="AI303" s="202"/>
      <c r="AJ303" s="202"/>
      <c r="AK303" s="202"/>
      <c r="AL303" s="202"/>
      <c r="AM303" s="202"/>
      <c r="AN303" s="202"/>
      <c r="AO303" s="202"/>
      <c r="AP303" s="202"/>
      <c r="AQ303" s="202"/>
      <c r="AR303" s="202"/>
      <c r="AS303" s="202"/>
      <c r="AT303" s="202"/>
      <c r="AU303" s="202"/>
    </row>
    <row r="304" spans="3:47" s="118" customFormat="1">
      <c r="C304" s="202"/>
      <c r="D304" s="203"/>
      <c r="J304" s="203"/>
      <c r="K304" s="203"/>
      <c r="L304" s="203"/>
      <c r="M304" s="203"/>
      <c r="R304" s="203"/>
      <c r="S304" s="203"/>
      <c r="T304" s="202"/>
      <c r="U304" s="202"/>
      <c r="V304" s="202"/>
      <c r="W304" s="202"/>
      <c r="X304" s="202"/>
      <c r="Y304" s="202"/>
      <c r="Z304" s="202"/>
      <c r="AA304" s="202"/>
      <c r="AB304" s="202"/>
      <c r="AC304" s="202"/>
      <c r="AD304" s="202"/>
      <c r="AE304" s="202"/>
      <c r="AF304" s="202"/>
      <c r="AG304" s="202"/>
      <c r="AH304" s="202"/>
      <c r="AI304" s="202"/>
      <c r="AJ304" s="202"/>
      <c r="AK304" s="202"/>
      <c r="AL304" s="202"/>
      <c r="AM304" s="202"/>
      <c r="AN304" s="202"/>
      <c r="AO304" s="202"/>
      <c r="AP304" s="202"/>
      <c r="AQ304" s="202"/>
      <c r="AR304" s="202"/>
      <c r="AS304" s="202"/>
      <c r="AT304" s="202"/>
      <c r="AU304" s="202"/>
    </row>
    <row r="305" spans="3:47" s="118" customFormat="1">
      <c r="C305" s="202"/>
      <c r="D305" s="203"/>
      <c r="J305" s="203"/>
      <c r="K305" s="203"/>
      <c r="L305" s="203"/>
      <c r="M305" s="203"/>
      <c r="R305" s="203"/>
      <c r="S305" s="203"/>
      <c r="T305" s="202"/>
      <c r="U305" s="202"/>
      <c r="V305" s="202"/>
      <c r="W305" s="202"/>
      <c r="X305" s="202"/>
      <c r="Y305" s="202"/>
      <c r="Z305" s="202"/>
      <c r="AA305" s="202"/>
      <c r="AB305" s="202"/>
      <c r="AC305" s="202"/>
      <c r="AD305" s="202"/>
      <c r="AE305" s="202"/>
      <c r="AF305" s="202"/>
      <c r="AG305" s="202"/>
      <c r="AH305" s="202"/>
      <c r="AI305" s="202"/>
      <c r="AJ305" s="202"/>
      <c r="AK305" s="202"/>
      <c r="AL305" s="202"/>
      <c r="AM305" s="202"/>
      <c r="AN305" s="202"/>
      <c r="AO305" s="202"/>
      <c r="AP305" s="202"/>
      <c r="AQ305" s="202"/>
      <c r="AR305" s="202"/>
      <c r="AS305" s="202"/>
      <c r="AT305" s="202"/>
      <c r="AU305" s="202"/>
    </row>
    <row r="306" spans="3:47" s="118" customFormat="1">
      <c r="C306" s="202"/>
      <c r="D306" s="203"/>
      <c r="J306" s="203"/>
      <c r="K306" s="203"/>
      <c r="L306" s="203"/>
      <c r="M306" s="203"/>
      <c r="R306" s="203"/>
      <c r="S306" s="203"/>
      <c r="T306" s="202"/>
      <c r="U306" s="202"/>
      <c r="V306" s="202"/>
      <c r="W306" s="202"/>
      <c r="X306" s="202"/>
      <c r="Y306" s="202"/>
      <c r="Z306" s="202"/>
      <c r="AA306" s="202"/>
      <c r="AB306" s="202"/>
      <c r="AC306" s="202"/>
      <c r="AD306" s="202"/>
      <c r="AE306" s="202"/>
      <c r="AF306" s="202"/>
      <c r="AG306" s="202"/>
      <c r="AH306" s="202"/>
      <c r="AI306" s="202"/>
      <c r="AJ306" s="202"/>
      <c r="AK306" s="202"/>
      <c r="AL306" s="202"/>
      <c r="AM306" s="202"/>
      <c r="AN306" s="202"/>
      <c r="AO306" s="202"/>
      <c r="AP306" s="202"/>
      <c r="AQ306" s="202"/>
      <c r="AR306" s="202"/>
      <c r="AS306" s="202"/>
      <c r="AT306" s="202"/>
      <c r="AU306" s="202"/>
    </row>
    <row r="307" spans="3:47" s="118" customFormat="1">
      <c r="C307" s="202"/>
      <c r="D307" s="203"/>
      <c r="J307" s="203"/>
      <c r="K307" s="203"/>
      <c r="L307" s="203"/>
      <c r="M307" s="203"/>
      <c r="R307" s="203"/>
      <c r="S307" s="203"/>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c r="AS307" s="202"/>
      <c r="AT307" s="202"/>
      <c r="AU307" s="202"/>
    </row>
    <row r="308" spans="3:47" s="118" customFormat="1">
      <c r="C308" s="202"/>
      <c r="D308" s="203"/>
      <c r="J308" s="203"/>
      <c r="K308" s="203"/>
      <c r="L308" s="203"/>
      <c r="M308" s="203"/>
      <c r="R308" s="203"/>
      <c r="S308" s="203"/>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row>
    <row r="309" spans="3:47" s="118" customFormat="1">
      <c r="C309" s="202"/>
      <c r="D309" s="203"/>
      <c r="J309" s="203"/>
      <c r="K309" s="203"/>
      <c r="L309" s="203"/>
      <c r="M309" s="203"/>
      <c r="R309" s="203"/>
      <c r="S309" s="203"/>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row>
    <row r="310" spans="3:47" s="118" customFormat="1">
      <c r="C310" s="202"/>
      <c r="D310" s="203"/>
      <c r="J310" s="203"/>
      <c r="K310" s="203"/>
      <c r="L310" s="203"/>
      <c r="M310" s="203"/>
      <c r="R310" s="203"/>
      <c r="S310" s="203"/>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row>
    <row r="311" spans="3:47" s="118" customFormat="1">
      <c r="C311" s="202"/>
      <c r="D311" s="203"/>
      <c r="J311" s="203"/>
      <c r="K311" s="203"/>
      <c r="L311" s="203"/>
      <c r="M311" s="203"/>
      <c r="R311" s="203"/>
      <c r="S311" s="203"/>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row>
    <row r="312" spans="3:47" s="118" customFormat="1">
      <c r="C312" s="202"/>
      <c r="D312" s="203"/>
      <c r="J312" s="203"/>
      <c r="K312" s="203"/>
      <c r="L312" s="203"/>
      <c r="M312" s="203"/>
      <c r="R312" s="203"/>
      <c r="S312" s="203"/>
      <c r="T312" s="202"/>
      <c r="U312" s="202"/>
      <c r="V312" s="202"/>
      <c r="W312" s="202"/>
      <c r="X312" s="202"/>
      <c r="Y312" s="202"/>
      <c r="Z312" s="202"/>
      <c r="AA312" s="202"/>
      <c r="AB312" s="202"/>
      <c r="AC312" s="202"/>
      <c r="AD312" s="202"/>
      <c r="AE312" s="202"/>
      <c r="AF312" s="202"/>
      <c r="AG312" s="202"/>
      <c r="AH312" s="202"/>
      <c r="AI312" s="202"/>
      <c r="AJ312" s="202"/>
      <c r="AK312" s="202"/>
      <c r="AL312" s="202"/>
      <c r="AM312" s="202"/>
      <c r="AN312" s="202"/>
      <c r="AO312" s="202"/>
      <c r="AP312" s="202"/>
      <c r="AQ312" s="202"/>
      <c r="AR312" s="202"/>
      <c r="AS312" s="202"/>
      <c r="AT312" s="202"/>
      <c r="AU312" s="202"/>
    </row>
    <row r="313" spans="3:47" s="118" customFormat="1">
      <c r="C313" s="202"/>
      <c r="D313" s="203"/>
      <c r="J313" s="203"/>
      <c r="K313" s="203"/>
      <c r="L313" s="203"/>
      <c r="M313" s="203"/>
      <c r="R313" s="203"/>
      <c r="S313" s="203"/>
      <c r="T313" s="202"/>
      <c r="U313" s="202"/>
      <c r="V313" s="202"/>
      <c r="W313" s="202"/>
      <c r="X313" s="202"/>
      <c r="Y313" s="202"/>
      <c r="Z313" s="202"/>
      <c r="AA313" s="202"/>
      <c r="AB313" s="202"/>
      <c r="AC313" s="202"/>
      <c r="AD313" s="202"/>
      <c r="AE313" s="202"/>
      <c r="AF313" s="202"/>
      <c r="AG313" s="202"/>
      <c r="AH313" s="202"/>
      <c r="AI313" s="202"/>
      <c r="AJ313" s="202"/>
      <c r="AK313" s="202"/>
      <c r="AL313" s="202"/>
      <c r="AM313" s="202"/>
      <c r="AN313" s="202"/>
      <c r="AO313" s="202"/>
      <c r="AP313" s="202"/>
      <c r="AQ313" s="202"/>
      <c r="AR313" s="202"/>
      <c r="AS313" s="202"/>
      <c r="AT313" s="202"/>
      <c r="AU313" s="202"/>
    </row>
    <row r="314" spans="3:47" s="118" customFormat="1">
      <c r="C314" s="202"/>
      <c r="D314" s="203"/>
      <c r="J314" s="203"/>
      <c r="K314" s="203"/>
      <c r="L314" s="203"/>
      <c r="M314" s="203"/>
      <c r="R314" s="203"/>
      <c r="S314" s="203"/>
      <c r="T314" s="202"/>
      <c r="U314" s="202"/>
      <c r="V314" s="202"/>
      <c r="W314" s="202"/>
      <c r="X314" s="202"/>
      <c r="Y314" s="202"/>
      <c r="Z314" s="202"/>
      <c r="AA314" s="202"/>
      <c r="AB314" s="202"/>
      <c r="AC314" s="202"/>
      <c r="AD314" s="202"/>
      <c r="AE314" s="202"/>
      <c r="AF314" s="202"/>
      <c r="AG314" s="202"/>
      <c r="AH314" s="202"/>
      <c r="AI314" s="202"/>
      <c r="AJ314" s="202"/>
      <c r="AK314" s="202"/>
      <c r="AL314" s="202"/>
      <c r="AM314" s="202"/>
      <c r="AN314" s="202"/>
      <c r="AO314" s="202"/>
      <c r="AP314" s="202"/>
      <c r="AQ314" s="202"/>
      <c r="AR314" s="202"/>
      <c r="AS314" s="202"/>
      <c r="AT314" s="202"/>
      <c r="AU314" s="202"/>
    </row>
    <row r="315" spans="3:47" s="118" customFormat="1">
      <c r="C315" s="202"/>
      <c r="D315" s="203"/>
      <c r="J315" s="203"/>
      <c r="K315" s="203"/>
      <c r="L315" s="203"/>
      <c r="M315" s="203"/>
      <c r="R315" s="203"/>
      <c r="S315" s="203"/>
      <c r="T315" s="202"/>
      <c r="U315" s="202"/>
      <c r="V315" s="202"/>
      <c r="W315" s="202"/>
      <c r="X315" s="202"/>
      <c r="Y315" s="202"/>
      <c r="Z315" s="202"/>
      <c r="AA315" s="202"/>
      <c r="AB315" s="202"/>
      <c r="AC315" s="202"/>
      <c r="AD315" s="202"/>
      <c r="AE315" s="202"/>
      <c r="AF315" s="202"/>
      <c r="AG315" s="202"/>
      <c r="AH315" s="202"/>
      <c r="AI315" s="202"/>
      <c r="AJ315" s="202"/>
      <c r="AK315" s="202"/>
      <c r="AL315" s="202"/>
      <c r="AM315" s="202"/>
      <c r="AN315" s="202"/>
      <c r="AO315" s="202"/>
      <c r="AP315" s="202"/>
      <c r="AQ315" s="202"/>
      <c r="AR315" s="202"/>
      <c r="AS315" s="202"/>
      <c r="AT315" s="202"/>
      <c r="AU315" s="202"/>
    </row>
    <row r="316" spans="3:47" s="118" customFormat="1">
      <c r="C316" s="202"/>
      <c r="D316" s="203"/>
      <c r="J316" s="203"/>
      <c r="K316" s="203"/>
      <c r="L316" s="203"/>
      <c r="M316" s="203"/>
      <c r="R316" s="203"/>
      <c r="S316" s="203"/>
      <c r="T316" s="202"/>
      <c r="U316" s="202"/>
      <c r="V316" s="202"/>
      <c r="W316" s="202"/>
      <c r="X316" s="202"/>
      <c r="Y316" s="202"/>
      <c r="Z316" s="202"/>
      <c r="AA316" s="202"/>
      <c r="AB316" s="202"/>
      <c r="AC316" s="202"/>
      <c r="AD316" s="202"/>
      <c r="AE316" s="202"/>
      <c r="AF316" s="202"/>
      <c r="AG316" s="202"/>
      <c r="AH316" s="202"/>
      <c r="AI316" s="202"/>
      <c r="AJ316" s="202"/>
      <c r="AK316" s="202"/>
      <c r="AL316" s="202"/>
      <c r="AM316" s="202"/>
      <c r="AN316" s="202"/>
      <c r="AO316" s="202"/>
      <c r="AP316" s="202"/>
      <c r="AQ316" s="202"/>
      <c r="AR316" s="202"/>
      <c r="AS316" s="202"/>
      <c r="AT316" s="202"/>
      <c r="AU316" s="202"/>
    </row>
    <row r="317" spans="3:47" s="118" customFormat="1">
      <c r="C317" s="202"/>
      <c r="D317" s="203"/>
      <c r="J317" s="203"/>
      <c r="K317" s="203"/>
      <c r="L317" s="203"/>
      <c r="M317" s="203"/>
      <c r="R317" s="203"/>
      <c r="S317" s="203"/>
      <c r="T317" s="202"/>
      <c r="U317" s="202"/>
      <c r="V317" s="202"/>
      <c r="W317" s="202"/>
      <c r="X317" s="202"/>
      <c r="Y317" s="202"/>
      <c r="Z317" s="202"/>
      <c r="AA317" s="202"/>
      <c r="AB317" s="202"/>
      <c r="AC317" s="202"/>
      <c r="AD317" s="202"/>
      <c r="AE317" s="202"/>
      <c r="AF317" s="202"/>
      <c r="AG317" s="202"/>
      <c r="AH317" s="202"/>
      <c r="AI317" s="202"/>
      <c r="AJ317" s="202"/>
      <c r="AK317" s="202"/>
      <c r="AL317" s="202"/>
      <c r="AM317" s="202"/>
      <c r="AN317" s="202"/>
      <c r="AO317" s="202"/>
      <c r="AP317" s="202"/>
      <c r="AQ317" s="202"/>
      <c r="AR317" s="202"/>
      <c r="AS317" s="202"/>
      <c r="AT317" s="202"/>
      <c r="AU317" s="202"/>
    </row>
    <row r="318" spans="3:47" s="118" customFormat="1">
      <c r="C318" s="202"/>
      <c r="D318" s="203"/>
      <c r="J318" s="203"/>
      <c r="K318" s="203"/>
      <c r="L318" s="203"/>
      <c r="M318" s="203"/>
      <c r="R318" s="203"/>
      <c r="S318" s="203"/>
      <c r="T318" s="202"/>
      <c r="U318" s="202"/>
      <c r="V318" s="202"/>
      <c r="W318" s="202"/>
      <c r="X318" s="202"/>
      <c r="Y318" s="202"/>
      <c r="Z318" s="202"/>
      <c r="AA318" s="202"/>
      <c r="AB318" s="202"/>
      <c r="AC318" s="202"/>
      <c r="AD318" s="202"/>
      <c r="AE318" s="202"/>
      <c r="AF318" s="202"/>
      <c r="AG318" s="202"/>
      <c r="AH318" s="202"/>
      <c r="AI318" s="202"/>
      <c r="AJ318" s="202"/>
      <c r="AK318" s="202"/>
      <c r="AL318" s="202"/>
      <c r="AM318" s="202"/>
      <c r="AN318" s="202"/>
      <c r="AO318" s="202"/>
      <c r="AP318" s="202"/>
      <c r="AQ318" s="202"/>
      <c r="AR318" s="202"/>
      <c r="AS318" s="202"/>
      <c r="AT318" s="202"/>
      <c r="AU318" s="202"/>
    </row>
    <row r="319" spans="3:47" s="118" customFormat="1">
      <c r="C319" s="202"/>
      <c r="D319" s="203"/>
      <c r="J319" s="203"/>
      <c r="K319" s="203"/>
      <c r="L319" s="203"/>
      <c r="M319" s="203"/>
      <c r="R319" s="203"/>
      <c r="S319" s="203"/>
      <c r="T319" s="202"/>
      <c r="U319" s="202"/>
      <c r="V319" s="202"/>
      <c r="W319" s="202"/>
      <c r="X319" s="202"/>
      <c r="Y319" s="202"/>
      <c r="Z319" s="202"/>
      <c r="AA319" s="202"/>
      <c r="AB319" s="202"/>
      <c r="AC319" s="202"/>
      <c r="AD319" s="202"/>
      <c r="AE319" s="202"/>
      <c r="AF319" s="202"/>
      <c r="AG319" s="202"/>
      <c r="AH319" s="202"/>
      <c r="AI319" s="202"/>
      <c r="AJ319" s="202"/>
      <c r="AK319" s="202"/>
      <c r="AL319" s="202"/>
      <c r="AM319" s="202"/>
      <c r="AN319" s="202"/>
      <c r="AO319" s="202"/>
      <c r="AP319" s="202"/>
      <c r="AQ319" s="202"/>
      <c r="AR319" s="202"/>
      <c r="AS319" s="202"/>
      <c r="AT319" s="202"/>
      <c r="AU319" s="202"/>
    </row>
    <row r="320" spans="3:47" s="118" customFormat="1">
      <c r="C320" s="202"/>
      <c r="D320" s="203"/>
      <c r="J320" s="203"/>
      <c r="K320" s="203"/>
      <c r="L320" s="203"/>
      <c r="M320" s="203"/>
      <c r="R320" s="203"/>
      <c r="S320" s="203"/>
      <c r="T320" s="202"/>
      <c r="U320" s="202"/>
      <c r="V320" s="202"/>
      <c r="W320" s="202"/>
      <c r="X320" s="202"/>
      <c r="Y320" s="202"/>
      <c r="Z320" s="202"/>
      <c r="AA320" s="202"/>
      <c r="AB320" s="202"/>
      <c r="AC320" s="202"/>
      <c r="AD320" s="202"/>
      <c r="AE320" s="202"/>
      <c r="AF320" s="202"/>
      <c r="AG320" s="202"/>
      <c r="AH320" s="202"/>
      <c r="AI320" s="202"/>
      <c r="AJ320" s="202"/>
      <c r="AK320" s="202"/>
      <c r="AL320" s="202"/>
      <c r="AM320" s="202"/>
      <c r="AN320" s="202"/>
      <c r="AO320" s="202"/>
      <c r="AP320" s="202"/>
      <c r="AQ320" s="202"/>
      <c r="AR320" s="202"/>
      <c r="AS320" s="202"/>
      <c r="AT320" s="202"/>
      <c r="AU320" s="202"/>
    </row>
    <row r="321" spans="3:47" s="118" customFormat="1">
      <c r="C321" s="202"/>
      <c r="D321" s="203"/>
      <c r="J321" s="203"/>
      <c r="K321" s="203"/>
      <c r="L321" s="203"/>
      <c r="M321" s="203"/>
      <c r="R321" s="203"/>
      <c r="S321" s="203"/>
      <c r="T321" s="202"/>
      <c r="U321" s="202"/>
      <c r="V321" s="202"/>
      <c r="W321" s="202"/>
      <c r="X321" s="202"/>
      <c r="Y321" s="202"/>
      <c r="Z321" s="202"/>
      <c r="AA321" s="202"/>
      <c r="AB321" s="202"/>
      <c r="AC321" s="202"/>
      <c r="AD321" s="202"/>
      <c r="AE321" s="202"/>
      <c r="AF321" s="202"/>
      <c r="AG321" s="202"/>
      <c r="AH321" s="202"/>
      <c r="AI321" s="202"/>
      <c r="AJ321" s="202"/>
      <c r="AK321" s="202"/>
      <c r="AL321" s="202"/>
      <c r="AM321" s="202"/>
      <c r="AN321" s="202"/>
      <c r="AO321" s="202"/>
      <c r="AP321" s="202"/>
      <c r="AQ321" s="202"/>
      <c r="AR321" s="202"/>
      <c r="AS321" s="202"/>
      <c r="AT321" s="202"/>
      <c r="AU321" s="202"/>
    </row>
    <row r="322" spans="3:47" s="118" customFormat="1">
      <c r="C322" s="202"/>
      <c r="D322" s="203"/>
      <c r="J322" s="203"/>
      <c r="K322" s="203"/>
      <c r="L322" s="203"/>
      <c r="M322" s="203"/>
      <c r="R322" s="203"/>
      <c r="S322" s="203"/>
      <c r="T322" s="202"/>
      <c r="U322" s="202"/>
      <c r="V322" s="202"/>
      <c r="W322" s="202"/>
      <c r="X322" s="202"/>
      <c r="Y322" s="202"/>
      <c r="Z322" s="202"/>
      <c r="AA322" s="202"/>
      <c r="AB322" s="202"/>
      <c r="AC322" s="202"/>
      <c r="AD322" s="202"/>
      <c r="AE322" s="202"/>
      <c r="AF322" s="202"/>
      <c r="AG322" s="202"/>
      <c r="AH322" s="202"/>
      <c r="AI322" s="202"/>
      <c r="AJ322" s="202"/>
      <c r="AK322" s="202"/>
      <c r="AL322" s="202"/>
      <c r="AM322" s="202"/>
      <c r="AN322" s="202"/>
      <c r="AO322" s="202"/>
      <c r="AP322" s="202"/>
      <c r="AQ322" s="202"/>
      <c r="AR322" s="202"/>
      <c r="AS322" s="202"/>
      <c r="AT322" s="202"/>
      <c r="AU322" s="202"/>
    </row>
    <row r="323" spans="3:47" s="118" customFormat="1">
      <c r="C323" s="202"/>
      <c r="D323" s="203"/>
      <c r="J323" s="203"/>
      <c r="K323" s="203"/>
      <c r="L323" s="203"/>
      <c r="M323" s="203"/>
      <c r="R323" s="203"/>
      <c r="S323" s="203"/>
      <c r="T323" s="202"/>
      <c r="U323" s="202"/>
      <c r="V323" s="202"/>
      <c r="W323" s="202"/>
      <c r="X323" s="202"/>
      <c r="Y323" s="202"/>
      <c r="Z323" s="202"/>
      <c r="AA323" s="202"/>
      <c r="AB323" s="202"/>
      <c r="AC323" s="202"/>
      <c r="AD323" s="202"/>
      <c r="AE323" s="202"/>
      <c r="AF323" s="202"/>
      <c r="AG323" s="202"/>
      <c r="AH323" s="202"/>
      <c r="AI323" s="202"/>
      <c r="AJ323" s="202"/>
      <c r="AK323" s="202"/>
      <c r="AL323" s="202"/>
      <c r="AM323" s="202"/>
      <c r="AN323" s="202"/>
      <c r="AO323" s="202"/>
      <c r="AP323" s="202"/>
      <c r="AQ323" s="202"/>
      <c r="AR323" s="202"/>
      <c r="AS323" s="202"/>
      <c r="AT323" s="202"/>
      <c r="AU323" s="202"/>
    </row>
    <row r="324" spans="3:47" s="118" customFormat="1">
      <c r="C324" s="202"/>
      <c r="D324" s="203"/>
      <c r="J324" s="203"/>
      <c r="K324" s="203"/>
      <c r="L324" s="203"/>
      <c r="M324" s="203"/>
      <c r="R324" s="203"/>
      <c r="S324" s="203"/>
      <c r="T324" s="202"/>
      <c r="U324" s="202"/>
      <c r="V324" s="202"/>
      <c r="W324" s="202"/>
      <c r="X324" s="202"/>
      <c r="Y324" s="202"/>
      <c r="Z324" s="202"/>
      <c r="AA324" s="202"/>
      <c r="AB324" s="202"/>
      <c r="AC324" s="202"/>
      <c r="AD324" s="202"/>
      <c r="AE324" s="202"/>
      <c r="AF324" s="202"/>
      <c r="AG324" s="202"/>
      <c r="AH324" s="202"/>
      <c r="AI324" s="202"/>
      <c r="AJ324" s="202"/>
      <c r="AK324" s="202"/>
      <c r="AL324" s="202"/>
      <c r="AM324" s="202"/>
      <c r="AN324" s="202"/>
      <c r="AO324" s="202"/>
      <c r="AP324" s="202"/>
      <c r="AQ324" s="202"/>
      <c r="AR324" s="202"/>
      <c r="AS324" s="202"/>
      <c r="AT324" s="202"/>
      <c r="AU324" s="202"/>
    </row>
    <row r="325" spans="3:47" s="118" customFormat="1">
      <c r="C325" s="202"/>
      <c r="D325" s="203"/>
      <c r="J325" s="203"/>
      <c r="K325" s="203"/>
      <c r="L325" s="203"/>
      <c r="M325" s="203"/>
      <c r="R325" s="203"/>
      <c r="S325" s="203"/>
      <c r="T325" s="202"/>
      <c r="U325" s="202"/>
      <c r="V325" s="202"/>
      <c r="W325" s="202"/>
      <c r="X325" s="202"/>
      <c r="Y325" s="202"/>
      <c r="Z325" s="202"/>
      <c r="AA325" s="202"/>
      <c r="AB325" s="202"/>
      <c r="AC325" s="202"/>
      <c r="AD325" s="202"/>
      <c r="AE325" s="202"/>
      <c r="AF325" s="202"/>
      <c r="AG325" s="202"/>
      <c r="AH325" s="202"/>
      <c r="AI325" s="202"/>
      <c r="AJ325" s="202"/>
      <c r="AK325" s="202"/>
      <c r="AL325" s="202"/>
      <c r="AM325" s="202"/>
      <c r="AN325" s="202"/>
      <c r="AO325" s="202"/>
      <c r="AP325" s="202"/>
      <c r="AQ325" s="202"/>
      <c r="AR325" s="202"/>
      <c r="AS325" s="202"/>
      <c r="AT325" s="202"/>
      <c r="AU325" s="202"/>
    </row>
    <row r="326" spans="3:47" s="118" customFormat="1">
      <c r="C326" s="202"/>
      <c r="D326" s="203"/>
      <c r="J326" s="203"/>
      <c r="K326" s="203"/>
      <c r="L326" s="203"/>
      <c r="M326" s="203"/>
      <c r="R326" s="203"/>
      <c r="S326" s="203"/>
      <c r="T326" s="202"/>
      <c r="U326" s="202"/>
      <c r="V326" s="202"/>
      <c r="W326" s="202"/>
      <c r="X326" s="202"/>
      <c r="Y326" s="202"/>
      <c r="Z326" s="202"/>
      <c r="AA326" s="202"/>
      <c r="AB326" s="202"/>
      <c r="AC326" s="202"/>
      <c r="AD326" s="202"/>
      <c r="AE326" s="202"/>
      <c r="AF326" s="202"/>
      <c r="AG326" s="202"/>
      <c r="AH326" s="202"/>
      <c r="AI326" s="202"/>
      <c r="AJ326" s="202"/>
      <c r="AK326" s="202"/>
      <c r="AL326" s="202"/>
      <c r="AM326" s="202"/>
      <c r="AN326" s="202"/>
      <c r="AO326" s="202"/>
      <c r="AP326" s="202"/>
      <c r="AQ326" s="202"/>
      <c r="AR326" s="202"/>
      <c r="AS326" s="202"/>
      <c r="AT326" s="202"/>
      <c r="AU326" s="202"/>
    </row>
    <row r="327" spans="3:47" s="118" customFormat="1">
      <c r="C327" s="202"/>
      <c r="D327" s="203"/>
      <c r="J327" s="203"/>
      <c r="K327" s="203"/>
      <c r="L327" s="203"/>
      <c r="M327" s="203"/>
      <c r="R327" s="203"/>
      <c r="S327" s="203"/>
      <c r="T327" s="202"/>
      <c r="U327" s="202"/>
      <c r="V327" s="202"/>
      <c r="W327" s="202"/>
      <c r="X327" s="202"/>
      <c r="Y327" s="202"/>
      <c r="Z327" s="202"/>
      <c r="AA327" s="202"/>
      <c r="AB327" s="202"/>
      <c r="AC327" s="202"/>
      <c r="AD327" s="202"/>
      <c r="AE327" s="202"/>
      <c r="AF327" s="202"/>
      <c r="AG327" s="202"/>
      <c r="AH327" s="202"/>
      <c r="AI327" s="202"/>
      <c r="AJ327" s="202"/>
      <c r="AK327" s="202"/>
      <c r="AL327" s="202"/>
      <c r="AM327" s="202"/>
      <c r="AN327" s="202"/>
      <c r="AO327" s="202"/>
      <c r="AP327" s="202"/>
      <c r="AQ327" s="202"/>
      <c r="AR327" s="202"/>
      <c r="AS327" s="202"/>
      <c r="AT327" s="202"/>
      <c r="AU327" s="202"/>
    </row>
    <row r="328" spans="3:47" s="118" customFormat="1">
      <c r="C328" s="202"/>
      <c r="D328" s="203"/>
      <c r="J328" s="203"/>
      <c r="K328" s="203"/>
      <c r="L328" s="203"/>
      <c r="M328" s="203"/>
      <c r="R328" s="203"/>
      <c r="S328" s="203"/>
      <c r="T328" s="202"/>
      <c r="U328" s="202"/>
      <c r="V328" s="202"/>
      <c r="W328" s="202"/>
      <c r="X328" s="202"/>
      <c r="Y328" s="202"/>
      <c r="Z328" s="202"/>
      <c r="AA328" s="202"/>
      <c r="AB328" s="202"/>
      <c r="AC328" s="202"/>
      <c r="AD328" s="202"/>
      <c r="AE328" s="202"/>
      <c r="AF328" s="202"/>
      <c r="AG328" s="202"/>
      <c r="AH328" s="202"/>
      <c r="AI328" s="202"/>
      <c r="AJ328" s="202"/>
      <c r="AK328" s="202"/>
      <c r="AL328" s="202"/>
      <c r="AM328" s="202"/>
      <c r="AN328" s="202"/>
      <c r="AO328" s="202"/>
      <c r="AP328" s="202"/>
      <c r="AQ328" s="202"/>
      <c r="AR328" s="202"/>
      <c r="AS328" s="202"/>
      <c r="AT328" s="202"/>
      <c r="AU328" s="202"/>
    </row>
    <row r="329" spans="3:47" s="118" customFormat="1">
      <c r="C329" s="202"/>
      <c r="D329" s="203"/>
      <c r="J329" s="203"/>
      <c r="K329" s="203"/>
      <c r="L329" s="203"/>
      <c r="M329" s="203"/>
      <c r="R329" s="203"/>
      <c r="S329" s="203"/>
      <c r="T329" s="202"/>
      <c r="U329" s="202"/>
      <c r="V329" s="202"/>
      <c r="W329" s="202"/>
      <c r="X329" s="202"/>
      <c r="Y329" s="202"/>
      <c r="Z329" s="202"/>
      <c r="AA329" s="202"/>
      <c r="AB329" s="202"/>
      <c r="AC329" s="202"/>
      <c r="AD329" s="202"/>
      <c r="AE329" s="202"/>
      <c r="AF329" s="202"/>
      <c r="AG329" s="202"/>
      <c r="AH329" s="202"/>
      <c r="AI329" s="202"/>
      <c r="AJ329" s="202"/>
      <c r="AK329" s="202"/>
      <c r="AL329" s="202"/>
      <c r="AM329" s="202"/>
      <c r="AN329" s="202"/>
      <c r="AO329" s="202"/>
      <c r="AP329" s="202"/>
      <c r="AQ329" s="202"/>
      <c r="AR329" s="202"/>
      <c r="AS329" s="202"/>
      <c r="AT329" s="202"/>
      <c r="AU329" s="202"/>
    </row>
    <row r="330" spans="3:47" s="118" customFormat="1">
      <c r="C330" s="202"/>
      <c r="D330" s="203"/>
      <c r="J330" s="203"/>
      <c r="K330" s="203"/>
      <c r="L330" s="203"/>
      <c r="M330" s="203"/>
      <c r="R330" s="203"/>
      <c r="S330" s="203"/>
      <c r="T330" s="202"/>
      <c r="U330" s="202"/>
      <c r="V330" s="202"/>
      <c r="W330" s="202"/>
      <c r="X330" s="202"/>
      <c r="Y330" s="202"/>
      <c r="Z330" s="202"/>
      <c r="AA330" s="202"/>
      <c r="AB330" s="202"/>
      <c r="AC330" s="202"/>
      <c r="AD330" s="202"/>
      <c r="AE330" s="202"/>
      <c r="AF330" s="202"/>
      <c r="AG330" s="202"/>
      <c r="AH330" s="202"/>
      <c r="AI330" s="202"/>
      <c r="AJ330" s="202"/>
      <c r="AK330" s="202"/>
      <c r="AL330" s="202"/>
      <c r="AM330" s="202"/>
      <c r="AN330" s="202"/>
      <c r="AO330" s="202"/>
      <c r="AP330" s="202"/>
      <c r="AQ330" s="202"/>
      <c r="AR330" s="202"/>
      <c r="AS330" s="202"/>
      <c r="AT330" s="202"/>
      <c r="AU330" s="202"/>
    </row>
    <row r="331" spans="3:47" s="118" customFormat="1">
      <c r="C331" s="202"/>
      <c r="D331" s="203"/>
      <c r="J331" s="203"/>
      <c r="K331" s="203"/>
      <c r="L331" s="203"/>
      <c r="M331" s="203"/>
      <c r="R331" s="203"/>
      <c r="S331" s="203"/>
      <c r="T331" s="202"/>
      <c r="U331" s="202"/>
      <c r="V331" s="202"/>
      <c r="W331" s="202"/>
      <c r="X331" s="202"/>
      <c r="Y331" s="202"/>
      <c r="Z331" s="202"/>
      <c r="AA331" s="202"/>
      <c r="AB331" s="202"/>
      <c r="AC331" s="202"/>
      <c r="AD331" s="202"/>
      <c r="AE331" s="202"/>
      <c r="AF331" s="202"/>
      <c r="AG331" s="202"/>
      <c r="AH331" s="202"/>
      <c r="AI331" s="202"/>
      <c r="AJ331" s="202"/>
      <c r="AK331" s="202"/>
      <c r="AL331" s="202"/>
      <c r="AM331" s="202"/>
      <c r="AN331" s="202"/>
      <c r="AO331" s="202"/>
      <c r="AP331" s="202"/>
      <c r="AQ331" s="202"/>
      <c r="AR331" s="202"/>
      <c r="AS331" s="202"/>
      <c r="AT331" s="202"/>
      <c r="AU331" s="202"/>
    </row>
    <row r="332" spans="3:47" s="118" customFormat="1">
      <c r="C332" s="202"/>
      <c r="D332" s="203"/>
      <c r="J332" s="203"/>
      <c r="K332" s="203"/>
      <c r="L332" s="203"/>
      <c r="M332" s="203"/>
      <c r="R332" s="203"/>
      <c r="S332" s="203"/>
      <c r="T332" s="202"/>
      <c r="U332" s="202"/>
      <c r="V332" s="202"/>
      <c r="W332" s="202"/>
      <c r="X332" s="202"/>
      <c r="Y332" s="202"/>
      <c r="Z332" s="202"/>
      <c r="AA332" s="202"/>
      <c r="AB332" s="202"/>
      <c r="AC332" s="202"/>
      <c r="AD332" s="202"/>
      <c r="AE332" s="202"/>
      <c r="AF332" s="202"/>
      <c r="AG332" s="202"/>
      <c r="AH332" s="202"/>
      <c r="AI332" s="202"/>
      <c r="AJ332" s="202"/>
      <c r="AK332" s="202"/>
      <c r="AL332" s="202"/>
      <c r="AM332" s="202"/>
      <c r="AN332" s="202"/>
      <c r="AO332" s="202"/>
      <c r="AP332" s="202"/>
      <c r="AQ332" s="202"/>
      <c r="AR332" s="202"/>
      <c r="AS332" s="202"/>
      <c r="AT332" s="202"/>
      <c r="AU332" s="202"/>
    </row>
    <row r="333" spans="3:47" s="118" customFormat="1">
      <c r="C333" s="202"/>
      <c r="D333" s="203"/>
      <c r="J333" s="203"/>
      <c r="K333" s="203"/>
      <c r="L333" s="203"/>
      <c r="M333" s="203"/>
      <c r="R333" s="203"/>
      <c r="S333" s="203"/>
      <c r="T333" s="202"/>
      <c r="U333" s="202"/>
      <c r="V333" s="202"/>
      <c r="W333" s="202"/>
      <c r="X333" s="202"/>
      <c r="Y333" s="202"/>
      <c r="Z333" s="202"/>
      <c r="AA333" s="202"/>
      <c r="AB333" s="202"/>
      <c r="AC333" s="202"/>
      <c r="AD333" s="202"/>
      <c r="AE333" s="202"/>
      <c r="AF333" s="202"/>
      <c r="AG333" s="202"/>
      <c r="AH333" s="202"/>
      <c r="AI333" s="202"/>
      <c r="AJ333" s="202"/>
      <c r="AK333" s="202"/>
      <c r="AL333" s="202"/>
      <c r="AM333" s="202"/>
      <c r="AN333" s="202"/>
      <c r="AO333" s="202"/>
      <c r="AP333" s="202"/>
      <c r="AQ333" s="202"/>
      <c r="AR333" s="202"/>
      <c r="AS333" s="202"/>
      <c r="AT333" s="202"/>
      <c r="AU333" s="202"/>
    </row>
    <row r="334" spans="3:47" s="118" customFormat="1">
      <c r="C334" s="202"/>
      <c r="D334" s="203"/>
      <c r="J334" s="203"/>
      <c r="K334" s="203"/>
      <c r="L334" s="203"/>
      <c r="M334" s="203"/>
      <c r="R334" s="203"/>
      <c r="S334" s="203"/>
      <c r="T334" s="202"/>
      <c r="U334" s="202"/>
      <c r="V334" s="202"/>
      <c r="W334" s="202"/>
      <c r="X334" s="202"/>
      <c r="Y334" s="202"/>
      <c r="Z334" s="202"/>
      <c r="AA334" s="202"/>
      <c r="AB334" s="202"/>
      <c r="AC334" s="202"/>
      <c r="AD334" s="202"/>
      <c r="AE334" s="202"/>
      <c r="AF334" s="202"/>
      <c r="AG334" s="202"/>
      <c r="AH334" s="202"/>
      <c r="AI334" s="202"/>
      <c r="AJ334" s="202"/>
      <c r="AK334" s="202"/>
      <c r="AL334" s="202"/>
      <c r="AM334" s="202"/>
      <c r="AN334" s="202"/>
      <c r="AO334" s="202"/>
      <c r="AP334" s="202"/>
      <c r="AQ334" s="202"/>
      <c r="AR334" s="202"/>
      <c r="AS334" s="202"/>
      <c r="AT334" s="202"/>
      <c r="AU334" s="202"/>
    </row>
    <row r="335" spans="3:47" s="118" customFormat="1">
      <c r="C335" s="202"/>
      <c r="D335" s="203"/>
      <c r="J335" s="203"/>
      <c r="K335" s="203"/>
      <c r="L335" s="203"/>
      <c r="M335" s="203"/>
      <c r="R335" s="203"/>
      <c r="S335" s="203"/>
      <c r="T335" s="202"/>
      <c r="U335" s="202"/>
      <c r="V335" s="202"/>
      <c r="W335" s="202"/>
      <c r="X335" s="202"/>
      <c r="Y335" s="202"/>
      <c r="Z335" s="202"/>
      <c r="AA335" s="202"/>
      <c r="AB335" s="202"/>
      <c r="AC335" s="202"/>
      <c r="AD335" s="202"/>
      <c r="AE335" s="202"/>
      <c r="AF335" s="202"/>
      <c r="AG335" s="202"/>
      <c r="AH335" s="202"/>
      <c r="AI335" s="202"/>
      <c r="AJ335" s="202"/>
      <c r="AK335" s="202"/>
      <c r="AL335" s="202"/>
      <c r="AM335" s="202"/>
      <c r="AN335" s="202"/>
      <c r="AO335" s="202"/>
      <c r="AP335" s="202"/>
      <c r="AQ335" s="202"/>
      <c r="AR335" s="202"/>
      <c r="AS335" s="202"/>
      <c r="AT335" s="202"/>
      <c r="AU335" s="202"/>
    </row>
    <row r="336" spans="3:47" s="118" customFormat="1">
      <c r="C336" s="202"/>
      <c r="D336" s="203"/>
      <c r="J336" s="203"/>
      <c r="K336" s="203"/>
      <c r="L336" s="203"/>
      <c r="M336" s="203"/>
      <c r="R336" s="203"/>
      <c r="S336" s="203"/>
      <c r="T336" s="202"/>
      <c r="U336" s="202"/>
      <c r="V336" s="202"/>
      <c r="W336" s="202"/>
      <c r="X336" s="202"/>
      <c r="Y336" s="202"/>
      <c r="Z336" s="202"/>
      <c r="AA336" s="202"/>
      <c r="AB336" s="202"/>
      <c r="AC336" s="202"/>
      <c r="AD336" s="202"/>
      <c r="AE336" s="202"/>
      <c r="AF336" s="202"/>
      <c r="AG336" s="202"/>
      <c r="AH336" s="202"/>
      <c r="AI336" s="202"/>
      <c r="AJ336" s="202"/>
      <c r="AK336" s="202"/>
      <c r="AL336" s="202"/>
      <c r="AM336" s="202"/>
      <c r="AN336" s="202"/>
      <c r="AO336" s="202"/>
      <c r="AP336" s="202"/>
      <c r="AQ336" s="202"/>
      <c r="AR336" s="202"/>
      <c r="AS336" s="202"/>
      <c r="AT336" s="202"/>
      <c r="AU336" s="202"/>
    </row>
    <row r="337" spans="3:47" s="118" customFormat="1">
      <c r="C337" s="202"/>
      <c r="D337" s="203"/>
      <c r="J337" s="203"/>
      <c r="K337" s="203"/>
      <c r="L337" s="203"/>
      <c r="M337" s="203"/>
      <c r="R337" s="203"/>
      <c r="S337" s="203"/>
      <c r="T337" s="202"/>
      <c r="U337" s="202"/>
      <c r="V337" s="202"/>
      <c r="W337" s="202"/>
      <c r="X337" s="202"/>
      <c r="Y337" s="202"/>
      <c r="Z337" s="202"/>
      <c r="AA337" s="202"/>
      <c r="AB337" s="202"/>
      <c r="AC337" s="202"/>
      <c r="AD337" s="202"/>
      <c r="AE337" s="202"/>
      <c r="AF337" s="202"/>
      <c r="AG337" s="202"/>
      <c r="AH337" s="202"/>
      <c r="AI337" s="202"/>
      <c r="AJ337" s="202"/>
      <c r="AK337" s="202"/>
      <c r="AL337" s="202"/>
      <c r="AM337" s="202"/>
      <c r="AN337" s="202"/>
      <c r="AO337" s="202"/>
      <c r="AP337" s="202"/>
      <c r="AQ337" s="202"/>
      <c r="AR337" s="202"/>
      <c r="AS337" s="202"/>
      <c r="AT337" s="202"/>
      <c r="AU337" s="202"/>
    </row>
    <row r="338" spans="3:47" s="118" customFormat="1">
      <c r="C338" s="202"/>
      <c r="D338" s="203"/>
      <c r="J338" s="203"/>
      <c r="K338" s="203"/>
      <c r="L338" s="203"/>
      <c r="M338" s="203"/>
      <c r="R338" s="203"/>
      <c r="S338" s="203"/>
      <c r="T338" s="202"/>
      <c r="U338" s="202"/>
      <c r="V338" s="202"/>
      <c r="W338" s="202"/>
      <c r="X338" s="202"/>
      <c r="Y338" s="202"/>
      <c r="Z338" s="202"/>
      <c r="AA338" s="202"/>
      <c r="AB338" s="202"/>
      <c r="AC338" s="202"/>
      <c r="AD338" s="202"/>
      <c r="AE338" s="202"/>
      <c r="AF338" s="202"/>
      <c r="AG338" s="202"/>
      <c r="AH338" s="202"/>
      <c r="AI338" s="202"/>
      <c r="AJ338" s="202"/>
      <c r="AK338" s="202"/>
      <c r="AL338" s="202"/>
      <c r="AM338" s="202"/>
      <c r="AN338" s="202"/>
      <c r="AO338" s="202"/>
      <c r="AP338" s="202"/>
      <c r="AQ338" s="202"/>
      <c r="AR338" s="202"/>
      <c r="AS338" s="202"/>
      <c r="AT338" s="202"/>
      <c r="AU338" s="202"/>
    </row>
    <row r="339" spans="3:47" s="118" customFormat="1">
      <c r="C339" s="202"/>
      <c r="D339" s="203"/>
      <c r="J339" s="203"/>
      <c r="K339" s="203"/>
      <c r="L339" s="203"/>
      <c r="M339" s="203"/>
      <c r="R339" s="203"/>
      <c r="S339" s="203"/>
      <c r="T339" s="202"/>
      <c r="U339" s="202"/>
      <c r="V339" s="202"/>
      <c r="W339" s="202"/>
      <c r="X339" s="202"/>
      <c r="Y339" s="202"/>
      <c r="Z339" s="202"/>
      <c r="AA339" s="202"/>
      <c r="AB339" s="202"/>
      <c r="AC339" s="202"/>
      <c r="AD339" s="202"/>
      <c r="AE339" s="202"/>
      <c r="AF339" s="202"/>
      <c r="AG339" s="202"/>
      <c r="AH339" s="202"/>
      <c r="AI339" s="202"/>
      <c r="AJ339" s="202"/>
      <c r="AK339" s="202"/>
      <c r="AL339" s="202"/>
      <c r="AM339" s="202"/>
      <c r="AN339" s="202"/>
      <c r="AO339" s="202"/>
      <c r="AP339" s="202"/>
      <c r="AQ339" s="202"/>
      <c r="AR339" s="202"/>
      <c r="AS339" s="202"/>
      <c r="AT339" s="202"/>
      <c r="AU339" s="202"/>
    </row>
    <row r="340" spans="3:47" s="118" customFormat="1">
      <c r="C340" s="202"/>
      <c r="D340" s="203"/>
      <c r="J340" s="203"/>
      <c r="K340" s="203"/>
      <c r="L340" s="203"/>
      <c r="M340" s="203"/>
      <c r="R340" s="203"/>
      <c r="S340" s="203"/>
      <c r="T340" s="202"/>
      <c r="U340" s="202"/>
      <c r="V340" s="202"/>
      <c r="W340" s="202"/>
      <c r="X340" s="202"/>
      <c r="Y340" s="202"/>
      <c r="Z340" s="202"/>
      <c r="AA340" s="202"/>
      <c r="AB340" s="202"/>
      <c r="AC340" s="202"/>
      <c r="AD340" s="202"/>
      <c r="AE340" s="202"/>
      <c r="AF340" s="202"/>
      <c r="AG340" s="202"/>
      <c r="AH340" s="202"/>
      <c r="AI340" s="202"/>
      <c r="AJ340" s="202"/>
      <c r="AK340" s="202"/>
      <c r="AL340" s="202"/>
      <c r="AM340" s="202"/>
      <c r="AN340" s="202"/>
      <c r="AO340" s="202"/>
      <c r="AP340" s="202"/>
      <c r="AQ340" s="202"/>
      <c r="AR340" s="202"/>
      <c r="AS340" s="202"/>
      <c r="AT340" s="202"/>
      <c r="AU340" s="202"/>
    </row>
    <row r="341" spans="3:47" s="118" customFormat="1">
      <c r="C341" s="202"/>
      <c r="D341" s="203"/>
      <c r="J341" s="203"/>
      <c r="K341" s="203"/>
      <c r="L341" s="203"/>
      <c r="M341" s="203"/>
      <c r="R341" s="203"/>
      <c r="S341" s="203"/>
      <c r="T341" s="202"/>
      <c r="U341" s="202"/>
      <c r="V341" s="202"/>
      <c r="W341" s="202"/>
      <c r="X341" s="202"/>
      <c r="Y341" s="202"/>
      <c r="Z341" s="202"/>
      <c r="AA341" s="202"/>
      <c r="AB341" s="202"/>
      <c r="AC341" s="202"/>
      <c r="AD341" s="202"/>
      <c r="AE341" s="202"/>
      <c r="AF341" s="202"/>
      <c r="AG341" s="202"/>
      <c r="AH341" s="202"/>
      <c r="AI341" s="202"/>
      <c r="AJ341" s="202"/>
      <c r="AK341" s="202"/>
      <c r="AL341" s="202"/>
      <c r="AM341" s="202"/>
      <c r="AN341" s="202"/>
      <c r="AO341" s="202"/>
      <c r="AP341" s="202"/>
      <c r="AQ341" s="202"/>
      <c r="AR341" s="202"/>
      <c r="AS341" s="202"/>
      <c r="AT341" s="202"/>
      <c r="AU341" s="202"/>
    </row>
    <row r="342" spans="3:47" s="118" customFormat="1">
      <c r="C342" s="202"/>
      <c r="D342" s="203"/>
      <c r="J342" s="203"/>
      <c r="K342" s="203"/>
      <c r="L342" s="203"/>
      <c r="M342" s="203"/>
      <c r="R342" s="203"/>
      <c r="S342" s="203"/>
      <c r="T342" s="202"/>
      <c r="U342" s="202"/>
      <c r="V342" s="202"/>
      <c r="W342" s="202"/>
      <c r="X342" s="202"/>
      <c r="Y342" s="202"/>
      <c r="Z342" s="202"/>
      <c r="AA342" s="202"/>
      <c r="AB342" s="202"/>
      <c r="AC342" s="202"/>
      <c r="AD342" s="202"/>
      <c r="AE342" s="202"/>
      <c r="AF342" s="202"/>
      <c r="AG342" s="202"/>
      <c r="AH342" s="202"/>
      <c r="AI342" s="202"/>
      <c r="AJ342" s="202"/>
      <c r="AK342" s="202"/>
      <c r="AL342" s="202"/>
      <c r="AM342" s="202"/>
      <c r="AN342" s="202"/>
      <c r="AO342" s="202"/>
      <c r="AP342" s="202"/>
      <c r="AQ342" s="202"/>
      <c r="AR342" s="202"/>
      <c r="AS342" s="202"/>
      <c r="AT342" s="202"/>
      <c r="AU342" s="202"/>
    </row>
    <row r="343" spans="3:47" s="118" customFormat="1">
      <c r="C343" s="202"/>
      <c r="D343" s="203"/>
      <c r="J343" s="203"/>
      <c r="K343" s="203"/>
      <c r="L343" s="203"/>
      <c r="M343" s="203"/>
      <c r="R343" s="203"/>
      <c r="S343" s="203"/>
      <c r="T343" s="202"/>
      <c r="U343" s="202"/>
      <c r="V343" s="202"/>
      <c r="W343" s="202"/>
      <c r="X343" s="202"/>
      <c r="Y343" s="202"/>
      <c r="Z343" s="202"/>
      <c r="AA343" s="202"/>
      <c r="AB343" s="202"/>
      <c r="AC343" s="202"/>
      <c r="AD343" s="202"/>
      <c r="AE343" s="202"/>
      <c r="AF343" s="202"/>
      <c r="AG343" s="202"/>
      <c r="AH343" s="202"/>
      <c r="AI343" s="202"/>
      <c r="AJ343" s="202"/>
      <c r="AK343" s="202"/>
      <c r="AL343" s="202"/>
      <c r="AM343" s="202"/>
      <c r="AN343" s="202"/>
      <c r="AO343" s="202"/>
      <c r="AP343" s="202"/>
      <c r="AQ343" s="202"/>
      <c r="AR343" s="202"/>
      <c r="AS343" s="202"/>
      <c r="AT343" s="202"/>
      <c r="AU343" s="202"/>
    </row>
    <row r="344" spans="3:47" s="118" customFormat="1">
      <c r="C344" s="202"/>
      <c r="D344" s="203"/>
      <c r="J344" s="203"/>
      <c r="K344" s="203"/>
      <c r="L344" s="203"/>
      <c r="M344" s="203"/>
      <c r="R344" s="203"/>
      <c r="S344" s="203"/>
      <c r="T344" s="202"/>
      <c r="U344" s="202"/>
      <c r="V344" s="202"/>
      <c r="W344" s="202"/>
      <c r="X344" s="202"/>
      <c r="Y344" s="202"/>
      <c r="Z344" s="202"/>
      <c r="AA344" s="202"/>
      <c r="AB344" s="202"/>
      <c r="AC344" s="202"/>
      <c r="AD344" s="202"/>
      <c r="AE344" s="202"/>
      <c r="AF344" s="202"/>
      <c r="AG344" s="202"/>
      <c r="AH344" s="202"/>
      <c r="AI344" s="202"/>
      <c r="AJ344" s="202"/>
      <c r="AK344" s="202"/>
      <c r="AL344" s="202"/>
      <c r="AM344" s="202"/>
      <c r="AN344" s="202"/>
      <c r="AO344" s="202"/>
      <c r="AP344" s="202"/>
      <c r="AQ344" s="202"/>
      <c r="AR344" s="202"/>
      <c r="AS344" s="202"/>
      <c r="AT344" s="202"/>
      <c r="AU344" s="202"/>
    </row>
    <row r="345" spans="3:47" s="118" customFormat="1">
      <c r="C345" s="202"/>
      <c r="D345" s="203"/>
      <c r="J345" s="203"/>
      <c r="K345" s="203"/>
      <c r="L345" s="203"/>
      <c r="M345" s="203"/>
      <c r="R345" s="203"/>
      <c r="S345" s="203"/>
      <c r="T345" s="202"/>
      <c r="U345" s="202"/>
      <c r="V345" s="202"/>
      <c r="W345" s="202"/>
      <c r="X345" s="202"/>
      <c r="Y345" s="202"/>
      <c r="Z345" s="202"/>
      <c r="AA345" s="202"/>
      <c r="AB345" s="202"/>
      <c r="AC345" s="202"/>
      <c r="AD345" s="202"/>
      <c r="AE345" s="202"/>
      <c r="AF345" s="202"/>
      <c r="AG345" s="202"/>
      <c r="AH345" s="202"/>
      <c r="AI345" s="202"/>
      <c r="AJ345" s="202"/>
      <c r="AK345" s="202"/>
      <c r="AL345" s="202"/>
      <c r="AM345" s="202"/>
      <c r="AN345" s="202"/>
      <c r="AO345" s="202"/>
      <c r="AP345" s="202"/>
      <c r="AQ345" s="202"/>
      <c r="AR345" s="202"/>
      <c r="AS345" s="202"/>
      <c r="AT345" s="202"/>
      <c r="AU345" s="202"/>
    </row>
    <row r="346" spans="3:47" s="118" customFormat="1">
      <c r="C346" s="202"/>
      <c r="D346" s="203"/>
      <c r="J346" s="203"/>
      <c r="K346" s="203"/>
      <c r="L346" s="203"/>
      <c r="M346" s="203"/>
      <c r="R346" s="203"/>
      <c r="S346" s="203"/>
      <c r="T346" s="202"/>
      <c r="U346" s="202"/>
      <c r="V346" s="202"/>
      <c r="W346" s="202"/>
      <c r="X346" s="202"/>
      <c r="Y346" s="202"/>
      <c r="Z346" s="202"/>
      <c r="AA346" s="202"/>
      <c r="AB346" s="202"/>
      <c r="AC346" s="202"/>
      <c r="AD346" s="202"/>
      <c r="AE346" s="202"/>
      <c r="AF346" s="202"/>
      <c r="AG346" s="202"/>
      <c r="AH346" s="202"/>
      <c r="AI346" s="202"/>
      <c r="AJ346" s="202"/>
      <c r="AK346" s="202"/>
      <c r="AL346" s="202"/>
      <c r="AM346" s="202"/>
      <c r="AN346" s="202"/>
      <c r="AO346" s="202"/>
      <c r="AP346" s="202"/>
      <c r="AQ346" s="202"/>
      <c r="AR346" s="202"/>
      <c r="AS346" s="202"/>
      <c r="AT346" s="202"/>
      <c r="AU346" s="202"/>
    </row>
    <row r="347" spans="3:47" s="118" customFormat="1">
      <c r="C347" s="202"/>
      <c r="D347" s="203"/>
      <c r="J347" s="203"/>
      <c r="K347" s="203"/>
      <c r="L347" s="203"/>
      <c r="M347" s="203"/>
      <c r="R347" s="203"/>
      <c r="S347" s="203"/>
      <c r="T347" s="202"/>
      <c r="U347" s="202"/>
      <c r="V347" s="202"/>
      <c r="W347" s="202"/>
      <c r="X347" s="202"/>
      <c r="Y347" s="202"/>
      <c r="Z347" s="202"/>
      <c r="AA347" s="202"/>
      <c r="AB347" s="202"/>
      <c r="AC347" s="202"/>
      <c r="AD347" s="202"/>
      <c r="AE347" s="202"/>
      <c r="AF347" s="202"/>
      <c r="AG347" s="202"/>
      <c r="AH347" s="202"/>
      <c r="AI347" s="202"/>
      <c r="AJ347" s="202"/>
      <c r="AK347" s="202"/>
      <c r="AL347" s="202"/>
      <c r="AM347" s="202"/>
      <c r="AN347" s="202"/>
      <c r="AO347" s="202"/>
      <c r="AP347" s="202"/>
      <c r="AQ347" s="202"/>
      <c r="AR347" s="202"/>
      <c r="AS347" s="202"/>
      <c r="AT347" s="202"/>
      <c r="AU347" s="202"/>
    </row>
    <row r="348" spans="3:47" s="118" customFormat="1">
      <c r="C348" s="202"/>
      <c r="D348" s="203"/>
      <c r="J348" s="203"/>
      <c r="K348" s="203"/>
      <c r="L348" s="203"/>
      <c r="M348" s="203"/>
      <c r="R348" s="203"/>
      <c r="S348" s="203"/>
      <c r="T348" s="202"/>
      <c r="U348" s="202"/>
      <c r="V348" s="202"/>
      <c r="W348" s="202"/>
      <c r="X348" s="202"/>
      <c r="Y348" s="202"/>
      <c r="Z348" s="202"/>
      <c r="AA348" s="202"/>
      <c r="AB348" s="202"/>
      <c r="AC348" s="202"/>
      <c r="AD348" s="202"/>
      <c r="AE348" s="202"/>
      <c r="AF348" s="202"/>
      <c r="AG348" s="202"/>
      <c r="AH348" s="202"/>
      <c r="AI348" s="202"/>
      <c r="AJ348" s="202"/>
      <c r="AK348" s="202"/>
      <c r="AL348" s="202"/>
      <c r="AM348" s="202"/>
      <c r="AN348" s="202"/>
      <c r="AO348" s="202"/>
      <c r="AP348" s="202"/>
      <c r="AQ348" s="202"/>
      <c r="AR348" s="202"/>
      <c r="AS348" s="202"/>
      <c r="AT348" s="202"/>
      <c r="AU348" s="202"/>
    </row>
    <row r="349" spans="3:47" s="118" customFormat="1">
      <c r="C349" s="202"/>
      <c r="D349" s="203"/>
      <c r="J349" s="203"/>
      <c r="K349" s="203"/>
      <c r="L349" s="203"/>
      <c r="M349" s="203"/>
      <c r="R349" s="203"/>
      <c r="S349" s="203"/>
      <c r="T349" s="202"/>
      <c r="U349" s="202"/>
      <c r="V349" s="202"/>
      <c r="W349" s="202"/>
      <c r="X349" s="202"/>
      <c r="Y349" s="202"/>
      <c r="Z349" s="202"/>
      <c r="AA349" s="202"/>
      <c r="AB349" s="202"/>
      <c r="AC349" s="202"/>
      <c r="AD349" s="202"/>
      <c r="AE349" s="202"/>
      <c r="AF349" s="202"/>
      <c r="AG349" s="202"/>
      <c r="AH349" s="202"/>
      <c r="AI349" s="202"/>
      <c r="AJ349" s="202"/>
      <c r="AK349" s="202"/>
      <c r="AL349" s="202"/>
      <c r="AM349" s="202"/>
      <c r="AN349" s="202"/>
      <c r="AO349" s="202"/>
      <c r="AP349" s="202"/>
      <c r="AQ349" s="202"/>
      <c r="AR349" s="202"/>
      <c r="AS349" s="202"/>
      <c r="AT349" s="202"/>
      <c r="AU349" s="202"/>
    </row>
    <row r="350" spans="3:47" s="118" customFormat="1">
      <c r="C350" s="202"/>
      <c r="D350" s="203"/>
      <c r="J350" s="203"/>
      <c r="K350" s="203"/>
      <c r="L350" s="203"/>
      <c r="M350" s="203"/>
      <c r="R350" s="203"/>
      <c r="S350" s="203"/>
      <c r="T350" s="202"/>
      <c r="U350" s="202"/>
      <c r="V350" s="202"/>
      <c r="W350" s="202"/>
      <c r="X350" s="202"/>
      <c r="Y350" s="202"/>
      <c r="Z350" s="202"/>
      <c r="AA350" s="202"/>
      <c r="AB350" s="202"/>
      <c r="AC350" s="202"/>
      <c r="AD350" s="202"/>
      <c r="AE350" s="202"/>
      <c r="AF350" s="202"/>
      <c r="AG350" s="202"/>
      <c r="AH350" s="202"/>
      <c r="AI350" s="202"/>
      <c r="AJ350" s="202"/>
      <c r="AK350" s="202"/>
      <c r="AL350" s="202"/>
      <c r="AM350" s="202"/>
      <c r="AN350" s="202"/>
      <c r="AO350" s="202"/>
      <c r="AP350" s="202"/>
      <c r="AQ350" s="202"/>
      <c r="AR350" s="202"/>
      <c r="AS350" s="202"/>
      <c r="AT350" s="202"/>
      <c r="AU350" s="202"/>
    </row>
    <row r="351" spans="3:47" s="118" customFormat="1">
      <c r="C351" s="202"/>
      <c r="D351" s="203"/>
      <c r="J351" s="203"/>
      <c r="K351" s="203"/>
      <c r="L351" s="203"/>
      <c r="M351" s="203"/>
      <c r="R351" s="203"/>
      <c r="S351" s="203"/>
      <c r="T351" s="202"/>
      <c r="U351" s="202"/>
      <c r="V351" s="202"/>
      <c r="W351" s="202"/>
      <c r="X351" s="202"/>
      <c r="Y351" s="202"/>
      <c r="Z351" s="202"/>
      <c r="AA351" s="202"/>
      <c r="AB351" s="202"/>
      <c r="AC351" s="202"/>
      <c r="AD351" s="202"/>
      <c r="AE351" s="202"/>
      <c r="AF351" s="202"/>
      <c r="AG351" s="202"/>
      <c r="AH351" s="202"/>
      <c r="AI351" s="202"/>
      <c r="AJ351" s="202"/>
      <c r="AK351" s="202"/>
      <c r="AL351" s="202"/>
      <c r="AM351" s="202"/>
      <c r="AN351" s="202"/>
      <c r="AO351" s="202"/>
      <c r="AP351" s="202"/>
      <c r="AQ351" s="202"/>
      <c r="AR351" s="202"/>
      <c r="AS351" s="202"/>
      <c r="AT351" s="202"/>
      <c r="AU351" s="202"/>
    </row>
    <row r="352" spans="3:47" s="118" customFormat="1">
      <c r="C352" s="202"/>
      <c r="D352" s="203"/>
      <c r="J352" s="203"/>
      <c r="K352" s="203"/>
      <c r="L352" s="203"/>
      <c r="M352" s="203"/>
      <c r="R352" s="203"/>
      <c r="S352" s="203"/>
      <c r="T352" s="202"/>
      <c r="U352" s="202"/>
      <c r="V352" s="202"/>
      <c r="W352" s="202"/>
      <c r="X352" s="202"/>
      <c r="Y352" s="202"/>
      <c r="Z352" s="202"/>
      <c r="AA352" s="202"/>
      <c r="AB352" s="202"/>
      <c r="AC352" s="202"/>
      <c r="AD352" s="202"/>
      <c r="AE352" s="202"/>
      <c r="AF352" s="202"/>
      <c r="AG352" s="202"/>
      <c r="AH352" s="202"/>
      <c r="AI352" s="202"/>
      <c r="AJ352" s="202"/>
      <c r="AK352" s="202"/>
      <c r="AL352" s="202"/>
      <c r="AM352" s="202"/>
      <c r="AN352" s="202"/>
      <c r="AO352" s="202"/>
      <c r="AP352" s="202"/>
      <c r="AQ352" s="202"/>
      <c r="AR352" s="202"/>
      <c r="AS352" s="202"/>
      <c r="AT352" s="202"/>
      <c r="AU352" s="202"/>
    </row>
    <row r="353" spans="3:47" s="118" customFormat="1">
      <c r="C353" s="202"/>
      <c r="D353" s="203"/>
      <c r="J353" s="203"/>
      <c r="K353" s="203"/>
      <c r="L353" s="203"/>
      <c r="M353" s="203"/>
      <c r="R353" s="203"/>
      <c r="S353" s="203"/>
      <c r="T353" s="202"/>
      <c r="U353" s="202"/>
      <c r="V353" s="202"/>
      <c r="W353" s="202"/>
      <c r="X353" s="202"/>
      <c r="Y353" s="202"/>
      <c r="Z353" s="202"/>
      <c r="AA353" s="202"/>
      <c r="AB353" s="202"/>
      <c r="AC353" s="202"/>
      <c r="AD353" s="202"/>
      <c r="AE353" s="202"/>
      <c r="AF353" s="202"/>
      <c r="AG353" s="202"/>
      <c r="AH353" s="202"/>
      <c r="AI353" s="202"/>
      <c r="AJ353" s="202"/>
      <c r="AK353" s="202"/>
      <c r="AL353" s="202"/>
      <c r="AM353" s="202"/>
      <c r="AN353" s="202"/>
      <c r="AO353" s="202"/>
      <c r="AP353" s="202"/>
      <c r="AQ353" s="202"/>
      <c r="AR353" s="202"/>
      <c r="AS353" s="202"/>
      <c r="AT353" s="202"/>
      <c r="AU353" s="202"/>
    </row>
    <row r="354" spans="3:47" s="118" customFormat="1">
      <c r="C354" s="202"/>
      <c r="D354" s="203"/>
      <c r="J354" s="203"/>
      <c r="K354" s="203"/>
      <c r="L354" s="203"/>
      <c r="M354" s="203"/>
      <c r="R354" s="203"/>
      <c r="S354" s="203"/>
      <c r="T354" s="202"/>
      <c r="U354" s="202"/>
      <c r="V354" s="202"/>
      <c r="W354" s="202"/>
      <c r="X354" s="202"/>
      <c r="Y354" s="202"/>
      <c r="Z354" s="202"/>
      <c r="AA354" s="202"/>
      <c r="AB354" s="202"/>
      <c r="AC354" s="202"/>
      <c r="AD354" s="202"/>
      <c r="AE354" s="202"/>
      <c r="AF354" s="202"/>
      <c r="AG354" s="202"/>
      <c r="AH354" s="202"/>
      <c r="AI354" s="202"/>
      <c r="AJ354" s="202"/>
      <c r="AK354" s="202"/>
      <c r="AL354" s="202"/>
      <c r="AM354" s="202"/>
      <c r="AN354" s="202"/>
      <c r="AO354" s="202"/>
      <c r="AP354" s="202"/>
      <c r="AQ354" s="202"/>
      <c r="AR354" s="202"/>
      <c r="AS354" s="202"/>
      <c r="AT354" s="202"/>
      <c r="AU354" s="202"/>
    </row>
    <row r="355" spans="3:47" s="118" customFormat="1">
      <c r="C355" s="202"/>
      <c r="D355" s="203"/>
      <c r="J355" s="203"/>
      <c r="K355" s="203"/>
      <c r="L355" s="203"/>
      <c r="M355" s="203"/>
      <c r="R355" s="203"/>
      <c r="S355" s="203"/>
      <c r="T355" s="202"/>
      <c r="U355" s="202"/>
      <c r="V355" s="202"/>
      <c r="W355" s="202"/>
      <c r="X355" s="202"/>
      <c r="Y355" s="202"/>
      <c r="Z355" s="202"/>
      <c r="AA355" s="202"/>
      <c r="AB355" s="202"/>
      <c r="AC355" s="202"/>
      <c r="AD355" s="202"/>
      <c r="AE355" s="202"/>
      <c r="AF355" s="202"/>
      <c r="AG355" s="202"/>
      <c r="AH355" s="202"/>
      <c r="AI355" s="202"/>
      <c r="AJ355" s="202"/>
      <c r="AK355" s="202"/>
      <c r="AL355" s="202"/>
      <c r="AM355" s="202"/>
      <c r="AN355" s="202"/>
      <c r="AO355" s="202"/>
      <c r="AP355" s="202"/>
      <c r="AQ355" s="202"/>
      <c r="AR355" s="202"/>
      <c r="AS355" s="202"/>
      <c r="AT355" s="202"/>
      <c r="AU355" s="202"/>
    </row>
    <row r="356" spans="3:47" s="118" customFormat="1">
      <c r="C356" s="202"/>
      <c r="D356" s="203"/>
      <c r="J356" s="203"/>
      <c r="K356" s="203"/>
      <c r="L356" s="203"/>
      <c r="M356" s="203"/>
      <c r="R356" s="203"/>
      <c r="S356" s="203"/>
      <c r="T356" s="202"/>
      <c r="U356" s="202"/>
      <c r="V356" s="202"/>
      <c r="W356" s="202"/>
      <c r="X356" s="202"/>
      <c r="Y356" s="202"/>
      <c r="Z356" s="202"/>
      <c r="AA356" s="202"/>
      <c r="AB356" s="202"/>
      <c r="AC356" s="202"/>
      <c r="AD356" s="202"/>
      <c r="AE356" s="202"/>
      <c r="AF356" s="202"/>
      <c r="AG356" s="202"/>
      <c r="AH356" s="202"/>
      <c r="AI356" s="202"/>
      <c r="AJ356" s="202"/>
      <c r="AK356" s="202"/>
      <c r="AL356" s="202"/>
      <c r="AM356" s="202"/>
      <c r="AN356" s="202"/>
      <c r="AO356" s="202"/>
      <c r="AP356" s="202"/>
      <c r="AQ356" s="202"/>
      <c r="AR356" s="202"/>
      <c r="AS356" s="202"/>
      <c r="AT356" s="202"/>
      <c r="AU356" s="202"/>
    </row>
    <row r="357" spans="3:47" s="118" customFormat="1">
      <c r="C357" s="202"/>
      <c r="D357" s="203"/>
      <c r="J357" s="203"/>
      <c r="K357" s="203"/>
      <c r="L357" s="203"/>
      <c r="M357" s="203"/>
      <c r="R357" s="203"/>
      <c r="S357" s="203"/>
      <c r="T357" s="202"/>
      <c r="U357" s="202"/>
      <c r="V357" s="202"/>
      <c r="W357" s="202"/>
      <c r="X357" s="202"/>
      <c r="Y357" s="202"/>
      <c r="Z357" s="202"/>
      <c r="AA357" s="202"/>
      <c r="AB357" s="202"/>
      <c r="AC357" s="202"/>
      <c r="AD357" s="202"/>
      <c r="AE357" s="202"/>
      <c r="AF357" s="202"/>
      <c r="AG357" s="202"/>
      <c r="AH357" s="202"/>
      <c r="AI357" s="202"/>
      <c r="AJ357" s="202"/>
      <c r="AK357" s="202"/>
      <c r="AL357" s="202"/>
      <c r="AM357" s="202"/>
      <c r="AN357" s="202"/>
      <c r="AO357" s="202"/>
      <c r="AP357" s="202"/>
      <c r="AQ357" s="202"/>
      <c r="AR357" s="202"/>
      <c r="AS357" s="202"/>
      <c r="AT357" s="202"/>
      <c r="AU357" s="202"/>
    </row>
    <row r="358" spans="3:47" s="118" customFormat="1">
      <c r="C358" s="202"/>
      <c r="D358" s="203"/>
      <c r="J358" s="203"/>
      <c r="K358" s="203"/>
      <c r="L358" s="203"/>
      <c r="M358" s="203"/>
      <c r="R358" s="203"/>
      <c r="S358" s="203"/>
      <c r="T358" s="202"/>
      <c r="U358" s="202"/>
      <c r="V358" s="202"/>
      <c r="W358" s="202"/>
      <c r="X358" s="202"/>
      <c r="Y358" s="202"/>
      <c r="Z358" s="202"/>
      <c r="AA358" s="202"/>
      <c r="AB358" s="202"/>
      <c r="AC358" s="202"/>
      <c r="AD358" s="202"/>
      <c r="AE358" s="202"/>
      <c r="AF358" s="202"/>
      <c r="AG358" s="202"/>
      <c r="AH358" s="202"/>
      <c r="AI358" s="202"/>
      <c r="AJ358" s="202"/>
      <c r="AK358" s="202"/>
      <c r="AL358" s="202"/>
      <c r="AM358" s="202"/>
      <c r="AN358" s="202"/>
      <c r="AO358" s="202"/>
      <c r="AP358" s="202"/>
      <c r="AQ358" s="202"/>
      <c r="AR358" s="202"/>
      <c r="AS358" s="202"/>
      <c r="AT358" s="202"/>
      <c r="AU358" s="202"/>
    </row>
    <row r="359" spans="3:47" s="118" customFormat="1">
      <c r="C359" s="202"/>
      <c r="D359" s="203"/>
      <c r="J359" s="203"/>
      <c r="K359" s="203"/>
      <c r="L359" s="203"/>
      <c r="M359" s="203"/>
      <c r="R359" s="203"/>
      <c r="S359" s="203"/>
      <c r="T359" s="202"/>
      <c r="U359" s="202"/>
      <c r="V359" s="202"/>
      <c r="W359" s="202"/>
      <c r="X359" s="202"/>
      <c r="Y359" s="202"/>
      <c r="Z359" s="202"/>
      <c r="AA359" s="202"/>
      <c r="AB359" s="202"/>
      <c r="AC359" s="202"/>
      <c r="AD359" s="202"/>
      <c r="AE359" s="202"/>
      <c r="AF359" s="202"/>
      <c r="AG359" s="202"/>
      <c r="AH359" s="202"/>
      <c r="AI359" s="202"/>
      <c r="AJ359" s="202"/>
      <c r="AK359" s="202"/>
      <c r="AL359" s="202"/>
      <c r="AM359" s="202"/>
      <c r="AN359" s="202"/>
      <c r="AO359" s="202"/>
      <c r="AP359" s="202"/>
      <c r="AQ359" s="202"/>
      <c r="AR359" s="202"/>
      <c r="AS359" s="202"/>
      <c r="AT359" s="202"/>
      <c r="AU359" s="202"/>
    </row>
    <row r="360" spans="3:47" s="118" customFormat="1">
      <c r="C360" s="202"/>
      <c r="D360" s="203"/>
      <c r="J360" s="203"/>
      <c r="K360" s="203"/>
      <c r="L360" s="203"/>
      <c r="M360" s="203"/>
      <c r="R360" s="203"/>
      <c r="S360" s="203"/>
      <c r="T360" s="202"/>
      <c r="U360" s="202"/>
      <c r="V360" s="202"/>
      <c r="W360" s="202"/>
      <c r="X360" s="202"/>
      <c r="Y360" s="202"/>
      <c r="Z360" s="202"/>
      <c r="AA360" s="202"/>
      <c r="AB360" s="202"/>
      <c r="AC360" s="202"/>
      <c r="AD360" s="202"/>
      <c r="AE360" s="202"/>
      <c r="AF360" s="202"/>
      <c r="AG360" s="202"/>
      <c r="AH360" s="202"/>
      <c r="AI360" s="202"/>
      <c r="AJ360" s="202"/>
      <c r="AK360" s="202"/>
      <c r="AL360" s="202"/>
      <c r="AM360" s="202"/>
      <c r="AN360" s="202"/>
      <c r="AO360" s="202"/>
      <c r="AP360" s="202"/>
      <c r="AQ360" s="202"/>
      <c r="AR360" s="202"/>
      <c r="AS360" s="202"/>
      <c r="AT360" s="202"/>
      <c r="AU360" s="202"/>
    </row>
    <row r="361" spans="3:47" s="118" customFormat="1">
      <c r="C361" s="202"/>
      <c r="D361" s="203"/>
      <c r="J361" s="203"/>
      <c r="K361" s="203"/>
      <c r="L361" s="203"/>
      <c r="M361" s="203"/>
      <c r="R361" s="203"/>
      <c r="S361" s="203"/>
      <c r="T361" s="202"/>
      <c r="U361" s="202"/>
      <c r="V361" s="202"/>
      <c r="W361" s="202"/>
      <c r="X361" s="202"/>
      <c r="Y361" s="202"/>
      <c r="Z361" s="202"/>
      <c r="AA361" s="202"/>
      <c r="AB361" s="202"/>
      <c r="AC361" s="202"/>
      <c r="AD361" s="202"/>
      <c r="AE361" s="202"/>
      <c r="AF361" s="202"/>
      <c r="AG361" s="202"/>
      <c r="AH361" s="202"/>
      <c r="AI361" s="202"/>
      <c r="AJ361" s="202"/>
      <c r="AK361" s="202"/>
      <c r="AL361" s="202"/>
      <c r="AM361" s="202"/>
      <c r="AN361" s="202"/>
      <c r="AO361" s="202"/>
      <c r="AP361" s="202"/>
      <c r="AQ361" s="202"/>
      <c r="AR361" s="202"/>
      <c r="AS361" s="202"/>
      <c r="AT361" s="202"/>
      <c r="AU361" s="202"/>
    </row>
    <row r="362" spans="3:47" s="118" customFormat="1">
      <c r="C362" s="202"/>
      <c r="D362" s="203"/>
      <c r="J362" s="203"/>
      <c r="K362" s="203"/>
      <c r="L362" s="203"/>
      <c r="M362" s="203"/>
      <c r="R362" s="203"/>
      <c r="S362" s="203"/>
      <c r="T362" s="202"/>
      <c r="U362" s="202"/>
      <c r="V362" s="202"/>
      <c r="W362" s="202"/>
      <c r="X362" s="202"/>
      <c r="Y362" s="202"/>
      <c r="Z362" s="202"/>
      <c r="AA362" s="202"/>
      <c r="AB362" s="202"/>
      <c r="AC362" s="202"/>
      <c r="AD362" s="202"/>
      <c r="AE362" s="202"/>
      <c r="AF362" s="202"/>
      <c r="AG362" s="202"/>
      <c r="AH362" s="202"/>
      <c r="AI362" s="202"/>
      <c r="AJ362" s="202"/>
      <c r="AK362" s="202"/>
      <c r="AL362" s="202"/>
      <c r="AM362" s="202"/>
      <c r="AN362" s="202"/>
      <c r="AO362" s="202"/>
      <c r="AP362" s="202"/>
      <c r="AQ362" s="202"/>
      <c r="AR362" s="202"/>
      <c r="AS362" s="202"/>
      <c r="AT362" s="202"/>
      <c r="AU362" s="202"/>
    </row>
    <row r="363" spans="3:47" s="118" customFormat="1">
      <c r="C363" s="202"/>
      <c r="D363" s="203"/>
      <c r="J363" s="203"/>
      <c r="K363" s="203"/>
      <c r="L363" s="203"/>
      <c r="M363" s="203"/>
      <c r="R363" s="203"/>
      <c r="S363" s="203"/>
      <c r="T363" s="202"/>
      <c r="U363" s="202"/>
      <c r="V363" s="202"/>
      <c r="W363" s="202"/>
      <c r="X363" s="202"/>
      <c r="Y363" s="202"/>
      <c r="Z363" s="202"/>
      <c r="AA363" s="202"/>
      <c r="AB363" s="202"/>
      <c r="AC363" s="202"/>
      <c r="AD363" s="202"/>
      <c r="AE363" s="202"/>
      <c r="AF363" s="202"/>
      <c r="AG363" s="202"/>
      <c r="AH363" s="202"/>
      <c r="AI363" s="202"/>
      <c r="AJ363" s="202"/>
      <c r="AK363" s="202"/>
      <c r="AL363" s="202"/>
      <c r="AM363" s="202"/>
      <c r="AN363" s="202"/>
      <c r="AO363" s="202"/>
      <c r="AP363" s="202"/>
      <c r="AQ363" s="202"/>
      <c r="AR363" s="202"/>
      <c r="AS363" s="202"/>
      <c r="AT363" s="202"/>
      <c r="AU363" s="202"/>
    </row>
    <row r="364" spans="3:47" s="118" customFormat="1">
      <c r="C364" s="202"/>
      <c r="D364" s="203"/>
      <c r="J364" s="203"/>
      <c r="K364" s="203"/>
      <c r="L364" s="203"/>
      <c r="M364" s="203"/>
      <c r="R364" s="203"/>
      <c r="S364" s="203"/>
      <c r="T364" s="202"/>
      <c r="U364" s="202"/>
      <c r="V364" s="202"/>
      <c r="W364" s="202"/>
      <c r="X364" s="202"/>
      <c r="Y364" s="202"/>
      <c r="Z364" s="202"/>
      <c r="AA364" s="202"/>
      <c r="AB364" s="202"/>
      <c r="AC364" s="202"/>
      <c r="AD364" s="202"/>
      <c r="AE364" s="202"/>
      <c r="AF364" s="202"/>
      <c r="AG364" s="202"/>
      <c r="AH364" s="202"/>
      <c r="AI364" s="202"/>
      <c r="AJ364" s="202"/>
      <c r="AK364" s="202"/>
      <c r="AL364" s="202"/>
      <c r="AM364" s="202"/>
      <c r="AN364" s="202"/>
      <c r="AO364" s="202"/>
      <c r="AP364" s="202"/>
      <c r="AQ364" s="202"/>
      <c r="AR364" s="202"/>
      <c r="AS364" s="202"/>
      <c r="AT364" s="202"/>
      <c r="AU364" s="202"/>
    </row>
    <row r="365" spans="3:47" s="118" customFormat="1">
      <c r="C365" s="202"/>
      <c r="D365" s="203"/>
      <c r="J365" s="203"/>
      <c r="K365" s="203"/>
      <c r="L365" s="203"/>
      <c r="M365" s="203"/>
      <c r="R365" s="203"/>
      <c r="S365" s="203"/>
      <c r="T365" s="202"/>
      <c r="U365" s="202"/>
      <c r="V365" s="202"/>
      <c r="W365" s="202"/>
      <c r="X365" s="202"/>
      <c r="Y365" s="202"/>
      <c r="Z365" s="202"/>
      <c r="AA365" s="202"/>
      <c r="AB365" s="202"/>
      <c r="AC365" s="202"/>
      <c r="AD365" s="202"/>
      <c r="AE365" s="202"/>
      <c r="AF365" s="202"/>
      <c r="AG365" s="202"/>
      <c r="AH365" s="202"/>
      <c r="AI365" s="202"/>
      <c r="AJ365" s="202"/>
      <c r="AK365" s="202"/>
      <c r="AL365" s="202"/>
      <c r="AM365" s="202"/>
      <c r="AN365" s="202"/>
      <c r="AO365" s="202"/>
      <c r="AP365" s="202"/>
      <c r="AQ365" s="202"/>
      <c r="AR365" s="202"/>
      <c r="AS365" s="202"/>
      <c r="AT365" s="202"/>
      <c r="AU365" s="202"/>
    </row>
    <row r="366" spans="3:47" s="118" customFormat="1">
      <c r="C366" s="202"/>
      <c r="D366" s="203"/>
      <c r="J366" s="203"/>
      <c r="K366" s="203"/>
      <c r="L366" s="203"/>
      <c r="M366" s="203"/>
      <c r="R366" s="203"/>
      <c r="S366" s="203"/>
      <c r="T366" s="202"/>
      <c r="U366" s="202"/>
      <c r="V366" s="202"/>
      <c r="W366" s="202"/>
      <c r="X366" s="202"/>
      <c r="Y366" s="202"/>
      <c r="Z366" s="202"/>
      <c r="AA366" s="202"/>
      <c r="AB366" s="202"/>
      <c r="AC366" s="202"/>
      <c r="AD366" s="202"/>
      <c r="AE366" s="202"/>
      <c r="AF366" s="202"/>
      <c r="AG366" s="202"/>
      <c r="AH366" s="202"/>
      <c r="AI366" s="202"/>
      <c r="AJ366" s="202"/>
      <c r="AK366" s="202"/>
      <c r="AL366" s="202"/>
      <c r="AM366" s="202"/>
      <c r="AN366" s="202"/>
      <c r="AO366" s="202"/>
      <c r="AP366" s="202"/>
      <c r="AQ366" s="202"/>
      <c r="AR366" s="202"/>
      <c r="AS366" s="202"/>
      <c r="AT366" s="202"/>
      <c r="AU366" s="202"/>
    </row>
    <row r="367" spans="3:47" s="118" customFormat="1">
      <c r="C367" s="202"/>
      <c r="D367" s="203"/>
      <c r="J367" s="203"/>
      <c r="K367" s="203"/>
      <c r="L367" s="203"/>
      <c r="M367" s="203"/>
      <c r="R367" s="203"/>
      <c r="S367" s="203"/>
      <c r="T367" s="202"/>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c r="AS367" s="202"/>
      <c r="AT367" s="202"/>
      <c r="AU367" s="202"/>
    </row>
    <row r="368" spans="3:47" s="118" customFormat="1">
      <c r="C368" s="202"/>
      <c r="D368" s="203"/>
      <c r="J368" s="203"/>
      <c r="K368" s="203"/>
      <c r="L368" s="203"/>
      <c r="M368" s="203"/>
      <c r="R368" s="203"/>
      <c r="S368" s="203"/>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row>
    <row r="369" spans="3:47" s="118" customFormat="1">
      <c r="C369" s="202"/>
      <c r="D369" s="203"/>
      <c r="J369" s="203"/>
      <c r="K369" s="203"/>
      <c r="L369" s="203"/>
      <c r="M369" s="203"/>
      <c r="R369" s="203"/>
      <c r="S369" s="203"/>
      <c r="T369" s="202"/>
      <c r="U369" s="202"/>
      <c r="V369" s="202"/>
      <c r="W369" s="202"/>
      <c r="X369" s="202"/>
      <c r="Y369" s="202"/>
      <c r="Z369" s="202"/>
      <c r="AA369" s="202"/>
      <c r="AB369" s="202"/>
      <c r="AC369" s="202"/>
      <c r="AD369" s="202"/>
      <c r="AE369" s="202"/>
      <c r="AF369" s="202"/>
      <c r="AG369" s="202"/>
      <c r="AH369" s="202"/>
      <c r="AI369" s="202"/>
      <c r="AJ369" s="202"/>
      <c r="AK369" s="202"/>
      <c r="AL369" s="202"/>
      <c r="AM369" s="202"/>
      <c r="AN369" s="202"/>
      <c r="AO369" s="202"/>
      <c r="AP369" s="202"/>
      <c r="AQ369" s="202"/>
      <c r="AR369" s="202"/>
      <c r="AS369" s="202"/>
      <c r="AT369" s="202"/>
      <c r="AU369" s="202"/>
    </row>
    <row r="370" spans="3:47" s="118" customFormat="1">
      <c r="C370" s="202"/>
      <c r="D370" s="203"/>
      <c r="J370" s="203"/>
      <c r="K370" s="203"/>
      <c r="L370" s="203"/>
      <c r="M370" s="203"/>
      <c r="R370" s="203"/>
      <c r="S370" s="203"/>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row>
    <row r="371" spans="3:47" s="118" customFormat="1">
      <c r="C371" s="202"/>
      <c r="D371" s="203"/>
      <c r="J371" s="203"/>
      <c r="K371" s="203"/>
      <c r="L371" s="203"/>
      <c r="M371" s="203"/>
      <c r="R371" s="203"/>
      <c r="S371" s="203"/>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row>
    <row r="372" spans="3:47" s="118" customFormat="1">
      <c r="C372" s="202"/>
      <c r="D372" s="203"/>
      <c r="J372" s="203"/>
      <c r="K372" s="203"/>
      <c r="L372" s="203"/>
      <c r="M372" s="203"/>
      <c r="R372" s="203"/>
      <c r="S372" s="203"/>
      <c r="T372" s="202"/>
      <c r="U372" s="202"/>
      <c r="V372" s="202"/>
      <c r="W372" s="202"/>
      <c r="X372" s="202"/>
      <c r="Y372" s="202"/>
      <c r="Z372" s="202"/>
      <c r="AA372" s="202"/>
      <c r="AB372" s="202"/>
      <c r="AC372" s="202"/>
      <c r="AD372" s="202"/>
      <c r="AE372" s="202"/>
      <c r="AF372" s="202"/>
      <c r="AG372" s="202"/>
      <c r="AH372" s="202"/>
      <c r="AI372" s="202"/>
      <c r="AJ372" s="202"/>
      <c r="AK372" s="202"/>
      <c r="AL372" s="202"/>
      <c r="AM372" s="202"/>
      <c r="AN372" s="202"/>
      <c r="AO372" s="202"/>
      <c r="AP372" s="202"/>
      <c r="AQ372" s="202"/>
      <c r="AR372" s="202"/>
      <c r="AS372" s="202"/>
      <c r="AT372" s="202"/>
      <c r="AU372" s="202"/>
    </row>
    <row r="373" spans="3:47" s="118" customFormat="1">
      <c r="C373" s="202"/>
      <c r="D373" s="203"/>
      <c r="J373" s="203"/>
      <c r="K373" s="203"/>
      <c r="L373" s="203"/>
      <c r="M373" s="203"/>
      <c r="R373" s="203"/>
      <c r="S373" s="203"/>
      <c r="T373" s="202"/>
      <c r="U373" s="202"/>
      <c r="V373" s="202"/>
      <c r="W373" s="202"/>
      <c r="X373" s="202"/>
      <c r="Y373" s="202"/>
      <c r="Z373" s="202"/>
      <c r="AA373" s="202"/>
      <c r="AB373" s="202"/>
      <c r="AC373" s="202"/>
      <c r="AD373" s="202"/>
      <c r="AE373" s="202"/>
      <c r="AF373" s="202"/>
      <c r="AG373" s="202"/>
      <c r="AH373" s="202"/>
      <c r="AI373" s="202"/>
      <c r="AJ373" s="202"/>
      <c r="AK373" s="202"/>
      <c r="AL373" s="202"/>
      <c r="AM373" s="202"/>
      <c r="AN373" s="202"/>
      <c r="AO373" s="202"/>
      <c r="AP373" s="202"/>
      <c r="AQ373" s="202"/>
      <c r="AR373" s="202"/>
      <c r="AS373" s="202"/>
      <c r="AT373" s="202"/>
      <c r="AU373" s="202"/>
    </row>
    <row r="374" spans="3:47" s="118" customFormat="1">
      <c r="C374" s="202"/>
      <c r="D374" s="203"/>
      <c r="J374" s="203"/>
      <c r="K374" s="203"/>
      <c r="L374" s="203"/>
      <c r="M374" s="203"/>
      <c r="R374" s="203"/>
      <c r="S374" s="203"/>
      <c r="T374" s="202"/>
      <c r="U374" s="202"/>
      <c r="V374" s="202"/>
      <c r="W374" s="202"/>
      <c r="X374" s="202"/>
      <c r="Y374" s="202"/>
      <c r="Z374" s="202"/>
      <c r="AA374" s="202"/>
      <c r="AB374" s="202"/>
      <c r="AC374" s="202"/>
      <c r="AD374" s="202"/>
      <c r="AE374" s="202"/>
      <c r="AF374" s="202"/>
      <c r="AG374" s="202"/>
      <c r="AH374" s="202"/>
      <c r="AI374" s="202"/>
      <c r="AJ374" s="202"/>
      <c r="AK374" s="202"/>
      <c r="AL374" s="202"/>
      <c r="AM374" s="202"/>
      <c r="AN374" s="202"/>
      <c r="AO374" s="202"/>
      <c r="AP374" s="202"/>
      <c r="AQ374" s="202"/>
      <c r="AR374" s="202"/>
      <c r="AS374" s="202"/>
      <c r="AT374" s="202"/>
      <c r="AU374" s="202"/>
    </row>
    <row r="375" spans="3:47" s="118" customFormat="1">
      <c r="C375" s="202"/>
      <c r="D375" s="203"/>
      <c r="J375" s="203"/>
      <c r="K375" s="203"/>
      <c r="L375" s="203"/>
      <c r="M375" s="203"/>
      <c r="R375" s="203"/>
      <c r="S375" s="203"/>
      <c r="T375" s="202"/>
      <c r="U375" s="202"/>
      <c r="V375" s="202"/>
      <c r="W375" s="202"/>
      <c r="X375" s="202"/>
      <c r="Y375" s="202"/>
      <c r="Z375" s="202"/>
      <c r="AA375" s="202"/>
      <c r="AB375" s="202"/>
      <c r="AC375" s="202"/>
      <c r="AD375" s="202"/>
      <c r="AE375" s="202"/>
      <c r="AF375" s="202"/>
      <c r="AG375" s="202"/>
      <c r="AH375" s="202"/>
      <c r="AI375" s="202"/>
      <c r="AJ375" s="202"/>
      <c r="AK375" s="202"/>
      <c r="AL375" s="202"/>
      <c r="AM375" s="202"/>
      <c r="AN375" s="202"/>
      <c r="AO375" s="202"/>
      <c r="AP375" s="202"/>
      <c r="AQ375" s="202"/>
      <c r="AR375" s="202"/>
      <c r="AS375" s="202"/>
      <c r="AT375" s="202"/>
      <c r="AU375" s="202"/>
    </row>
    <row r="376" spans="3:47" s="118" customFormat="1">
      <c r="C376" s="202"/>
      <c r="D376" s="203"/>
      <c r="J376" s="203"/>
      <c r="K376" s="203"/>
      <c r="L376" s="203"/>
      <c r="M376" s="203"/>
      <c r="R376" s="203"/>
      <c r="S376" s="203"/>
      <c r="T376" s="202"/>
      <c r="U376" s="202"/>
      <c r="V376" s="202"/>
      <c r="W376" s="202"/>
      <c r="X376" s="202"/>
      <c r="Y376" s="202"/>
      <c r="Z376" s="202"/>
      <c r="AA376" s="202"/>
      <c r="AB376" s="202"/>
      <c r="AC376" s="202"/>
      <c r="AD376" s="202"/>
      <c r="AE376" s="202"/>
      <c r="AF376" s="202"/>
      <c r="AG376" s="202"/>
      <c r="AH376" s="202"/>
      <c r="AI376" s="202"/>
      <c r="AJ376" s="202"/>
      <c r="AK376" s="202"/>
      <c r="AL376" s="202"/>
      <c r="AM376" s="202"/>
      <c r="AN376" s="202"/>
      <c r="AO376" s="202"/>
      <c r="AP376" s="202"/>
      <c r="AQ376" s="202"/>
      <c r="AR376" s="202"/>
      <c r="AS376" s="202"/>
      <c r="AT376" s="202"/>
      <c r="AU376" s="202"/>
    </row>
    <row r="377" spans="3:47" s="118" customFormat="1">
      <c r="C377" s="202"/>
      <c r="D377" s="203"/>
      <c r="J377" s="203"/>
      <c r="K377" s="203"/>
      <c r="L377" s="203"/>
      <c r="M377" s="203"/>
      <c r="R377" s="203"/>
      <c r="S377" s="203"/>
      <c r="T377" s="202"/>
      <c r="U377" s="202"/>
      <c r="V377" s="202"/>
      <c r="W377" s="202"/>
      <c r="X377" s="202"/>
      <c r="Y377" s="202"/>
      <c r="Z377" s="202"/>
      <c r="AA377" s="202"/>
      <c r="AB377" s="202"/>
      <c r="AC377" s="202"/>
      <c r="AD377" s="202"/>
      <c r="AE377" s="202"/>
      <c r="AF377" s="202"/>
      <c r="AG377" s="202"/>
      <c r="AH377" s="202"/>
      <c r="AI377" s="202"/>
      <c r="AJ377" s="202"/>
      <c r="AK377" s="202"/>
      <c r="AL377" s="202"/>
      <c r="AM377" s="202"/>
      <c r="AN377" s="202"/>
      <c r="AO377" s="202"/>
      <c r="AP377" s="202"/>
      <c r="AQ377" s="202"/>
      <c r="AR377" s="202"/>
      <c r="AS377" s="202"/>
      <c r="AT377" s="202"/>
      <c r="AU377" s="202"/>
    </row>
    <row r="378" spans="3:47" s="118" customFormat="1">
      <c r="C378" s="202"/>
      <c r="D378" s="203"/>
      <c r="J378" s="203"/>
      <c r="K378" s="203"/>
      <c r="L378" s="203"/>
      <c r="M378" s="203"/>
      <c r="R378" s="203"/>
      <c r="S378" s="203"/>
      <c r="T378" s="202"/>
      <c r="U378" s="202"/>
      <c r="V378" s="202"/>
      <c r="W378" s="202"/>
      <c r="X378" s="202"/>
      <c r="Y378" s="202"/>
      <c r="Z378" s="202"/>
      <c r="AA378" s="202"/>
      <c r="AB378" s="202"/>
      <c r="AC378" s="202"/>
      <c r="AD378" s="202"/>
      <c r="AE378" s="202"/>
      <c r="AF378" s="202"/>
      <c r="AG378" s="202"/>
      <c r="AH378" s="202"/>
      <c r="AI378" s="202"/>
      <c r="AJ378" s="202"/>
      <c r="AK378" s="202"/>
      <c r="AL378" s="202"/>
      <c r="AM378" s="202"/>
      <c r="AN378" s="202"/>
      <c r="AO378" s="202"/>
      <c r="AP378" s="202"/>
      <c r="AQ378" s="202"/>
      <c r="AR378" s="202"/>
      <c r="AS378" s="202"/>
      <c r="AT378" s="202"/>
      <c r="AU378" s="202"/>
    </row>
    <row r="379" spans="3:47" s="118" customFormat="1">
      <c r="C379" s="202"/>
      <c r="D379" s="203"/>
      <c r="J379" s="203"/>
      <c r="K379" s="203"/>
      <c r="L379" s="203"/>
      <c r="M379" s="203"/>
      <c r="R379" s="203"/>
      <c r="S379" s="203"/>
      <c r="T379" s="202"/>
      <c r="U379" s="202"/>
      <c r="V379" s="202"/>
      <c r="W379" s="202"/>
      <c r="X379" s="202"/>
      <c r="Y379" s="202"/>
      <c r="Z379" s="202"/>
      <c r="AA379" s="202"/>
      <c r="AB379" s="202"/>
      <c r="AC379" s="202"/>
      <c r="AD379" s="202"/>
      <c r="AE379" s="202"/>
      <c r="AF379" s="202"/>
      <c r="AG379" s="202"/>
      <c r="AH379" s="202"/>
      <c r="AI379" s="202"/>
      <c r="AJ379" s="202"/>
      <c r="AK379" s="202"/>
      <c r="AL379" s="202"/>
      <c r="AM379" s="202"/>
      <c r="AN379" s="202"/>
      <c r="AO379" s="202"/>
      <c r="AP379" s="202"/>
      <c r="AQ379" s="202"/>
      <c r="AR379" s="202"/>
      <c r="AS379" s="202"/>
      <c r="AT379" s="202"/>
      <c r="AU379" s="202"/>
    </row>
    <row r="380" spans="3:47" s="118" customFormat="1">
      <c r="C380" s="202"/>
      <c r="D380" s="203"/>
      <c r="J380" s="203"/>
      <c r="K380" s="203"/>
      <c r="L380" s="203"/>
      <c r="M380" s="203"/>
      <c r="R380" s="203"/>
      <c r="S380" s="203"/>
      <c r="T380" s="202"/>
      <c r="U380" s="202"/>
      <c r="V380" s="202"/>
      <c r="W380" s="202"/>
      <c r="X380" s="202"/>
      <c r="Y380" s="202"/>
      <c r="Z380" s="202"/>
      <c r="AA380" s="202"/>
      <c r="AB380" s="202"/>
      <c r="AC380" s="202"/>
      <c r="AD380" s="202"/>
      <c r="AE380" s="202"/>
      <c r="AF380" s="202"/>
      <c r="AG380" s="202"/>
      <c r="AH380" s="202"/>
      <c r="AI380" s="202"/>
      <c r="AJ380" s="202"/>
      <c r="AK380" s="202"/>
      <c r="AL380" s="202"/>
      <c r="AM380" s="202"/>
      <c r="AN380" s="202"/>
      <c r="AO380" s="202"/>
      <c r="AP380" s="202"/>
      <c r="AQ380" s="202"/>
      <c r="AR380" s="202"/>
      <c r="AS380" s="202"/>
      <c r="AT380" s="202"/>
      <c r="AU380" s="202"/>
    </row>
    <row r="381" spans="3:47" s="118" customFormat="1">
      <c r="C381" s="202"/>
      <c r="D381" s="203"/>
      <c r="J381" s="203"/>
      <c r="K381" s="203"/>
      <c r="L381" s="203"/>
      <c r="M381" s="203"/>
      <c r="R381" s="203"/>
      <c r="S381" s="203"/>
      <c r="T381" s="202"/>
      <c r="U381" s="202"/>
      <c r="V381" s="202"/>
      <c r="W381" s="202"/>
      <c r="X381" s="202"/>
      <c r="Y381" s="202"/>
      <c r="Z381" s="202"/>
      <c r="AA381" s="202"/>
      <c r="AB381" s="202"/>
      <c r="AC381" s="202"/>
      <c r="AD381" s="202"/>
      <c r="AE381" s="202"/>
      <c r="AF381" s="202"/>
      <c r="AG381" s="202"/>
      <c r="AH381" s="202"/>
      <c r="AI381" s="202"/>
      <c r="AJ381" s="202"/>
      <c r="AK381" s="202"/>
      <c r="AL381" s="202"/>
      <c r="AM381" s="202"/>
      <c r="AN381" s="202"/>
      <c r="AO381" s="202"/>
      <c r="AP381" s="202"/>
      <c r="AQ381" s="202"/>
      <c r="AR381" s="202"/>
      <c r="AS381" s="202"/>
      <c r="AT381" s="202"/>
      <c r="AU381" s="202"/>
    </row>
    <row r="382" spans="3:47" s="118" customFormat="1">
      <c r="C382" s="202"/>
      <c r="D382" s="203"/>
      <c r="J382" s="203"/>
      <c r="K382" s="203"/>
      <c r="L382" s="203"/>
      <c r="M382" s="203"/>
      <c r="R382" s="203"/>
      <c r="S382" s="203"/>
      <c r="T382" s="202"/>
      <c r="U382" s="202"/>
      <c r="V382" s="202"/>
      <c r="W382" s="202"/>
      <c r="X382" s="202"/>
      <c r="Y382" s="202"/>
      <c r="Z382" s="202"/>
      <c r="AA382" s="202"/>
      <c r="AB382" s="202"/>
      <c r="AC382" s="202"/>
      <c r="AD382" s="202"/>
      <c r="AE382" s="202"/>
      <c r="AF382" s="202"/>
      <c r="AG382" s="202"/>
      <c r="AH382" s="202"/>
      <c r="AI382" s="202"/>
      <c r="AJ382" s="202"/>
      <c r="AK382" s="202"/>
      <c r="AL382" s="202"/>
      <c r="AM382" s="202"/>
      <c r="AN382" s="202"/>
      <c r="AO382" s="202"/>
      <c r="AP382" s="202"/>
      <c r="AQ382" s="202"/>
      <c r="AR382" s="202"/>
      <c r="AS382" s="202"/>
      <c r="AT382" s="202"/>
      <c r="AU382" s="202"/>
    </row>
    <row r="383" spans="3:47" s="118" customFormat="1">
      <c r="C383" s="202"/>
      <c r="D383" s="203"/>
      <c r="J383" s="203"/>
      <c r="K383" s="203"/>
      <c r="L383" s="203"/>
      <c r="M383" s="203"/>
      <c r="R383" s="203"/>
      <c r="S383" s="203"/>
      <c r="T383" s="202"/>
      <c r="U383" s="202"/>
      <c r="V383" s="202"/>
      <c r="W383" s="202"/>
      <c r="X383" s="202"/>
      <c r="Y383" s="202"/>
      <c r="Z383" s="202"/>
      <c r="AA383" s="202"/>
      <c r="AB383" s="202"/>
      <c r="AC383" s="202"/>
      <c r="AD383" s="202"/>
      <c r="AE383" s="202"/>
      <c r="AF383" s="202"/>
      <c r="AG383" s="202"/>
      <c r="AH383" s="202"/>
      <c r="AI383" s="202"/>
      <c r="AJ383" s="202"/>
      <c r="AK383" s="202"/>
      <c r="AL383" s="202"/>
      <c r="AM383" s="202"/>
      <c r="AN383" s="202"/>
      <c r="AO383" s="202"/>
      <c r="AP383" s="202"/>
      <c r="AQ383" s="202"/>
      <c r="AR383" s="202"/>
      <c r="AS383" s="202"/>
      <c r="AT383" s="202"/>
      <c r="AU383" s="202"/>
    </row>
    <row r="384" spans="3:47" s="118" customFormat="1">
      <c r="C384" s="202"/>
      <c r="D384" s="203"/>
      <c r="J384" s="203"/>
      <c r="K384" s="203"/>
      <c r="L384" s="203"/>
      <c r="M384" s="203"/>
      <c r="R384" s="203"/>
      <c r="S384" s="203"/>
      <c r="T384" s="202"/>
      <c r="U384" s="202"/>
      <c r="V384" s="202"/>
      <c r="W384" s="202"/>
      <c r="X384" s="202"/>
      <c r="Y384" s="202"/>
      <c r="Z384" s="202"/>
      <c r="AA384" s="202"/>
      <c r="AB384" s="202"/>
      <c r="AC384" s="202"/>
      <c r="AD384" s="202"/>
      <c r="AE384" s="202"/>
      <c r="AF384" s="202"/>
      <c r="AG384" s="202"/>
      <c r="AH384" s="202"/>
      <c r="AI384" s="202"/>
      <c r="AJ384" s="202"/>
      <c r="AK384" s="202"/>
      <c r="AL384" s="202"/>
      <c r="AM384" s="202"/>
      <c r="AN384" s="202"/>
      <c r="AO384" s="202"/>
      <c r="AP384" s="202"/>
      <c r="AQ384" s="202"/>
      <c r="AR384" s="202"/>
      <c r="AS384" s="202"/>
      <c r="AT384" s="202"/>
      <c r="AU384" s="202"/>
    </row>
    <row r="385" spans="3:47" s="118" customFormat="1">
      <c r="C385" s="202"/>
      <c r="D385" s="203"/>
      <c r="J385" s="203"/>
      <c r="K385" s="203"/>
      <c r="L385" s="203"/>
      <c r="M385" s="203"/>
      <c r="R385" s="203"/>
      <c r="S385" s="203"/>
      <c r="T385" s="202"/>
      <c r="U385" s="202"/>
      <c r="V385" s="202"/>
      <c r="W385" s="202"/>
      <c r="X385" s="202"/>
      <c r="Y385" s="202"/>
      <c r="Z385" s="202"/>
      <c r="AA385" s="202"/>
      <c r="AB385" s="202"/>
      <c r="AC385" s="202"/>
      <c r="AD385" s="202"/>
      <c r="AE385" s="202"/>
      <c r="AF385" s="202"/>
      <c r="AG385" s="202"/>
      <c r="AH385" s="202"/>
      <c r="AI385" s="202"/>
      <c r="AJ385" s="202"/>
      <c r="AK385" s="202"/>
      <c r="AL385" s="202"/>
      <c r="AM385" s="202"/>
      <c r="AN385" s="202"/>
      <c r="AO385" s="202"/>
      <c r="AP385" s="202"/>
      <c r="AQ385" s="202"/>
      <c r="AR385" s="202"/>
      <c r="AS385" s="202"/>
      <c r="AT385" s="202"/>
      <c r="AU385" s="202"/>
    </row>
    <row r="386" spans="3:47" s="118" customFormat="1">
      <c r="C386" s="202"/>
      <c r="D386" s="203"/>
      <c r="J386" s="203"/>
      <c r="K386" s="203"/>
      <c r="L386" s="203"/>
      <c r="M386" s="203"/>
      <c r="R386" s="203"/>
      <c r="S386" s="203"/>
      <c r="T386" s="202"/>
      <c r="U386" s="202"/>
      <c r="V386" s="202"/>
      <c r="W386" s="202"/>
      <c r="X386" s="202"/>
      <c r="Y386" s="202"/>
      <c r="Z386" s="202"/>
      <c r="AA386" s="202"/>
      <c r="AB386" s="202"/>
      <c r="AC386" s="202"/>
      <c r="AD386" s="202"/>
      <c r="AE386" s="202"/>
      <c r="AF386" s="202"/>
      <c r="AG386" s="202"/>
      <c r="AH386" s="202"/>
      <c r="AI386" s="202"/>
      <c r="AJ386" s="202"/>
      <c r="AK386" s="202"/>
      <c r="AL386" s="202"/>
      <c r="AM386" s="202"/>
      <c r="AN386" s="202"/>
      <c r="AO386" s="202"/>
      <c r="AP386" s="202"/>
      <c r="AQ386" s="202"/>
      <c r="AR386" s="202"/>
      <c r="AS386" s="202"/>
      <c r="AT386" s="202"/>
      <c r="AU386" s="202"/>
    </row>
    <row r="387" spans="3:47" s="118" customFormat="1">
      <c r="C387" s="202"/>
      <c r="D387" s="203"/>
      <c r="J387" s="203"/>
      <c r="K387" s="203"/>
      <c r="L387" s="203"/>
      <c r="M387" s="203"/>
      <c r="R387" s="203"/>
      <c r="S387" s="203"/>
      <c r="T387" s="202"/>
      <c r="U387" s="202"/>
      <c r="V387" s="202"/>
      <c r="W387" s="202"/>
      <c r="X387" s="202"/>
      <c r="Y387" s="202"/>
      <c r="Z387" s="202"/>
      <c r="AA387" s="202"/>
      <c r="AB387" s="202"/>
      <c r="AC387" s="202"/>
      <c r="AD387" s="202"/>
      <c r="AE387" s="202"/>
      <c r="AF387" s="202"/>
      <c r="AG387" s="202"/>
      <c r="AH387" s="202"/>
      <c r="AI387" s="202"/>
      <c r="AJ387" s="202"/>
      <c r="AK387" s="202"/>
      <c r="AL387" s="202"/>
      <c r="AM387" s="202"/>
      <c r="AN387" s="202"/>
      <c r="AO387" s="202"/>
      <c r="AP387" s="202"/>
      <c r="AQ387" s="202"/>
      <c r="AR387" s="202"/>
      <c r="AS387" s="202"/>
      <c r="AT387" s="202"/>
      <c r="AU387" s="202"/>
    </row>
    <row r="388" spans="3:47" s="118" customFormat="1">
      <c r="C388" s="202"/>
      <c r="D388" s="203"/>
      <c r="J388" s="203"/>
      <c r="K388" s="203"/>
      <c r="L388" s="203"/>
      <c r="M388" s="203"/>
      <c r="R388" s="203"/>
      <c r="S388" s="203"/>
      <c r="T388" s="202"/>
      <c r="U388" s="202"/>
      <c r="V388" s="202"/>
      <c r="W388" s="202"/>
      <c r="X388" s="202"/>
      <c r="Y388" s="202"/>
      <c r="Z388" s="202"/>
      <c r="AA388" s="202"/>
      <c r="AB388" s="202"/>
      <c r="AC388" s="202"/>
      <c r="AD388" s="202"/>
      <c r="AE388" s="202"/>
      <c r="AF388" s="202"/>
      <c r="AG388" s="202"/>
      <c r="AH388" s="202"/>
      <c r="AI388" s="202"/>
      <c r="AJ388" s="202"/>
      <c r="AK388" s="202"/>
      <c r="AL388" s="202"/>
      <c r="AM388" s="202"/>
      <c r="AN388" s="202"/>
      <c r="AO388" s="202"/>
      <c r="AP388" s="202"/>
      <c r="AQ388" s="202"/>
      <c r="AR388" s="202"/>
      <c r="AS388" s="202"/>
      <c r="AT388" s="202"/>
      <c r="AU388" s="202"/>
    </row>
    <row r="389" spans="3:47" s="118" customFormat="1">
      <c r="C389" s="202"/>
      <c r="D389" s="203"/>
      <c r="J389" s="203"/>
      <c r="K389" s="203"/>
      <c r="L389" s="203"/>
      <c r="M389" s="203"/>
      <c r="R389" s="203"/>
      <c r="S389" s="203"/>
      <c r="T389" s="202"/>
      <c r="U389" s="202"/>
      <c r="V389" s="202"/>
      <c r="W389" s="202"/>
      <c r="X389" s="202"/>
      <c r="Y389" s="202"/>
      <c r="Z389" s="202"/>
      <c r="AA389" s="202"/>
      <c r="AB389" s="202"/>
      <c r="AC389" s="202"/>
      <c r="AD389" s="202"/>
      <c r="AE389" s="202"/>
      <c r="AF389" s="202"/>
      <c r="AG389" s="202"/>
      <c r="AH389" s="202"/>
      <c r="AI389" s="202"/>
      <c r="AJ389" s="202"/>
      <c r="AK389" s="202"/>
      <c r="AL389" s="202"/>
      <c r="AM389" s="202"/>
      <c r="AN389" s="202"/>
      <c r="AO389" s="202"/>
      <c r="AP389" s="202"/>
      <c r="AQ389" s="202"/>
      <c r="AR389" s="202"/>
      <c r="AS389" s="202"/>
      <c r="AT389" s="202"/>
      <c r="AU389" s="202"/>
    </row>
    <row r="390" spans="3:47" s="118" customFormat="1">
      <c r="C390" s="202"/>
      <c r="D390" s="203"/>
      <c r="J390" s="203"/>
      <c r="K390" s="203"/>
      <c r="L390" s="203"/>
      <c r="M390" s="203"/>
      <c r="R390" s="203"/>
      <c r="S390" s="203"/>
      <c r="T390" s="202"/>
      <c r="U390" s="202"/>
      <c r="V390" s="202"/>
      <c r="W390" s="202"/>
      <c r="X390" s="202"/>
      <c r="Y390" s="202"/>
      <c r="Z390" s="202"/>
      <c r="AA390" s="202"/>
      <c r="AB390" s="202"/>
      <c r="AC390" s="202"/>
      <c r="AD390" s="202"/>
      <c r="AE390" s="202"/>
      <c r="AF390" s="202"/>
      <c r="AG390" s="202"/>
      <c r="AH390" s="202"/>
      <c r="AI390" s="202"/>
      <c r="AJ390" s="202"/>
      <c r="AK390" s="202"/>
      <c r="AL390" s="202"/>
      <c r="AM390" s="202"/>
      <c r="AN390" s="202"/>
      <c r="AO390" s="202"/>
      <c r="AP390" s="202"/>
      <c r="AQ390" s="202"/>
      <c r="AR390" s="202"/>
      <c r="AS390" s="202"/>
      <c r="AT390" s="202"/>
      <c r="AU390" s="202"/>
    </row>
    <row r="391" spans="3:47" s="118" customFormat="1">
      <c r="C391" s="202"/>
      <c r="D391" s="203"/>
      <c r="J391" s="203"/>
      <c r="K391" s="203"/>
      <c r="L391" s="203"/>
      <c r="M391" s="203"/>
      <c r="R391" s="203"/>
      <c r="S391" s="203"/>
      <c r="T391" s="202"/>
      <c r="U391" s="202"/>
      <c r="V391" s="202"/>
      <c r="W391" s="202"/>
      <c r="X391" s="202"/>
      <c r="Y391" s="202"/>
      <c r="Z391" s="202"/>
      <c r="AA391" s="202"/>
      <c r="AB391" s="202"/>
      <c r="AC391" s="202"/>
      <c r="AD391" s="202"/>
      <c r="AE391" s="202"/>
      <c r="AF391" s="202"/>
      <c r="AG391" s="202"/>
      <c r="AH391" s="202"/>
      <c r="AI391" s="202"/>
      <c r="AJ391" s="202"/>
      <c r="AK391" s="202"/>
      <c r="AL391" s="202"/>
      <c r="AM391" s="202"/>
      <c r="AN391" s="202"/>
      <c r="AO391" s="202"/>
      <c r="AP391" s="202"/>
      <c r="AQ391" s="202"/>
      <c r="AR391" s="202"/>
      <c r="AS391" s="202"/>
      <c r="AT391" s="202"/>
      <c r="AU391" s="202"/>
    </row>
    <row r="392" spans="3:47" s="118" customFormat="1">
      <c r="C392" s="202"/>
      <c r="D392" s="203"/>
      <c r="J392" s="203"/>
      <c r="K392" s="203"/>
      <c r="L392" s="203"/>
      <c r="M392" s="203"/>
      <c r="R392" s="203"/>
      <c r="S392" s="203"/>
      <c r="T392" s="202"/>
      <c r="U392" s="202"/>
      <c r="V392" s="202"/>
      <c r="W392" s="202"/>
      <c r="X392" s="202"/>
      <c r="Y392" s="202"/>
      <c r="Z392" s="202"/>
      <c r="AA392" s="202"/>
      <c r="AB392" s="202"/>
      <c r="AC392" s="202"/>
      <c r="AD392" s="202"/>
      <c r="AE392" s="202"/>
      <c r="AF392" s="202"/>
      <c r="AG392" s="202"/>
      <c r="AH392" s="202"/>
      <c r="AI392" s="202"/>
      <c r="AJ392" s="202"/>
      <c r="AK392" s="202"/>
      <c r="AL392" s="202"/>
      <c r="AM392" s="202"/>
      <c r="AN392" s="202"/>
      <c r="AO392" s="202"/>
      <c r="AP392" s="202"/>
      <c r="AQ392" s="202"/>
      <c r="AR392" s="202"/>
      <c r="AS392" s="202"/>
      <c r="AT392" s="202"/>
      <c r="AU392" s="202"/>
    </row>
    <row r="393" spans="3:47" s="118" customFormat="1">
      <c r="C393" s="202"/>
      <c r="D393" s="203"/>
      <c r="J393" s="203"/>
      <c r="K393" s="203"/>
      <c r="L393" s="203"/>
      <c r="M393" s="203"/>
      <c r="R393" s="203"/>
      <c r="S393" s="203"/>
      <c r="T393" s="202"/>
      <c r="U393" s="202"/>
      <c r="V393" s="202"/>
      <c r="W393" s="202"/>
      <c r="X393" s="202"/>
      <c r="Y393" s="202"/>
      <c r="Z393" s="202"/>
      <c r="AA393" s="202"/>
      <c r="AB393" s="202"/>
      <c r="AC393" s="202"/>
      <c r="AD393" s="202"/>
      <c r="AE393" s="202"/>
      <c r="AF393" s="202"/>
      <c r="AG393" s="202"/>
      <c r="AH393" s="202"/>
      <c r="AI393" s="202"/>
      <c r="AJ393" s="202"/>
      <c r="AK393" s="202"/>
      <c r="AL393" s="202"/>
      <c r="AM393" s="202"/>
      <c r="AN393" s="202"/>
      <c r="AO393" s="202"/>
      <c r="AP393" s="202"/>
      <c r="AQ393" s="202"/>
      <c r="AR393" s="202"/>
      <c r="AS393" s="202"/>
      <c r="AT393" s="202"/>
      <c r="AU393" s="202"/>
    </row>
    <row r="394" spans="3:47" s="118" customFormat="1">
      <c r="C394" s="202"/>
      <c r="D394" s="203"/>
      <c r="J394" s="203"/>
      <c r="K394" s="203"/>
      <c r="L394" s="203"/>
      <c r="M394" s="203"/>
      <c r="R394" s="203"/>
      <c r="S394" s="203"/>
      <c r="T394" s="202"/>
      <c r="U394" s="202"/>
      <c r="V394" s="202"/>
      <c r="W394" s="202"/>
      <c r="X394" s="202"/>
      <c r="Y394" s="202"/>
      <c r="Z394" s="202"/>
      <c r="AA394" s="202"/>
      <c r="AB394" s="202"/>
      <c r="AC394" s="202"/>
      <c r="AD394" s="202"/>
      <c r="AE394" s="202"/>
      <c r="AF394" s="202"/>
      <c r="AG394" s="202"/>
      <c r="AH394" s="202"/>
      <c r="AI394" s="202"/>
      <c r="AJ394" s="202"/>
      <c r="AK394" s="202"/>
      <c r="AL394" s="202"/>
      <c r="AM394" s="202"/>
      <c r="AN394" s="202"/>
      <c r="AO394" s="202"/>
      <c r="AP394" s="202"/>
      <c r="AQ394" s="202"/>
      <c r="AR394" s="202"/>
      <c r="AS394" s="202"/>
      <c r="AT394" s="202"/>
      <c r="AU394" s="202"/>
    </row>
    <row r="395" spans="3:47" s="118" customFormat="1">
      <c r="C395" s="202"/>
      <c r="D395" s="203"/>
      <c r="J395" s="203"/>
      <c r="K395" s="203"/>
      <c r="L395" s="203"/>
      <c r="M395" s="203"/>
      <c r="R395" s="203"/>
      <c r="S395" s="203"/>
      <c r="T395" s="202"/>
      <c r="U395" s="202"/>
      <c r="V395" s="202"/>
      <c r="W395" s="202"/>
      <c r="X395" s="202"/>
      <c r="Y395" s="202"/>
      <c r="Z395" s="202"/>
      <c r="AA395" s="202"/>
      <c r="AB395" s="202"/>
      <c r="AC395" s="202"/>
      <c r="AD395" s="202"/>
      <c r="AE395" s="202"/>
      <c r="AF395" s="202"/>
      <c r="AG395" s="202"/>
      <c r="AH395" s="202"/>
      <c r="AI395" s="202"/>
      <c r="AJ395" s="202"/>
      <c r="AK395" s="202"/>
      <c r="AL395" s="202"/>
      <c r="AM395" s="202"/>
      <c r="AN395" s="202"/>
      <c r="AO395" s="202"/>
      <c r="AP395" s="202"/>
      <c r="AQ395" s="202"/>
      <c r="AR395" s="202"/>
      <c r="AS395" s="202"/>
      <c r="AT395" s="202"/>
      <c r="AU395" s="202"/>
    </row>
    <row r="396" spans="3:47" s="118" customFormat="1">
      <c r="C396" s="202"/>
      <c r="D396" s="203"/>
      <c r="J396" s="203"/>
      <c r="K396" s="203"/>
      <c r="L396" s="203"/>
      <c r="M396" s="203"/>
      <c r="R396" s="203"/>
      <c r="S396" s="203"/>
      <c r="T396" s="202"/>
      <c r="U396" s="202"/>
      <c r="V396" s="202"/>
      <c r="W396" s="202"/>
      <c r="X396" s="202"/>
      <c r="Y396" s="202"/>
      <c r="Z396" s="202"/>
      <c r="AA396" s="202"/>
      <c r="AB396" s="202"/>
      <c r="AC396" s="202"/>
      <c r="AD396" s="202"/>
      <c r="AE396" s="202"/>
      <c r="AF396" s="202"/>
      <c r="AG396" s="202"/>
      <c r="AH396" s="202"/>
      <c r="AI396" s="202"/>
      <c r="AJ396" s="202"/>
      <c r="AK396" s="202"/>
      <c r="AL396" s="202"/>
      <c r="AM396" s="202"/>
      <c r="AN396" s="202"/>
      <c r="AO396" s="202"/>
      <c r="AP396" s="202"/>
      <c r="AQ396" s="202"/>
      <c r="AR396" s="202"/>
      <c r="AS396" s="202"/>
      <c r="AT396" s="202"/>
      <c r="AU396" s="202"/>
    </row>
    <row r="397" spans="3:47" s="118" customFormat="1">
      <c r="C397" s="202"/>
      <c r="D397" s="203"/>
      <c r="J397" s="203"/>
      <c r="K397" s="203"/>
      <c r="L397" s="203"/>
      <c r="M397" s="203"/>
      <c r="R397" s="203"/>
      <c r="S397" s="203"/>
      <c r="T397" s="202"/>
      <c r="U397" s="202"/>
      <c r="V397" s="202"/>
      <c r="W397" s="202"/>
      <c r="X397" s="202"/>
      <c r="Y397" s="202"/>
      <c r="Z397" s="202"/>
      <c r="AA397" s="202"/>
      <c r="AB397" s="202"/>
      <c r="AC397" s="202"/>
      <c r="AD397" s="202"/>
      <c r="AE397" s="202"/>
      <c r="AF397" s="202"/>
      <c r="AG397" s="202"/>
      <c r="AH397" s="202"/>
      <c r="AI397" s="202"/>
      <c r="AJ397" s="202"/>
      <c r="AK397" s="202"/>
      <c r="AL397" s="202"/>
      <c r="AM397" s="202"/>
      <c r="AN397" s="202"/>
      <c r="AO397" s="202"/>
      <c r="AP397" s="202"/>
      <c r="AQ397" s="202"/>
      <c r="AR397" s="202"/>
      <c r="AS397" s="202"/>
      <c r="AT397" s="202"/>
      <c r="AU397" s="202"/>
    </row>
    <row r="398" spans="3:47" s="118" customFormat="1">
      <c r="C398" s="202"/>
      <c r="D398" s="203"/>
      <c r="J398" s="203"/>
      <c r="K398" s="203"/>
      <c r="L398" s="203"/>
      <c r="M398" s="203"/>
      <c r="R398" s="203"/>
      <c r="S398" s="203"/>
      <c r="T398" s="202"/>
      <c r="U398" s="202"/>
      <c r="V398" s="202"/>
      <c r="W398" s="202"/>
      <c r="X398" s="202"/>
      <c r="Y398" s="202"/>
      <c r="Z398" s="202"/>
      <c r="AA398" s="202"/>
      <c r="AB398" s="202"/>
      <c r="AC398" s="202"/>
      <c r="AD398" s="202"/>
      <c r="AE398" s="202"/>
      <c r="AF398" s="202"/>
      <c r="AG398" s="202"/>
      <c r="AH398" s="202"/>
      <c r="AI398" s="202"/>
      <c r="AJ398" s="202"/>
      <c r="AK398" s="202"/>
      <c r="AL398" s="202"/>
      <c r="AM398" s="202"/>
      <c r="AN398" s="202"/>
      <c r="AO398" s="202"/>
      <c r="AP398" s="202"/>
      <c r="AQ398" s="202"/>
      <c r="AR398" s="202"/>
      <c r="AS398" s="202"/>
      <c r="AT398" s="202"/>
      <c r="AU398" s="202"/>
    </row>
    <row r="399" spans="3:47" s="118" customFormat="1">
      <c r="C399" s="202"/>
      <c r="D399" s="203"/>
      <c r="J399" s="203"/>
      <c r="K399" s="203"/>
      <c r="L399" s="203"/>
      <c r="M399" s="203"/>
      <c r="R399" s="203"/>
      <c r="S399" s="203"/>
      <c r="T399" s="202"/>
      <c r="U399" s="202"/>
      <c r="V399" s="202"/>
      <c r="W399" s="202"/>
      <c r="X399" s="202"/>
      <c r="Y399" s="202"/>
      <c r="Z399" s="202"/>
      <c r="AA399" s="202"/>
      <c r="AB399" s="202"/>
      <c r="AC399" s="202"/>
      <c r="AD399" s="202"/>
      <c r="AE399" s="202"/>
      <c r="AF399" s="202"/>
      <c r="AG399" s="202"/>
      <c r="AH399" s="202"/>
      <c r="AI399" s="202"/>
      <c r="AJ399" s="202"/>
      <c r="AK399" s="202"/>
      <c r="AL399" s="202"/>
      <c r="AM399" s="202"/>
      <c r="AN399" s="202"/>
      <c r="AO399" s="202"/>
      <c r="AP399" s="202"/>
      <c r="AQ399" s="202"/>
      <c r="AR399" s="202"/>
      <c r="AS399" s="202"/>
      <c r="AT399" s="202"/>
      <c r="AU399" s="202"/>
    </row>
    <row r="400" spans="3:47" s="118" customFormat="1">
      <c r="C400" s="202"/>
      <c r="D400" s="203"/>
      <c r="J400" s="203"/>
      <c r="K400" s="203"/>
      <c r="L400" s="203"/>
      <c r="M400" s="203"/>
      <c r="R400" s="203"/>
      <c r="S400" s="203"/>
      <c r="T400" s="202"/>
      <c r="U400" s="202"/>
      <c r="V400" s="202"/>
      <c r="W400" s="202"/>
      <c r="X400" s="202"/>
      <c r="Y400" s="202"/>
      <c r="Z400" s="202"/>
      <c r="AA400" s="202"/>
      <c r="AB400" s="202"/>
      <c r="AC400" s="202"/>
      <c r="AD400" s="202"/>
      <c r="AE400" s="202"/>
      <c r="AF400" s="202"/>
      <c r="AG400" s="202"/>
      <c r="AH400" s="202"/>
      <c r="AI400" s="202"/>
      <c r="AJ400" s="202"/>
      <c r="AK400" s="202"/>
      <c r="AL400" s="202"/>
      <c r="AM400" s="202"/>
      <c r="AN400" s="202"/>
      <c r="AO400" s="202"/>
      <c r="AP400" s="202"/>
      <c r="AQ400" s="202"/>
      <c r="AR400" s="202"/>
      <c r="AS400" s="202"/>
      <c r="AT400" s="202"/>
      <c r="AU400" s="202"/>
    </row>
    <row r="401" spans="3:47" s="118" customFormat="1">
      <c r="C401" s="202"/>
      <c r="D401" s="203"/>
      <c r="J401" s="203"/>
      <c r="K401" s="203"/>
      <c r="L401" s="203"/>
      <c r="M401" s="203"/>
      <c r="R401" s="203"/>
      <c r="S401" s="203"/>
      <c r="T401" s="202"/>
      <c r="U401" s="202"/>
      <c r="V401" s="202"/>
      <c r="W401" s="202"/>
      <c r="X401" s="202"/>
      <c r="Y401" s="202"/>
      <c r="Z401" s="202"/>
      <c r="AA401" s="202"/>
      <c r="AB401" s="202"/>
      <c r="AC401" s="202"/>
      <c r="AD401" s="202"/>
      <c r="AE401" s="202"/>
      <c r="AF401" s="202"/>
      <c r="AG401" s="202"/>
      <c r="AH401" s="202"/>
      <c r="AI401" s="202"/>
      <c r="AJ401" s="202"/>
      <c r="AK401" s="202"/>
      <c r="AL401" s="202"/>
      <c r="AM401" s="202"/>
      <c r="AN401" s="202"/>
      <c r="AO401" s="202"/>
      <c r="AP401" s="202"/>
      <c r="AQ401" s="202"/>
      <c r="AR401" s="202"/>
      <c r="AS401" s="202"/>
      <c r="AT401" s="202"/>
      <c r="AU401" s="202"/>
    </row>
    <row r="402" spans="3:47" s="118" customFormat="1">
      <c r="C402" s="202"/>
      <c r="D402" s="203"/>
      <c r="J402" s="203"/>
      <c r="K402" s="203"/>
      <c r="L402" s="203"/>
      <c r="M402" s="203"/>
      <c r="R402" s="203"/>
      <c r="S402" s="203"/>
      <c r="T402" s="202"/>
      <c r="U402" s="202"/>
      <c r="V402" s="202"/>
      <c r="W402" s="202"/>
      <c r="X402" s="202"/>
      <c r="Y402" s="202"/>
      <c r="Z402" s="202"/>
      <c r="AA402" s="202"/>
      <c r="AB402" s="202"/>
      <c r="AC402" s="202"/>
      <c r="AD402" s="202"/>
      <c r="AE402" s="202"/>
      <c r="AF402" s="202"/>
      <c r="AG402" s="202"/>
      <c r="AH402" s="202"/>
      <c r="AI402" s="202"/>
      <c r="AJ402" s="202"/>
      <c r="AK402" s="202"/>
      <c r="AL402" s="202"/>
      <c r="AM402" s="202"/>
      <c r="AN402" s="202"/>
      <c r="AO402" s="202"/>
      <c r="AP402" s="202"/>
      <c r="AQ402" s="202"/>
      <c r="AR402" s="202"/>
      <c r="AS402" s="202"/>
      <c r="AT402" s="202"/>
      <c r="AU402" s="202"/>
    </row>
    <row r="403" spans="3:47" s="118" customFormat="1">
      <c r="C403" s="202"/>
      <c r="D403" s="203"/>
      <c r="J403" s="203"/>
      <c r="K403" s="203"/>
      <c r="L403" s="203"/>
      <c r="M403" s="203"/>
      <c r="R403" s="203"/>
      <c r="S403" s="203"/>
      <c r="T403" s="202"/>
      <c r="U403" s="202"/>
      <c r="V403" s="202"/>
      <c r="W403" s="202"/>
      <c r="X403" s="202"/>
      <c r="Y403" s="202"/>
      <c r="Z403" s="202"/>
      <c r="AA403" s="202"/>
      <c r="AB403" s="202"/>
      <c r="AC403" s="202"/>
      <c r="AD403" s="202"/>
      <c r="AE403" s="202"/>
      <c r="AF403" s="202"/>
      <c r="AG403" s="202"/>
      <c r="AH403" s="202"/>
      <c r="AI403" s="202"/>
      <c r="AJ403" s="202"/>
      <c r="AK403" s="202"/>
      <c r="AL403" s="202"/>
      <c r="AM403" s="202"/>
      <c r="AN403" s="202"/>
      <c r="AO403" s="202"/>
      <c r="AP403" s="202"/>
      <c r="AQ403" s="202"/>
      <c r="AR403" s="202"/>
      <c r="AS403" s="202"/>
      <c r="AT403" s="202"/>
      <c r="AU403" s="202"/>
    </row>
    <row r="404" spans="3:47" s="118" customFormat="1">
      <c r="C404" s="202"/>
      <c r="D404" s="203"/>
      <c r="J404" s="203"/>
      <c r="K404" s="203"/>
      <c r="L404" s="203"/>
      <c r="M404" s="203"/>
      <c r="R404" s="203"/>
      <c r="S404" s="203"/>
      <c r="T404" s="202"/>
      <c r="U404" s="202"/>
      <c r="V404" s="202"/>
      <c r="W404" s="202"/>
      <c r="X404" s="202"/>
      <c r="Y404" s="202"/>
      <c r="Z404" s="202"/>
      <c r="AA404" s="202"/>
      <c r="AB404" s="202"/>
      <c r="AC404" s="202"/>
      <c r="AD404" s="202"/>
      <c r="AE404" s="202"/>
      <c r="AF404" s="202"/>
      <c r="AG404" s="202"/>
      <c r="AH404" s="202"/>
      <c r="AI404" s="202"/>
      <c r="AJ404" s="202"/>
      <c r="AK404" s="202"/>
      <c r="AL404" s="202"/>
      <c r="AM404" s="202"/>
      <c r="AN404" s="202"/>
      <c r="AO404" s="202"/>
      <c r="AP404" s="202"/>
      <c r="AQ404" s="202"/>
      <c r="AR404" s="202"/>
      <c r="AS404" s="202"/>
      <c r="AT404" s="202"/>
      <c r="AU404" s="202"/>
    </row>
    <row r="405" spans="3:47" s="118" customFormat="1">
      <c r="C405" s="202"/>
      <c r="D405" s="203"/>
      <c r="J405" s="203"/>
      <c r="K405" s="203"/>
      <c r="L405" s="203"/>
      <c r="M405" s="203"/>
      <c r="R405" s="203"/>
      <c r="S405" s="203"/>
      <c r="T405" s="202"/>
      <c r="U405" s="202"/>
      <c r="V405" s="202"/>
      <c r="W405" s="202"/>
      <c r="X405" s="202"/>
      <c r="Y405" s="202"/>
      <c r="Z405" s="202"/>
      <c r="AA405" s="202"/>
      <c r="AB405" s="202"/>
      <c r="AC405" s="202"/>
      <c r="AD405" s="202"/>
      <c r="AE405" s="202"/>
      <c r="AF405" s="202"/>
      <c r="AG405" s="202"/>
      <c r="AH405" s="202"/>
      <c r="AI405" s="202"/>
      <c r="AJ405" s="202"/>
      <c r="AK405" s="202"/>
      <c r="AL405" s="202"/>
      <c r="AM405" s="202"/>
      <c r="AN405" s="202"/>
      <c r="AO405" s="202"/>
      <c r="AP405" s="202"/>
      <c r="AQ405" s="202"/>
      <c r="AR405" s="202"/>
      <c r="AS405" s="202"/>
      <c r="AT405" s="202"/>
      <c r="AU405" s="202"/>
    </row>
    <row r="406" spans="3:47" s="118" customFormat="1">
      <c r="C406" s="202"/>
      <c r="D406" s="203"/>
      <c r="J406" s="203"/>
      <c r="K406" s="203"/>
      <c r="L406" s="203"/>
      <c r="M406" s="203"/>
      <c r="R406" s="203"/>
      <c r="S406" s="203"/>
      <c r="T406" s="202"/>
      <c r="U406" s="202"/>
      <c r="V406" s="202"/>
      <c r="W406" s="202"/>
      <c r="X406" s="202"/>
      <c r="Y406" s="202"/>
      <c r="Z406" s="202"/>
      <c r="AA406" s="202"/>
      <c r="AB406" s="202"/>
      <c r="AC406" s="202"/>
      <c r="AD406" s="202"/>
      <c r="AE406" s="202"/>
      <c r="AF406" s="202"/>
      <c r="AG406" s="202"/>
      <c r="AH406" s="202"/>
      <c r="AI406" s="202"/>
      <c r="AJ406" s="202"/>
      <c r="AK406" s="202"/>
      <c r="AL406" s="202"/>
      <c r="AM406" s="202"/>
      <c r="AN406" s="202"/>
      <c r="AO406" s="202"/>
      <c r="AP406" s="202"/>
      <c r="AQ406" s="202"/>
      <c r="AR406" s="202"/>
      <c r="AS406" s="202"/>
      <c r="AT406" s="202"/>
      <c r="AU406" s="202"/>
    </row>
    <row r="407" spans="3:47" s="118" customFormat="1">
      <c r="C407" s="202"/>
      <c r="D407" s="203"/>
      <c r="J407" s="203"/>
      <c r="K407" s="203"/>
      <c r="L407" s="203"/>
      <c r="M407" s="203"/>
      <c r="R407" s="203"/>
      <c r="S407" s="203"/>
      <c r="T407" s="202"/>
      <c r="U407" s="202"/>
      <c r="V407" s="202"/>
      <c r="W407" s="202"/>
      <c r="X407" s="202"/>
      <c r="Y407" s="202"/>
      <c r="Z407" s="202"/>
      <c r="AA407" s="202"/>
      <c r="AB407" s="202"/>
      <c r="AC407" s="202"/>
      <c r="AD407" s="202"/>
      <c r="AE407" s="202"/>
      <c r="AF407" s="202"/>
      <c r="AG407" s="202"/>
      <c r="AH407" s="202"/>
      <c r="AI407" s="202"/>
      <c r="AJ407" s="202"/>
      <c r="AK407" s="202"/>
      <c r="AL407" s="202"/>
      <c r="AM407" s="202"/>
      <c r="AN407" s="202"/>
      <c r="AO407" s="202"/>
      <c r="AP407" s="202"/>
      <c r="AQ407" s="202"/>
      <c r="AR407" s="202"/>
      <c r="AS407" s="202"/>
      <c r="AT407" s="202"/>
      <c r="AU407" s="202"/>
    </row>
    <row r="408" spans="3:47" s="118" customFormat="1">
      <c r="C408" s="202"/>
      <c r="D408" s="203"/>
      <c r="J408" s="203"/>
      <c r="K408" s="203"/>
      <c r="L408" s="203"/>
      <c r="M408" s="203"/>
      <c r="R408" s="203"/>
      <c r="S408" s="203"/>
      <c r="T408" s="202"/>
      <c r="U408" s="202"/>
      <c r="V408" s="202"/>
      <c r="W408" s="202"/>
      <c r="X408" s="202"/>
      <c r="Y408" s="202"/>
      <c r="Z408" s="202"/>
      <c r="AA408" s="202"/>
      <c r="AB408" s="202"/>
      <c r="AC408" s="202"/>
      <c r="AD408" s="202"/>
      <c r="AE408" s="202"/>
      <c r="AF408" s="202"/>
      <c r="AG408" s="202"/>
      <c r="AH408" s="202"/>
      <c r="AI408" s="202"/>
      <c r="AJ408" s="202"/>
      <c r="AK408" s="202"/>
      <c r="AL408" s="202"/>
      <c r="AM408" s="202"/>
      <c r="AN408" s="202"/>
      <c r="AO408" s="202"/>
      <c r="AP408" s="202"/>
      <c r="AQ408" s="202"/>
      <c r="AR408" s="202"/>
      <c r="AS408" s="202"/>
      <c r="AT408" s="202"/>
      <c r="AU408" s="202"/>
    </row>
    <row r="409" spans="3:47" s="118" customFormat="1">
      <c r="C409" s="202"/>
      <c r="D409" s="203"/>
      <c r="J409" s="203"/>
      <c r="K409" s="203"/>
      <c r="L409" s="203"/>
      <c r="M409" s="203"/>
      <c r="R409" s="203"/>
      <c r="S409" s="203"/>
      <c r="T409" s="202"/>
      <c r="U409" s="202"/>
      <c r="V409" s="202"/>
      <c r="W409" s="202"/>
      <c r="X409" s="202"/>
      <c r="Y409" s="202"/>
      <c r="Z409" s="202"/>
      <c r="AA409" s="202"/>
      <c r="AB409" s="202"/>
      <c r="AC409" s="202"/>
      <c r="AD409" s="202"/>
      <c r="AE409" s="202"/>
      <c r="AF409" s="202"/>
      <c r="AG409" s="202"/>
      <c r="AH409" s="202"/>
      <c r="AI409" s="202"/>
      <c r="AJ409" s="202"/>
      <c r="AK409" s="202"/>
      <c r="AL409" s="202"/>
      <c r="AM409" s="202"/>
      <c r="AN409" s="202"/>
      <c r="AO409" s="202"/>
      <c r="AP409" s="202"/>
      <c r="AQ409" s="202"/>
      <c r="AR409" s="202"/>
      <c r="AS409" s="202"/>
      <c r="AT409" s="202"/>
      <c r="AU409" s="202"/>
    </row>
    <row r="410" spans="3:47" s="118" customFormat="1">
      <c r="C410" s="202"/>
      <c r="D410" s="203"/>
      <c r="J410" s="203"/>
      <c r="K410" s="203"/>
      <c r="L410" s="203"/>
      <c r="M410" s="203"/>
      <c r="R410" s="203"/>
      <c r="S410" s="203"/>
      <c r="T410" s="202"/>
      <c r="U410" s="202"/>
      <c r="V410" s="202"/>
      <c r="W410" s="202"/>
      <c r="X410" s="202"/>
      <c r="Y410" s="202"/>
      <c r="Z410" s="202"/>
      <c r="AA410" s="202"/>
      <c r="AB410" s="202"/>
      <c r="AC410" s="202"/>
      <c r="AD410" s="202"/>
      <c r="AE410" s="202"/>
      <c r="AF410" s="202"/>
      <c r="AG410" s="202"/>
      <c r="AH410" s="202"/>
      <c r="AI410" s="202"/>
      <c r="AJ410" s="202"/>
      <c r="AK410" s="202"/>
      <c r="AL410" s="202"/>
      <c r="AM410" s="202"/>
      <c r="AN410" s="202"/>
      <c r="AO410" s="202"/>
      <c r="AP410" s="202"/>
      <c r="AQ410" s="202"/>
      <c r="AR410" s="202"/>
      <c r="AS410" s="202"/>
      <c r="AT410" s="202"/>
      <c r="AU410" s="202"/>
    </row>
    <row r="411" spans="3:47" s="118" customFormat="1">
      <c r="C411" s="202"/>
      <c r="D411" s="203"/>
      <c r="J411" s="203"/>
      <c r="K411" s="203"/>
      <c r="L411" s="203"/>
      <c r="M411" s="203"/>
      <c r="R411" s="203"/>
      <c r="S411" s="203"/>
      <c r="T411" s="202"/>
      <c r="U411" s="202"/>
      <c r="V411" s="202"/>
      <c r="W411" s="202"/>
      <c r="X411" s="202"/>
      <c r="Y411" s="202"/>
      <c r="Z411" s="202"/>
      <c r="AA411" s="202"/>
      <c r="AB411" s="202"/>
      <c r="AC411" s="202"/>
      <c r="AD411" s="202"/>
      <c r="AE411" s="202"/>
      <c r="AF411" s="202"/>
      <c r="AG411" s="202"/>
      <c r="AH411" s="202"/>
      <c r="AI411" s="202"/>
      <c r="AJ411" s="202"/>
      <c r="AK411" s="202"/>
      <c r="AL411" s="202"/>
      <c r="AM411" s="202"/>
      <c r="AN411" s="202"/>
      <c r="AO411" s="202"/>
      <c r="AP411" s="202"/>
      <c r="AQ411" s="202"/>
      <c r="AR411" s="202"/>
      <c r="AS411" s="202"/>
      <c r="AT411" s="202"/>
      <c r="AU411" s="202"/>
    </row>
    <row r="412" spans="3:47" s="118" customFormat="1">
      <c r="C412" s="202"/>
      <c r="D412" s="203"/>
      <c r="J412" s="203"/>
      <c r="K412" s="203"/>
      <c r="L412" s="203"/>
      <c r="M412" s="203"/>
      <c r="R412" s="203"/>
      <c r="S412" s="203"/>
      <c r="T412" s="202"/>
      <c r="U412" s="202"/>
      <c r="V412" s="202"/>
      <c r="W412" s="202"/>
      <c r="X412" s="202"/>
      <c r="Y412" s="202"/>
      <c r="Z412" s="202"/>
      <c r="AA412" s="202"/>
      <c r="AB412" s="202"/>
      <c r="AC412" s="202"/>
      <c r="AD412" s="202"/>
      <c r="AE412" s="202"/>
      <c r="AF412" s="202"/>
      <c r="AG412" s="202"/>
      <c r="AH412" s="202"/>
      <c r="AI412" s="202"/>
      <c r="AJ412" s="202"/>
      <c r="AK412" s="202"/>
      <c r="AL412" s="202"/>
      <c r="AM412" s="202"/>
      <c r="AN412" s="202"/>
      <c r="AO412" s="202"/>
      <c r="AP412" s="202"/>
      <c r="AQ412" s="202"/>
      <c r="AR412" s="202"/>
      <c r="AS412" s="202"/>
      <c r="AT412" s="202"/>
      <c r="AU412" s="202"/>
    </row>
    <row r="413" spans="3:47" s="118" customFormat="1">
      <c r="C413" s="202"/>
      <c r="D413" s="203"/>
      <c r="J413" s="203"/>
      <c r="K413" s="203"/>
      <c r="L413" s="203"/>
      <c r="M413" s="203"/>
      <c r="R413" s="203"/>
      <c r="S413" s="203"/>
      <c r="T413" s="202"/>
      <c r="U413" s="202"/>
      <c r="V413" s="202"/>
      <c r="W413" s="202"/>
      <c r="X413" s="202"/>
      <c r="Y413" s="202"/>
      <c r="Z413" s="202"/>
      <c r="AA413" s="202"/>
      <c r="AB413" s="202"/>
      <c r="AC413" s="202"/>
      <c r="AD413" s="202"/>
      <c r="AE413" s="202"/>
      <c r="AF413" s="202"/>
      <c r="AG413" s="202"/>
      <c r="AH413" s="202"/>
      <c r="AI413" s="202"/>
      <c r="AJ413" s="202"/>
      <c r="AK413" s="202"/>
      <c r="AL413" s="202"/>
      <c r="AM413" s="202"/>
      <c r="AN413" s="202"/>
      <c r="AO413" s="202"/>
      <c r="AP413" s="202"/>
      <c r="AQ413" s="202"/>
      <c r="AR413" s="202"/>
      <c r="AS413" s="202"/>
      <c r="AT413" s="202"/>
      <c r="AU413" s="202"/>
    </row>
    <row r="414" spans="3:47" s="118" customFormat="1">
      <c r="C414" s="202"/>
      <c r="D414" s="203"/>
      <c r="J414" s="203"/>
      <c r="K414" s="203"/>
      <c r="L414" s="203"/>
      <c r="M414" s="203"/>
      <c r="R414" s="203"/>
      <c r="S414" s="203"/>
      <c r="T414" s="202"/>
      <c r="U414" s="202"/>
      <c r="V414" s="202"/>
      <c r="W414" s="202"/>
      <c r="X414" s="202"/>
      <c r="Y414" s="202"/>
      <c r="Z414" s="202"/>
      <c r="AA414" s="202"/>
      <c r="AB414" s="202"/>
      <c r="AC414" s="202"/>
      <c r="AD414" s="202"/>
      <c r="AE414" s="202"/>
      <c r="AF414" s="202"/>
      <c r="AG414" s="202"/>
      <c r="AH414" s="202"/>
      <c r="AI414" s="202"/>
      <c r="AJ414" s="202"/>
      <c r="AK414" s="202"/>
      <c r="AL414" s="202"/>
      <c r="AM414" s="202"/>
      <c r="AN414" s="202"/>
      <c r="AO414" s="202"/>
      <c r="AP414" s="202"/>
      <c r="AQ414" s="202"/>
      <c r="AR414" s="202"/>
      <c r="AS414" s="202"/>
      <c r="AT414" s="202"/>
      <c r="AU414" s="202"/>
    </row>
    <row r="415" spans="3:47" s="118" customFormat="1">
      <c r="C415" s="202"/>
      <c r="D415" s="203"/>
      <c r="J415" s="203"/>
      <c r="K415" s="203"/>
      <c r="L415" s="203"/>
      <c r="M415" s="203"/>
      <c r="R415" s="203"/>
      <c r="S415" s="203"/>
      <c r="T415" s="202"/>
      <c r="U415" s="202"/>
      <c r="V415" s="202"/>
      <c r="W415" s="202"/>
      <c r="X415" s="202"/>
      <c r="Y415" s="202"/>
      <c r="Z415" s="202"/>
      <c r="AA415" s="202"/>
      <c r="AB415" s="202"/>
      <c r="AC415" s="202"/>
      <c r="AD415" s="202"/>
      <c r="AE415" s="202"/>
      <c r="AF415" s="202"/>
      <c r="AG415" s="202"/>
      <c r="AH415" s="202"/>
      <c r="AI415" s="202"/>
      <c r="AJ415" s="202"/>
      <c r="AK415" s="202"/>
      <c r="AL415" s="202"/>
      <c r="AM415" s="202"/>
      <c r="AN415" s="202"/>
      <c r="AO415" s="202"/>
      <c r="AP415" s="202"/>
      <c r="AQ415" s="202"/>
      <c r="AR415" s="202"/>
      <c r="AS415" s="202"/>
      <c r="AT415" s="202"/>
      <c r="AU415" s="202"/>
    </row>
    <row r="416" spans="3:47" s="118" customFormat="1">
      <c r="C416" s="202"/>
      <c r="D416" s="203"/>
      <c r="J416" s="203"/>
      <c r="K416" s="203"/>
      <c r="L416" s="203"/>
      <c r="M416" s="203"/>
      <c r="R416" s="203"/>
      <c r="S416" s="203"/>
      <c r="T416" s="202"/>
      <c r="U416" s="202"/>
      <c r="V416" s="202"/>
      <c r="W416" s="202"/>
      <c r="X416" s="202"/>
      <c r="Y416" s="202"/>
      <c r="Z416" s="202"/>
      <c r="AA416" s="202"/>
      <c r="AB416" s="202"/>
      <c r="AC416" s="202"/>
      <c r="AD416" s="202"/>
      <c r="AE416" s="202"/>
      <c r="AF416" s="202"/>
      <c r="AG416" s="202"/>
      <c r="AH416" s="202"/>
      <c r="AI416" s="202"/>
      <c r="AJ416" s="202"/>
      <c r="AK416" s="202"/>
      <c r="AL416" s="202"/>
      <c r="AM416" s="202"/>
      <c r="AN416" s="202"/>
      <c r="AO416" s="202"/>
      <c r="AP416" s="202"/>
      <c r="AQ416" s="202"/>
      <c r="AR416" s="202"/>
      <c r="AS416" s="202"/>
      <c r="AT416" s="202"/>
      <c r="AU416" s="202"/>
    </row>
    <row r="417" spans="3:47" s="118" customFormat="1">
      <c r="C417" s="202"/>
      <c r="D417" s="203"/>
      <c r="J417" s="203"/>
      <c r="K417" s="203"/>
      <c r="L417" s="203"/>
      <c r="M417" s="203"/>
      <c r="R417" s="203"/>
      <c r="S417" s="203"/>
      <c r="T417" s="202"/>
      <c r="U417" s="202"/>
      <c r="V417" s="202"/>
      <c r="W417" s="202"/>
      <c r="X417" s="202"/>
      <c r="Y417" s="202"/>
      <c r="Z417" s="202"/>
      <c r="AA417" s="202"/>
      <c r="AB417" s="202"/>
      <c r="AC417" s="202"/>
      <c r="AD417" s="202"/>
      <c r="AE417" s="202"/>
      <c r="AF417" s="202"/>
      <c r="AG417" s="202"/>
      <c r="AH417" s="202"/>
      <c r="AI417" s="202"/>
      <c r="AJ417" s="202"/>
      <c r="AK417" s="202"/>
      <c r="AL417" s="202"/>
      <c r="AM417" s="202"/>
      <c r="AN417" s="202"/>
      <c r="AO417" s="202"/>
      <c r="AP417" s="202"/>
      <c r="AQ417" s="202"/>
      <c r="AR417" s="202"/>
      <c r="AS417" s="202"/>
      <c r="AT417" s="202"/>
      <c r="AU417" s="202"/>
    </row>
    <row r="418" spans="3:47" s="118" customFormat="1">
      <c r="C418" s="202"/>
      <c r="D418" s="203"/>
      <c r="J418" s="203"/>
      <c r="K418" s="203"/>
      <c r="L418" s="203"/>
      <c r="M418" s="203"/>
      <c r="R418" s="203"/>
      <c r="S418" s="203"/>
      <c r="T418" s="202"/>
      <c r="U418" s="202"/>
      <c r="V418" s="202"/>
      <c r="W418" s="202"/>
      <c r="X418" s="202"/>
      <c r="Y418" s="202"/>
      <c r="Z418" s="202"/>
      <c r="AA418" s="202"/>
      <c r="AB418" s="202"/>
      <c r="AC418" s="202"/>
      <c r="AD418" s="202"/>
      <c r="AE418" s="202"/>
      <c r="AF418" s="202"/>
      <c r="AG418" s="202"/>
      <c r="AH418" s="202"/>
      <c r="AI418" s="202"/>
      <c r="AJ418" s="202"/>
      <c r="AK418" s="202"/>
      <c r="AL418" s="202"/>
      <c r="AM418" s="202"/>
      <c r="AN418" s="202"/>
      <c r="AO418" s="202"/>
      <c r="AP418" s="202"/>
      <c r="AQ418" s="202"/>
      <c r="AR418" s="202"/>
      <c r="AS418" s="202"/>
      <c r="AT418" s="202"/>
      <c r="AU418" s="202"/>
    </row>
    <row r="419" spans="3:47" s="118" customFormat="1">
      <c r="C419" s="202"/>
      <c r="D419" s="203"/>
      <c r="J419" s="203"/>
      <c r="K419" s="203"/>
      <c r="L419" s="203"/>
      <c r="M419" s="203"/>
      <c r="R419" s="203"/>
      <c r="S419" s="203"/>
      <c r="T419" s="202"/>
      <c r="U419" s="202"/>
      <c r="V419" s="202"/>
      <c r="W419" s="202"/>
      <c r="X419" s="202"/>
      <c r="Y419" s="202"/>
      <c r="Z419" s="202"/>
      <c r="AA419" s="202"/>
      <c r="AB419" s="202"/>
      <c r="AC419" s="202"/>
      <c r="AD419" s="202"/>
      <c r="AE419" s="202"/>
      <c r="AF419" s="202"/>
      <c r="AG419" s="202"/>
      <c r="AH419" s="202"/>
      <c r="AI419" s="202"/>
      <c r="AJ419" s="202"/>
      <c r="AK419" s="202"/>
      <c r="AL419" s="202"/>
      <c r="AM419" s="202"/>
      <c r="AN419" s="202"/>
      <c r="AO419" s="202"/>
      <c r="AP419" s="202"/>
      <c r="AQ419" s="202"/>
      <c r="AR419" s="202"/>
      <c r="AS419" s="202"/>
      <c r="AT419" s="202"/>
      <c r="AU419" s="202"/>
    </row>
    <row r="420" spans="3:47" s="118" customFormat="1">
      <c r="C420" s="202"/>
      <c r="D420" s="203"/>
      <c r="J420" s="203"/>
      <c r="K420" s="203"/>
      <c r="L420" s="203"/>
      <c r="M420" s="203"/>
      <c r="R420" s="203"/>
      <c r="S420" s="203"/>
      <c r="T420" s="202"/>
      <c r="U420" s="202"/>
      <c r="V420" s="202"/>
      <c r="W420" s="202"/>
      <c r="X420" s="202"/>
      <c r="Y420" s="202"/>
      <c r="Z420" s="202"/>
      <c r="AA420" s="202"/>
      <c r="AB420" s="202"/>
      <c r="AC420" s="202"/>
      <c r="AD420" s="202"/>
      <c r="AE420" s="202"/>
      <c r="AF420" s="202"/>
      <c r="AG420" s="202"/>
      <c r="AH420" s="202"/>
      <c r="AI420" s="202"/>
      <c r="AJ420" s="202"/>
      <c r="AK420" s="202"/>
      <c r="AL420" s="202"/>
      <c r="AM420" s="202"/>
      <c r="AN420" s="202"/>
      <c r="AO420" s="202"/>
      <c r="AP420" s="202"/>
      <c r="AQ420" s="202"/>
      <c r="AR420" s="202"/>
      <c r="AS420" s="202"/>
      <c r="AT420" s="202"/>
      <c r="AU420" s="202"/>
    </row>
    <row r="421" spans="3:47" s="118" customFormat="1">
      <c r="C421" s="202"/>
      <c r="D421" s="203"/>
      <c r="J421" s="203"/>
      <c r="K421" s="203"/>
      <c r="L421" s="203"/>
      <c r="M421" s="203"/>
      <c r="R421" s="203"/>
      <c r="S421" s="203"/>
      <c r="T421" s="202"/>
      <c r="U421" s="202"/>
      <c r="V421" s="202"/>
      <c r="W421" s="202"/>
      <c r="X421" s="202"/>
      <c r="Y421" s="202"/>
      <c r="Z421" s="202"/>
      <c r="AA421" s="202"/>
      <c r="AB421" s="202"/>
      <c r="AC421" s="202"/>
      <c r="AD421" s="202"/>
      <c r="AE421" s="202"/>
      <c r="AF421" s="202"/>
      <c r="AG421" s="202"/>
      <c r="AH421" s="202"/>
      <c r="AI421" s="202"/>
      <c r="AJ421" s="202"/>
      <c r="AK421" s="202"/>
      <c r="AL421" s="202"/>
      <c r="AM421" s="202"/>
      <c r="AN421" s="202"/>
      <c r="AO421" s="202"/>
      <c r="AP421" s="202"/>
      <c r="AQ421" s="202"/>
      <c r="AR421" s="202"/>
      <c r="AS421" s="202"/>
      <c r="AT421" s="202"/>
      <c r="AU421" s="202"/>
    </row>
    <row r="422" spans="3:47" s="118" customFormat="1">
      <c r="C422" s="202"/>
      <c r="D422" s="203"/>
      <c r="J422" s="203"/>
      <c r="K422" s="203"/>
      <c r="L422" s="203"/>
      <c r="M422" s="203"/>
      <c r="R422" s="203"/>
      <c r="S422" s="203"/>
      <c r="T422" s="202"/>
      <c r="U422" s="202"/>
      <c r="V422" s="202"/>
      <c r="W422" s="202"/>
      <c r="X422" s="202"/>
      <c r="Y422" s="202"/>
      <c r="Z422" s="202"/>
      <c r="AA422" s="202"/>
      <c r="AB422" s="202"/>
      <c r="AC422" s="202"/>
      <c r="AD422" s="202"/>
      <c r="AE422" s="202"/>
      <c r="AF422" s="202"/>
      <c r="AG422" s="202"/>
      <c r="AH422" s="202"/>
      <c r="AI422" s="202"/>
      <c r="AJ422" s="202"/>
      <c r="AK422" s="202"/>
      <c r="AL422" s="202"/>
      <c r="AM422" s="202"/>
      <c r="AN422" s="202"/>
      <c r="AO422" s="202"/>
      <c r="AP422" s="202"/>
      <c r="AQ422" s="202"/>
      <c r="AR422" s="202"/>
      <c r="AS422" s="202"/>
      <c r="AT422" s="202"/>
      <c r="AU422" s="202"/>
    </row>
    <row r="423" spans="3:47" s="118" customFormat="1">
      <c r="C423" s="202"/>
      <c r="D423" s="203"/>
      <c r="J423" s="203"/>
      <c r="K423" s="203"/>
      <c r="L423" s="203"/>
      <c r="M423" s="203"/>
      <c r="R423" s="203"/>
      <c r="S423" s="203"/>
      <c r="T423" s="202"/>
      <c r="U423" s="202"/>
      <c r="V423" s="202"/>
      <c r="W423" s="202"/>
      <c r="X423" s="202"/>
      <c r="Y423" s="202"/>
      <c r="Z423" s="202"/>
      <c r="AA423" s="202"/>
      <c r="AB423" s="202"/>
      <c r="AC423" s="202"/>
      <c r="AD423" s="202"/>
      <c r="AE423" s="202"/>
      <c r="AF423" s="202"/>
      <c r="AG423" s="202"/>
      <c r="AH423" s="202"/>
      <c r="AI423" s="202"/>
      <c r="AJ423" s="202"/>
      <c r="AK423" s="202"/>
      <c r="AL423" s="202"/>
      <c r="AM423" s="202"/>
      <c r="AN423" s="202"/>
      <c r="AO423" s="202"/>
      <c r="AP423" s="202"/>
      <c r="AQ423" s="202"/>
      <c r="AR423" s="202"/>
      <c r="AS423" s="202"/>
      <c r="AT423" s="202"/>
      <c r="AU423" s="202"/>
    </row>
    <row r="424" spans="3:47" s="118" customFormat="1">
      <c r="C424" s="202"/>
      <c r="D424" s="203"/>
      <c r="J424" s="203"/>
      <c r="K424" s="203"/>
      <c r="L424" s="203"/>
      <c r="M424" s="203"/>
      <c r="R424" s="203"/>
      <c r="S424" s="203"/>
      <c r="T424" s="202"/>
      <c r="U424" s="202"/>
      <c r="V424" s="202"/>
      <c r="W424" s="202"/>
      <c r="X424" s="202"/>
      <c r="Y424" s="202"/>
      <c r="Z424" s="202"/>
      <c r="AA424" s="202"/>
      <c r="AB424" s="202"/>
      <c r="AC424" s="202"/>
      <c r="AD424" s="202"/>
      <c r="AE424" s="202"/>
      <c r="AF424" s="202"/>
      <c r="AG424" s="202"/>
      <c r="AH424" s="202"/>
      <c r="AI424" s="202"/>
      <c r="AJ424" s="202"/>
      <c r="AK424" s="202"/>
      <c r="AL424" s="202"/>
      <c r="AM424" s="202"/>
      <c r="AN424" s="202"/>
      <c r="AO424" s="202"/>
      <c r="AP424" s="202"/>
      <c r="AQ424" s="202"/>
      <c r="AR424" s="202"/>
      <c r="AS424" s="202"/>
      <c r="AT424" s="202"/>
      <c r="AU424" s="202"/>
    </row>
    <row r="425" spans="3:47" s="118" customFormat="1">
      <c r="C425" s="202"/>
      <c r="D425" s="203"/>
      <c r="J425" s="203"/>
      <c r="K425" s="203"/>
      <c r="L425" s="203"/>
      <c r="M425" s="203"/>
      <c r="R425" s="203"/>
      <c r="S425" s="203"/>
      <c r="T425" s="202"/>
      <c r="U425" s="202"/>
      <c r="V425" s="202"/>
      <c r="W425" s="202"/>
      <c r="X425" s="202"/>
      <c r="Y425" s="202"/>
      <c r="Z425" s="202"/>
      <c r="AA425" s="202"/>
      <c r="AB425" s="202"/>
      <c r="AC425" s="202"/>
      <c r="AD425" s="202"/>
      <c r="AE425" s="202"/>
      <c r="AF425" s="202"/>
      <c r="AG425" s="202"/>
      <c r="AH425" s="202"/>
      <c r="AI425" s="202"/>
      <c r="AJ425" s="202"/>
      <c r="AK425" s="202"/>
      <c r="AL425" s="202"/>
      <c r="AM425" s="202"/>
      <c r="AN425" s="202"/>
      <c r="AO425" s="202"/>
      <c r="AP425" s="202"/>
      <c r="AQ425" s="202"/>
      <c r="AR425" s="202"/>
      <c r="AS425" s="202"/>
      <c r="AT425" s="202"/>
      <c r="AU425" s="202"/>
    </row>
    <row r="426" spans="3:47" s="118" customFormat="1">
      <c r="C426" s="202"/>
      <c r="D426" s="203"/>
      <c r="J426" s="203"/>
      <c r="K426" s="203"/>
      <c r="L426" s="203"/>
      <c r="M426" s="203"/>
      <c r="R426" s="203"/>
      <c r="S426" s="203"/>
      <c r="T426" s="202"/>
      <c r="U426" s="202"/>
      <c r="V426" s="202"/>
      <c r="W426" s="202"/>
      <c r="X426" s="202"/>
      <c r="Y426" s="202"/>
      <c r="Z426" s="202"/>
      <c r="AA426" s="202"/>
      <c r="AB426" s="202"/>
      <c r="AC426" s="202"/>
      <c r="AD426" s="202"/>
      <c r="AE426" s="202"/>
      <c r="AF426" s="202"/>
      <c r="AG426" s="202"/>
      <c r="AH426" s="202"/>
      <c r="AI426" s="202"/>
      <c r="AJ426" s="202"/>
      <c r="AK426" s="202"/>
      <c r="AL426" s="202"/>
      <c r="AM426" s="202"/>
      <c r="AN426" s="202"/>
      <c r="AO426" s="202"/>
      <c r="AP426" s="202"/>
      <c r="AQ426" s="202"/>
      <c r="AR426" s="202"/>
      <c r="AS426" s="202"/>
      <c r="AT426" s="202"/>
      <c r="AU426" s="202"/>
    </row>
    <row r="427" spans="3:47" s="118" customFormat="1">
      <c r="C427" s="202"/>
      <c r="D427" s="203"/>
      <c r="J427" s="203"/>
      <c r="K427" s="203"/>
      <c r="L427" s="203"/>
      <c r="M427" s="203"/>
      <c r="R427" s="203"/>
      <c r="S427" s="203"/>
      <c r="T427" s="202"/>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c r="AS427" s="202"/>
      <c r="AT427" s="202"/>
      <c r="AU427" s="202"/>
    </row>
    <row r="428" spans="3:47" s="118" customFormat="1">
      <c r="C428" s="202"/>
      <c r="D428" s="203"/>
      <c r="J428" s="203"/>
      <c r="K428" s="203"/>
      <c r="L428" s="203"/>
      <c r="M428" s="203"/>
      <c r="R428" s="203"/>
      <c r="S428" s="203"/>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row>
    <row r="429" spans="3:47" s="118" customFormat="1">
      <c r="C429" s="202"/>
      <c r="D429" s="203"/>
      <c r="J429" s="203"/>
      <c r="K429" s="203"/>
      <c r="L429" s="203"/>
      <c r="M429" s="203"/>
      <c r="R429" s="203"/>
      <c r="S429" s="203"/>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row>
    <row r="430" spans="3:47" s="118" customFormat="1">
      <c r="C430" s="202"/>
      <c r="D430" s="203"/>
      <c r="J430" s="203"/>
      <c r="K430" s="203"/>
      <c r="L430" s="203"/>
      <c r="M430" s="203"/>
      <c r="R430" s="203"/>
      <c r="S430" s="203"/>
      <c r="T430" s="202"/>
      <c r="U430" s="202"/>
      <c r="V430" s="202"/>
      <c r="W430" s="202"/>
      <c r="X430" s="202"/>
      <c r="Y430" s="202"/>
      <c r="Z430" s="202"/>
      <c r="AA430" s="202"/>
      <c r="AB430" s="202"/>
      <c r="AC430" s="202"/>
      <c r="AD430" s="202"/>
      <c r="AE430" s="202"/>
      <c r="AF430" s="202"/>
      <c r="AG430" s="202"/>
      <c r="AH430" s="202"/>
      <c r="AI430" s="202"/>
      <c r="AJ430" s="202"/>
      <c r="AK430" s="202"/>
      <c r="AL430" s="202"/>
      <c r="AM430" s="202"/>
      <c r="AN430" s="202"/>
      <c r="AO430" s="202"/>
      <c r="AP430" s="202"/>
      <c r="AQ430" s="202"/>
      <c r="AR430" s="202"/>
      <c r="AS430" s="202"/>
      <c r="AT430" s="202"/>
      <c r="AU430" s="202"/>
    </row>
    <row r="431" spans="3:47" s="118" customFormat="1">
      <c r="C431" s="202"/>
      <c r="D431" s="203"/>
      <c r="J431" s="203"/>
      <c r="K431" s="203"/>
      <c r="L431" s="203"/>
      <c r="M431" s="203"/>
      <c r="R431" s="203"/>
      <c r="S431" s="203"/>
      <c r="T431" s="202"/>
      <c r="U431" s="202"/>
      <c r="V431" s="202"/>
      <c r="W431" s="202"/>
      <c r="X431" s="202"/>
      <c r="Y431" s="202"/>
      <c r="Z431" s="202"/>
      <c r="AA431" s="202"/>
      <c r="AB431" s="202"/>
      <c r="AC431" s="202"/>
      <c r="AD431" s="202"/>
      <c r="AE431" s="202"/>
      <c r="AF431" s="202"/>
      <c r="AG431" s="202"/>
      <c r="AH431" s="202"/>
      <c r="AI431" s="202"/>
      <c r="AJ431" s="202"/>
      <c r="AK431" s="202"/>
      <c r="AL431" s="202"/>
      <c r="AM431" s="202"/>
      <c r="AN431" s="202"/>
      <c r="AO431" s="202"/>
      <c r="AP431" s="202"/>
      <c r="AQ431" s="202"/>
      <c r="AR431" s="202"/>
      <c r="AS431" s="202"/>
      <c r="AT431" s="202"/>
      <c r="AU431" s="202"/>
    </row>
    <row r="432" spans="3:47" s="118" customFormat="1">
      <c r="C432" s="202"/>
      <c r="D432" s="203"/>
      <c r="J432" s="203"/>
      <c r="K432" s="203"/>
      <c r="L432" s="203"/>
      <c r="M432" s="203"/>
      <c r="R432" s="203"/>
      <c r="S432" s="203"/>
      <c r="T432" s="202"/>
      <c r="U432" s="202"/>
      <c r="V432" s="202"/>
      <c r="W432" s="202"/>
      <c r="X432" s="202"/>
      <c r="Y432" s="202"/>
      <c r="Z432" s="202"/>
      <c r="AA432" s="202"/>
      <c r="AB432" s="202"/>
      <c r="AC432" s="202"/>
      <c r="AD432" s="202"/>
      <c r="AE432" s="202"/>
      <c r="AF432" s="202"/>
      <c r="AG432" s="202"/>
      <c r="AH432" s="202"/>
      <c r="AI432" s="202"/>
      <c r="AJ432" s="202"/>
      <c r="AK432" s="202"/>
      <c r="AL432" s="202"/>
      <c r="AM432" s="202"/>
      <c r="AN432" s="202"/>
      <c r="AO432" s="202"/>
      <c r="AP432" s="202"/>
      <c r="AQ432" s="202"/>
      <c r="AR432" s="202"/>
      <c r="AS432" s="202"/>
      <c r="AT432" s="202"/>
      <c r="AU432" s="202"/>
    </row>
    <row r="433" spans="3:47" s="118" customFormat="1">
      <c r="C433" s="202"/>
      <c r="D433" s="203"/>
      <c r="J433" s="203"/>
      <c r="K433" s="203"/>
      <c r="L433" s="203"/>
      <c r="M433" s="203"/>
      <c r="R433" s="203"/>
      <c r="S433" s="203"/>
      <c r="T433" s="202"/>
      <c r="U433" s="202"/>
      <c r="V433" s="202"/>
      <c r="W433" s="202"/>
      <c r="X433" s="202"/>
      <c r="Y433" s="202"/>
      <c r="Z433" s="202"/>
      <c r="AA433" s="202"/>
      <c r="AB433" s="202"/>
      <c r="AC433" s="202"/>
      <c r="AD433" s="202"/>
      <c r="AE433" s="202"/>
      <c r="AF433" s="202"/>
      <c r="AG433" s="202"/>
      <c r="AH433" s="202"/>
      <c r="AI433" s="202"/>
      <c r="AJ433" s="202"/>
      <c r="AK433" s="202"/>
      <c r="AL433" s="202"/>
      <c r="AM433" s="202"/>
      <c r="AN433" s="202"/>
      <c r="AO433" s="202"/>
      <c r="AP433" s="202"/>
      <c r="AQ433" s="202"/>
      <c r="AR433" s="202"/>
      <c r="AS433" s="202"/>
      <c r="AT433" s="202"/>
      <c r="AU433" s="202"/>
    </row>
    <row r="434" spans="3:47" s="118" customFormat="1">
      <c r="C434" s="202"/>
      <c r="D434" s="203"/>
      <c r="J434" s="203"/>
      <c r="K434" s="203"/>
      <c r="L434" s="203"/>
      <c r="M434" s="203"/>
      <c r="R434" s="203"/>
      <c r="S434" s="203"/>
      <c r="T434" s="202"/>
      <c r="U434" s="202"/>
      <c r="V434" s="202"/>
      <c r="W434" s="202"/>
      <c r="X434" s="202"/>
      <c r="Y434" s="202"/>
      <c r="Z434" s="202"/>
      <c r="AA434" s="202"/>
      <c r="AB434" s="202"/>
      <c r="AC434" s="202"/>
      <c r="AD434" s="202"/>
      <c r="AE434" s="202"/>
      <c r="AF434" s="202"/>
      <c r="AG434" s="202"/>
      <c r="AH434" s="202"/>
      <c r="AI434" s="202"/>
      <c r="AJ434" s="202"/>
      <c r="AK434" s="202"/>
      <c r="AL434" s="202"/>
      <c r="AM434" s="202"/>
      <c r="AN434" s="202"/>
      <c r="AO434" s="202"/>
      <c r="AP434" s="202"/>
      <c r="AQ434" s="202"/>
      <c r="AR434" s="202"/>
      <c r="AS434" s="202"/>
      <c r="AT434" s="202"/>
      <c r="AU434" s="202"/>
    </row>
    <row r="435" spans="3:47" s="118" customFormat="1">
      <c r="C435" s="202"/>
      <c r="D435" s="203"/>
      <c r="J435" s="203"/>
      <c r="K435" s="203"/>
      <c r="L435" s="203"/>
      <c r="M435" s="203"/>
      <c r="R435" s="203"/>
      <c r="S435" s="203"/>
      <c r="T435" s="202"/>
      <c r="U435" s="202"/>
      <c r="V435" s="202"/>
      <c r="W435" s="202"/>
      <c r="X435" s="202"/>
      <c r="Y435" s="202"/>
      <c r="Z435" s="202"/>
      <c r="AA435" s="202"/>
      <c r="AB435" s="202"/>
      <c r="AC435" s="202"/>
      <c r="AD435" s="202"/>
      <c r="AE435" s="202"/>
      <c r="AF435" s="202"/>
      <c r="AG435" s="202"/>
      <c r="AH435" s="202"/>
      <c r="AI435" s="202"/>
      <c r="AJ435" s="202"/>
      <c r="AK435" s="202"/>
      <c r="AL435" s="202"/>
      <c r="AM435" s="202"/>
      <c r="AN435" s="202"/>
      <c r="AO435" s="202"/>
      <c r="AP435" s="202"/>
      <c r="AQ435" s="202"/>
      <c r="AR435" s="202"/>
      <c r="AS435" s="202"/>
      <c r="AT435" s="202"/>
      <c r="AU435" s="202"/>
    </row>
    <row r="436" spans="3:47" s="118" customFormat="1">
      <c r="C436" s="202"/>
      <c r="D436" s="203"/>
      <c r="J436" s="203"/>
      <c r="K436" s="203"/>
      <c r="L436" s="203"/>
      <c r="M436" s="203"/>
      <c r="R436" s="203"/>
      <c r="S436" s="203"/>
      <c r="T436" s="202"/>
      <c r="U436" s="202"/>
      <c r="V436" s="202"/>
      <c r="W436" s="202"/>
      <c r="X436" s="202"/>
      <c r="Y436" s="202"/>
      <c r="Z436" s="202"/>
      <c r="AA436" s="202"/>
      <c r="AB436" s="202"/>
      <c r="AC436" s="202"/>
      <c r="AD436" s="202"/>
      <c r="AE436" s="202"/>
      <c r="AF436" s="202"/>
      <c r="AG436" s="202"/>
      <c r="AH436" s="202"/>
      <c r="AI436" s="202"/>
      <c r="AJ436" s="202"/>
      <c r="AK436" s="202"/>
      <c r="AL436" s="202"/>
      <c r="AM436" s="202"/>
      <c r="AN436" s="202"/>
      <c r="AO436" s="202"/>
      <c r="AP436" s="202"/>
      <c r="AQ436" s="202"/>
      <c r="AR436" s="202"/>
      <c r="AS436" s="202"/>
      <c r="AT436" s="202"/>
      <c r="AU436" s="202"/>
    </row>
    <row r="437" spans="3:47" s="118" customFormat="1">
      <c r="C437" s="202"/>
      <c r="D437" s="203"/>
      <c r="J437" s="203"/>
      <c r="K437" s="203"/>
      <c r="L437" s="203"/>
      <c r="M437" s="203"/>
      <c r="R437" s="203"/>
      <c r="S437" s="203"/>
      <c r="T437" s="202"/>
      <c r="U437" s="202"/>
      <c r="V437" s="202"/>
      <c r="W437" s="202"/>
      <c r="X437" s="202"/>
      <c r="Y437" s="202"/>
      <c r="Z437" s="202"/>
      <c r="AA437" s="202"/>
      <c r="AB437" s="202"/>
      <c r="AC437" s="202"/>
      <c r="AD437" s="202"/>
      <c r="AE437" s="202"/>
      <c r="AF437" s="202"/>
      <c r="AG437" s="202"/>
      <c r="AH437" s="202"/>
      <c r="AI437" s="202"/>
      <c r="AJ437" s="202"/>
      <c r="AK437" s="202"/>
      <c r="AL437" s="202"/>
      <c r="AM437" s="202"/>
      <c r="AN437" s="202"/>
      <c r="AO437" s="202"/>
      <c r="AP437" s="202"/>
      <c r="AQ437" s="202"/>
      <c r="AR437" s="202"/>
      <c r="AS437" s="202"/>
      <c r="AT437" s="202"/>
      <c r="AU437" s="202"/>
    </row>
    <row r="438" spans="3:47" s="118" customFormat="1">
      <c r="C438" s="202"/>
      <c r="D438" s="203"/>
      <c r="J438" s="203"/>
      <c r="K438" s="203"/>
      <c r="L438" s="203"/>
      <c r="M438" s="203"/>
      <c r="R438" s="203"/>
      <c r="S438" s="203"/>
      <c r="T438" s="202"/>
      <c r="U438" s="202"/>
      <c r="V438" s="202"/>
      <c r="W438" s="202"/>
      <c r="X438" s="202"/>
      <c r="Y438" s="202"/>
      <c r="Z438" s="202"/>
      <c r="AA438" s="202"/>
      <c r="AB438" s="202"/>
      <c r="AC438" s="202"/>
      <c r="AD438" s="202"/>
      <c r="AE438" s="202"/>
      <c r="AF438" s="202"/>
      <c r="AG438" s="202"/>
      <c r="AH438" s="202"/>
      <c r="AI438" s="202"/>
      <c r="AJ438" s="202"/>
      <c r="AK438" s="202"/>
      <c r="AL438" s="202"/>
      <c r="AM438" s="202"/>
      <c r="AN438" s="202"/>
      <c r="AO438" s="202"/>
      <c r="AP438" s="202"/>
      <c r="AQ438" s="202"/>
      <c r="AR438" s="202"/>
      <c r="AS438" s="202"/>
      <c r="AT438" s="202"/>
      <c r="AU438" s="202"/>
    </row>
    <row r="439" spans="3:47" s="118" customFormat="1">
      <c r="C439" s="202"/>
      <c r="D439" s="203"/>
      <c r="J439" s="203"/>
      <c r="K439" s="203"/>
      <c r="L439" s="203"/>
      <c r="M439" s="203"/>
      <c r="R439" s="203"/>
      <c r="S439" s="203"/>
      <c r="T439" s="202"/>
      <c r="U439" s="202"/>
      <c r="V439" s="202"/>
      <c r="W439" s="202"/>
      <c r="X439" s="202"/>
      <c r="Y439" s="202"/>
      <c r="Z439" s="202"/>
      <c r="AA439" s="202"/>
      <c r="AB439" s="202"/>
      <c r="AC439" s="202"/>
      <c r="AD439" s="202"/>
      <c r="AE439" s="202"/>
      <c r="AF439" s="202"/>
      <c r="AG439" s="202"/>
      <c r="AH439" s="202"/>
      <c r="AI439" s="202"/>
      <c r="AJ439" s="202"/>
      <c r="AK439" s="202"/>
      <c r="AL439" s="202"/>
      <c r="AM439" s="202"/>
      <c r="AN439" s="202"/>
      <c r="AO439" s="202"/>
      <c r="AP439" s="202"/>
      <c r="AQ439" s="202"/>
      <c r="AR439" s="202"/>
      <c r="AS439" s="202"/>
      <c r="AT439" s="202"/>
      <c r="AU439" s="202"/>
    </row>
    <row r="440" spans="3:47" s="118" customFormat="1">
      <c r="C440" s="202"/>
      <c r="D440" s="203"/>
      <c r="J440" s="203"/>
      <c r="K440" s="203"/>
      <c r="L440" s="203"/>
      <c r="M440" s="203"/>
      <c r="R440" s="203"/>
      <c r="S440" s="203"/>
      <c r="T440" s="202"/>
      <c r="U440" s="202"/>
      <c r="V440" s="202"/>
      <c r="W440" s="202"/>
      <c r="X440" s="202"/>
      <c r="Y440" s="202"/>
      <c r="Z440" s="202"/>
      <c r="AA440" s="202"/>
      <c r="AB440" s="202"/>
      <c r="AC440" s="202"/>
      <c r="AD440" s="202"/>
      <c r="AE440" s="202"/>
      <c r="AF440" s="202"/>
      <c r="AG440" s="202"/>
      <c r="AH440" s="202"/>
      <c r="AI440" s="202"/>
      <c r="AJ440" s="202"/>
      <c r="AK440" s="202"/>
      <c r="AL440" s="202"/>
      <c r="AM440" s="202"/>
      <c r="AN440" s="202"/>
      <c r="AO440" s="202"/>
      <c r="AP440" s="202"/>
      <c r="AQ440" s="202"/>
      <c r="AR440" s="202"/>
      <c r="AS440" s="202"/>
      <c r="AT440" s="202"/>
      <c r="AU440" s="202"/>
    </row>
    <row r="441" spans="3:47" s="118" customFormat="1">
      <c r="C441" s="202"/>
      <c r="D441" s="203"/>
      <c r="J441" s="203"/>
      <c r="K441" s="203"/>
      <c r="L441" s="203"/>
      <c r="M441" s="203"/>
      <c r="R441" s="203"/>
      <c r="S441" s="203"/>
      <c r="T441" s="202"/>
      <c r="U441" s="202"/>
      <c r="V441" s="202"/>
      <c r="W441" s="202"/>
      <c r="X441" s="202"/>
      <c r="Y441" s="202"/>
      <c r="Z441" s="202"/>
      <c r="AA441" s="202"/>
      <c r="AB441" s="202"/>
      <c r="AC441" s="202"/>
      <c r="AD441" s="202"/>
      <c r="AE441" s="202"/>
      <c r="AF441" s="202"/>
      <c r="AG441" s="202"/>
      <c r="AH441" s="202"/>
      <c r="AI441" s="202"/>
      <c r="AJ441" s="202"/>
      <c r="AK441" s="202"/>
      <c r="AL441" s="202"/>
      <c r="AM441" s="202"/>
      <c r="AN441" s="202"/>
      <c r="AO441" s="202"/>
      <c r="AP441" s="202"/>
      <c r="AQ441" s="202"/>
      <c r="AR441" s="202"/>
      <c r="AS441" s="202"/>
      <c r="AT441" s="202"/>
      <c r="AU441" s="202"/>
    </row>
    <row r="442" spans="3:47" s="118" customFormat="1">
      <c r="C442" s="202"/>
      <c r="D442" s="203"/>
      <c r="J442" s="203"/>
      <c r="K442" s="203"/>
      <c r="L442" s="203"/>
      <c r="M442" s="203"/>
      <c r="R442" s="203"/>
      <c r="S442" s="203"/>
      <c r="T442" s="202"/>
      <c r="U442" s="202"/>
      <c r="V442" s="202"/>
      <c r="W442" s="202"/>
      <c r="X442" s="202"/>
      <c r="Y442" s="202"/>
      <c r="Z442" s="202"/>
      <c r="AA442" s="202"/>
      <c r="AB442" s="202"/>
      <c r="AC442" s="202"/>
      <c r="AD442" s="202"/>
      <c r="AE442" s="202"/>
      <c r="AF442" s="202"/>
      <c r="AG442" s="202"/>
      <c r="AH442" s="202"/>
      <c r="AI442" s="202"/>
      <c r="AJ442" s="202"/>
      <c r="AK442" s="202"/>
      <c r="AL442" s="202"/>
      <c r="AM442" s="202"/>
      <c r="AN442" s="202"/>
      <c r="AO442" s="202"/>
      <c r="AP442" s="202"/>
      <c r="AQ442" s="202"/>
      <c r="AR442" s="202"/>
      <c r="AS442" s="202"/>
      <c r="AT442" s="202"/>
      <c r="AU442" s="202"/>
    </row>
    <row r="443" spans="3:47" s="118" customFormat="1">
      <c r="C443" s="202"/>
      <c r="D443" s="203"/>
      <c r="J443" s="203"/>
      <c r="K443" s="203"/>
      <c r="L443" s="203"/>
      <c r="M443" s="203"/>
      <c r="R443" s="203"/>
      <c r="S443" s="203"/>
      <c r="T443" s="202"/>
      <c r="U443" s="202"/>
      <c r="V443" s="202"/>
      <c r="W443" s="202"/>
      <c r="X443" s="202"/>
      <c r="Y443" s="202"/>
      <c r="Z443" s="202"/>
      <c r="AA443" s="202"/>
      <c r="AB443" s="202"/>
      <c r="AC443" s="202"/>
      <c r="AD443" s="202"/>
      <c r="AE443" s="202"/>
      <c r="AF443" s="202"/>
      <c r="AG443" s="202"/>
      <c r="AH443" s="202"/>
      <c r="AI443" s="202"/>
      <c r="AJ443" s="202"/>
      <c r="AK443" s="202"/>
      <c r="AL443" s="202"/>
      <c r="AM443" s="202"/>
      <c r="AN443" s="202"/>
      <c r="AO443" s="202"/>
      <c r="AP443" s="202"/>
      <c r="AQ443" s="202"/>
      <c r="AR443" s="202"/>
      <c r="AS443" s="202"/>
      <c r="AT443" s="202"/>
      <c r="AU443" s="202"/>
    </row>
    <row r="444" spans="3:47" s="118" customFormat="1">
      <c r="C444" s="202"/>
      <c r="D444" s="203"/>
      <c r="J444" s="203"/>
      <c r="K444" s="203"/>
      <c r="L444" s="203"/>
      <c r="M444" s="203"/>
      <c r="R444" s="203"/>
      <c r="S444" s="203"/>
      <c r="T444" s="202"/>
      <c r="U444" s="202"/>
      <c r="V444" s="202"/>
      <c r="W444" s="202"/>
      <c r="X444" s="202"/>
      <c r="Y444" s="202"/>
      <c r="Z444" s="202"/>
      <c r="AA444" s="202"/>
      <c r="AB444" s="202"/>
      <c r="AC444" s="202"/>
      <c r="AD444" s="202"/>
      <c r="AE444" s="202"/>
      <c r="AF444" s="202"/>
      <c r="AG444" s="202"/>
      <c r="AH444" s="202"/>
      <c r="AI444" s="202"/>
      <c r="AJ444" s="202"/>
      <c r="AK444" s="202"/>
      <c r="AL444" s="202"/>
      <c r="AM444" s="202"/>
      <c r="AN444" s="202"/>
      <c r="AO444" s="202"/>
      <c r="AP444" s="202"/>
      <c r="AQ444" s="202"/>
      <c r="AR444" s="202"/>
      <c r="AS444" s="202"/>
      <c r="AT444" s="202"/>
      <c r="AU444" s="202"/>
    </row>
    <row r="445" spans="3:47" s="118" customFormat="1">
      <c r="C445" s="202"/>
      <c r="D445" s="203"/>
      <c r="J445" s="203"/>
      <c r="K445" s="203"/>
      <c r="L445" s="203"/>
      <c r="M445" s="203"/>
      <c r="R445" s="203"/>
      <c r="S445" s="203"/>
      <c r="T445" s="202"/>
      <c r="U445" s="202"/>
      <c r="V445" s="202"/>
      <c r="W445" s="202"/>
      <c r="X445" s="202"/>
      <c r="Y445" s="202"/>
      <c r="Z445" s="202"/>
      <c r="AA445" s="202"/>
      <c r="AB445" s="202"/>
      <c r="AC445" s="202"/>
      <c r="AD445" s="202"/>
      <c r="AE445" s="202"/>
      <c r="AF445" s="202"/>
      <c r="AG445" s="202"/>
      <c r="AH445" s="202"/>
      <c r="AI445" s="202"/>
      <c r="AJ445" s="202"/>
      <c r="AK445" s="202"/>
      <c r="AL445" s="202"/>
      <c r="AM445" s="202"/>
      <c r="AN445" s="202"/>
      <c r="AO445" s="202"/>
      <c r="AP445" s="202"/>
      <c r="AQ445" s="202"/>
      <c r="AR445" s="202"/>
      <c r="AS445" s="202"/>
      <c r="AT445" s="202"/>
      <c r="AU445" s="202"/>
    </row>
    <row r="446" spans="3:47" s="118" customFormat="1">
      <c r="C446" s="202"/>
      <c r="D446" s="203"/>
      <c r="J446" s="203"/>
      <c r="K446" s="203"/>
      <c r="L446" s="203"/>
      <c r="M446" s="203"/>
      <c r="R446" s="203"/>
      <c r="S446" s="203"/>
      <c r="T446" s="202"/>
      <c r="U446" s="202"/>
      <c r="V446" s="202"/>
      <c r="W446" s="202"/>
      <c r="X446" s="202"/>
      <c r="Y446" s="202"/>
      <c r="Z446" s="202"/>
      <c r="AA446" s="202"/>
      <c r="AB446" s="202"/>
      <c r="AC446" s="202"/>
      <c r="AD446" s="202"/>
      <c r="AE446" s="202"/>
      <c r="AF446" s="202"/>
      <c r="AG446" s="202"/>
      <c r="AH446" s="202"/>
      <c r="AI446" s="202"/>
      <c r="AJ446" s="202"/>
      <c r="AK446" s="202"/>
      <c r="AL446" s="202"/>
      <c r="AM446" s="202"/>
      <c r="AN446" s="202"/>
      <c r="AO446" s="202"/>
      <c r="AP446" s="202"/>
      <c r="AQ446" s="202"/>
      <c r="AR446" s="202"/>
      <c r="AS446" s="202"/>
      <c r="AT446" s="202"/>
      <c r="AU446" s="202"/>
    </row>
    <row r="447" spans="3:47" s="118" customFormat="1">
      <c r="C447" s="202"/>
      <c r="D447" s="203"/>
      <c r="J447" s="203"/>
      <c r="K447" s="203"/>
      <c r="L447" s="203"/>
      <c r="M447" s="203"/>
      <c r="R447" s="203"/>
      <c r="S447" s="203"/>
      <c r="T447" s="202"/>
      <c r="U447" s="202"/>
      <c r="V447" s="202"/>
      <c r="W447" s="202"/>
      <c r="X447" s="202"/>
      <c r="Y447" s="202"/>
      <c r="Z447" s="202"/>
      <c r="AA447" s="202"/>
      <c r="AB447" s="202"/>
      <c r="AC447" s="202"/>
      <c r="AD447" s="202"/>
      <c r="AE447" s="202"/>
      <c r="AF447" s="202"/>
      <c r="AG447" s="202"/>
      <c r="AH447" s="202"/>
      <c r="AI447" s="202"/>
      <c r="AJ447" s="202"/>
      <c r="AK447" s="202"/>
      <c r="AL447" s="202"/>
      <c r="AM447" s="202"/>
      <c r="AN447" s="202"/>
      <c r="AO447" s="202"/>
      <c r="AP447" s="202"/>
      <c r="AQ447" s="202"/>
      <c r="AR447" s="202"/>
      <c r="AS447" s="202"/>
      <c r="AT447" s="202"/>
      <c r="AU447" s="202"/>
    </row>
    <row r="448" spans="3:47" s="118" customFormat="1">
      <c r="C448" s="202"/>
      <c r="D448" s="203"/>
      <c r="J448" s="203"/>
      <c r="K448" s="203"/>
      <c r="L448" s="203"/>
      <c r="M448" s="203"/>
      <c r="R448" s="203"/>
      <c r="S448" s="203"/>
      <c r="T448" s="202"/>
      <c r="U448" s="202"/>
      <c r="V448" s="202"/>
      <c r="W448" s="202"/>
      <c r="X448" s="202"/>
      <c r="Y448" s="202"/>
      <c r="Z448" s="202"/>
      <c r="AA448" s="202"/>
      <c r="AB448" s="202"/>
      <c r="AC448" s="202"/>
      <c r="AD448" s="202"/>
      <c r="AE448" s="202"/>
      <c r="AF448" s="202"/>
      <c r="AG448" s="202"/>
      <c r="AH448" s="202"/>
      <c r="AI448" s="202"/>
      <c r="AJ448" s="202"/>
      <c r="AK448" s="202"/>
      <c r="AL448" s="202"/>
      <c r="AM448" s="202"/>
      <c r="AN448" s="202"/>
      <c r="AO448" s="202"/>
      <c r="AP448" s="202"/>
      <c r="AQ448" s="202"/>
      <c r="AR448" s="202"/>
      <c r="AS448" s="202"/>
      <c r="AT448" s="202"/>
      <c r="AU448" s="202"/>
    </row>
    <row r="449" spans="3:47" s="118" customFormat="1">
      <c r="C449" s="202"/>
      <c r="D449" s="203"/>
      <c r="J449" s="203"/>
      <c r="K449" s="203"/>
      <c r="L449" s="203"/>
      <c r="M449" s="203"/>
      <c r="R449" s="203"/>
      <c r="S449" s="203"/>
      <c r="T449" s="202"/>
      <c r="U449" s="202"/>
      <c r="V449" s="202"/>
      <c r="W449" s="202"/>
      <c r="X449" s="202"/>
      <c r="Y449" s="202"/>
      <c r="Z449" s="202"/>
      <c r="AA449" s="202"/>
      <c r="AB449" s="202"/>
      <c r="AC449" s="202"/>
      <c r="AD449" s="202"/>
      <c r="AE449" s="202"/>
      <c r="AF449" s="202"/>
      <c r="AG449" s="202"/>
      <c r="AH449" s="202"/>
      <c r="AI449" s="202"/>
      <c r="AJ449" s="202"/>
      <c r="AK449" s="202"/>
      <c r="AL449" s="202"/>
      <c r="AM449" s="202"/>
      <c r="AN449" s="202"/>
      <c r="AO449" s="202"/>
      <c r="AP449" s="202"/>
      <c r="AQ449" s="202"/>
      <c r="AR449" s="202"/>
      <c r="AS449" s="202"/>
      <c r="AT449" s="202"/>
      <c r="AU449" s="202"/>
    </row>
    <row r="450" spans="3:47" s="118" customFormat="1">
      <c r="C450" s="202"/>
      <c r="D450" s="203"/>
      <c r="J450" s="203"/>
      <c r="K450" s="203"/>
      <c r="L450" s="203"/>
      <c r="M450" s="203"/>
      <c r="R450" s="203"/>
      <c r="S450" s="203"/>
      <c r="T450" s="202"/>
      <c r="U450" s="202"/>
      <c r="V450" s="202"/>
      <c r="W450" s="202"/>
      <c r="X450" s="202"/>
      <c r="Y450" s="202"/>
      <c r="Z450" s="202"/>
      <c r="AA450" s="202"/>
      <c r="AB450" s="202"/>
      <c r="AC450" s="202"/>
      <c r="AD450" s="202"/>
      <c r="AE450" s="202"/>
      <c r="AF450" s="202"/>
      <c r="AG450" s="202"/>
      <c r="AH450" s="202"/>
      <c r="AI450" s="202"/>
      <c r="AJ450" s="202"/>
      <c r="AK450" s="202"/>
      <c r="AL450" s="202"/>
      <c r="AM450" s="202"/>
      <c r="AN450" s="202"/>
      <c r="AO450" s="202"/>
      <c r="AP450" s="202"/>
      <c r="AQ450" s="202"/>
      <c r="AR450" s="202"/>
      <c r="AS450" s="202"/>
      <c r="AT450" s="202"/>
      <c r="AU450" s="202"/>
    </row>
    <row r="451" spans="3:47" s="118" customFormat="1">
      <c r="C451" s="202"/>
      <c r="D451" s="203"/>
      <c r="J451" s="203"/>
      <c r="K451" s="203"/>
      <c r="L451" s="203"/>
      <c r="M451" s="203"/>
      <c r="R451" s="203"/>
      <c r="S451" s="203"/>
      <c r="T451" s="202"/>
      <c r="U451" s="202"/>
      <c r="V451" s="202"/>
      <c r="W451" s="202"/>
      <c r="X451" s="202"/>
      <c r="Y451" s="202"/>
      <c r="Z451" s="202"/>
      <c r="AA451" s="202"/>
      <c r="AB451" s="202"/>
      <c r="AC451" s="202"/>
      <c r="AD451" s="202"/>
      <c r="AE451" s="202"/>
      <c r="AF451" s="202"/>
      <c r="AG451" s="202"/>
      <c r="AH451" s="202"/>
      <c r="AI451" s="202"/>
      <c r="AJ451" s="202"/>
      <c r="AK451" s="202"/>
      <c r="AL451" s="202"/>
      <c r="AM451" s="202"/>
      <c r="AN451" s="202"/>
      <c r="AO451" s="202"/>
      <c r="AP451" s="202"/>
      <c r="AQ451" s="202"/>
      <c r="AR451" s="202"/>
      <c r="AS451" s="202"/>
      <c r="AT451" s="202"/>
      <c r="AU451" s="202"/>
    </row>
    <row r="452" spans="3:47" s="118" customFormat="1">
      <c r="C452" s="202"/>
      <c r="D452" s="203"/>
      <c r="J452" s="203"/>
      <c r="K452" s="203"/>
      <c r="L452" s="203"/>
      <c r="M452" s="203"/>
      <c r="R452" s="203"/>
      <c r="S452" s="203"/>
      <c r="T452" s="202"/>
      <c r="U452" s="202"/>
      <c r="V452" s="202"/>
      <c r="W452" s="202"/>
      <c r="X452" s="202"/>
      <c r="Y452" s="202"/>
      <c r="Z452" s="202"/>
      <c r="AA452" s="202"/>
      <c r="AB452" s="202"/>
      <c r="AC452" s="202"/>
      <c r="AD452" s="202"/>
      <c r="AE452" s="202"/>
      <c r="AF452" s="202"/>
      <c r="AG452" s="202"/>
      <c r="AH452" s="202"/>
      <c r="AI452" s="202"/>
      <c r="AJ452" s="202"/>
      <c r="AK452" s="202"/>
      <c r="AL452" s="202"/>
      <c r="AM452" s="202"/>
      <c r="AN452" s="202"/>
      <c r="AO452" s="202"/>
      <c r="AP452" s="202"/>
      <c r="AQ452" s="202"/>
      <c r="AR452" s="202"/>
      <c r="AS452" s="202"/>
      <c r="AT452" s="202"/>
      <c r="AU452" s="202"/>
    </row>
    <row r="453" spans="3:47" s="118" customFormat="1">
      <c r="C453" s="202"/>
      <c r="D453" s="203"/>
      <c r="J453" s="203"/>
      <c r="K453" s="203"/>
      <c r="L453" s="203"/>
      <c r="M453" s="203"/>
      <c r="R453" s="203"/>
      <c r="S453" s="203"/>
      <c r="T453" s="202"/>
      <c r="U453" s="202"/>
      <c r="V453" s="202"/>
      <c r="W453" s="202"/>
      <c r="X453" s="202"/>
      <c r="Y453" s="202"/>
      <c r="Z453" s="202"/>
      <c r="AA453" s="202"/>
      <c r="AB453" s="202"/>
      <c r="AC453" s="202"/>
      <c r="AD453" s="202"/>
      <c r="AE453" s="202"/>
      <c r="AF453" s="202"/>
      <c r="AG453" s="202"/>
      <c r="AH453" s="202"/>
      <c r="AI453" s="202"/>
      <c r="AJ453" s="202"/>
      <c r="AK453" s="202"/>
      <c r="AL453" s="202"/>
      <c r="AM453" s="202"/>
      <c r="AN453" s="202"/>
      <c r="AO453" s="202"/>
      <c r="AP453" s="202"/>
      <c r="AQ453" s="202"/>
      <c r="AR453" s="202"/>
      <c r="AS453" s="202"/>
      <c r="AT453" s="202"/>
      <c r="AU453" s="202"/>
    </row>
    <row r="454" spans="3:47" s="118" customFormat="1">
      <c r="C454" s="202"/>
      <c r="D454" s="203"/>
      <c r="J454" s="203"/>
      <c r="K454" s="203"/>
      <c r="L454" s="203"/>
      <c r="M454" s="203"/>
      <c r="R454" s="203"/>
      <c r="S454" s="203"/>
      <c r="T454" s="202"/>
      <c r="U454" s="202"/>
      <c r="V454" s="202"/>
      <c r="W454" s="202"/>
      <c r="X454" s="202"/>
      <c r="Y454" s="202"/>
      <c r="Z454" s="202"/>
      <c r="AA454" s="202"/>
      <c r="AB454" s="202"/>
      <c r="AC454" s="202"/>
      <c r="AD454" s="202"/>
      <c r="AE454" s="202"/>
      <c r="AF454" s="202"/>
      <c r="AG454" s="202"/>
      <c r="AH454" s="202"/>
      <c r="AI454" s="202"/>
      <c r="AJ454" s="202"/>
      <c r="AK454" s="202"/>
      <c r="AL454" s="202"/>
      <c r="AM454" s="202"/>
      <c r="AN454" s="202"/>
      <c r="AO454" s="202"/>
      <c r="AP454" s="202"/>
      <c r="AQ454" s="202"/>
      <c r="AR454" s="202"/>
      <c r="AS454" s="202"/>
      <c r="AT454" s="202"/>
      <c r="AU454" s="202"/>
    </row>
    <row r="455" spans="3:47" s="118" customFormat="1">
      <c r="C455" s="202"/>
      <c r="D455" s="203"/>
      <c r="J455" s="203"/>
      <c r="K455" s="203"/>
      <c r="L455" s="203"/>
      <c r="M455" s="203"/>
      <c r="R455" s="203"/>
      <c r="S455" s="203"/>
      <c r="T455" s="202"/>
      <c r="U455" s="202"/>
      <c r="V455" s="202"/>
      <c r="W455" s="202"/>
      <c r="X455" s="202"/>
      <c r="Y455" s="202"/>
      <c r="Z455" s="202"/>
      <c r="AA455" s="202"/>
      <c r="AB455" s="202"/>
      <c r="AC455" s="202"/>
      <c r="AD455" s="202"/>
      <c r="AE455" s="202"/>
      <c r="AF455" s="202"/>
      <c r="AG455" s="202"/>
      <c r="AH455" s="202"/>
      <c r="AI455" s="202"/>
      <c r="AJ455" s="202"/>
      <c r="AK455" s="202"/>
      <c r="AL455" s="202"/>
      <c r="AM455" s="202"/>
      <c r="AN455" s="202"/>
      <c r="AO455" s="202"/>
      <c r="AP455" s="202"/>
      <c r="AQ455" s="202"/>
      <c r="AR455" s="202"/>
      <c r="AS455" s="202"/>
      <c r="AT455" s="202"/>
      <c r="AU455" s="202"/>
    </row>
    <row r="456" spans="3:47" s="118" customFormat="1">
      <c r="C456" s="202"/>
      <c r="D456" s="203"/>
      <c r="J456" s="203"/>
      <c r="K456" s="203"/>
      <c r="L456" s="203"/>
      <c r="M456" s="203"/>
      <c r="R456" s="203"/>
      <c r="S456" s="203"/>
      <c r="T456" s="202"/>
      <c r="U456" s="202"/>
      <c r="V456" s="202"/>
      <c r="W456" s="202"/>
      <c r="X456" s="202"/>
      <c r="Y456" s="202"/>
      <c r="Z456" s="202"/>
      <c r="AA456" s="202"/>
      <c r="AB456" s="202"/>
      <c r="AC456" s="202"/>
      <c r="AD456" s="202"/>
      <c r="AE456" s="202"/>
      <c r="AF456" s="202"/>
      <c r="AG456" s="202"/>
      <c r="AH456" s="202"/>
      <c r="AI456" s="202"/>
      <c r="AJ456" s="202"/>
      <c r="AK456" s="202"/>
      <c r="AL456" s="202"/>
      <c r="AM456" s="202"/>
      <c r="AN456" s="202"/>
      <c r="AO456" s="202"/>
      <c r="AP456" s="202"/>
      <c r="AQ456" s="202"/>
      <c r="AR456" s="202"/>
      <c r="AS456" s="202"/>
      <c r="AT456" s="202"/>
      <c r="AU456" s="202"/>
    </row>
    <row r="457" spans="3:47" s="118" customFormat="1">
      <c r="C457" s="202"/>
      <c r="D457" s="203"/>
      <c r="J457" s="203"/>
      <c r="K457" s="203"/>
      <c r="L457" s="203"/>
      <c r="M457" s="203"/>
      <c r="R457" s="203"/>
      <c r="S457" s="203"/>
      <c r="T457" s="202"/>
      <c r="U457" s="202"/>
      <c r="V457" s="202"/>
      <c r="W457" s="202"/>
      <c r="X457" s="202"/>
      <c r="Y457" s="202"/>
      <c r="Z457" s="202"/>
      <c r="AA457" s="202"/>
      <c r="AB457" s="202"/>
      <c r="AC457" s="202"/>
      <c r="AD457" s="202"/>
      <c r="AE457" s="202"/>
      <c r="AF457" s="202"/>
      <c r="AG457" s="202"/>
      <c r="AH457" s="202"/>
      <c r="AI457" s="202"/>
      <c r="AJ457" s="202"/>
      <c r="AK457" s="202"/>
      <c r="AL457" s="202"/>
      <c r="AM457" s="202"/>
      <c r="AN457" s="202"/>
      <c r="AO457" s="202"/>
      <c r="AP457" s="202"/>
      <c r="AQ457" s="202"/>
      <c r="AR457" s="202"/>
      <c r="AS457" s="202"/>
      <c r="AT457" s="202"/>
      <c r="AU457" s="202"/>
    </row>
    <row r="458" spans="3:47" s="118" customFormat="1">
      <c r="C458" s="202"/>
      <c r="D458" s="203"/>
      <c r="J458" s="203"/>
      <c r="K458" s="203"/>
      <c r="L458" s="203"/>
      <c r="M458" s="203"/>
      <c r="R458" s="203"/>
      <c r="S458" s="203"/>
      <c r="T458" s="202"/>
      <c r="U458" s="202"/>
      <c r="V458" s="202"/>
      <c r="W458" s="202"/>
      <c r="X458" s="202"/>
      <c r="Y458" s="202"/>
      <c r="Z458" s="202"/>
      <c r="AA458" s="202"/>
      <c r="AB458" s="202"/>
      <c r="AC458" s="202"/>
      <c r="AD458" s="202"/>
      <c r="AE458" s="202"/>
      <c r="AF458" s="202"/>
      <c r="AG458" s="202"/>
      <c r="AH458" s="202"/>
      <c r="AI458" s="202"/>
      <c r="AJ458" s="202"/>
      <c r="AK458" s="202"/>
      <c r="AL458" s="202"/>
      <c r="AM458" s="202"/>
      <c r="AN458" s="202"/>
      <c r="AO458" s="202"/>
      <c r="AP458" s="202"/>
      <c r="AQ458" s="202"/>
      <c r="AR458" s="202"/>
      <c r="AS458" s="202"/>
      <c r="AT458" s="202"/>
      <c r="AU458" s="202"/>
    </row>
    <row r="459" spans="3:47" s="118" customFormat="1">
      <c r="C459" s="202"/>
      <c r="D459" s="203"/>
      <c r="J459" s="203"/>
      <c r="K459" s="203"/>
      <c r="L459" s="203"/>
      <c r="M459" s="203"/>
      <c r="R459" s="203"/>
      <c r="S459" s="203"/>
      <c r="T459" s="202"/>
      <c r="U459" s="202"/>
      <c r="V459" s="202"/>
      <c r="W459" s="202"/>
      <c r="X459" s="202"/>
      <c r="Y459" s="202"/>
      <c r="Z459" s="202"/>
      <c r="AA459" s="202"/>
      <c r="AB459" s="202"/>
      <c r="AC459" s="202"/>
      <c r="AD459" s="202"/>
      <c r="AE459" s="202"/>
      <c r="AF459" s="202"/>
      <c r="AG459" s="202"/>
      <c r="AH459" s="202"/>
      <c r="AI459" s="202"/>
      <c r="AJ459" s="202"/>
      <c r="AK459" s="202"/>
      <c r="AL459" s="202"/>
      <c r="AM459" s="202"/>
      <c r="AN459" s="202"/>
      <c r="AO459" s="202"/>
      <c r="AP459" s="202"/>
      <c r="AQ459" s="202"/>
      <c r="AR459" s="202"/>
      <c r="AS459" s="202"/>
      <c r="AT459" s="202"/>
      <c r="AU459" s="202"/>
    </row>
    <row r="460" spans="3:47" s="118" customFormat="1">
      <c r="C460" s="202"/>
      <c r="D460" s="203"/>
      <c r="J460" s="203"/>
      <c r="K460" s="203"/>
      <c r="L460" s="203"/>
      <c r="M460" s="203"/>
      <c r="R460" s="203"/>
      <c r="S460" s="203"/>
      <c r="T460" s="202"/>
      <c r="U460" s="202"/>
      <c r="V460" s="202"/>
      <c r="W460" s="202"/>
      <c r="X460" s="202"/>
      <c r="Y460" s="202"/>
      <c r="Z460" s="202"/>
      <c r="AA460" s="202"/>
      <c r="AB460" s="202"/>
      <c r="AC460" s="202"/>
      <c r="AD460" s="202"/>
      <c r="AE460" s="202"/>
      <c r="AF460" s="202"/>
      <c r="AG460" s="202"/>
      <c r="AH460" s="202"/>
      <c r="AI460" s="202"/>
      <c r="AJ460" s="202"/>
      <c r="AK460" s="202"/>
      <c r="AL460" s="202"/>
      <c r="AM460" s="202"/>
      <c r="AN460" s="202"/>
      <c r="AO460" s="202"/>
      <c r="AP460" s="202"/>
      <c r="AQ460" s="202"/>
      <c r="AR460" s="202"/>
      <c r="AS460" s="202"/>
      <c r="AT460" s="202"/>
      <c r="AU460" s="202"/>
    </row>
    <row r="461" spans="3:47" s="118" customFormat="1">
      <c r="C461" s="202"/>
      <c r="D461" s="203"/>
      <c r="J461" s="203"/>
      <c r="K461" s="203"/>
      <c r="L461" s="203"/>
      <c r="M461" s="203"/>
      <c r="R461" s="203"/>
      <c r="S461" s="203"/>
      <c r="T461" s="202"/>
      <c r="U461" s="202"/>
      <c r="V461" s="202"/>
      <c r="W461" s="202"/>
      <c r="X461" s="202"/>
      <c r="Y461" s="202"/>
      <c r="Z461" s="202"/>
      <c r="AA461" s="202"/>
      <c r="AB461" s="202"/>
      <c r="AC461" s="202"/>
      <c r="AD461" s="202"/>
      <c r="AE461" s="202"/>
      <c r="AF461" s="202"/>
      <c r="AG461" s="202"/>
      <c r="AH461" s="202"/>
      <c r="AI461" s="202"/>
      <c r="AJ461" s="202"/>
      <c r="AK461" s="202"/>
      <c r="AL461" s="202"/>
      <c r="AM461" s="202"/>
      <c r="AN461" s="202"/>
      <c r="AO461" s="202"/>
      <c r="AP461" s="202"/>
      <c r="AQ461" s="202"/>
      <c r="AR461" s="202"/>
      <c r="AS461" s="202"/>
      <c r="AT461" s="202"/>
      <c r="AU461" s="202"/>
    </row>
    <row r="462" spans="3:47" s="118" customFormat="1">
      <c r="C462" s="202"/>
      <c r="D462" s="203"/>
      <c r="J462" s="203"/>
      <c r="K462" s="203"/>
      <c r="L462" s="203"/>
      <c r="M462" s="203"/>
      <c r="R462" s="203"/>
      <c r="S462" s="203"/>
      <c r="T462" s="202"/>
      <c r="U462" s="202"/>
      <c r="V462" s="202"/>
      <c r="W462" s="202"/>
      <c r="X462" s="202"/>
      <c r="Y462" s="202"/>
      <c r="Z462" s="202"/>
      <c r="AA462" s="202"/>
      <c r="AB462" s="202"/>
      <c r="AC462" s="202"/>
      <c r="AD462" s="202"/>
      <c r="AE462" s="202"/>
      <c r="AF462" s="202"/>
      <c r="AG462" s="202"/>
      <c r="AH462" s="202"/>
      <c r="AI462" s="202"/>
      <c r="AJ462" s="202"/>
      <c r="AK462" s="202"/>
      <c r="AL462" s="202"/>
      <c r="AM462" s="202"/>
      <c r="AN462" s="202"/>
      <c r="AO462" s="202"/>
      <c r="AP462" s="202"/>
      <c r="AQ462" s="202"/>
      <c r="AR462" s="202"/>
      <c r="AS462" s="202"/>
      <c r="AT462" s="202"/>
      <c r="AU462" s="202"/>
    </row>
    <row r="463" spans="3:47" s="118" customFormat="1">
      <c r="C463" s="202"/>
      <c r="D463" s="203"/>
      <c r="J463" s="203"/>
      <c r="K463" s="203"/>
      <c r="L463" s="203"/>
      <c r="M463" s="203"/>
      <c r="R463" s="203"/>
      <c r="S463" s="203"/>
      <c r="T463" s="202"/>
      <c r="U463" s="202"/>
      <c r="V463" s="202"/>
      <c r="W463" s="202"/>
      <c r="X463" s="202"/>
      <c r="Y463" s="202"/>
      <c r="Z463" s="202"/>
      <c r="AA463" s="202"/>
      <c r="AB463" s="202"/>
      <c r="AC463" s="202"/>
      <c r="AD463" s="202"/>
      <c r="AE463" s="202"/>
      <c r="AF463" s="202"/>
      <c r="AG463" s="202"/>
      <c r="AH463" s="202"/>
      <c r="AI463" s="202"/>
      <c r="AJ463" s="202"/>
      <c r="AK463" s="202"/>
      <c r="AL463" s="202"/>
      <c r="AM463" s="202"/>
      <c r="AN463" s="202"/>
      <c r="AO463" s="202"/>
      <c r="AP463" s="202"/>
      <c r="AQ463" s="202"/>
      <c r="AR463" s="202"/>
      <c r="AS463" s="202"/>
      <c r="AT463" s="202"/>
      <c r="AU463" s="202"/>
    </row>
    <row r="464" spans="3:47" s="118" customFormat="1">
      <c r="C464" s="202"/>
      <c r="D464" s="203"/>
      <c r="J464" s="203"/>
      <c r="K464" s="203"/>
      <c r="L464" s="203"/>
      <c r="M464" s="203"/>
      <c r="R464" s="203"/>
      <c r="S464" s="203"/>
      <c r="T464" s="202"/>
      <c r="U464" s="202"/>
      <c r="V464" s="202"/>
      <c r="W464" s="202"/>
      <c r="X464" s="202"/>
      <c r="Y464" s="202"/>
      <c r="Z464" s="202"/>
      <c r="AA464" s="202"/>
      <c r="AB464" s="202"/>
      <c r="AC464" s="202"/>
      <c r="AD464" s="202"/>
      <c r="AE464" s="202"/>
      <c r="AF464" s="202"/>
      <c r="AG464" s="202"/>
      <c r="AH464" s="202"/>
      <c r="AI464" s="202"/>
      <c r="AJ464" s="202"/>
      <c r="AK464" s="202"/>
      <c r="AL464" s="202"/>
      <c r="AM464" s="202"/>
      <c r="AN464" s="202"/>
      <c r="AO464" s="202"/>
      <c r="AP464" s="202"/>
      <c r="AQ464" s="202"/>
      <c r="AR464" s="202"/>
      <c r="AS464" s="202"/>
      <c r="AT464" s="202"/>
      <c r="AU464" s="202"/>
    </row>
    <row r="465" spans="3:47" s="118" customFormat="1">
      <c r="C465" s="202"/>
      <c r="D465" s="203"/>
      <c r="J465" s="203"/>
      <c r="K465" s="203"/>
      <c r="L465" s="203"/>
      <c r="M465" s="203"/>
      <c r="R465" s="203"/>
      <c r="S465" s="203"/>
      <c r="T465" s="202"/>
      <c r="U465" s="202"/>
      <c r="V465" s="202"/>
      <c r="W465" s="202"/>
      <c r="X465" s="202"/>
      <c r="Y465" s="202"/>
      <c r="Z465" s="202"/>
      <c r="AA465" s="202"/>
      <c r="AB465" s="202"/>
      <c r="AC465" s="202"/>
      <c r="AD465" s="202"/>
      <c r="AE465" s="202"/>
      <c r="AF465" s="202"/>
      <c r="AG465" s="202"/>
      <c r="AH465" s="202"/>
      <c r="AI465" s="202"/>
      <c r="AJ465" s="202"/>
      <c r="AK465" s="202"/>
      <c r="AL465" s="202"/>
      <c r="AM465" s="202"/>
      <c r="AN465" s="202"/>
      <c r="AO465" s="202"/>
      <c r="AP465" s="202"/>
      <c r="AQ465" s="202"/>
      <c r="AR465" s="202"/>
      <c r="AS465" s="202"/>
      <c r="AT465" s="202"/>
      <c r="AU465" s="202"/>
    </row>
    <row r="466" spans="3:47" s="118" customFormat="1">
      <c r="C466" s="202"/>
      <c r="D466" s="203"/>
      <c r="J466" s="203"/>
      <c r="K466" s="203"/>
      <c r="L466" s="203"/>
      <c r="M466" s="203"/>
      <c r="R466" s="203"/>
      <c r="S466" s="203"/>
      <c r="T466" s="202"/>
      <c r="U466" s="202"/>
      <c r="V466" s="202"/>
      <c r="W466" s="202"/>
      <c r="X466" s="202"/>
      <c r="Y466" s="202"/>
      <c r="Z466" s="202"/>
      <c r="AA466" s="202"/>
      <c r="AB466" s="202"/>
      <c r="AC466" s="202"/>
      <c r="AD466" s="202"/>
      <c r="AE466" s="202"/>
      <c r="AF466" s="202"/>
      <c r="AG466" s="202"/>
      <c r="AH466" s="202"/>
      <c r="AI466" s="202"/>
      <c r="AJ466" s="202"/>
      <c r="AK466" s="202"/>
      <c r="AL466" s="202"/>
      <c r="AM466" s="202"/>
      <c r="AN466" s="202"/>
      <c r="AO466" s="202"/>
      <c r="AP466" s="202"/>
      <c r="AQ466" s="202"/>
      <c r="AR466" s="202"/>
      <c r="AS466" s="202"/>
      <c r="AT466" s="202"/>
      <c r="AU466" s="202"/>
    </row>
    <row r="467" spans="3:47" s="118" customFormat="1">
      <c r="C467" s="202"/>
      <c r="D467" s="203"/>
      <c r="J467" s="203"/>
      <c r="K467" s="203"/>
      <c r="L467" s="203"/>
      <c r="M467" s="203"/>
      <c r="R467" s="203"/>
      <c r="S467" s="203"/>
      <c r="T467" s="202"/>
      <c r="U467" s="202"/>
      <c r="V467" s="202"/>
      <c r="W467" s="202"/>
      <c r="X467" s="202"/>
      <c r="Y467" s="202"/>
      <c r="Z467" s="202"/>
      <c r="AA467" s="202"/>
      <c r="AB467" s="202"/>
      <c r="AC467" s="202"/>
      <c r="AD467" s="202"/>
      <c r="AE467" s="202"/>
      <c r="AF467" s="202"/>
      <c r="AG467" s="202"/>
      <c r="AH467" s="202"/>
      <c r="AI467" s="202"/>
      <c r="AJ467" s="202"/>
      <c r="AK467" s="202"/>
      <c r="AL467" s="202"/>
      <c r="AM467" s="202"/>
      <c r="AN467" s="202"/>
      <c r="AO467" s="202"/>
      <c r="AP467" s="202"/>
      <c r="AQ467" s="202"/>
      <c r="AR467" s="202"/>
      <c r="AS467" s="202"/>
      <c r="AT467" s="202"/>
      <c r="AU467" s="202"/>
    </row>
    <row r="468" spans="3:47" s="118" customFormat="1">
      <c r="C468" s="202"/>
      <c r="D468" s="203"/>
      <c r="J468" s="203"/>
      <c r="K468" s="203"/>
      <c r="L468" s="203"/>
      <c r="M468" s="203"/>
      <c r="R468" s="203"/>
      <c r="S468" s="203"/>
      <c r="T468" s="202"/>
      <c r="U468" s="202"/>
      <c r="V468" s="202"/>
      <c r="W468" s="202"/>
      <c r="X468" s="202"/>
      <c r="Y468" s="202"/>
      <c r="Z468" s="202"/>
      <c r="AA468" s="202"/>
      <c r="AB468" s="202"/>
      <c r="AC468" s="202"/>
      <c r="AD468" s="202"/>
      <c r="AE468" s="202"/>
      <c r="AF468" s="202"/>
      <c r="AG468" s="202"/>
      <c r="AH468" s="202"/>
      <c r="AI468" s="202"/>
      <c r="AJ468" s="202"/>
      <c r="AK468" s="202"/>
      <c r="AL468" s="202"/>
      <c r="AM468" s="202"/>
      <c r="AN468" s="202"/>
      <c r="AO468" s="202"/>
      <c r="AP468" s="202"/>
      <c r="AQ468" s="202"/>
      <c r="AR468" s="202"/>
      <c r="AS468" s="202"/>
      <c r="AT468" s="202"/>
      <c r="AU468" s="202"/>
    </row>
    <row r="469" spans="3:47" s="118" customFormat="1">
      <c r="C469" s="202"/>
      <c r="D469" s="203"/>
      <c r="J469" s="203"/>
      <c r="K469" s="203"/>
      <c r="L469" s="203"/>
      <c r="M469" s="203"/>
      <c r="R469" s="203"/>
      <c r="S469" s="203"/>
      <c r="T469" s="202"/>
      <c r="U469" s="202"/>
      <c r="V469" s="202"/>
      <c r="W469" s="202"/>
      <c r="X469" s="202"/>
      <c r="Y469" s="202"/>
      <c r="Z469" s="202"/>
      <c r="AA469" s="202"/>
      <c r="AB469" s="202"/>
      <c r="AC469" s="202"/>
      <c r="AD469" s="202"/>
      <c r="AE469" s="202"/>
      <c r="AF469" s="202"/>
      <c r="AG469" s="202"/>
      <c r="AH469" s="202"/>
      <c r="AI469" s="202"/>
      <c r="AJ469" s="202"/>
      <c r="AK469" s="202"/>
      <c r="AL469" s="202"/>
      <c r="AM469" s="202"/>
      <c r="AN469" s="202"/>
      <c r="AO469" s="202"/>
      <c r="AP469" s="202"/>
      <c r="AQ469" s="202"/>
      <c r="AR469" s="202"/>
      <c r="AS469" s="202"/>
      <c r="AT469" s="202"/>
      <c r="AU469" s="202"/>
    </row>
    <row r="470" spans="3:47" s="118" customFormat="1">
      <c r="C470" s="202"/>
      <c r="D470" s="203"/>
      <c r="J470" s="203"/>
      <c r="K470" s="203"/>
      <c r="L470" s="203"/>
      <c r="M470" s="203"/>
      <c r="R470" s="203"/>
      <c r="S470" s="203"/>
      <c r="T470" s="202"/>
      <c r="U470" s="202"/>
      <c r="V470" s="202"/>
      <c r="W470" s="202"/>
      <c r="X470" s="202"/>
      <c r="Y470" s="202"/>
      <c r="Z470" s="202"/>
      <c r="AA470" s="202"/>
      <c r="AB470" s="202"/>
      <c r="AC470" s="202"/>
      <c r="AD470" s="202"/>
      <c r="AE470" s="202"/>
      <c r="AF470" s="202"/>
      <c r="AG470" s="202"/>
      <c r="AH470" s="202"/>
      <c r="AI470" s="202"/>
      <c r="AJ470" s="202"/>
      <c r="AK470" s="202"/>
      <c r="AL470" s="202"/>
      <c r="AM470" s="202"/>
      <c r="AN470" s="202"/>
      <c r="AO470" s="202"/>
      <c r="AP470" s="202"/>
      <c r="AQ470" s="202"/>
      <c r="AR470" s="202"/>
      <c r="AS470" s="202"/>
      <c r="AT470" s="202"/>
      <c r="AU470" s="202"/>
    </row>
    <row r="471" spans="3:47" s="118" customFormat="1">
      <c r="C471" s="202"/>
      <c r="D471" s="203"/>
      <c r="J471" s="203"/>
      <c r="K471" s="203"/>
      <c r="L471" s="203"/>
      <c r="M471" s="203"/>
      <c r="R471" s="203"/>
      <c r="S471" s="203"/>
      <c r="T471" s="202"/>
      <c r="U471" s="202"/>
      <c r="V471" s="202"/>
      <c r="W471" s="202"/>
      <c r="X471" s="202"/>
      <c r="Y471" s="202"/>
      <c r="Z471" s="202"/>
      <c r="AA471" s="202"/>
      <c r="AB471" s="202"/>
      <c r="AC471" s="202"/>
      <c r="AD471" s="202"/>
      <c r="AE471" s="202"/>
      <c r="AF471" s="202"/>
      <c r="AG471" s="202"/>
      <c r="AH471" s="202"/>
      <c r="AI471" s="202"/>
      <c r="AJ471" s="202"/>
      <c r="AK471" s="202"/>
      <c r="AL471" s="202"/>
      <c r="AM471" s="202"/>
      <c r="AN471" s="202"/>
      <c r="AO471" s="202"/>
      <c r="AP471" s="202"/>
      <c r="AQ471" s="202"/>
      <c r="AR471" s="202"/>
      <c r="AS471" s="202"/>
      <c r="AT471" s="202"/>
      <c r="AU471" s="202"/>
    </row>
    <row r="472" spans="3:47" s="118" customFormat="1">
      <c r="C472" s="202"/>
      <c r="D472" s="203"/>
      <c r="J472" s="203"/>
      <c r="K472" s="203"/>
      <c r="L472" s="203"/>
      <c r="M472" s="203"/>
      <c r="R472" s="203"/>
      <c r="S472" s="203"/>
      <c r="T472" s="202"/>
      <c r="U472" s="202"/>
      <c r="V472" s="202"/>
      <c r="W472" s="202"/>
      <c r="X472" s="202"/>
      <c r="Y472" s="202"/>
      <c r="Z472" s="202"/>
      <c r="AA472" s="202"/>
      <c r="AB472" s="202"/>
      <c r="AC472" s="202"/>
      <c r="AD472" s="202"/>
      <c r="AE472" s="202"/>
      <c r="AF472" s="202"/>
      <c r="AG472" s="202"/>
      <c r="AH472" s="202"/>
      <c r="AI472" s="202"/>
      <c r="AJ472" s="202"/>
      <c r="AK472" s="202"/>
      <c r="AL472" s="202"/>
      <c r="AM472" s="202"/>
      <c r="AN472" s="202"/>
      <c r="AO472" s="202"/>
      <c r="AP472" s="202"/>
      <c r="AQ472" s="202"/>
      <c r="AR472" s="202"/>
      <c r="AS472" s="202"/>
      <c r="AT472" s="202"/>
      <c r="AU472" s="202"/>
    </row>
    <row r="473" spans="3:47" s="118" customFormat="1">
      <c r="C473" s="202"/>
      <c r="D473" s="203"/>
      <c r="J473" s="203"/>
      <c r="K473" s="203"/>
      <c r="L473" s="203"/>
      <c r="M473" s="203"/>
      <c r="R473" s="203"/>
      <c r="S473" s="203"/>
      <c r="T473" s="202"/>
      <c r="U473" s="202"/>
      <c r="V473" s="202"/>
      <c r="W473" s="202"/>
      <c r="X473" s="202"/>
      <c r="Y473" s="202"/>
      <c r="Z473" s="202"/>
      <c r="AA473" s="202"/>
      <c r="AB473" s="202"/>
      <c r="AC473" s="202"/>
      <c r="AD473" s="202"/>
      <c r="AE473" s="202"/>
      <c r="AF473" s="202"/>
      <c r="AG473" s="202"/>
      <c r="AH473" s="202"/>
      <c r="AI473" s="202"/>
      <c r="AJ473" s="202"/>
      <c r="AK473" s="202"/>
      <c r="AL473" s="202"/>
      <c r="AM473" s="202"/>
      <c r="AN473" s="202"/>
      <c r="AO473" s="202"/>
      <c r="AP473" s="202"/>
      <c r="AQ473" s="202"/>
      <c r="AR473" s="202"/>
      <c r="AS473" s="202"/>
      <c r="AT473" s="202"/>
      <c r="AU473" s="202"/>
    </row>
    <row r="474" spans="3:47" s="118" customFormat="1">
      <c r="C474" s="202"/>
      <c r="D474" s="203"/>
      <c r="J474" s="203"/>
      <c r="K474" s="203"/>
      <c r="L474" s="203"/>
      <c r="M474" s="203"/>
      <c r="R474" s="203"/>
      <c r="S474" s="203"/>
      <c r="T474" s="202"/>
      <c r="U474" s="202"/>
      <c r="V474" s="202"/>
      <c r="W474" s="202"/>
      <c r="X474" s="202"/>
      <c r="Y474" s="202"/>
      <c r="Z474" s="202"/>
      <c r="AA474" s="202"/>
      <c r="AB474" s="202"/>
      <c r="AC474" s="202"/>
      <c r="AD474" s="202"/>
      <c r="AE474" s="202"/>
      <c r="AF474" s="202"/>
      <c r="AG474" s="202"/>
      <c r="AH474" s="202"/>
      <c r="AI474" s="202"/>
      <c r="AJ474" s="202"/>
      <c r="AK474" s="202"/>
      <c r="AL474" s="202"/>
      <c r="AM474" s="202"/>
      <c r="AN474" s="202"/>
      <c r="AO474" s="202"/>
      <c r="AP474" s="202"/>
      <c r="AQ474" s="202"/>
      <c r="AR474" s="202"/>
      <c r="AS474" s="202"/>
      <c r="AT474" s="202"/>
      <c r="AU474" s="202"/>
    </row>
    <row r="475" spans="3:47" s="118" customFormat="1">
      <c r="C475" s="202"/>
      <c r="D475" s="203"/>
      <c r="J475" s="203"/>
      <c r="K475" s="203"/>
      <c r="L475" s="203"/>
      <c r="M475" s="203"/>
      <c r="R475" s="203"/>
      <c r="S475" s="203"/>
      <c r="T475" s="202"/>
      <c r="U475" s="202"/>
      <c r="V475" s="202"/>
      <c r="W475" s="202"/>
      <c r="X475" s="202"/>
      <c r="Y475" s="202"/>
      <c r="Z475" s="202"/>
      <c r="AA475" s="202"/>
      <c r="AB475" s="202"/>
      <c r="AC475" s="202"/>
      <c r="AD475" s="202"/>
      <c r="AE475" s="202"/>
      <c r="AF475" s="202"/>
      <c r="AG475" s="202"/>
      <c r="AH475" s="202"/>
      <c r="AI475" s="202"/>
      <c r="AJ475" s="202"/>
      <c r="AK475" s="202"/>
      <c r="AL475" s="202"/>
      <c r="AM475" s="202"/>
      <c r="AN475" s="202"/>
      <c r="AO475" s="202"/>
      <c r="AP475" s="202"/>
      <c r="AQ475" s="202"/>
      <c r="AR475" s="202"/>
      <c r="AS475" s="202"/>
      <c r="AT475" s="202"/>
      <c r="AU475" s="202"/>
    </row>
    <row r="476" spans="3:47" s="118" customFormat="1">
      <c r="C476" s="202"/>
      <c r="D476" s="203"/>
      <c r="J476" s="203"/>
      <c r="K476" s="203"/>
      <c r="L476" s="203"/>
      <c r="M476" s="203"/>
      <c r="R476" s="203"/>
      <c r="S476" s="203"/>
      <c r="T476" s="202"/>
      <c r="U476" s="202"/>
      <c r="V476" s="202"/>
      <c r="W476" s="202"/>
      <c r="X476" s="202"/>
      <c r="Y476" s="202"/>
      <c r="Z476" s="202"/>
      <c r="AA476" s="202"/>
      <c r="AB476" s="202"/>
      <c r="AC476" s="202"/>
      <c r="AD476" s="202"/>
      <c r="AE476" s="202"/>
      <c r="AF476" s="202"/>
      <c r="AG476" s="202"/>
      <c r="AH476" s="202"/>
      <c r="AI476" s="202"/>
      <c r="AJ476" s="202"/>
      <c r="AK476" s="202"/>
      <c r="AL476" s="202"/>
      <c r="AM476" s="202"/>
      <c r="AN476" s="202"/>
      <c r="AO476" s="202"/>
      <c r="AP476" s="202"/>
      <c r="AQ476" s="202"/>
      <c r="AR476" s="202"/>
      <c r="AS476" s="202"/>
      <c r="AT476" s="202"/>
      <c r="AU476" s="202"/>
    </row>
    <row r="477" spans="3:47" s="118" customFormat="1">
      <c r="C477" s="202"/>
      <c r="D477" s="203"/>
      <c r="J477" s="203"/>
      <c r="K477" s="203"/>
      <c r="L477" s="203"/>
      <c r="M477" s="203"/>
      <c r="R477" s="203"/>
      <c r="S477" s="203"/>
      <c r="T477" s="202"/>
      <c r="U477" s="202"/>
      <c r="V477" s="202"/>
      <c r="W477" s="202"/>
      <c r="X477" s="202"/>
      <c r="Y477" s="202"/>
      <c r="Z477" s="202"/>
      <c r="AA477" s="202"/>
      <c r="AB477" s="202"/>
      <c r="AC477" s="202"/>
      <c r="AD477" s="202"/>
      <c r="AE477" s="202"/>
      <c r="AF477" s="202"/>
      <c r="AG477" s="202"/>
      <c r="AH477" s="202"/>
      <c r="AI477" s="202"/>
      <c r="AJ477" s="202"/>
      <c r="AK477" s="202"/>
      <c r="AL477" s="202"/>
      <c r="AM477" s="202"/>
      <c r="AN477" s="202"/>
      <c r="AO477" s="202"/>
      <c r="AP477" s="202"/>
      <c r="AQ477" s="202"/>
      <c r="AR477" s="202"/>
      <c r="AS477" s="202"/>
      <c r="AT477" s="202"/>
      <c r="AU477" s="202"/>
    </row>
    <row r="478" spans="3:47" s="118" customFormat="1">
      <c r="C478" s="202"/>
      <c r="D478" s="203"/>
      <c r="J478" s="203"/>
      <c r="K478" s="203"/>
      <c r="L478" s="203"/>
      <c r="M478" s="203"/>
      <c r="R478" s="203"/>
      <c r="S478" s="203"/>
      <c r="T478" s="202"/>
      <c r="U478" s="202"/>
      <c r="V478" s="202"/>
      <c r="W478" s="202"/>
      <c r="X478" s="202"/>
      <c r="Y478" s="202"/>
      <c r="Z478" s="202"/>
      <c r="AA478" s="202"/>
      <c r="AB478" s="202"/>
      <c r="AC478" s="202"/>
      <c r="AD478" s="202"/>
      <c r="AE478" s="202"/>
      <c r="AF478" s="202"/>
      <c r="AG478" s="202"/>
      <c r="AH478" s="202"/>
      <c r="AI478" s="202"/>
      <c r="AJ478" s="202"/>
      <c r="AK478" s="202"/>
      <c r="AL478" s="202"/>
      <c r="AM478" s="202"/>
      <c r="AN478" s="202"/>
      <c r="AO478" s="202"/>
      <c r="AP478" s="202"/>
      <c r="AQ478" s="202"/>
      <c r="AR478" s="202"/>
      <c r="AS478" s="202"/>
      <c r="AT478" s="202"/>
      <c r="AU478" s="202"/>
    </row>
    <row r="479" spans="3:47" s="118" customFormat="1">
      <c r="C479" s="202"/>
      <c r="D479" s="203"/>
      <c r="J479" s="203"/>
      <c r="K479" s="203"/>
      <c r="L479" s="203"/>
      <c r="M479" s="203"/>
      <c r="R479" s="203"/>
      <c r="S479" s="203"/>
      <c r="T479" s="202"/>
      <c r="U479" s="202"/>
      <c r="V479" s="202"/>
      <c r="W479" s="202"/>
      <c r="X479" s="202"/>
      <c r="Y479" s="202"/>
      <c r="Z479" s="202"/>
      <c r="AA479" s="202"/>
      <c r="AB479" s="202"/>
      <c r="AC479" s="202"/>
      <c r="AD479" s="202"/>
      <c r="AE479" s="202"/>
      <c r="AF479" s="202"/>
      <c r="AG479" s="202"/>
      <c r="AH479" s="202"/>
      <c r="AI479" s="202"/>
      <c r="AJ479" s="202"/>
      <c r="AK479" s="202"/>
      <c r="AL479" s="202"/>
      <c r="AM479" s="202"/>
      <c r="AN479" s="202"/>
      <c r="AO479" s="202"/>
      <c r="AP479" s="202"/>
      <c r="AQ479" s="202"/>
      <c r="AR479" s="202"/>
      <c r="AS479" s="202"/>
      <c r="AT479" s="202"/>
      <c r="AU479" s="202"/>
    </row>
    <row r="480" spans="3:47" s="118" customFormat="1">
      <c r="C480" s="202"/>
      <c r="D480" s="203"/>
      <c r="J480" s="203"/>
      <c r="K480" s="203"/>
      <c r="L480" s="203"/>
      <c r="M480" s="203"/>
      <c r="R480" s="203"/>
      <c r="S480" s="203"/>
      <c r="T480" s="202"/>
      <c r="U480" s="202"/>
      <c r="V480" s="202"/>
      <c r="W480" s="202"/>
      <c r="X480" s="202"/>
      <c r="Y480" s="202"/>
      <c r="Z480" s="202"/>
      <c r="AA480" s="202"/>
      <c r="AB480" s="202"/>
      <c r="AC480" s="202"/>
      <c r="AD480" s="202"/>
      <c r="AE480" s="202"/>
      <c r="AF480" s="202"/>
      <c r="AG480" s="202"/>
      <c r="AH480" s="202"/>
      <c r="AI480" s="202"/>
      <c r="AJ480" s="202"/>
      <c r="AK480" s="202"/>
      <c r="AL480" s="202"/>
      <c r="AM480" s="202"/>
      <c r="AN480" s="202"/>
      <c r="AO480" s="202"/>
      <c r="AP480" s="202"/>
      <c r="AQ480" s="202"/>
      <c r="AR480" s="202"/>
      <c r="AS480" s="202"/>
      <c r="AT480" s="202"/>
      <c r="AU480" s="202"/>
    </row>
    <row r="481" spans="3:47" s="118" customFormat="1">
      <c r="C481" s="202"/>
      <c r="D481" s="203"/>
      <c r="J481" s="203"/>
      <c r="K481" s="203"/>
      <c r="L481" s="203"/>
      <c r="M481" s="203"/>
      <c r="R481" s="203"/>
      <c r="S481" s="203"/>
      <c r="T481" s="202"/>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c r="AS481" s="202"/>
      <c r="AT481" s="202"/>
      <c r="AU481" s="202"/>
    </row>
    <row r="482" spans="3:47" s="118" customFormat="1">
      <c r="C482" s="202"/>
      <c r="D482" s="203"/>
      <c r="J482" s="203"/>
      <c r="K482" s="203"/>
      <c r="L482" s="203"/>
      <c r="M482" s="203"/>
      <c r="R482" s="203"/>
      <c r="S482" s="203"/>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row>
    <row r="483" spans="3:47" s="118" customFormat="1">
      <c r="C483" s="202"/>
      <c r="D483" s="203"/>
      <c r="J483" s="203"/>
      <c r="K483" s="203"/>
      <c r="L483" s="203"/>
      <c r="M483" s="203"/>
      <c r="R483" s="203"/>
      <c r="S483" s="203"/>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row>
    <row r="484" spans="3:47" s="118" customFormat="1">
      <c r="C484" s="202"/>
      <c r="D484" s="203"/>
      <c r="J484" s="203"/>
      <c r="K484" s="203"/>
      <c r="L484" s="203"/>
      <c r="M484" s="203"/>
      <c r="R484" s="203"/>
      <c r="S484" s="203"/>
      <c r="T484" s="202"/>
      <c r="U484" s="202"/>
      <c r="V484" s="202"/>
      <c r="W484" s="202"/>
      <c r="X484" s="202"/>
      <c r="Y484" s="202"/>
      <c r="Z484" s="202"/>
      <c r="AA484" s="202"/>
      <c r="AB484" s="202"/>
      <c r="AC484" s="202"/>
      <c r="AD484" s="202"/>
      <c r="AE484" s="202"/>
      <c r="AF484" s="202"/>
      <c r="AG484" s="202"/>
      <c r="AH484" s="202"/>
      <c r="AI484" s="202"/>
      <c r="AJ484" s="202"/>
      <c r="AK484" s="202"/>
      <c r="AL484" s="202"/>
      <c r="AM484" s="202"/>
      <c r="AN484" s="202"/>
      <c r="AO484" s="202"/>
      <c r="AP484" s="202"/>
      <c r="AQ484" s="202"/>
      <c r="AR484" s="202"/>
      <c r="AS484" s="202"/>
      <c r="AT484" s="202"/>
      <c r="AU484" s="202"/>
    </row>
    <row r="485" spans="3:47" s="118" customFormat="1">
      <c r="C485" s="202"/>
      <c r="D485" s="203"/>
      <c r="J485" s="203"/>
      <c r="K485" s="203"/>
      <c r="L485" s="203"/>
      <c r="M485" s="203"/>
      <c r="R485" s="203"/>
      <c r="S485" s="203"/>
      <c r="T485" s="202"/>
      <c r="U485" s="202"/>
      <c r="V485" s="202"/>
      <c r="W485" s="202"/>
      <c r="X485" s="202"/>
      <c r="Y485" s="202"/>
      <c r="Z485" s="202"/>
      <c r="AA485" s="202"/>
      <c r="AB485" s="202"/>
      <c r="AC485" s="202"/>
      <c r="AD485" s="202"/>
      <c r="AE485" s="202"/>
      <c r="AF485" s="202"/>
      <c r="AG485" s="202"/>
      <c r="AH485" s="202"/>
      <c r="AI485" s="202"/>
      <c r="AJ485" s="202"/>
      <c r="AK485" s="202"/>
      <c r="AL485" s="202"/>
      <c r="AM485" s="202"/>
      <c r="AN485" s="202"/>
      <c r="AO485" s="202"/>
      <c r="AP485" s="202"/>
      <c r="AQ485" s="202"/>
      <c r="AR485" s="202"/>
      <c r="AS485" s="202"/>
      <c r="AT485" s="202"/>
      <c r="AU485" s="202"/>
    </row>
    <row r="486" spans="3:47" s="118" customFormat="1">
      <c r="C486" s="202"/>
      <c r="D486" s="203"/>
      <c r="J486" s="203"/>
      <c r="K486" s="203"/>
      <c r="L486" s="203"/>
      <c r="M486" s="203"/>
      <c r="R486" s="203"/>
      <c r="S486" s="203"/>
      <c r="T486" s="202"/>
      <c r="U486" s="202"/>
      <c r="V486" s="202"/>
      <c r="W486" s="202"/>
      <c r="X486" s="202"/>
      <c r="Y486" s="202"/>
      <c r="Z486" s="202"/>
      <c r="AA486" s="202"/>
      <c r="AB486" s="202"/>
      <c r="AC486" s="202"/>
      <c r="AD486" s="202"/>
      <c r="AE486" s="202"/>
      <c r="AF486" s="202"/>
      <c r="AG486" s="202"/>
      <c r="AH486" s="202"/>
      <c r="AI486" s="202"/>
      <c r="AJ486" s="202"/>
      <c r="AK486" s="202"/>
      <c r="AL486" s="202"/>
      <c r="AM486" s="202"/>
      <c r="AN486" s="202"/>
      <c r="AO486" s="202"/>
      <c r="AP486" s="202"/>
      <c r="AQ486" s="202"/>
      <c r="AR486" s="202"/>
      <c r="AS486" s="202"/>
      <c r="AT486" s="202"/>
      <c r="AU486" s="202"/>
    </row>
    <row r="487" spans="3:47" s="118" customFormat="1">
      <c r="C487" s="202"/>
      <c r="D487" s="203"/>
      <c r="J487" s="203"/>
      <c r="K487" s="203"/>
      <c r="L487" s="203"/>
      <c r="M487" s="203"/>
      <c r="R487" s="203"/>
      <c r="S487" s="203"/>
      <c r="T487" s="202"/>
      <c r="U487" s="202"/>
      <c r="V487" s="202"/>
      <c r="W487" s="202"/>
      <c r="X487" s="202"/>
      <c r="Y487" s="202"/>
      <c r="Z487" s="202"/>
      <c r="AA487" s="202"/>
      <c r="AB487" s="202"/>
      <c r="AC487" s="202"/>
      <c r="AD487" s="202"/>
      <c r="AE487" s="202"/>
      <c r="AF487" s="202"/>
      <c r="AG487" s="202"/>
      <c r="AH487" s="202"/>
      <c r="AI487" s="202"/>
      <c r="AJ487" s="202"/>
      <c r="AK487" s="202"/>
      <c r="AL487" s="202"/>
      <c r="AM487" s="202"/>
      <c r="AN487" s="202"/>
      <c r="AO487" s="202"/>
      <c r="AP487" s="202"/>
      <c r="AQ487" s="202"/>
      <c r="AR487" s="202"/>
      <c r="AS487" s="202"/>
      <c r="AT487" s="202"/>
      <c r="AU487" s="202"/>
    </row>
    <row r="488" spans="3:47" s="118" customFormat="1">
      <c r="C488" s="202"/>
      <c r="D488" s="203"/>
      <c r="J488" s="203"/>
      <c r="K488" s="203"/>
      <c r="L488" s="203"/>
      <c r="M488" s="203"/>
      <c r="R488" s="203"/>
      <c r="S488" s="203"/>
      <c r="T488" s="202"/>
      <c r="U488" s="202"/>
      <c r="V488" s="202"/>
      <c r="W488" s="202"/>
      <c r="X488" s="202"/>
      <c r="Y488" s="202"/>
      <c r="Z488" s="202"/>
      <c r="AA488" s="202"/>
      <c r="AB488" s="202"/>
      <c r="AC488" s="202"/>
      <c r="AD488" s="202"/>
      <c r="AE488" s="202"/>
      <c r="AF488" s="202"/>
      <c r="AG488" s="202"/>
      <c r="AH488" s="202"/>
      <c r="AI488" s="202"/>
      <c r="AJ488" s="202"/>
      <c r="AK488" s="202"/>
      <c r="AL488" s="202"/>
      <c r="AM488" s="202"/>
      <c r="AN488" s="202"/>
      <c r="AO488" s="202"/>
      <c r="AP488" s="202"/>
      <c r="AQ488" s="202"/>
      <c r="AR488" s="202"/>
      <c r="AS488" s="202"/>
      <c r="AT488" s="202"/>
      <c r="AU488" s="202"/>
    </row>
    <row r="489" spans="3:47" s="118" customFormat="1">
      <c r="C489" s="202"/>
      <c r="D489" s="203"/>
      <c r="J489" s="203"/>
      <c r="K489" s="203"/>
      <c r="L489" s="203"/>
      <c r="M489" s="203"/>
      <c r="R489" s="203"/>
      <c r="S489" s="203"/>
      <c r="T489" s="202"/>
      <c r="U489" s="202"/>
      <c r="V489" s="202"/>
      <c r="W489" s="202"/>
      <c r="X489" s="202"/>
      <c r="Y489" s="202"/>
      <c r="Z489" s="202"/>
      <c r="AA489" s="202"/>
      <c r="AB489" s="202"/>
      <c r="AC489" s="202"/>
      <c r="AD489" s="202"/>
      <c r="AE489" s="202"/>
      <c r="AF489" s="202"/>
      <c r="AG489" s="202"/>
      <c r="AH489" s="202"/>
      <c r="AI489" s="202"/>
      <c r="AJ489" s="202"/>
      <c r="AK489" s="202"/>
      <c r="AL489" s="202"/>
      <c r="AM489" s="202"/>
      <c r="AN489" s="202"/>
      <c r="AO489" s="202"/>
      <c r="AP489" s="202"/>
      <c r="AQ489" s="202"/>
      <c r="AR489" s="202"/>
      <c r="AS489" s="202"/>
      <c r="AT489" s="202"/>
      <c r="AU489" s="202"/>
    </row>
    <row r="490" spans="3:47" s="118" customFormat="1">
      <c r="C490" s="202"/>
      <c r="D490" s="203"/>
      <c r="J490" s="203"/>
      <c r="K490" s="203"/>
      <c r="L490" s="203"/>
      <c r="M490" s="203"/>
      <c r="R490" s="203"/>
      <c r="S490" s="203"/>
      <c r="T490" s="202"/>
      <c r="U490" s="202"/>
      <c r="V490" s="202"/>
      <c r="W490" s="202"/>
      <c r="X490" s="202"/>
      <c r="Y490" s="202"/>
      <c r="Z490" s="202"/>
      <c r="AA490" s="202"/>
      <c r="AB490" s="202"/>
      <c r="AC490" s="202"/>
      <c r="AD490" s="202"/>
      <c r="AE490" s="202"/>
      <c r="AF490" s="202"/>
      <c r="AG490" s="202"/>
      <c r="AH490" s="202"/>
      <c r="AI490" s="202"/>
      <c r="AJ490" s="202"/>
      <c r="AK490" s="202"/>
      <c r="AL490" s="202"/>
      <c r="AM490" s="202"/>
      <c r="AN490" s="202"/>
      <c r="AO490" s="202"/>
      <c r="AP490" s="202"/>
      <c r="AQ490" s="202"/>
      <c r="AR490" s="202"/>
      <c r="AS490" s="202"/>
      <c r="AT490" s="202"/>
      <c r="AU490" s="202"/>
    </row>
    <row r="491" spans="3:47" s="118" customFormat="1">
      <c r="C491" s="202"/>
      <c r="D491" s="203"/>
      <c r="J491" s="203"/>
      <c r="K491" s="203"/>
      <c r="L491" s="203"/>
      <c r="M491" s="203"/>
      <c r="R491" s="203"/>
      <c r="S491" s="203"/>
      <c r="T491" s="202"/>
      <c r="U491" s="202"/>
      <c r="V491" s="202"/>
      <c r="W491" s="202"/>
      <c r="X491" s="202"/>
      <c r="Y491" s="202"/>
      <c r="Z491" s="202"/>
      <c r="AA491" s="202"/>
      <c r="AB491" s="202"/>
      <c r="AC491" s="202"/>
      <c r="AD491" s="202"/>
      <c r="AE491" s="202"/>
      <c r="AF491" s="202"/>
      <c r="AG491" s="202"/>
      <c r="AH491" s="202"/>
      <c r="AI491" s="202"/>
      <c r="AJ491" s="202"/>
      <c r="AK491" s="202"/>
      <c r="AL491" s="202"/>
      <c r="AM491" s="202"/>
      <c r="AN491" s="202"/>
      <c r="AO491" s="202"/>
      <c r="AP491" s="202"/>
      <c r="AQ491" s="202"/>
      <c r="AR491" s="202"/>
      <c r="AS491" s="202"/>
      <c r="AT491" s="202"/>
      <c r="AU491" s="202"/>
    </row>
    <row r="492" spans="3:47" s="118" customFormat="1">
      <c r="C492" s="202"/>
      <c r="D492" s="203"/>
      <c r="J492" s="203"/>
      <c r="K492" s="203"/>
      <c r="L492" s="203"/>
      <c r="M492" s="203"/>
      <c r="R492" s="203"/>
      <c r="S492" s="203"/>
      <c r="T492" s="202"/>
      <c r="U492" s="202"/>
      <c r="V492" s="202"/>
      <c r="W492" s="202"/>
      <c r="X492" s="202"/>
      <c r="Y492" s="202"/>
      <c r="Z492" s="202"/>
      <c r="AA492" s="202"/>
      <c r="AB492" s="202"/>
      <c r="AC492" s="202"/>
      <c r="AD492" s="202"/>
      <c r="AE492" s="202"/>
      <c r="AF492" s="202"/>
      <c r="AG492" s="202"/>
      <c r="AH492" s="202"/>
      <c r="AI492" s="202"/>
      <c r="AJ492" s="202"/>
      <c r="AK492" s="202"/>
      <c r="AL492" s="202"/>
      <c r="AM492" s="202"/>
      <c r="AN492" s="202"/>
      <c r="AO492" s="202"/>
      <c r="AP492" s="202"/>
      <c r="AQ492" s="202"/>
      <c r="AR492" s="202"/>
      <c r="AS492" s="202"/>
      <c r="AT492" s="202"/>
      <c r="AU492" s="202"/>
    </row>
    <row r="493" spans="3:47" s="118" customFormat="1">
      <c r="C493" s="202"/>
      <c r="D493" s="203"/>
      <c r="J493" s="203"/>
      <c r="K493" s="203"/>
      <c r="L493" s="203"/>
      <c r="M493" s="203"/>
      <c r="R493" s="203"/>
      <c r="S493" s="203"/>
      <c r="T493" s="202"/>
      <c r="U493" s="202"/>
      <c r="V493" s="202"/>
      <c r="W493" s="202"/>
      <c r="X493" s="202"/>
      <c r="Y493" s="202"/>
      <c r="Z493" s="202"/>
      <c r="AA493" s="202"/>
      <c r="AB493" s="202"/>
      <c r="AC493" s="202"/>
      <c r="AD493" s="202"/>
      <c r="AE493" s="202"/>
      <c r="AF493" s="202"/>
      <c r="AG493" s="202"/>
      <c r="AH493" s="202"/>
      <c r="AI493" s="202"/>
      <c r="AJ493" s="202"/>
      <c r="AK493" s="202"/>
      <c r="AL493" s="202"/>
      <c r="AM493" s="202"/>
      <c r="AN493" s="202"/>
      <c r="AO493" s="202"/>
      <c r="AP493" s="202"/>
      <c r="AQ493" s="202"/>
      <c r="AR493" s="202"/>
      <c r="AS493" s="202"/>
      <c r="AT493" s="202"/>
      <c r="AU493" s="202"/>
    </row>
    <row r="494" spans="3:47" s="118" customFormat="1">
      <c r="C494" s="202"/>
      <c r="D494" s="203"/>
      <c r="J494" s="203"/>
      <c r="K494" s="203"/>
      <c r="L494" s="203"/>
      <c r="M494" s="203"/>
      <c r="R494" s="203"/>
      <c r="S494" s="203"/>
      <c r="T494" s="202"/>
      <c r="U494" s="202"/>
      <c r="V494" s="202"/>
      <c r="W494" s="202"/>
      <c r="X494" s="202"/>
      <c r="Y494" s="202"/>
      <c r="Z494" s="202"/>
      <c r="AA494" s="202"/>
      <c r="AB494" s="202"/>
      <c r="AC494" s="202"/>
      <c r="AD494" s="202"/>
      <c r="AE494" s="202"/>
      <c r="AF494" s="202"/>
      <c r="AG494" s="202"/>
      <c r="AH494" s="202"/>
      <c r="AI494" s="202"/>
      <c r="AJ494" s="202"/>
      <c r="AK494" s="202"/>
      <c r="AL494" s="202"/>
      <c r="AM494" s="202"/>
      <c r="AN494" s="202"/>
      <c r="AO494" s="202"/>
      <c r="AP494" s="202"/>
      <c r="AQ494" s="202"/>
      <c r="AR494" s="202"/>
      <c r="AS494" s="202"/>
      <c r="AT494" s="202"/>
      <c r="AU494" s="202"/>
    </row>
    <row r="495" spans="3:47" s="118" customFormat="1">
      <c r="C495" s="202"/>
      <c r="D495" s="203"/>
      <c r="J495" s="203"/>
      <c r="K495" s="203"/>
      <c r="L495" s="203"/>
      <c r="M495" s="203"/>
      <c r="R495" s="203"/>
      <c r="S495" s="203"/>
      <c r="T495" s="202"/>
      <c r="U495" s="202"/>
      <c r="V495" s="202"/>
      <c r="W495" s="202"/>
      <c r="X495" s="202"/>
      <c r="Y495" s="202"/>
      <c r="Z495" s="202"/>
      <c r="AA495" s="202"/>
      <c r="AB495" s="202"/>
      <c r="AC495" s="202"/>
      <c r="AD495" s="202"/>
      <c r="AE495" s="202"/>
      <c r="AF495" s="202"/>
      <c r="AG495" s="202"/>
      <c r="AH495" s="202"/>
      <c r="AI495" s="202"/>
      <c r="AJ495" s="202"/>
      <c r="AK495" s="202"/>
      <c r="AL495" s="202"/>
      <c r="AM495" s="202"/>
      <c r="AN495" s="202"/>
      <c r="AO495" s="202"/>
      <c r="AP495" s="202"/>
      <c r="AQ495" s="202"/>
      <c r="AR495" s="202"/>
      <c r="AS495" s="202"/>
      <c r="AT495" s="202"/>
      <c r="AU495" s="202"/>
    </row>
    <row r="496" spans="3:47" s="118" customFormat="1">
      <c r="C496" s="202"/>
      <c r="D496" s="203"/>
      <c r="J496" s="203"/>
      <c r="K496" s="203"/>
      <c r="L496" s="203"/>
      <c r="M496" s="203"/>
      <c r="R496" s="203"/>
      <c r="S496" s="203"/>
      <c r="T496" s="202"/>
      <c r="U496" s="202"/>
      <c r="V496" s="202"/>
      <c r="W496" s="202"/>
      <c r="X496" s="202"/>
      <c r="Y496" s="202"/>
      <c r="Z496" s="202"/>
      <c r="AA496" s="202"/>
      <c r="AB496" s="202"/>
      <c r="AC496" s="202"/>
      <c r="AD496" s="202"/>
      <c r="AE496" s="202"/>
      <c r="AF496" s="202"/>
      <c r="AG496" s="202"/>
      <c r="AH496" s="202"/>
      <c r="AI496" s="202"/>
      <c r="AJ496" s="202"/>
      <c r="AK496" s="202"/>
      <c r="AL496" s="202"/>
      <c r="AM496" s="202"/>
      <c r="AN496" s="202"/>
      <c r="AO496" s="202"/>
      <c r="AP496" s="202"/>
      <c r="AQ496" s="202"/>
      <c r="AR496" s="202"/>
      <c r="AS496" s="202"/>
      <c r="AT496" s="202"/>
      <c r="AU496" s="202"/>
    </row>
    <row r="497" spans="3:47" s="118" customFormat="1">
      <c r="C497" s="202"/>
      <c r="D497" s="203"/>
      <c r="J497" s="203"/>
      <c r="K497" s="203"/>
      <c r="L497" s="203"/>
      <c r="M497" s="203"/>
      <c r="R497" s="203"/>
      <c r="S497" s="203"/>
      <c r="T497" s="202"/>
      <c r="U497" s="202"/>
      <c r="V497" s="202"/>
      <c r="W497" s="202"/>
      <c r="X497" s="202"/>
      <c r="Y497" s="202"/>
      <c r="Z497" s="202"/>
      <c r="AA497" s="202"/>
      <c r="AB497" s="202"/>
      <c r="AC497" s="202"/>
      <c r="AD497" s="202"/>
      <c r="AE497" s="202"/>
      <c r="AF497" s="202"/>
      <c r="AG497" s="202"/>
      <c r="AH497" s="202"/>
      <c r="AI497" s="202"/>
      <c r="AJ497" s="202"/>
      <c r="AK497" s="202"/>
      <c r="AL497" s="202"/>
      <c r="AM497" s="202"/>
      <c r="AN497" s="202"/>
      <c r="AO497" s="202"/>
      <c r="AP497" s="202"/>
      <c r="AQ497" s="202"/>
      <c r="AR497" s="202"/>
      <c r="AS497" s="202"/>
      <c r="AT497" s="202"/>
      <c r="AU497" s="202"/>
    </row>
    <row r="498" spans="3:47" s="118" customFormat="1">
      <c r="C498" s="202"/>
      <c r="D498" s="203"/>
      <c r="J498" s="203"/>
      <c r="K498" s="203"/>
      <c r="L498" s="203"/>
      <c r="M498" s="203"/>
      <c r="R498" s="203"/>
      <c r="S498" s="203"/>
      <c r="T498" s="202"/>
      <c r="U498" s="202"/>
      <c r="V498" s="202"/>
      <c r="W498" s="202"/>
      <c r="X498" s="202"/>
      <c r="Y498" s="202"/>
      <c r="Z498" s="202"/>
      <c r="AA498" s="202"/>
      <c r="AB498" s="202"/>
      <c r="AC498" s="202"/>
      <c r="AD498" s="202"/>
      <c r="AE498" s="202"/>
      <c r="AF498" s="202"/>
      <c r="AG498" s="202"/>
      <c r="AH498" s="202"/>
      <c r="AI498" s="202"/>
      <c r="AJ498" s="202"/>
      <c r="AK498" s="202"/>
      <c r="AL498" s="202"/>
      <c r="AM498" s="202"/>
      <c r="AN498" s="202"/>
      <c r="AO498" s="202"/>
      <c r="AP498" s="202"/>
      <c r="AQ498" s="202"/>
      <c r="AR498" s="202"/>
      <c r="AS498" s="202"/>
      <c r="AT498" s="202"/>
      <c r="AU498" s="202"/>
    </row>
    <row r="499" spans="3:47" s="118" customFormat="1">
      <c r="C499" s="202"/>
      <c r="D499" s="203"/>
      <c r="J499" s="203"/>
      <c r="K499" s="203"/>
      <c r="L499" s="203"/>
      <c r="M499" s="203"/>
      <c r="R499" s="203"/>
      <c r="S499" s="203"/>
      <c r="T499" s="202"/>
      <c r="U499" s="202"/>
      <c r="V499" s="202"/>
      <c r="W499" s="202"/>
      <c r="X499" s="202"/>
      <c r="Y499" s="202"/>
      <c r="Z499" s="202"/>
      <c r="AA499" s="202"/>
      <c r="AB499" s="202"/>
      <c r="AC499" s="202"/>
      <c r="AD499" s="202"/>
      <c r="AE499" s="202"/>
      <c r="AF499" s="202"/>
      <c r="AG499" s="202"/>
      <c r="AH499" s="202"/>
      <c r="AI499" s="202"/>
      <c r="AJ499" s="202"/>
      <c r="AK499" s="202"/>
      <c r="AL499" s="202"/>
      <c r="AM499" s="202"/>
      <c r="AN499" s="202"/>
      <c r="AO499" s="202"/>
      <c r="AP499" s="202"/>
      <c r="AQ499" s="202"/>
      <c r="AR499" s="202"/>
      <c r="AS499" s="202"/>
      <c r="AT499" s="202"/>
      <c r="AU499" s="202"/>
    </row>
    <row r="500" spans="3:47" s="118" customFormat="1">
      <c r="C500" s="202"/>
      <c r="D500" s="203"/>
      <c r="J500" s="203"/>
      <c r="K500" s="203"/>
      <c r="L500" s="203"/>
      <c r="M500" s="203"/>
      <c r="R500" s="203"/>
      <c r="S500" s="203"/>
      <c r="T500" s="202"/>
      <c r="U500" s="202"/>
      <c r="V500" s="202"/>
      <c r="W500" s="202"/>
      <c r="X500" s="202"/>
      <c r="Y500" s="202"/>
      <c r="Z500" s="202"/>
      <c r="AA500" s="202"/>
      <c r="AB500" s="202"/>
      <c r="AC500" s="202"/>
      <c r="AD500" s="202"/>
      <c r="AE500" s="202"/>
      <c r="AF500" s="202"/>
      <c r="AG500" s="202"/>
      <c r="AH500" s="202"/>
      <c r="AI500" s="202"/>
      <c r="AJ500" s="202"/>
      <c r="AK500" s="202"/>
      <c r="AL500" s="202"/>
      <c r="AM500" s="202"/>
      <c r="AN500" s="202"/>
      <c r="AO500" s="202"/>
      <c r="AP500" s="202"/>
      <c r="AQ500" s="202"/>
      <c r="AR500" s="202"/>
      <c r="AS500" s="202"/>
      <c r="AT500" s="202"/>
      <c r="AU500" s="202"/>
    </row>
    <row r="501" spans="3:47" s="118" customFormat="1">
      <c r="C501" s="202"/>
      <c r="D501" s="203"/>
      <c r="J501" s="203"/>
      <c r="K501" s="203"/>
      <c r="L501" s="203"/>
      <c r="M501" s="203"/>
      <c r="R501" s="203"/>
      <c r="S501" s="203"/>
      <c r="T501" s="202"/>
      <c r="U501" s="202"/>
      <c r="V501" s="202"/>
      <c r="W501" s="202"/>
      <c r="X501" s="202"/>
      <c r="Y501" s="202"/>
      <c r="Z501" s="202"/>
      <c r="AA501" s="202"/>
      <c r="AB501" s="202"/>
      <c r="AC501" s="202"/>
      <c r="AD501" s="202"/>
      <c r="AE501" s="202"/>
      <c r="AF501" s="202"/>
      <c r="AG501" s="202"/>
      <c r="AH501" s="202"/>
      <c r="AI501" s="202"/>
      <c r="AJ501" s="202"/>
      <c r="AK501" s="202"/>
      <c r="AL501" s="202"/>
      <c r="AM501" s="202"/>
      <c r="AN501" s="202"/>
      <c r="AO501" s="202"/>
      <c r="AP501" s="202"/>
      <c r="AQ501" s="202"/>
      <c r="AR501" s="202"/>
      <c r="AS501" s="202"/>
      <c r="AT501" s="202"/>
      <c r="AU501" s="202"/>
    </row>
    <row r="502" spans="3:47" s="118" customFormat="1">
      <c r="C502" s="202"/>
      <c r="D502" s="203"/>
      <c r="J502" s="203"/>
      <c r="K502" s="203"/>
      <c r="L502" s="203"/>
      <c r="M502" s="203"/>
      <c r="R502" s="203"/>
      <c r="S502" s="203"/>
      <c r="T502" s="202"/>
      <c r="U502" s="202"/>
      <c r="V502" s="202"/>
      <c r="W502" s="202"/>
      <c r="X502" s="202"/>
      <c r="Y502" s="202"/>
      <c r="Z502" s="202"/>
      <c r="AA502" s="202"/>
      <c r="AB502" s="202"/>
      <c r="AC502" s="202"/>
      <c r="AD502" s="202"/>
      <c r="AE502" s="202"/>
      <c r="AF502" s="202"/>
      <c r="AG502" s="202"/>
      <c r="AH502" s="202"/>
      <c r="AI502" s="202"/>
      <c r="AJ502" s="202"/>
      <c r="AK502" s="202"/>
      <c r="AL502" s="202"/>
      <c r="AM502" s="202"/>
      <c r="AN502" s="202"/>
      <c r="AO502" s="202"/>
      <c r="AP502" s="202"/>
      <c r="AQ502" s="202"/>
      <c r="AR502" s="202"/>
      <c r="AS502" s="202"/>
      <c r="AT502" s="202"/>
      <c r="AU502" s="202"/>
    </row>
    <row r="503" spans="3:47" s="118" customFormat="1">
      <c r="C503" s="202"/>
      <c r="D503" s="203"/>
      <c r="J503" s="203"/>
      <c r="K503" s="203"/>
      <c r="L503" s="203"/>
      <c r="M503" s="203"/>
      <c r="R503" s="203"/>
      <c r="S503" s="203"/>
      <c r="T503" s="202"/>
      <c r="U503" s="202"/>
      <c r="V503" s="202"/>
      <c r="W503" s="202"/>
      <c r="X503" s="202"/>
      <c r="Y503" s="202"/>
      <c r="Z503" s="202"/>
      <c r="AA503" s="202"/>
      <c r="AB503" s="202"/>
      <c r="AC503" s="202"/>
      <c r="AD503" s="202"/>
      <c r="AE503" s="202"/>
      <c r="AF503" s="202"/>
      <c r="AG503" s="202"/>
      <c r="AH503" s="202"/>
      <c r="AI503" s="202"/>
      <c r="AJ503" s="202"/>
      <c r="AK503" s="202"/>
      <c r="AL503" s="202"/>
      <c r="AM503" s="202"/>
      <c r="AN503" s="202"/>
      <c r="AO503" s="202"/>
      <c r="AP503" s="202"/>
      <c r="AQ503" s="202"/>
      <c r="AR503" s="202"/>
      <c r="AS503" s="202"/>
      <c r="AT503" s="202"/>
      <c r="AU503" s="202"/>
    </row>
    <row r="504" spans="3:47" s="118" customFormat="1">
      <c r="C504" s="202"/>
      <c r="D504" s="203"/>
      <c r="J504" s="203"/>
      <c r="K504" s="203"/>
      <c r="L504" s="203"/>
      <c r="M504" s="203"/>
      <c r="R504" s="203"/>
      <c r="S504" s="203"/>
      <c r="T504" s="202"/>
      <c r="U504" s="202"/>
      <c r="V504" s="202"/>
      <c r="W504" s="202"/>
      <c r="X504" s="202"/>
      <c r="Y504" s="202"/>
      <c r="Z504" s="202"/>
      <c r="AA504" s="202"/>
      <c r="AB504" s="202"/>
      <c r="AC504" s="202"/>
      <c r="AD504" s="202"/>
      <c r="AE504" s="202"/>
      <c r="AF504" s="202"/>
      <c r="AG504" s="202"/>
      <c r="AH504" s="202"/>
      <c r="AI504" s="202"/>
      <c r="AJ504" s="202"/>
      <c r="AK504" s="202"/>
      <c r="AL504" s="202"/>
      <c r="AM504" s="202"/>
      <c r="AN504" s="202"/>
      <c r="AO504" s="202"/>
      <c r="AP504" s="202"/>
      <c r="AQ504" s="202"/>
      <c r="AR504" s="202"/>
      <c r="AS504" s="202"/>
      <c r="AT504" s="202"/>
      <c r="AU504" s="202"/>
    </row>
    <row r="505" spans="3:47" s="118" customFormat="1">
      <c r="C505" s="202"/>
      <c r="D505" s="203"/>
      <c r="J505" s="203"/>
      <c r="K505" s="203"/>
      <c r="L505" s="203"/>
      <c r="M505" s="203"/>
      <c r="R505" s="203"/>
      <c r="S505" s="203"/>
      <c r="T505" s="202"/>
      <c r="U505" s="202"/>
      <c r="V505" s="202"/>
      <c r="W505" s="202"/>
      <c r="X505" s="202"/>
      <c r="Y505" s="202"/>
      <c r="Z505" s="202"/>
      <c r="AA505" s="202"/>
      <c r="AB505" s="202"/>
      <c r="AC505" s="202"/>
      <c r="AD505" s="202"/>
      <c r="AE505" s="202"/>
      <c r="AF505" s="202"/>
      <c r="AG505" s="202"/>
      <c r="AH505" s="202"/>
      <c r="AI505" s="202"/>
      <c r="AJ505" s="202"/>
      <c r="AK505" s="202"/>
      <c r="AL505" s="202"/>
      <c r="AM505" s="202"/>
      <c r="AN505" s="202"/>
      <c r="AO505" s="202"/>
      <c r="AP505" s="202"/>
      <c r="AQ505" s="202"/>
      <c r="AR505" s="202"/>
      <c r="AS505" s="202"/>
      <c r="AT505" s="202"/>
      <c r="AU505" s="202"/>
    </row>
    <row r="506" spans="3:47" s="118" customFormat="1">
      <c r="C506" s="202"/>
      <c r="D506" s="203"/>
      <c r="J506" s="203"/>
      <c r="K506" s="203"/>
      <c r="L506" s="203"/>
      <c r="M506" s="203"/>
      <c r="R506" s="203"/>
      <c r="S506" s="203"/>
      <c r="T506" s="202"/>
      <c r="U506" s="202"/>
      <c r="V506" s="202"/>
      <c r="W506" s="202"/>
      <c r="X506" s="202"/>
      <c r="Y506" s="202"/>
      <c r="Z506" s="202"/>
      <c r="AA506" s="202"/>
      <c r="AB506" s="202"/>
      <c r="AC506" s="202"/>
      <c r="AD506" s="202"/>
      <c r="AE506" s="202"/>
      <c r="AF506" s="202"/>
      <c r="AG506" s="202"/>
      <c r="AH506" s="202"/>
      <c r="AI506" s="202"/>
      <c r="AJ506" s="202"/>
      <c r="AK506" s="202"/>
      <c r="AL506" s="202"/>
      <c r="AM506" s="202"/>
      <c r="AN506" s="202"/>
      <c r="AO506" s="202"/>
      <c r="AP506" s="202"/>
      <c r="AQ506" s="202"/>
      <c r="AR506" s="202"/>
      <c r="AS506" s="202"/>
      <c r="AT506" s="202"/>
      <c r="AU506" s="202"/>
    </row>
    <row r="507" spans="3:47" s="118" customFormat="1">
      <c r="C507" s="202"/>
      <c r="D507" s="203"/>
      <c r="J507" s="203"/>
      <c r="K507" s="203"/>
      <c r="L507" s="203"/>
      <c r="M507" s="203"/>
      <c r="R507" s="203"/>
      <c r="S507" s="203"/>
      <c r="T507" s="202"/>
      <c r="U507" s="202"/>
      <c r="V507" s="202"/>
      <c r="W507" s="202"/>
      <c r="X507" s="202"/>
      <c r="Y507" s="202"/>
      <c r="Z507" s="202"/>
      <c r="AA507" s="202"/>
      <c r="AB507" s="202"/>
      <c r="AC507" s="202"/>
      <c r="AD507" s="202"/>
      <c r="AE507" s="202"/>
      <c r="AF507" s="202"/>
      <c r="AG507" s="202"/>
      <c r="AH507" s="202"/>
      <c r="AI507" s="202"/>
      <c r="AJ507" s="202"/>
      <c r="AK507" s="202"/>
      <c r="AL507" s="202"/>
      <c r="AM507" s="202"/>
      <c r="AN507" s="202"/>
      <c r="AO507" s="202"/>
      <c r="AP507" s="202"/>
      <c r="AQ507" s="202"/>
      <c r="AR507" s="202"/>
      <c r="AS507" s="202"/>
      <c r="AT507" s="202"/>
      <c r="AU507" s="202"/>
    </row>
    <row r="508" spans="3:47" s="118" customFormat="1">
      <c r="C508" s="202"/>
      <c r="D508" s="203"/>
      <c r="J508" s="203"/>
      <c r="K508" s="203"/>
      <c r="L508" s="203"/>
      <c r="M508" s="203"/>
      <c r="R508" s="203"/>
      <c r="S508" s="203"/>
      <c r="T508" s="202"/>
      <c r="U508" s="202"/>
      <c r="V508" s="202"/>
      <c r="W508" s="202"/>
      <c r="X508" s="202"/>
      <c r="Y508" s="202"/>
      <c r="Z508" s="202"/>
      <c r="AA508" s="202"/>
      <c r="AB508" s="202"/>
      <c r="AC508" s="202"/>
      <c r="AD508" s="202"/>
      <c r="AE508" s="202"/>
      <c r="AF508" s="202"/>
      <c r="AG508" s="202"/>
      <c r="AH508" s="202"/>
      <c r="AI508" s="202"/>
      <c r="AJ508" s="202"/>
      <c r="AK508" s="202"/>
      <c r="AL508" s="202"/>
      <c r="AM508" s="202"/>
      <c r="AN508" s="202"/>
      <c r="AO508" s="202"/>
      <c r="AP508" s="202"/>
      <c r="AQ508" s="202"/>
      <c r="AR508" s="202"/>
      <c r="AS508" s="202"/>
      <c r="AT508" s="202"/>
      <c r="AU508" s="202"/>
    </row>
    <row r="509" spans="3:47" s="118" customFormat="1">
      <c r="C509" s="202"/>
      <c r="D509" s="203"/>
      <c r="J509" s="203"/>
      <c r="K509" s="203"/>
      <c r="L509" s="203"/>
      <c r="M509" s="203"/>
      <c r="R509" s="203"/>
      <c r="S509" s="203"/>
      <c r="T509" s="202"/>
      <c r="U509" s="202"/>
      <c r="V509" s="202"/>
      <c r="W509" s="202"/>
      <c r="X509" s="202"/>
      <c r="Y509" s="202"/>
      <c r="Z509" s="202"/>
      <c r="AA509" s="202"/>
      <c r="AB509" s="202"/>
      <c r="AC509" s="202"/>
      <c r="AD509" s="202"/>
      <c r="AE509" s="202"/>
      <c r="AF509" s="202"/>
      <c r="AG509" s="202"/>
      <c r="AH509" s="202"/>
      <c r="AI509" s="202"/>
      <c r="AJ509" s="202"/>
      <c r="AK509" s="202"/>
      <c r="AL509" s="202"/>
      <c r="AM509" s="202"/>
      <c r="AN509" s="202"/>
      <c r="AO509" s="202"/>
      <c r="AP509" s="202"/>
      <c r="AQ509" s="202"/>
      <c r="AR509" s="202"/>
      <c r="AS509" s="202"/>
      <c r="AT509" s="202"/>
      <c r="AU509" s="202"/>
    </row>
    <row r="510" spans="3:47" s="118" customFormat="1">
      <c r="C510" s="202"/>
      <c r="D510" s="203"/>
      <c r="J510" s="203"/>
      <c r="K510" s="203"/>
      <c r="L510" s="203"/>
      <c r="M510" s="203"/>
      <c r="R510" s="203"/>
      <c r="S510" s="203"/>
      <c r="T510" s="202"/>
      <c r="U510" s="202"/>
      <c r="V510" s="202"/>
      <c r="W510" s="202"/>
      <c r="X510" s="202"/>
      <c r="Y510" s="202"/>
      <c r="Z510" s="202"/>
      <c r="AA510" s="202"/>
      <c r="AB510" s="202"/>
      <c r="AC510" s="202"/>
      <c r="AD510" s="202"/>
      <c r="AE510" s="202"/>
      <c r="AF510" s="202"/>
      <c r="AG510" s="202"/>
      <c r="AH510" s="202"/>
      <c r="AI510" s="202"/>
      <c r="AJ510" s="202"/>
      <c r="AK510" s="202"/>
      <c r="AL510" s="202"/>
      <c r="AM510" s="202"/>
      <c r="AN510" s="202"/>
      <c r="AO510" s="202"/>
      <c r="AP510" s="202"/>
      <c r="AQ510" s="202"/>
      <c r="AR510" s="202"/>
      <c r="AS510" s="202"/>
      <c r="AT510" s="202"/>
      <c r="AU510" s="202"/>
    </row>
    <row r="511" spans="3:47" s="118" customFormat="1">
      <c r="C511" s="202"/>
      <c r="D511" s="203"/>
      <c r="J511" s="203"/>
      <c r="K511" s="203"/>
      <c r="L511" s="203"/>
      <c r="M511" s="203"/>
      <c r="R511" s="203"/>
      <c r="S511" s="203"/>
      <c r="T511" s="202"/>
      <c r="U511" s="202"/>
      <c r="V511" s="202"/>
      <c r="W511" s="202"/>
      <c r="X511" s="202"/>
      <c r="Y511" s="202"/>
      <c r="Z511" s="202"/>
      <c r="AA511" s="202"/>
      <c r="AB511" s="202"/>
      <c r="AC511" s="202"/>
      <c r="AD511" s="202"/>
      <c r="AE511" s="202"/>
      <c r="AF511" s="202"/>
      <c r="AG511" s="202"/>
      <c r="AH511" s="202"/>
      <c r="AI511" s="202"/>
      <c r="AJ511" s="202"/>
      <c r="AK511" s="202"/>
      <c r="AL511" s="202"/>
      <c r="AM511" s="202"/>
      <c r="AN511" s="202"/>
      <c r="AO511" s="202"/>
      <c r="AP511" s="202"/>
      <c r="AQ511" s="202"/>
      <c r="AR511" s="202"/>
      <c r="AS511" s="202"/>
      <c r="AT511" s="202"/>
      <c r="AU511" s="202"/>
    </row>
    <row r="512" spans="3:47" s="118" customFormat="1">
      <c r="C512" s="202"/>
      <c r="D512" s="203"/>
      <c r="J512" s="203"/>
      <c r="K512" s="203"/>
      <c r="L512" s="203"/>
      <c r="M512" s="203"/>
      <c r="R512" s="203"/>
      <c r="S512" s="203"/>
      <c r="T512" s="202"/>
      <c r="U512" s="202"/>
      <c r="V512" s="202"/>
      <c r="W512" s="202"/>
      <c r="X512" s="202"/>
      <c r="Y512" s="202"/>
      <c r="Z512" s="202"/>
      <c r="AA512" s="202"/>
      <c r="AB512" s="202"/>
      <c r="AC512" s="202"/>
      <c r="AD512" s="202"/>
      <c r="AE512" s="202"/>
      <c r="AF512" s="202"/>
      <c r="AG512" s="202"/>
      <c r="AH512" s="202"/>
      <c r="AI512" s="202"/>
      <c r="AJ512" s="202"/>
      <c r="AK512" s="202"/>
      <c r="AL512" s="202"/>
      <c r="AM512" s="202"/>
      <c r="AN512" s="202"/>
      <c r="AO512" s="202"/>
      <c r="AP512" s="202"/>
      <c r="AQ512" s="202"/>
      <c r="AR512" s="202"/>
      <c r="AS512" s="202"/>
      <c r="AT512" s="202"/>
      <c r="AU512" s="202"/>
    </row>
    <row r="513" spans="3:47" s="118" customFormat="1">
      <c r="C513" s="202"/>
      <c r="D513" s="203"/>
      <c r="J513" s="203"/>
      <c r="K513" s="203"/>
      <c r="L513" s="203"/>
      <c r="M513" s="203"/>
      <c r="R513" s="203"/>
      <c r="S513" s="203"/>
      <c r="T513" s="202"/>
      <c r="U513" s="202"/>
      <c r="V513" s="202"/>
      <c r="W513" s="202"/>
      <c r="X513" s="202"/>
      <c r="Y513" s="202"/>
      <c r="Z513" s="202"/>
      <c r="AA513" s="202"/>
      <c r="AB513" s="202"/>
      <c r="AC513" s="202"/>
      <c r="AD513" s="202"/>
      <c r="AE513" s="202"/>
      <c r="AF513" s="202"/>
      <c r="AG513" s="202"/>
      <c r="AH513" s="202"/>
      <c r="AI513" s="202"/>
      <c r="AJ513" s="202"/>
      <c r="AK513" s="202"/>
      <c r="AL513" s="202"/>
      <c r="AM513" s="202"/>
      <c r="AN513" s="202"/>
      <c r="AO513" s="202"/>
      <c r="AP513" s="202"/>
      <c r="AQ513" s="202"/>
      <c r="AR513" s="202"/>
      <c r="AS513" s="202"/>
      <c r="AT513" s="202"/>
      <c r="AU513" s="202"/>
    </row>
    <row r="514" spans="3:47" s="118" customFormat="1">
      <c r="C514" s="202"/>
      <c r="D514" s="203"/>
      <c r="J514" s="203"/>
      <c r="K514" s="203"/>
      <c r="L514" s="203"/>
      <c r="M514" s="203"/>
      <c r="R514" s="203"/>
      <c r="S514" s="203"/>
      <c r="T514" s="202"/>
      <c r="U514" s="202"/>
      <c r="V514" s="202"/>
      <c r="W514" s="202"/>
      <c r="X514" s="202"/>
      <c r="Y514" s="202"/>
      <c r="Z514" s="202"/>
      <c r="AA514" s="202"/>
      <c r="AB514" s="202"/>
      <c r="AC514" s="202"/>
      <c r="AD514" s="202"/>
      <c r="AE514" s="202"/>
      <c r="AF514" s="202"/>
      <c r="AG514" s="202"/>
      <c r="AH514" s="202"/>
      <c r="AI514" s="202"/>
      <c r="AJ514" s="202"/>
      <c r="AK514" s="202"/>
      <c r="AL514" s="202"/>
      <c r="AM514" s="202"/>
      <c r="AN514" s="202"/>
      <c r="AO514" s="202"/>
      <c r="AP514" s="202"/>
      <c r="AQ514" s="202"/>
      <c r="AR514" s="202"/>
      <c r="AS514" s="202"/>
      <c r="AT514" s="202"/>
      <c r="AU514" s="202"/>
    </row>
    <row r="515" spans="3:47" s="118" customFormat="1">
      <c r="C515" s="202"/>
      <c r="D515" s="203"/>
      <c r="J515" s="203"/>
      <c r="K515" s="203"/>
      <c r="L515" s="203"/>
      <c r="M515" s="203"/>
      <c r="R515" s="203"/>
      <c r="S515" s="203"/>
      <c r="T515" s="202"/>
      <c r="U515" s="202"/>
      <c r="V515" s="202"/>
      <c r="W515" s="202"/>
      <c r="X515" s="202"/>
      <c r="Y515" s="202"/>
      <c r="Z515" s="202"/>
      <c r="AA515" s="202"/>
      <c r="AB515" s="202"/>
      <c r="AC515" s="202"/>
      <c r="AD515" s="202"/>
      <c r="AE515" s="202"/>
      <c r="AF515" s="202"/>
      <c r="AG515" s="202"/>
      <c r="AH515" s="202"/>
      <c r="AI515" s="202"/>
      <c r="AJ515" s="202"/>
      <c r="AK515" s="202"/>
      <c r="AL515" s="202"/>
      <c r="AM515" s="202"/>
      <c r="AN515" s="202"/>
      <c r="AO515" s="202"/>
      <c r="AP515" s="202"/>
      <c r="AQ515" s="202"/>
      <c r="AR515" s="202"/>
      <c r="AS515" s="202"/>
      <c r="AT515" s="202"/>
      <c r="AU515" s="202"/>
    </row>
    <row r="516" spans="3:47" s="118" customFormat="1">
      <c r="C516" s="202"/>
      <c r="D516" s="203"/>
      <c r="J516" s="203"/>
      <c r="K516" s="203"/>
      <c r="L516" s="203"/>
      <c r="M516" s="203"/>
      <c r="R516" s="203"/>
      <c r="S516" s="203"/>
      <c r="T516" s="202"/>
      <c r="U516" s="202"/>
      <c r="V516" s="202"/>
      <c r="W516" s="202"/>
      <c r="X516" s="202"/>
      <c r="Y516" s="202"/>
      <c r="Z516" s="202"/>
      <c r="AA516" s="202"/>
      <c r="AB516" s="202"/>
      <c r="AC516" s="202"/>
      <c r="AD516" s="202"/>
      <c r="AE516" s="202"/>
      <c r="AF516" s="202"/>
      <c r="AG516" s="202"/>
      <c r="AH516" s="202"/>
      <c r="AI516" s="202"/>
      <c r="AJ516" s="202"/>
      <c r="AK516" s="202"/>
      <c r="AL516" s="202"/>
      <c r="AM516" s="202"/>
      <c r="AN516" s="202"/>
      <c r="AO516" s="202"/>
      <c r="AP516" s="202"/>
      <c r="AQ516" s="202"/>
      <c r="AR516" s="202"/>
      <c r="AS516" s="202"/>
      <c r="AT516" s="202"/>
      <c r="AU516" s="202"/>
    </row>
    <row r="517" spans="3:47" s="118" customFormat="1">
      <c r="C517" s="202"/>
      <c r="D517" s="203"/>
      <c r="J517" s="203"/>
      <c r="K517" s="203"/>
      <c r="L517" s="203"/>
      <c r="M517" s="203"/>
      <c r="R517" s="203"/>
      <c r="S517" s="203"/>
      <c r="T517" s="202"/>
      <c r="U517" s="202"/>
      <c r="V517" s="202"/>
      <c r="W517" s="202"/>
      <c r="X517" s="202"/>
      <c r="Y517" s="202"/>
      <c r="Z517" s="202"/>
      <c r="AA517" s="202"/>
      <c r="AB517" s="202"/>
      <c r="AC517" s="202"/>
      <c r="AD517" s="202"/>
      <c r="AE517" s="202"/>
      <c r="AF517" s="202"/>
      <c r="AG517" s="202"/>
      <c r="AH517" s="202"/>
      <c r="AI517" s="202"/>
      <c r="AJ517" s="202"/>
      <c r="AK517" s="202"/>
      <c r="AL517" s="202"/>
      <c r="AM517" s="202"/>
      <c r="AN517" s="202"/>
      <c r="AO517" s="202"/>
      <c r="AP517" s="202"/>
      <c r="AQ517" s="202"/>
      <c r="AR517" s="202"/>
      <c r="AS517" s="202"/>
      <c r="AT517" s="202"/>
      <c r="AU517" s="202"/>
    </row>
    <row r="518" spans="3:47" s="118" customFormat="1">
      <c r="C518" s="202"/>
      <c r="D518" s="203"/>
      <c r="J518" s="203"/>
      <c r="K518" s="203"/>
      <c r="L518" s="203"/>
      <c r="M518" s="203"/>
      <c r="R518" s="203"/>
      <c r="S518" s="203"/>
      <c r="T518" s="202"/>
      <c r="U518" s="202"/>
      <c r="V518" s="202"/>
      <c r="W518" s="202"/>
      <c r="X518" s="202"/>
      <c r="Y518" s="202"/>
      <c r="Z518" s="202"/>
      <c r="AA518" s="202"/>
      <c r="AB518" s="202"/>
      <c r="AC518" s="202"/>
      <c r="AD518" s="202"/>
      <c r="AE518" s="202"/>
      <c r="AF518" s="202"/>
      <c r="AG518" s="202"/>
      <c r="AH518" s="202"/>
      <c r="AI518" s="202"/>
      <c r="AJ518" s="202"/>
      <c r="AK518" s="202"/>
      <c r="AL518" s="202"/>
      <c r="AM518" s="202"/>
      <c r="AN518" s="202"/>
      <c r="AO518" s="202"/>
      <c r="AP518" s="202"/>
      <c r="AQ518" s="202"/>
      <c r="AR518" s="202"/>
      <c r="AS518" s="202"/>
      <c r="AT518" s="202"/>
      <c r="AU518" s="202"/>
    </row>
    <row r="519" spans="3:47" s="118" customFormat="1">
      <c r="C519" s="202"/>
      <c r="D519" s="203"/>
      <c r="J519" s="203"/>
      <c r="K519" s="203"/>
      <c r="L519" s="203"/>
      <c r="M519" s="203"/>
      <c r="R519" s="203"/>
      <c r="S519" s="203"/>
      <c r="T519" s="202"/>
      <c r="U519" s="202"/>
      <c r="V519" s="202"/>
      <c r="W519" s="202"/>
      <c r="X519" s="202"/>
      <c r="Y519" s="202"/>
      <c r="Z519" s="202"/>
      <c r="AA519" s="202"/>
      <c r="AB519" s="202"/>
      <c r="AC519" s="202"/>
      <c r="AD519" s="202"/>
      <c r="AE519" s="202"/>
      <c r="AF519" s="202"/>
      <c r="AG519" s="202"/>
      <c r="AH519" s="202"/>
      <c r="AI519" s="202"/>
      <c r="AJ519" s="202"/>
      <c r="AK519" s="202"/>
      <c r="AL519" s="202"/>
      <c r="AM519" s="202"/>
      <c r="AN519" s="202"/>
      <c r="AO519" s="202"/>
      <c r="AP519" s="202"/>
      <c r="AQ519" s="202"/>
      <c r="AR519" s="202"/>
      <c r="AS519" s="202"/>
      <c r="AT519" s="202"/>
      <c r="AU519" s="202"/>
    </row>
    <row r="520" spans="3:47" s="118" customFormat="1">
      <c r="C520" s="202"/>
      <c r="D520" s="203"/>
      <c r="J520" s="203"/>
      <c r="K520" s="203"/>
      <c r="L520" s="203"/>
      <c r="M520" s="203"/>
      <c r="R520" s="203"/>
      <c r="S520" s="203"/>
      <c r="T520" s="202"/>
      <c r="U520" s="202"/>
      <c r="V520" s="202"/>
      <c r="W520" s="202"/>
      <c r="X520" s="202"/>
      <c r="Y520" s="202"/>
      <c r="Z520" s="202"/>
      <c r="AA520" s="202"/>
      <c r="AB520" s="202"/>
      <c r="AC520" s="202"/>
      <c r="AD520" s="202"/>
      <c r="AE520" s="202"/>
      <c r="AF520" s="202"/>
      <c r="AG520" s="202"/>
      <c r="AH520" s="202"/>
      <c r="AI520" s="202"/>
      <c r="AJ520" s="202"/>
      <c r="AK520" s="202"/>
      <c r="AL520" s="202"/>
      <c r="AM520" s="202"/>
      <c r="AN520" s="202"/>
      <c r="AO520" s="202"/>
      <c r="AP520" s="202"/>
      <c r="AQ520" s="202"/>
      <c r="AR520" s="202"/>
      <c r="AS520" s="202"/>
      <c r="AT520" s="202"/>
      <c r="AU520" s="202"/>
    </row>
    <row r="521" spans="3:47" s="118" customFormat="1">
      <c r="C521" s="202"/>
      <c r="D521" s="203"/>
      <c r="J521" s="203"/>
      <c r="K521" s="203"/>
      <c r="L521" s="203"/>
      <c r="M521" s="203"/>
      <c r="R521" s="203"/>
      <c r="S521" s="203"/>
      <c r="T521" s="202"/>
      <c r="U521" s="202"/>
      <c r="V521" s="202"/>
      <c r="W521" s="202"/>
      <c r="X521" s="202"/>
      <c r="Y521" s="202"/>
      <c r="Z521" s="202"/>
      <c r="AA521" s="202"/>
      <c r="AB521" s="202"/>
      <c r="AC521" s="202"/>
      <c r="AD521" s="202"/>
      <c r="AE521" s="202"/>
      <c r="AF521" s="202"/>
      <c r="AG521" s="202"/>
      <c r="AH521" s="202"/>
      <c r="AI521" s="202"/>
      <c r="AJ521" s="202"/>
      <c r="AK521" s="202"/>
      <c r="AL521" s="202"/>
      <c r="AM521" s="202"/>
      <c r="AN521" s="202"/>
      <c r="AO521" s="202"/>
      <c r="AP521" s="202"/>
      <c r="AQ521" s="202"/>
      <c r="AR521" s="202"/>
      <c r="AS521" s="202"/>
      <c r="AT521" s="202"/>
      <c r="AU521" s="202"/>
    </row>
    <row r="522" spans="3:47" s="118" customFormat="1">
      <c r="C522" s="202"/>
      <c r="D522" s="203"/>
      <c r="J522" s="203"/>
      <c r="K522" s="203"/>
      <c r="L522" s="203"/>
      <c r="M522" s="203"/>
      <c r="R522" s="203"/>
      <c r="S522" s="203"/>
      <c r="T522" s="202"/>
      <c r="U522" s="202"/>
      <c r="V522" s="202"/>
      <c r="W522" s="202"/>
      <c r="X522" s="202"/>
      <c r="Y522" s="202"/>
      <c r="Z522" s="202"/>
      <c r="AA522" s="202"/>
      <c r="AB522" s="202"/>
      <c r="AC522" s="202"/>
      <c r="AD522" s="202"/>
      <c r="AE522" s="202"/>
      <c r="AF522" s="202"/>
      <c r="AG522" s="202"/>
      <c r="AH522" s="202"/>
      <c r="AI522" s="202"/>
      <c r="AJ522" s="202"/>
      <c r="AK522" s="202"/>
      <c r="AL522" s="202"/>
      <c r="AM522" s="202"/>
      <c r="AN522" s="202"/>
      <c r="AO522" s="202"/>
      <c r="AP522" s="202"/>
      <c r="AQ522" s="202"/>
      <c r="AR522" s="202"/>
      <c r="AS522" s="202"/>
      <c r="AT522" s="202"/>
      <c r="AU522" s="202"/>
    </row>
    <row r="523" spans="3:47" s="118" customFormat="1">
      <c r="C523" s="202"/>
      <c r="D523" s="203"/>
      <c r="J523" s="203"/>
      <c r="K523" s="203"/>
      <c r="L523" s="203"/>
      <c r="M523" s="203"/>
      <c r="R523" s="203"/>
      <c r="S523" s="203"/>
      <c r="T523" s="202"/>
      <c r="U523" s="202"/>
      <c r="V523" s="202"/>
      <c r="W523" s="202"/>
      <c r="X523" s="202"/>
      <c r="Y523" s="202"/>
      <c r="Z523" s="202"/>
      <c r="AA523" s="202"/>
      <c r="AB523" s="202"/>
      <c r="AC523" s="202"/>
      <c r="AD523" s="202"/>
      <c r="AE523" s="202"/>
      <c r="AF523" s="202"/>
      <c r="AG523" s="202"/>
      <c r="AH523" s="202"/>
      <c r="AI523" s="202"/>
      <c r="AJ523" s="202"/>
      <c r="AK523" s="202"/>
      <c r="AL523" s="202"/>
      <c r="AM523" s="202"/>
      <c r="AN523" s="202"/>
      <c r="AO523" s="202"/>
      <c r="AP523" s="202"/>
      <c r="AQ523" s="202"/>
      <c r="AR523" s="202"/>
      <c r="AS523" s="202"/>
      <c r="AT523" s="202"/>
      <c r="AU523" s="202"/>
    </row>
    <row r="524" spans="3:47" s="118" customFormat="1">
      <c r="C524" s="202"/>
      <c r="D524" s="203"/>
      <c r="J524" s="203"/>
      <c r="K524" s="203"/>
      <c r="L524" s="203"/>
      <c r="M524" s="203"/>
      <c r="R524" s="203"/>
      <c r="S524" s="203"/>
      <c r="T524" s="202"/>
      <c r="U524" s="202"/>
      <c r="V524" s="202"/>
      <c r="W524" s="202"/>
      <c r="X524" s="202"/>
      <c r="Y524" s="202"/>
      <c r="Z524" s="202"/>
      <c r="AA524" s="202"/>
      <c r="AB524" s="202"/>
      <c r="AC524" s="202"/>
      <c r="AD524" s="202"/>
      <c r="AE524" s="202"/>
      <c r="AF524" s="202"/>
      <c r="AG524" s="202"/>
      <c r="AH524" s="202"/>
      <c r="AI524" s="202"/>
      <c r="AJ524" s="202"/>
      <c r="AK524" s="202"/>
      <c r="AL524" s="202"/>
      <c r="AM524" s="202"/>
      <c r="AN524" s="202"/>
      <c r="AO524" s="202"/>
      <c r="AP524" s="202"/>
      <c r="AQ524" s="202"/>
      <c r="AR524" s="202"/>
      <c r="AS524" s="202"/>
      <c r="AT524" s="202"/>
      <c r="AU524" s="202"/>
    </row>
    <row r="525" spans="3:47" s="118" customFormat="1">
      <c r="C525" s="202"/>
      <c r="D525" s="203"/>
      <c r="J525" s="203"/>
      <c r="K525" s="203"/>
      <c r="L525" s="203"/>
      <c r="M525" s="203"/>
      <c r="R525" s="203"/>
      <c r="S525" s="203"/>
      <c r="T525" s="202"/>
      <c r="U525" s="202"/>
      <c r="V525" s="202"/>
      <c r="W525" s="202"/>
      <c r="X525" s="202"/>
      <c r="Y525" s="202"/>
      <c r="Z525" s="202"/>
      <c r="AA525" s="202"/>
      <c r="AB525" s="202"/>
      <c r="AC525" s="202"/>
      <c r="AD525" s="202"/>
      <c r="AE525" s="202"/>
      <c r="AF525" s="202"/>
      <c r="AG525" s="202"/>
      <c r="AH525" s="202"/>
      <c r="AI525" s="202"/>
      <c r="AJ525" s="202"/>
      <c r="AK525" s="202"/>
      <c r="AL525" s="202"/>
      <c r="AM525" s="202"/>
      <c r="AN525" s="202"/>
      <c r="AO525" s="202"/>
      <c r="AP525" s="202"/>
      <c r="AQ525" s="202"/>
      <c r="AR525" s="202"/>
      <c r="AS525" s="202"/>
      <c r="AT525" s="202"/>
      <c r="AU525" s="202"/>
    </row>
    <row r="526" spans="3:47" s="118" customFormat="1">
      <c r="C526" s="202"/>
      <c r="D526" s="203"/>
      <c r="J526" s="203"/>
      <c r="K526" s="203"/>
      <c r="L526" s="203"/>
      <c r="M526" s="203"/>
      <c r="R526" s="203"/>
      <c r="S526" s="203"/>
      <c r="T526" s="202"/>
      <c r="U526" s="202"/>
      <c r="V526" s="202"/>
      <c r="W526" s="202"/>
      <c r="X526" s="202"/>
      <c r="Y526" s="202"/>
      <c r="Z526" s="202"/>
      <c r="AA526" s="202"/>
      <c r="AB526" s="202"/>
      <c r="AC526" s="202"/>
      <c r="AD526" s="202"/>
      <c r="AE526" s="202"/>
      <c r="AF526" s="202"/>
      <c r="AG526" s="202"/>
      <c r="AH526" s="202"/>
      <c r="AI526" s="202"/>
      <c r="AJ526" s="202"/>
      <c r="AK526" s="202"/>
      <c r="AL526" s="202"/>
      <c r="AM526" s="202"/>
      <c r="AN526" s="202"/>
      <c r="AO526" s="202"/>
      <c r="AP526" s="202"/>
      <c r="AQ526" s="202"/>
      <c r="AR526" s="202"/>
      <c r="AS526" s="202"/>
      <c r="AT526" s="202"/>
      <c r="AU526" s="202"/>
    </row>
    <row r="527" spans="3:47" s="118" customFormat="1">
      <c r="C527" s="202"/>
      <c r="D527" s="203"/>
      <c r="J527" s="203"/>
      <c r="K527" s="203"/>
      <c r="L527" s="203"/>
      <c r="M527" s="203"/>
      <c r="R527" s="203"/>
      <c r="S527" s="203"/>
      <c r="T527" s="202"/>
      <c r="U527" s="202"/>
      <c r="V527" s="202"/>
      <c r="W527" s="202"/>
      <c r="X527" s="202"/>
      <c r="Y527" s="202"/>
      <c r="Z527" s="202"/>
      <c r="AA527" s="202"/>
      <c r="AB527" s="202"/>
      <c r="AC527" s="202"/>
      <c r="AD527" s="202"/>
      <c r="AE527" s="202"/>
      <c r="AF527" s="202"/>
      <c r="AG527" s="202"/>
      <c r="AH527" s="202"/>
      <c r="AI527" s="202"/>
      <c r="AJ527" s="202"/>
      <c r="AK527" s="202"/>
      <c r="AL527" s="202"/>
      <c r="AM527" s="202"/>
      <c r="AN527" s="202"/>
      <c r="AO527" s="202"/>
      <c r="AP527" s="202"/>
      <c r="AQ527" s="202"/>
      <c r="AR527" s="202"/>
      <c r="AS527" s="202"/>
      <c r="AT527" s="202"/>
      <c r="AU527" s="202"/>
    </row>
    <row r="528" spans="3:47" s="118" customFormat="1">
      <c r="C528" s="202"/>
      <c r="D528" s="203"/>
      <c r="J528" s="203"/>
      <c r="K528" s="203"/>
      <c r="L528" s="203"/>
      <c r="M528" s="203"/>
      <c r="R528" s="203"/>
      <c r="S528" s="203"/>
      <c r="T528" s="202"/>
      <c r="U528" s="202"/>
      <c r="V528" s="202"/>
      <c r="W528" s="202"/>
      <c r="X528" s="202"/>
      <c r="Y528" s="202"/>
      <c r="Z528" s="202"/>
      <c r="AA528" s="202"/>
      <c r="AB528" s="202"/>
      <c r="AC528" s="202"/>
      <c r="AD528" s="202"/>
      <c r="AE528" s="202"/>
      <c r="AF528" s="202"/>
      <c r="AG528" s="202"/>
      <c r="AH528" s="202"/>
      <c r="AI528" s="202"/>
      <c r="AJ528" s="202"/>
      <c r="AK528" s="202"/>
      <c r="AL528" s="202"/>
      <c r="AM528" s="202"/>
      <c r="AN528" s="202"/>
      <c r="AO528" s="202"/>
      <c r="AP528" s="202"/>
      <c r="AQ528" s="202"/>
      <c r="AR528" s="202"/>
      <c r="AS528" s="202"/>
      <c r="AT528" s="202"/>
      <c r="AU528" s="202"/>
    </row>
    <row r="529" spans="3:47" s="118" customFormat="1">
      <c r="C529" s="202"/>
      <c r="D529" s="203"/>
      <c r="J529" s="203"/>
      <c r="K529" s="203"/>
      <c r="L529" s="203"/>
      <c r="M529" s="203"/>
      <c r="R529" s="203"/>
      <c r="S529" s="203"/>
      <c r="T529" s="202"/>
      <c r="U529" s="202"/>
      <c r="V529" s="202"/>
      <c r="W529" s="202"/>
      <c r="X529" s="202"/>
      <c r="Y529" s="202"/>
      <c r="Z529" s="202"/>
      <c r="AA529" s="202"/>
      <c r="AB529" s="202"/>
      <c r="AC529" s="202"/>
      <c r="AD529" s="202"/>
      <c r="AE529" s="202"/>
      <c r="AF529" s="202"/>
      <c r="AG529" s="202"/>
      <c r="AH529" s="202"/>
      <c r="AI529" s="202"/>
      <c r="AJ529" s="202"/>
      <c r="AK529" s="202"/>
      <c r="AL529" s="202"/>
      <c r="AM529" s="202"/>
      <c r="AN529" s="202"/>
      <c r="AO529" s="202"/>
      <c r="AP529" s="202"/>
      <c r="AQ529" s="202"/>
      <c r="AR529" s="202"/>
      <c r="AS529" s="202"/>
      <c r="AT529" s="202"/>
      <c r="AU529" s="202"/>
    </row>
    <row r="530" spans="3:47" s="118" customFormat="1">
      <c r="C530" s="202"/>
      <c r="D530" s="203"/>
      <c r="J530" s="203"/>
      <c r="K530" s="203"/>
      <c r="L530" s="203"/>
      <c r="M530" s="203"/>
      <c r="R530" s="203"/>
      <c r="S530" s="203"/>
      <c r="T530" s="202"/>
      <c r="U530" s="202"/>
      <c r="V530" s="202"/>
      <c r="W530" s="202"/>
      <c r="X530" s="202"/>
      <c r="Y530" s="202"/>
      <c r="Z530" s="202"/>
      <c r="AA530" s="202"/>
      <c r="AB530" s="202"/>
      <c r="AC530" s="202"/>
      <c r="AD530" s="202"/>
      <c r="AE530" s="202"/>
      <c r="AF530" s="202"/>
      <c r="AG530" s="202"/>
      <c r="AH530" s="202"/>
      <c r="AI530" s="202"/>
      <c r="AJ530" s="202"/>
      <c r="AK530" s="202"/>
      <c r="AL530" s="202"/>
      <c r="AM530" s="202"/>
      <c r="AN530" s="202"/>
      <c r="AO530" s="202"/>
      <c r="AP530" s="202"/>
      <c r="AQ530" s="202"/>
      <c r="AR530" s="202"/>
      <c r="AS530" s="202"/>
      <c r="AT530" s="202"/>
      <c r="AU530" s="202"/>
    </row>
    <row r="531" spans="3:47" s="118" customFormat="1">
      <c r="C531" s="202"/>
      <c r="D531" s="203"/>
      <c r="J531" s="203"/>
      <c r="K531" s="203"/>
      <c r="L531" s="203"/>
      <c r="M531" s="203"/>
      <c r="R531" s="203"/>
      <c r="S531" s="203"/>
      <c r="T531" s="202"/>
      <c r="U531" s="202"/>
      <c r="V531" s="202"/>
      <c r="W531" s="202"/>
      <c r="X531" s="202"/>
      <c r="Y531" s="202"/>
      <c r="Z531" s="202"/>
      <c r="AA531" s="202"/>
      <c r="AB531" s="202"/>
      <c r="AC531" s="202"/>
      <c r="AD531" s="202"/>
      <c r="AE531" s="202"/>
      <c r="AF531" s="202"/>
      <c r="AG531" s="202"/>
      <c r="AH531" s="202"/>
      <c r="AI531" s="202"/>
      <c r="AJ531" s="202"/>
      <c r="AK531" s="202"/>
      <c r="AL531" s="202"/>
      <c r="AM531" s="202"/>
      <c r="AN531" s="202"/>
      <c r="AO531" s="202"/>
      <c r="AP531" s="202"/>
      <c r="AQ531" s="202"/>
      <c r="AR531" s="202"/>
      <c r="AS531" s="202"/>
      <c r="AT531" s="202"/>
      <c r="AU531" s="202"/>
    </row>
    <row r="532" spans="3:47" s="118" customFormat="1">
      <c r="C532" s="202"/>
      <c r="D532" s="203"/>
      <c r="J532" s="203"/>
      <c r="K532" s="203"/>
      <c r="L532" s="203"/>
      <c r="M532" s="203"/>
      <c r="R532" s="203"/>
      <c r="S532" s="203"/>
      <c r="T532" s="202"/>
      <c r="U532" s="202"/>
      <c r="V532" s="202"/>
      <c r="W532" s="202"/>
      <c r="X532" s="202"/>
      <c r="Y532" s="202"/>
      <c r="Z532" s="202"/>
      <c r="AA532" s="202"/>
      <c r="AB532" s="202"/>
      <c r="AC532" s="202"/>
      <c r="AD532" s="202"/>
      <c r="AE532" s="202"/>
      <c r="AF532" s="202"/>
      <c r="AG532" s="202"/>
      <c r="AH532" s="202"/>
      <c r="AI532" s="202"/>
      <c r="AJ532" s="202"/>
      <c r="AK532" s="202"/>
      <c r="AL532" s="202"/>
      <c r="AM532" s="202"/>
      <c r="AN532" s="202"/>
      <c r="AO532" s="202"/>
      <c r="AP532" s="202"/>
      <c r="AQ532" s="202"/>
      <c r="AR532" s="202"/>
      <c r="AS532" s="202"/>
      <c r="AT532" s="202"/>
      <c r="AU532" s="202"/>
    </row>
    <row r="533" spans="3:47" s="118" customFormat="1">
      <c r="C533" s="202"/>
      <c r="D533" s="203"/>
      <c r="J533" s="203"/>
      <c r="K533" s="203"/>
      <c r="L533" s="203"/>
      <c r="M533" s="203"/>
      <c r="R533" s="203"/>
      <c r="S533" s="203"/>
      <c r="T533" s="202"/>
      <c r="U533" s="202"/>
      <c r="V533" s="202"/>
      <c r="W533" s="202"/>
      <c r="X533" s="202"/>
      <c r="Y533" s="202"/>
      <c r="Z533" s="202"/>
      <c r="AA533" s="202"/>
      <c r="AB533" s="202"/>
      <c r="AC533" s="202"/>
      <c r="AD533" s="202"/>
      <c r="AE533" s="202"/>
      <c r="AF533" s="202"/>
      <c r="AG533" s="202"/>
      <c r="AH533" s="202"/>
      <c r="AI533" s="202"/>
      <c r="AJ533" s="202"/>
      <c r="AK533" s="202"/>
      <c r="AL533" s="202"/>
      <c r="AM533" s="202"/>
      <c r="AN533" s="202"/>
      <c r="AO533" s="202"/>
      <c r="AP533" s="202"/>
      <c r="AQ533" s="202"/>
      <c r="AR533" s="202"/>
      <c r="AS533" s="202"/>
      <c r="AT533" s="202"/>
      <c r="AU533" s="202"/>
    </row>
    <row r="534" spans="3:47" s="118" customFormat="1">
      <c r="C534" s="202"/>
      <c r="D534" s="203"/>
      <c r="J534" s="203"/>
      <c r="K534" s="203"/>
      <c r="L534" s="203"/>
      <c r="M534" s="203"/>
      <c r="R534" s="203"/>
      <c r="S534" s="203"/>
      <c r="T534" s="202"/>
      <c r="U534" s="202"/>
      <c r="V534" s="202"/>
      <c r="W534" s="202"/>
      <c r="X534" s="202"/>
      <c r="Y534" s="202"/>
      <c r="Z534" s="202"/>
      <c r="AA534" s="202"/>
      <c r="AB534" s="202"/>
      <c r="AC534" s="202"/>
      <c r="AD534" s="202"/>
      <c r="AE534" s="202"/>
      <c r="AF534" s="202"/>
      <c r="AG534" s="202"/>
      <c r="AH534" s="202"/>
      <c r="AI534" s="202"/>
      <c r="AJ534" s="202"/>
      <c r="AK534" s="202"/>
      <c r="AL534" s="202"/>
      <c r="AM534" s="202"/>
      <c r="AN534" s="202"/>
      <c r="AO534" s="202"/>
      <c r="AP534" s="202"/>
      <c r="AQ534" s="202"/>
      <c r="AR534" s="202"/>
      <c r="AS534" s="202"/>
      <c r="AT534" s="202"/>
      <c r="AU534" s="202"/>
    </row>
    <row r="535" spans="3:47" s="118" customFormat="1">
      <c r="C535" s="202"/>
      <c r="D535" s="203"/>
      <c r="J535" s="203"/>
      <c r="K535" s="203"/>
      <c r="L535" s="203"/>
      <c r="M535" s="203"/>
      <c r="R535" s="203"/>
      <c r="S535" s="203"/>
      <c r="T535" s="202"/>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c r="AS535" s="202"/>
      <c r="AT535" s="202"/>
      <c r="AU535" s="202"/>
    </row>
    <row r="536" spans="3:47" s="118" customFormat="1">
      <c r="C536" s="202"/>
      <c r="D536" s="203"/>
      <c r="J536" s="203"/>
      <c r="K536" s="203"/>
      <c r="L536" s="203"/>
      <c r="M536" s="203"/>
      <c r="R536" s="203"/>
      <c r="S536" s="203"/>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row>
    <row r="537" spans="3:47" s="118" customFormat="1">
      <c r="C537" s="202"/>
      <c r="D537" s="203"/>
      <c r="J537" s="203"/>
      <c r="K537" s="203"/>
      <c r="L537" s="203"/>
      <c r="M537" s="203"/>
      <c r="R537" s="203"/>
      <c r="S537" s="203"/>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row>
    <row r="538" spans="3:47" s="118" customFormat="1">
      <c r="C538" s="202"/>
      <c r="D538" s="203"/>
      <c r="J538" s="203"/>
      <c r="K538" s="203"/>
      <c r="L538" s="203"/>
      <c r="M538" s="203"/>
      <c r="R538" s="203"/>
      <c r="S538" s="203"/>
      <c r="T538" s="202"/>
      <c r="U538" s="202"/>
      <c r="V538" s="202"/>
      <c r="W538" s="202"/>
      <c r="X538" s="202"/>
      <c r="Y538" s="202"/>
      <c r="Z538" s="202"/>
      <c r="AA538" s="202"/>
      <c r="AB538" s="202"/>
      <c r="AC538" s="202"/>
      <c r="AD538" s="202"/>
      <c r="AE538" s="202"/>
      <c r="AF538" s="202"/>
      <c r="AG538" s="202"/>
      <c r="AH538" s="202"/>
      <c r="AI538" s="202"/>
      <c r="AJ538" s="202"/>
      <c r="AK538" s="202"/>
      <c r="AL538" s="202"/>
      <c r="AM538" s="202"/>
      <c r="AN538" s="202"/>
      <c r="AO538" s="202"/>
      <c r="AP538" s="202"/>
      <c r="AQ538" s="202"/>
      <c r="AR538" s="202"/>
      <c r="AS538" s="202"/>
      <c r="AT538" s="202"/>
      <c r="AU538" s="202"/>
    </row>
    <row r="539" spans="3:47" s="118" customFormat="1">
      <c r="C539" s="202"/>
      <c r="D539" s="203"/>
      <c r="J539" s="203"/>
      <c r="K539" s="203"/>
      <c r="L539" s="203"/>
      <c r="M539" s="203"/>
      <c r="R539" s="203"/>
      <c r="S539" s="203"/>
      <c r="T539" s="202"/>
      <c r="U539" s="202"/>
      <c r="V539" s="202"/>
      <c r="W539" s="202"/>
      <c r="X539" s="202"/>
      <c r="Y539" s="202"/>
      <c r="Z539" s="202"/>
      <c r="AA539" s="202"/>
      <c r="AB539" s="202"/>
      <c r="AC539" s="202"/>
      <c r="AD539" s="202"/>
      <c r="AE539" s="202"/>
      <c r="AF539" s="202"/>
      <c r="AG539" s="202"/>
      <c r="AH539" s="202"/>
      <c r="AI539" s="202"/>
      <c r="AJ539" s="202"/>
      <c r="AK539" s="202"/>
      <c r="AL539" s="202"/>
      <c r="AM539" s="202"/>
      <c r="AN539" s="202"/>
      <c r="AO539" s="202"/>
      <c r="AP539" s="202"/>
      <c r="AQ539" s="202"/>
      <c r="AR539" s="202"/>
      <c r="AS539" s="202"/>
      <c r="AT539" s="202"/>
      <c r="AU539" s="202"/>
    </row>
    <row r="540" spans="3:47" s="118" customFormat="1">
      <c r="C540" s="202"/>
      <c r="D540" s="203"/>
      <c r="J540" s="203"/>
      <c r="K540" s="203"/>
      <c r="L540" s="203"/>
      <c r="M540" s="203"/>
      <c r="R540" s="203"/>
      <c r="S540" s="203"/>
      <c r="T540" s="202"/>
      <c r="U540" s="202"/>
      <c r="V540" s="202"/>
      <c r="W540" s="202"/>
      <c r="X540" s="202"/>
      <c r="Y540" s="202"/>
      <c r="Z540" s="202"/>
      <c r="AA540" s="202"/>
      <c r="AB540" s="202"/>
      <c r="AC540" s="202"/>
      <c r="AD540" s="202"/>
      <c r="AE540" s="202"/>
      <c r="AF540" s="202"/>
      <c r="AG540" s="202"/>
      <c r="AH540" s="202"/>
      <c r="AI540" s="202"/>
      <c r="AJ540" s="202"/>
      <c r="AK540" s="202"/>
      <c r="AL540" s="202"/>
      <c r="AM540" s="202"/>
      <c r="AN540" s="202"/>
      <c r="AO540" s="202"/>
      <c r="AP540" s="202"/>
      <c r="AQ540" s="202"/>
      <c r="AR540" s="202"/>
      <c r="AS540" s="202"/>
      <c r="AT540" s="202"/>
      <c r="AU540" s="202"/>
    </row>
    <row r="541" spans="3:47" s="118" customFormat="1">
      <c r="C541" s="202"/>
      <c r="D541" s="203"/>
      <c r="J541" s="203"/>
      <c r="K541" s="203"/>
      <c r="L541" s="203"/>
      <c r="M541" s="203"/>
      <c r="R541" s="203"/>
      <c r="S541" s="203"/>
      <c r="T541" s="202"/>
      <c r="U541" s="202"/>
      <c r="V541" s="202"/>
      <c r="W541" s="202"/>
      <c r="X541" s="202"/>
      <c r="Y541" s="202"/>
      <c r="Z541" s="202"/>
      <c r="AA541" s="202"/>
      <c r="AB541" s="202"/>
      <c r="AC541" s="202"/>
      <c r="AD541" s="202"/>
      <c r="AE541" s="202"/>
      <c r="AF541" s="202"/>
      <c r="AG541" s="202"/>
      <c r="AH541" s="202"/>
      <c r="AI541" s="202"/>
      <c r="AJ541" s="202"/>
      <c r="AK541" s="202"/>
      <c r="AL541" s="202"/>
      <c r="AM541" s="202"/>
      <c r="AN541" s="202"/>
      <c r="AO541" s="202"/>
      <c r="AP541" s="202"/>
      <c r="AQ541" s="202"/>
      <c r="AR541" s="202"/>
      <c r="AS541" s="202"/>
      <c r="AT541" s="202"/>
      <c r="AU541" s="202"/>
    </row>
    <row r="542" spans="3:47" s="118" customFormat="1">
      <c r="C542" s="202"/>
      <c r="D542" s="203"/>
      <c r="J542" s="203"/>
      <c r="K542" s="203"/>
      <c r="L542" s="203"/>
      <c r="M542" s="203"/>
      <c r="R542" s="203"/>
      <c r="S542" s="203"/>
      <c r="T542" s="202"/>
      <c r="U542" s="202"/>
      <c r="V542" s="202"/>
      <c r="W542" s="202"/>
      <c r="X542" s="202"/>
      <c r="Y542" s="202"/>
      <c r="Z542" s="202"/>
      <c r="AA542" s="202"/>
      <c r="AB542" s="202"/>
      <c r="AC542" s="202"/>
      <c r="AD542" s="202"/>
      <c r="AE542" s="202"/>
      <c r="AF542" s="202"/>
      <c r="AG542" s="202"/>
      <c r="AH542" s="202"/>
      <c r="AI542" s="202"/>
      <c r="AJ542" s="202"/>
      <c r="AK542" s="202"/>
      <c r="AL542" s="202"/>
      <c r="AM542" s="202"/>
      <c r="AN542" s="202"/>
      <c r="AO542" s="202"/>
      <c r="AP542" s="202"/>
      <c r="AQ542" s="202"/>
      <c r="AR542" s="202"/>
      <c r="AS542" s="202"/>
      <c r="AT542" s="202"/>
      <c r="AU542" s="202"/>
    </row>
    <row r="543" spans="3:47" s="118" customFormat="1">
      <c r="C543" s="202"/>
      <c r="D543" s="203"/>
      <c r="J543" s="203"/>
      <c r="K543" s="203"/>
      <c r="L543" s="203"/>
      <c r="M543" s="203"/>
      <c r="R543" s="203"/>
      <c r="S543" s="203"/>
      <c r="T543" s="202"/>
      <c r="U543" s="202"/>
      <c r="V543" s="202"/>
      <c r="W543" s="202"/>
      <c r="X543" s="202"/>
      <c r="Y543" s="202"/>
      <c r="Z543" s="202"/>
      <c r="AA543" s="202"/>
      <c r="AB543" s="202"/>
      <c r="AC543" s="202"/>
      <c r="AD543" s="202"/>
      <c r="AE543" s="202"/>
      <c r="AF543" s="202"/>
      <c r="AG543" s="202"/>
      <c r="AH543" s="202"/>
      <c r="AI543" s="202"/>
      <c r="AJ543" s="202"/>
      <c r="AK543" s="202"/>
      <c r="AL543" s="202"/>
      <c r="AM543" s="202"/>
      <c r="AN543" s="202"/>
      <c r="AO543" s="202"/>
      <c r="AP543" s="202"/>
      <c r="AQ543" s="202"/>
      <c r="AR543" s="202"/>
      <c r="AS543" s="202"/>
      <c r="AT543" s="202"/>
      <c r="AU543" s="202"/>
    </row>
    <row r="544" spans="3:47" s="118" customFormat="1">
      <c r="C544" s="202"/>
      <c r="D544" s="203"/>
      <c r="J544" s="203"/>
      <c r="K544" s="203"/>
      <c r="L544" s="203"/>
      <c r="M544" s="203"/>
      <c r="R544" s="203"/>
      <c r="S544" s="203"/>
      <c r="T544" s="202"/>
      <c r="U544" s="202"/>
      <c r="V544" s="202"/>
      <c r="W544" s="202"/>
      <c r="X544" s="202"/>
      <c r="Y544" s="202"/>
      <c r="Z544" s="202"/>
      <c r="AA544" s="202"/>
      <c r="AB544" s="202"/>
      <c r="AC544" s="202"/>
      <c r="AD544" s="202"/>
      <c r="AE544" s="202"/>
      <c r="AF544" s="202"/>
      <c r="AG544" s="202"/>
      <c r="AH544" s="202"/>
      <c r="AI544" s="202"/>
      <c r="AJ544" s="202"/>
      <c r="AK544" s="202"/>
      <c r="AL544" s="202"/>
      <c r="AM544" s="202"/>
      <c r="AN544" s="202"/>
      <c r="AO544" s="202"/>
      <c r="AP544" s="202"/>
      <c r="AQ544" s="202"/>
      <c r="AR544" s="202"/>
      <c r="AS544" s="202"/>
      <c r="AT544" s="202"/>
      <c r="AU544" s="202"/>
    </row>
    <row r="545" spans="3:47" s="118" customFormat="1">
      <c r="C545" s="202"/>
      <c r="D545" s="203"/>
      <c r="J545" s="203"/>
      <c r="K545" s="203"/>
      <c r="L545" s="203"/>
      <c r="M545" s="203"/>
      <c r="R545" s="203"/>
      <c r="S545" s="203"/>
      <c r="T545" s="202"/>
      <c r="U545" s="202"/>
      <c r="V545" s="202"/>
      <c r="W545" s="202"/>
      <c r="X545" s="202"/>
      <c r="Y545" s="202"/>
      <c r="Z545" s="202"/>
      <c r="AA545" s="202"/>
      <c r="AB545" s="202"/>
      <c r="AC545" s="202"/>
      <c r="AD545" s="202"/>
      <c r="AE545" s="202"/>
      <c r="AF545" s="202"/>
      <c r="AG545" s="202"/>
      <c r="AH545" s="202"/>
      <c r="AI545" s="202"/>
      <c r="AJ545" s="202"/>
      <c r="AK545" s="202"/>
      <c r="AL545" s="202"/>
      <c r="AM545" s="202"/>
      <c r="AN545" s="202"/>
      <c r="AO545" s="202"/>
      <c r="AP545" s="202"/>
      <c r="AQ545" s="202"/>
      <c r="AR545" s="202"/>
      <c r="AS545" s="202"/>
      <c r="AT545" s="202"/>
      <c r="AU545" s="202"/>
    </row>
    <row r="546" spans="3:47" s="118" customFormat="1">
      <c r="C546" s="202"/>
      <c r="D546" s="203"/>
      <c r="J546" s="203"/>
      <c r="K546" s="203"/>
      <c r="L546" s="203"/>
      <c r="M546" s="203"/>
      <c r="R546" s="203"/>
      <c r="S546" s="203"/>
      <c r="T546" s="202"/>
      <c r="U546" s="202"/>
      <c r="V546" s="202"/>
      <c r="W546" s="202"/>
      <c r="X546" s="202"/>
      <c r="Y546" s="202"/>
      <c r="Z546" s="202"/>
      <c r="AA546" s="202"/>
      <c r="AB546" s="202"/>
      <c r="AC546" s="202"/>
      <c r="AD546" s="202"/>
      <c r="AE546" s="202"/>
      <c r="AF546" s="202"/>
      <c r="AG546" s="202"/>
      <c r="AH546" s="202"/>
      <c r="AI546" s="202"/>
      <c r="AJ546" s="202"/>
      <c r="AK546" s="202"/>
      <c r="AL546" s="202"/>
      <c r="AM546" s="202"/>
      <c r="AN546" s="202"/>
      <c r="AO546" s="202"/>
      <c r="AP546" s="202"/>
      <c r="AQ546" s="202"/>
      <c r="AR546" s="202"/>
      <c r="AS546" s="202"/>
      <c r="AT546" s="202"/>
      <c r="AU546" s="202"/>
    </row>
    <row r="547" spans="3:47" s="118" customFormat="1">
      <c r="C547" s="202"/>
      <c r="D547" s="203"/>
      <c r="J547" s="203"/>
      <c r="K547" s="203"/>
      <c r="L547" s="203"/>
      <c r="M547" s="203"/>
      <c r="R547" s="203"/>
      <c r="S547" s="203"/>
      <c r="T547" s="202"/>
      <c r="U547" s="202"/>
      <c r="V547" s="202"/>
      <c r="W547" s="202"/>
      <c r="X547" s="202"/>
      <c r="Y547" s="202"/>
      <c r="Z547" s="202"/>
      <c r="AA547" s="202"/>
      <c r="AB547" s="202"/>
      <c r="AC547" s="202"/>
      <c r="AD547" s="202"/>
      <c r="AE547" s="202"/>
      <c r="AF547" s="202"/>
      <c r="AG547" s="202"/>
      <c r="AH547" s="202"/>
      <c r="AI547" s="202"/>
      <c r="AJ547" s="202"/>
      <c r="AK547" s="202"/>
      <c r="AL547" s="202"/>
      <c r="AM547" s="202"/>
      <c r="AN547" s="202"/>
      <c r="AO547" s="202"/>
      <c r="AP547" s="202"/>
      <c r="AQ547" s="202"/>
      <c r="AR547" s="202"/>
      <c r="AS547" s="202"/>
      <c r="AT547" s="202"/>
      <c r="AU547" s="202"/>
    </row>
    <row r="548" spans="3:47" s="118" customFormat="1">
      <c r="C548" s="202"/>
      <c r="D548" s="203"/>
      <c r="J548" s="203"/>
      <c r="K548" s="203"/>
      <c r="L548" s="203"/>
      <c r="M548" s="203"/>
      <c r="R548" s="203"/>
      <c r="S548" s="203"/>
      <c r="T548" s="202"/>
      <c r="U548" s="202"/>
      <c r="V548" s="202"/>
      <c r="W548" s="202"/>
      <c r="X548" s="202"/>
      <c r="Y548" s="202"/>
      <c r="Z548" s="202"/>
      <c r="AA548" s="202"/>
      <c r="AB548" s="202"/>
      <c r="AC548" s="202"/>
      <c r="AD548" s="202"/>
      <c r="AE548" s="202"/>
      <c r="AF548" s="202"/>
      <c r="AG548" s="202"/>
      <c r="AH548" s="202"/>
      <c r="AI548" s="202"/>
      <c r="AJ548" s="202"/>
      <c r="AK548" s="202"/>
      <c r="AL548" s="202"/>
      <c r="AM548" s="202"/>
      <c r="AN548" s="202"/>
      <c r="AO548" s="202"/>
      <c r="AP548" s="202"/>
      <c r="AQ548" s="202"/>
      <c r="AR548" s="202"/>
      <c r="AS548" s="202"/>
      <c r="AT548" s="202"/>
      <c r="AU548" s="202"/>
    </row>
    <row r="549" spans="3:47" s="118" customFormat="1">
      <c r="C549" s="202"/>
      <c r="D549" s="203"/>
      <c r="J549" s="203"/>
      <c r="K549" s="203"/>
      <c r="L549" s="203"/>
      <c r="M549" s="203"/>
      <c r="R549" s="203"/>
      <c r="S549" s="203"/>
      <c r="T549" s="202"/>
      <c r="U549" s="202"/>
      <c r="V549" s="202"/>
      <c r="W549" s="202"/>
      <c r="X549" s="202"/>
      <c r="Y549" s="202"/>
      <c r="Z549" s="202"/>
      <c r="AA549" s="202"/>
      <c r="AB549" s="202"/>
      <c r="AC549" s="202"/>
      <c r="AD549" s="202"/>
      <c r="AE549" s="202"/>
      <c r="AF549" s="202"/>
      <c r="AG549" s="202"/>
      <c r="AH549" s="202"/>
      <c r="AI549" s="202"/>
      <c r="AJ549" s="202"/>
      <c r="AK549" s="202"/>
      <c r="AL549" s="202"/>
      <c r="AM549" s="202"/>
      <c r="AN549" s="202"/>
      <c r="AO549" s="202"/>
      <c r="AP549" s="202"/>
      <c r="AQ549" s="202"/>
      <c r="AR549" s="202"/>
      <c r="AS549" s="202"/>
      <c r="AT549" s="202"/>
      <c r="AU549" s="202"/>
    </row>
    <row r="550" spans="3:47" s="118" customFormat="1">
      <c r="C550" s="202"/>
      <c r="D550" s="203"/>
      <c r="J550" s="203"/>
      <c r="K550" s="203"/>
      <c r="L550" s="203"/>
      <c r="M550" s="203"/>
      <c r="R550" s="203"/>
      <c r="S550" s="203"/>
      <c r="T550" s="202"/>
      <c r="U550" s="202"/>
      <c r="V550" s="202"/>
      <c r="W550" s="202"/>
      <c r="X550" s="202"/>
      <c r="Y550" s="202"/>
      <c r="Z550" s="202"/>
      <c r="AA550" s="202"/>
      <c r="AB550" s="202"/>
      <c r="AC550" s="202"/>
      <c r="AD550" s="202"/>
      <c r="AE550" s="202"/>
      <c r="AF550" s="202"/>
      <c r="AG550" s="202"/>
      <c r="AH550" s="202"/>
      <c r="AI550" s="202"/>
      <c r="AJ550" s="202"/>
      <c r="AK550" s="202"/>
      <c r="AL550" s="202"/>
      <c r="AM550" s="202"/>
      <c r="AN550" s="202"/>
      <c r="AO550" s="202"/>
      <c r="AP550" s="202"/>
      <c r="AQ550" s="202"/>
      <c r="AR550" s="202"/>
      <c r="AS550" s="202"/>
      <c r="AT550" s="202"/>
      <c r="AU550" s="202"/>
    </row>
    <row r="551" spans="3:47" s="118" customFormat="1">
      <c r="C551" s="202"/>
      <c r="D551" s="203"/>
      <c r="J551" s="203"/>
      <c r="K551" s="203"/>
      <c r="L551" s="203"/>
      <c r="M551" s="203"/>
      <c r="R551" s="203"/>
      <c r="S551" s="203"/>
      <c r="T551" s="202"/>
      <c r="U551" s="202"/>
      <c r="V551" s="202"/>
      <c r="W551" s="202"/>
      <c r="X551" s="202"/>
      <c r="Y551" s="202"/>
      <c r="Z551" s="202"/>
      <c r="AA551" s="202"/>
      <c r="AB551" s="202"/>
      <c r="AC551" s="202"/>
      <c r="AD551" s="202"/>
      <c r="AE551" s="202"/>
      <c r="AF551" s="202"/>
      <c r="AG551" s="202"/>
      <c r="AH551" s="202"/>
      <c r="AI551" s="202"/>
      <c r="AJ551" s="202"/>
      <c r="AK551" s="202"/>
      <c r="AL551" s="202"/>
      <c r="AM551" s="202"/>
      <c r="AN551" s="202"/>
      <c r="AO551" s="202"/>
      <c r="AP551" s="202"/>
      <c r="AQ551" s="202"/>
      <c r="AR551" s="202"/>
      <c r="AS551" s="202"/>
      <c r="AT551" s="202"/>
      <c r="AU551" s="202"/>
    </row>
    <row r="552" spans="3:47" s="118" customFormat="1">
      <c r="C552" s="202"/>
      <c r="D552" s="203"/>
      <c r="J552" s="203"/>
      <c r="K552" s="203"/>
      <c r="L552" s="203"/>
      <c r="M552" s="203"/>
      <c r="R552" s="203"/>
      <c r="S552" s="203"/>
      <c r="T552" s="202"/>
      <c r="U552" s="202"/>
      <c r="V552" s="202"/>
      <c r="W552" s="202"/>
      <c r="X552" s="202"/>
      <c r="Y552" s="202"/>
      <c r="Z552" s="202"/>
      <c r="AA552" s="202"/>
      <c r="AB552" s="202"/>
      <c r="AC552" s="202"/>
      <c r="AD552" s="202"/>
      <c r="AE552" s="202"/>
      <c r="AF552" s="202"/>
      <c r="AG552" s="202"/>
      <c r="AH552" s="202"/>
      <c r="AI552" s="202"/>
      <c r="AJ552" s="202"/>
      <c r="AK552" s="202"/>
      <c r="AL552" s="202"/>
      <c r="AM552" s="202"/>
      <c r="AN552" s="202"/>
      <c r="AO552" s="202"/>
      <c r="AP552" s="202"/>
      <c r="AQ552" s="202"/>
      <c r="AR552" s="202"/>
      <c r="AS552" s="202"/>
      <c r="AT552" s="202"/>
      <c r="AU552" s="202"/>
    </row>
    <row r="553" spans="3:47" s="118" customFormat="1">
      <c r="C553" s="202"/>
      <c r="D553" s="203"/>
      <c r="J553" s="203"/>
      <c r="K553" s="203"/>
      <c r="L553" s="203"/>
      <c r="M553" s="203"/>
      <c r="R553" s="203"/>
      <c r="S553" s="203"/>
      <c r="T553" s="202"/>
      <c r="U553" s="202"/>
      <c r="V553" s="202"/>
      <c r="W553" s="202"/>
      <c r="X553" s="202"/>
      <c r="Y553" s="202"/>
      <c r="Z553" s="202"/>
      <c r="AA553" s="202"/>
      <c r="AB553" s="202"/>
      <c r="AC553" s="202"/>
      <c r="AD553" s="202"/>
      <c r="AE553" s="202"/>
      <c r="AF553" s="202"/>
      <c r="AG553" s="202"/>
      <c r="AH553" s="202"/>
      <c r="AI553" s="202"/>
      <c r="AJ553" s="202"/>
      <c r="AK553" s="202"/>
      <c r="AL553" s="202"/>
      <c r="AM553" s="202"/>
      <c r="AN553" s="202"/>
      <c r="AO553" s="202"/>
      <c r="AP553" s="202"/>
      <c r="AQ553" s="202"/>
      <c r="AR553" s="202"/>
      <c r="AS553" s="202"/>
      <c r="AT553" s="202"/>
      <c r="AU553" s="202"/>
    </row>
    <row r="554" spans="3:47" s="118" customFormat="1">
      <c r="C554" s="202"/>
      <c r="D554" s="203"/>
      <c r="J554" s="203"/>
      <c r="K554" s="203"/>
      <c r="L554" s="203"/>
      <c r="M554" s="203"/>
      <c r="R554" s="203"/>
      <c r="S554" s="203"/>
      <c r="T554" s="202"/>
      <c r="U554" s="202"/>
      <c r="V554" s="202"/>
      <c r="W554" s="202"/>
      <c r="X554" s="202"/>
      <c r="Y554" s="202"/>
      <c r="Z554" s="202"/>
      <c r="AA554" s="202"/>
      <c r="AB554" s="202"/>
      <c r="AC554" s="202"/>
      <c r="AD554" s="202"/>
      <c r="AE554" s="202"/>
      <c r="AF554" s="202"/>
      <c r="AG554" s="202"/>
      <c r="AH554" s="202"/>
      <c r="AI554" s="202"/>
      <c r="AJ554" s="202"/>
      <c r="AK554" s="202"/>
      <c r="AL554" s="202"/>
      <c r="AM554" s="202"/>
      <c r="AN554" s="202"/>
      <c r="AO554" s="202"/>
      <c r="AP554" s="202"/>
      <c r="AQ554" s="202"/>
      <c r="AR554" s="202"/>
      <c r="AS554" s="202"/>
      <c r="AT554" s="202"/>
      <c r="AU554" s="202"/>
    </row>
    <row r="555" spans="3:47" s="118" customFormat="1">
      <c r="C555" s="202"/>
      <c r="D555" s="203"/>
      <c r="J555" s="203"/>
      <c r="K555" s="203"/>
      <c r="L555" s="203"/>
      <c r="M555" s="203"/>
      <c r="R555" s="203"/>
      <c r="S555" s="203"/>
      <c r="T555" s="202"/>
      <c r="U555" s="202"/>
      <c r="V555" s="202"/>
      <c r="W555" s="202"/>
      <c r="X555" s="202"/>
      <c r="Y555" s="202"/>
      <c r="Z555" s="202"/>
      <c r="AA555" s="202"/>
      <c r="AB555" s="202"/>
      <c r="AC555" s="202"/>
      <c r="AD555" s="202"/>
      <c r="AE555" s="202"/>
      <c r="AF555" s="202"/>
      <c r="AG555" s="202"/>
      <c r="AH555" s="202"/>
      <c r="AI555" s="202"/>
      <c r="AJ555" s="202"/>
      <c r="AK555" s="202"/>
      <c r="AL555" s="202"/>
      <c r="AM555" s="202"/>
      <c r="AN555" s="202"/>
      <c r="AO555" s="202"/>
      <c r="AP555" s="202"/>
      <c r="AQ555" s="202"/>
      <c r="AR555" s="202"/>
      <c r="AS555" s="202"/>
      <c r="AT555" s="202"/>
      <c r="AU555" s="202"/>
    </row>
    <row r="556" spans="3:47" s="118" customFormat="1">
      <c r="C556" s="202"/>
      <c r="D556" s="203"/>
      <c r="J556" s="203"/>
      <c r="K556" s="203"/>
      <c r="L556" s="203"/>
      <c r="M556" s="203"/>
      <c r="R556" s="203"/>
      <c r="S556" s="203"/>
      <c r="T556" s="202"/>
      <c r="U556" s="202"/>
      <c r="V556" s="202"/>
      <c r="W556" s="202"/>
      <c r="X556" s="202"/>
      <c r="Y556" s="202"/>
      <c r="Z556" s="202"/>
      <c r="AA556" s="202"/>
      <c r="AB556" s="202"/>
      <c r="AC556" s="202"/>
      <c r="AD556" s="202"/>
      <c r="AE556" s="202"/>
      <c r="AF556" s="202"/>
      <c r="AG556" s="202"/>
      <c r="AH556" s="202"/>
      <c r="AI556" s="202"/>
      <c r="AJ556" s="202"/>
      <c r="AK556" s="202"/>
      <c r="AL556" s="202"/>
      <c r="AM556" s="202"/>
      <c r="AN556" s="202"/>
      <c r="AO556" s="202"/>
      <c r="AP556" s="202"/>
      <c r="AQ556" s="202"/>
      <c r="AR556" s="202"/>
      <c r="AS556" s="202"/>
      <c r="AT556" s="202"/>
      <c r="AU556" s="202"/>
    </row>
    <row r="557" spans="3:47" s="118" customFormat="1">
      <c r="C557" s="202"/>
      <c r="D557" s="203"/>
      <c r="J557" s="203"/>
      <c r="K557" s="203"/>
      <c r="L557" s="203"/>
      <c r="M557" s="203"/>
      <c r="R557" s="203"/>
      <c r="S557" s="203"/>
      <c r="T557" s="202"/>
      <c r="U557" s="202"/>
      <c r="V557" s="202"/>
      <c r="W557" s="202"/>
      <c r="X557" s="202"/>
      <c r="Y557" s="202"/>
      <c r="Z557" s="202"/>
      <c r="AA557" s="202"/>
      <c r="AB557" s="202"/>
      <c r="AC557" s="202"/>
      <c r="AD557" s="202"/>
      <c r="AE557" s="202"/>
      <c r="AF557" s="202"/>
      <c r="AG557" s="202"/>
      <c r="AH557" s="202"/>
      <c r="AI557" s="202"/>
      <c r="AJ557" s="202"/>
      <c r="AK557" s="202"/>
      <c r="AL557" s="202"/>
      <c r="AM557" s="202"/>
      <c r="AN557" s="202"/>
      <c r="AO557" s="202"/>
      <c r="AP557" s="202"/>
      <c r="AQ557" s="202"/>
      <c r="AR557" s="202"/>
      <c r="AS557" s="202"/>
      <c r="AT557" s="202"/>
      <c r="AU557" s="202"/>
    </row>
    <row r="558" spans="3:47" s="118" customFormat="1">
      <c r="C558" s="202"/>
      <c r="D558" s="203"/>
      <c r="J558" s="203"/>
      <c r="K558" s="203"/>
      <c r="L558" s="203"/>
      <c r="M558" s="203"/>
      <c r="R558" s="203"/>
      <c r="S558" s="203"/>
      <c r="T558" s="202"/>
      <c r="U558" s="202"/>
      <c r="V558" s="202"/>
      <c r="W558" s="202"/>
      <c r="X558" s="202"/>
      <c r="Y558" s="202"/>
      <c r="Z558" s="202"/>
      <c r="AA558" s="202"/>
      <c r="AB558" s="202"/>
      <c r="AC558" s="202"/>
      <c r="AD558" s="202"/>
      <c r="AE558" s="202"/>
      <c r="AF558" s="202"/>
      <c r="AG558" s="202"/>
      <c r="AH558" s="202"/>
      <c r="AI558" s="202"/>
      <c r="AJ558" s="202"/>
      <c r="AK558" s="202"/>
      <c r="AL558" s="202"/>
      <c r="AM558" s="202"/>
      <c r="AN558" s="202"/>
      <c r="AO558" s="202"/>
      <c r="AP558" s="202"/>
      <c r="AQ558" s="202"/>
      <c r="AR558" s="202"/>
      <c r="AS558" s="202"/>
      <c r="AT558" s="202"/>
      <c r="AU558" s="202"/>
    </row>
    <row r="559" spans="3:47" s="118" customFormat="1">
      <c r="C559" s="202"/>
      <c r="D559" s="203"/>
      <c r="J559" s="203"/>
      <c r="K559" s="203"/>
      <c r="L559" s="203"/>
      <c r="M559" s="203"/>
      <c r="R559" s="203"/>
      <c r="S559" s="203"/>
      <c r="T559" s="202"/>
      <c r="U559" s="202"/>
      <c r="V559" s="202"/>
      <c r="W559" s="202"/>
      <c r="X559" s="202"/>
      <c r="Y559" s="202"/>
      <c r="Z559" s="202"/>
      <c r="AA559" s="202"/>
      <c r="AB559" s="202"/>
      <c r="AC559" s="202"/>
      <c r="AD559" s="202"/>
      <c r="AE559" s="202"/>
      <c r="AF559" s="202"/>
      <c r="AG559" s="202"/>
      <c r="AH559" s="202"/>
      <c r="AI559" s="202"/>
      <c r="AJ559" s="202"/>
      <c r="AK559" s="202"/>
      <c r="AL559" s="202"/>
      <c r="AM559" s="202"/>
      <c r="AN559" s="202"/>
      <c r="AO559" s="202"/>
      <c r="AP559" s="202"/>
      <c r="AQ559" s="202"/>
      <c r="AR559" s="202"/>
      <c r="AS559" s="202"/>
      <c r="AT559" s="202"/>
      <c r="AU559" s="202"/>
    </row>
    <row r="560" spans="3:47" s="118" customFormat="1">
      <c r="C560" s="202"/>
      <c r="D560" s="203"/>
      <c r="J560" s="203"/>
      <c r="K560" s="203"/>
      <c r="L560" s="203"/>
      <c r="M560" s="203"/>
      <c r="R560" s="203"/>
      <c r="S560" s="203"/>
      <c r="T560" s="202"/>
      <c r="U560" s="202"/>
      <c r="V560" s="202"/>
      <c r="W560" s="202"/>
      <c r="X560" s="202"/>
      <c r="Y560" s="202"/>
      <c r="Z560" s="202"/>
      <c r="AA560" s="202"/>
      <c r="AB560" s="202"/>
      <c r="AC560" s="202"/>
      <c r="AD560" s="202"/>
      <c r="AE560" s="202"/>
      <c r="AF560" s="202"/>
      <c r="AG560" s="202"/>
      <c r="AH560" s="202"/>
      <c r="AI560" s="202"/>
      <c r="AJ560" s="202"/>
      <c r="AK560" s="202"/>
      <c r="AL560" s="202"/>
      <c r="AM560" s="202"/>
      <c r="AN560" s="202"/>
      <c r="AO560" s="202"/>
      <c r="AP560" s="202"/>
      <c r="AQ560" s="202"/>
      <c r="AR560" s="202"/>
      <c r="AS560" s="202"/>
      <c r="AT560" s="202"/>
      <c r="AU560" s="202"/>
    </row>
    <row r="561" spans="3:47" s="118" customFormat="1">
      <c r="C561" s="202"/>
      <c r="D561" s="203"/>
      <c r="J561" s="203"/>
      <c r="K561" s="203"/>
      <c r="L561" s="203"/>
      <c r="M561" s="203"/>
      <c r="R561" s="203"/>
      <c r="S561" s="203"/>
      <c r="T561" s="202"/>
      <c r="U561" s="202"/>
      <c r="V561" s="202"/>
      <c r="W561" s="202"/>
      <c r="X561" s="202"/>
      <c r="Y561" s="202"/>
      <c r="Z561" s="202"/>
      <c r="AA561" s="202"/>
      <c r="AB561" s="202"/>
      <c r="AC561" s="202"/>
      <c r="AD561" s="202"/>
      <c r="AE561" s="202"/>
      <c r="AF561" s="202"/>
      <c r="AG561" s="202"/>
      <c r="AH561" s="202"/>
      <c r="AI561" s="202"/>
      <c r="AJ561" s="202"/>
      <c r="AK561" s="202"/>
      <c r="AL561" s="202"/>
      <c r="AM561" s="202"/>
      <c r="AN561" s="202"/>
      <c r="AO561" s="202"/>
      <c r="AP561" s="202"/>
      <c r="AQ561" s="202"/>
      <c r="AR561" s="202"/>
      <c r="AS561" s="202"/>
      <c r="AT561" s="202"/>
      <c r="AU561" s="202"/>
    </row>
    <row r="562" spans="3:47" s="118" customFormat="1">
      <c r="C562" s="202"/>
      <c r="D562" s="203"/>
      <c r="J562" s="203"/>
      <c r="K562" s="203"/>
      <c r="L562" s="203"/>
      <c r="M562" s="203"/>
      <c r="R562" s="203"/>
      <c r="S562" s="203"/>
      <c r="T562" s="202"/>
      <c r="U562" s="202"/>
      <c r="V562" s="202"/>
      <c r="W562" s="202"/>
      <c r="X562" s="202"/>
      <c r="Y562" s="202"/>
      <c r="Z562" s="202"/>
      <c r="AA562" s="202"/>
      <c r="AB562" s="202"/>
      <c r="AC562" s="202"/>
      <c r="AD562" s="202"/>
      <c r="AE562" s="202"/>
      <c r="AF562" s="202"/>
      <c r="AG562" s="202"/>
      <c r="AH562" s="202"/>
      <c r="AI562" s="202"/>
      <c r="AJ562" s="202"/>
      <c r="AK562" s="202"/>
      <c r="AL562" s="202"/>
      <c r="AM562" s="202"/>
      <c r="AN562" s="202"/>
      <c r="AO562" s="202"/>
      <c r="AP562" s="202"/>
      <c r="AQ562" s="202"/>
      <c r="AR562" s="202"/>
      <c r="AS562" s="202"/>
      <c r="AT562" s="202"/>
      <c r="AU562" s="202"/>
    </row>
    <row r="563" spans="3:47" s="118" customFormat="1">
      <c r="C563" s="202"/>
      <c r="D563" s="203"/>
      <c r="J563" s="203"/>
      <c r="K563" s="203"/>
      <c r="L563" s="203"/>
      <c r="M563" s="203"/>
      <c r="R563" s="203"/>
      <c r="S563" s="203"/>
      <c r="T563" s="202"/>
      <c r="U563" s="202"/>
      <c r="V563" s="202"/>
      <c r="W563" s="202"/>
      <c r="X563" s="202"/>
      <c r="Y563" s="202"/>
      <c r="Z563" s="202"/>
      <c r="AA563" s="202"/>
      <c r="AB563" s="202"/>
      <c r="AC563" s="202"/>
      <c r="AD563" s="202"/>
      <c r="AE563" s="202"/>
      <c r="AF563" s="202"/>
      <c r="AG563" s="202"/>
      <c r="AH563" s="202"/>
      <c r="AI563" s="202"/>
      <c r="AJ563" s="202"/>
      <c r="AK563" s="202"/>
      <c r="AL563" s="202"/>
      <c r="AM563" s="202"/>
      <c r="AN563" s="202"/>
      <c r="AO563" s="202"/>
      <c r="AP563" s="202"/>
      <c r="AQ563" s="202"/>
      <c r="AR563" s="202"/>
      <c r="AS563" s="202"/>
      <c r="AT563" s="202"/>
      <c r="AU563" s="202"/>
    </row>
    <row r="564" spans="3:47" s="118" customFormat="1">
      <c r="C564" s="202"/>
      <c r="D564" s="203"/>
      <c r="J564" s="203"/>
      <c r="K564" s="203"/>
      <c r="L564" s="203"/>
      <c r="M564" s="203"/>
      <c r="R564" s="203"/>
      <c r="S564" s="203"/>
      <c r="T564" s="202"/>
      <c r="U564" s="202"/>
      <c r="V564" s="202"/>
      <c r="W564" s="202"/>
      <c r="X564" s="202"/>
      <c r="Y564" s="202"/>
      <c r="Z564" s="202"/>
      <c r="AA564" s="202"/>
      <c r="AB564" s="202"/>
      <c r="AC564" s="202"/>
      <c r="AD564" s="202"/>
      <c r="AE564" s="202"/>
      <c r="AF564" s="202"/>
      <c r="AG564" s="202"/>
      <c r="AH564" s="202"/>
      <c r="AI564" s="202"/>
      <c r="AJ564" s="202"/>
      <c r="AK564" s="202"/>
      <c r="AL564" s="202"/>
      <c r="AM564" s="202"/>
      <c r="AN564" s="202"/>
      <c r="AO564" s="202"/>
      <c r="AP564" s="202"/>
      <c r="AQ564" s="202"/>
      <c r="AR564" s="202"/>
      <c r="AS564" s="202"/>
      <c r="AT564" s="202"/>
      <c r="AU564" s="202"/>
    </row>
    <row r="565" spans="3:47" s="118" customFormat="1">
      <c r="C565" s="202"/>
      <c r="D565" s="203"/>
      <c r="J565" s="203"/>
      <c r="K565" s="203"/>
      <c r="L565" s="203"/>
      <c r="M565" s="203"/>
      <c r="R565" s="203"/>
      <c r="S565" s="203"/>
      <c r="T565" s="202"/>
      <c r="U565" s="202"/>
      <c r="V565" s="202"/>
      <c r="W565" s="202"/>
      <c r="X565" s="202"/>
      <c r="Y565" s="202"/>
      <c r="Z565" s="202"/>
      <c r="AA565" s="202"/>
      <c r="AB565" s="202"/>
      <c r="AC565" s="202"/>
      <c r="AD565" s="202"/>
      <c r="AE565" s="202"/>
      <c r="AF565" s="202"/>
      <c r="AG565" s="202"/>
      <c r="AH565" s="202"/>
      <c r="AI565" s="202"/>
      <c r="AJ565" s="202"/>
      <c r="AK565" s="202"/>
      <c r="AL565" s="202"/>
      <c r="AM565" s="202"/>
      <c r="AN565" s="202"/>
      <c r="AO565" s="202"/>
      <c r="AP565" s="202"/>
      <c r="AQ565" s="202"/>
      <c r="AR565" s="202"/>
      <c r="AS565" s="202"/>
      <c r="AT565" s="202"/>
      <c r="AU565" s="202"/>
    </row>
    <row r="566" spans="3:47" s="118" customFormat="1">
      <c r="C566" s="202"/>
      <c r="D566" s="203"/>
      <c r="J566" s="203"/>
      <c r="K566" s="203"/>
      <c r="L566" s="203"/>
      <c r="M566" s="203"/>
      <c r="R566" s="203"/>
      <c r="S566" s="203"/>
      <c r="T566" s="202"/>
      <c r="U566" s="202"/>
      <c r="V566" s="202"/>
      <c r="W566" s="202"/>
      <c r="X566" s="202"/>
      <c r="Y566" s="202"/>
      <c r="Z566" s="202"/>
      <c r="AA566" s="202"/>
      <c r="AB566" s="202"/>
      <c r="AC566" s="202"/>
      <c r="AD566" s="202"/>
      <c r="AE566" s="202"/>
      <c r="AF566" s="202"/>
      <c r="AG566" s="202"/>
      <c r="AH566" s="202"/>
      <c r="AI566" s="202"/>
      <c r="AJ566" s="202"/>
      <c r="AK566" s="202"/>
      <c r="AL566" s="202"/>
      <c r="AM566" s="202"/>
      <c r="AN566" s="202"/>
      <c r="AO566" s="202"/>
      <c r="AP566" s="202"/>
      <c r="AQ566" s="202"/>
      <c r="AR566" s="202"/>
      <c r="AS566" s="202"/>
      <c r="AT566" s="202"/>
      <c r="AU566" s="202"/>
    </row>
    <row r="567" spans="3:47" s="118" customFormat="1">
      <c r="C567" s="202"/>
      <c r="D567" s="203"/>
      <c r="J567" s="203"/>
      <c r="K567" s="203"/>
      <c r="L567" s="203"/>
      <c r="M567" s="203"/>
      <c r="R567" s="203"/>
      <c r="S567" s="203"/>
      <c r="T567" s="202"/>
      <c r="U567" s="202"/>
      <c r="V567" s="202"/>
      <c r="W567" s="202"/>
      <c r="X567" s="202"/>
      <c r="Y567" s="202"/>
      <c r="Z567" s="202"/>
      <c r="AA567" s="202"/>
      <c r="AB567" s="202"/>
      <c r="AC567" s="202"/>
      <c r="AD567" s="202"/>
      <c r="AE567" s="202"/>
      <c r="AF567" s="202"/>
      <c r="AG567" s="202"/>
      <c r="AH567" s="202"/>
      <c r="AI567" s="202"/>
      <c r="AJ567" s="202"/>
      <c r="AK567" s="202"/>
      <c r="AL567" s="202"/>
      <c r="AM567" s="202"/>
      <c r="AN567" s="202"/>
      <c r="AO567" s="202"/>
      <c r="AP567" s="202"/>
      <c r="AQ567" s="202"/>
      <c r="AR567" s="202"/>
      <c r="AS567" s="202"/>
      <c r="AT567" s="202"/>
      <c r="AU567" s="202"/>
    </row>
    <row r="568" spans="3:47" s="118" customFormat="1">
      <c r="C568" s="202"/>
      <c r="D568" s="203"/>
      <c r="J568" s="203"/>
      <c r="K568" s="203"/>
      <c r="L568" s="203"/>
      <c r="M568" s="203"/>
      <c r="R568" s="203"/>
      <c r="S568" s="203"/>
      <c r="T568" s="202"/>
      <c r="U568" s="202"/>
      <c r="V568" s="202"/>
      <c r="W568" s="202"/>
      <c r="X568" s="202"/>
      <c r="Y568" s="202"/>
      <c r="Z568" s="202"/>
      <c r="AA568" s="202"/>
      <c r="AB568" s="202"/>
      <c r="AC568" s="202"/>
      <c r="AD568" s="202"/>
      <c r="AE568" s="202"/>
      <c r="AF568" s="202"/>
      <c r="AG568" s="202"/>
      <c r="AH568" s="202"/>
      <c r="AI568" s="202"/>
      <c r="AJ568" s="202"/>
      <c r="AK568" s="202"/>
      <c r="AL568" s="202"/>
      <c r="AM568" s="202"/>
      <c r="AN568" s="202"/>
      <c r="AO568" s="202"/>
      <c r="AP568" s="202"/>
      <c r="AQ568" s="202"/>
      <c r="AR568" s="202"/>
      <c r="AS568" s="202"/>
      <c r="AT568" s="202"/>
      <c r="AU568" s="202"/>
    </row>
    <row r="569" spans="3:47" s="118" customFormat="1">
      <c r="C569" s="202"/>
      <c r="D569" s="203"/>
      <c r="J569" s="203"/>
      <c r="K569" s="203"/>
      <c r="L569" s="203"/>
      <c r="M569" s="203"/>
      <c r="R569" s="203"/>
      <c r="S569" s="203"/>
      <c r="T569" s="202"/>
      <c r="U569" s="202"/>
      <c r="V569" s="202"/>
      <c r="W569" s="202"/>
      <c r="X569" s="202"/>
      <c r="Y569" s="202"/>
      <c r="Z569" s="202"/>
      <c r="AA569" s="202"/>
      <c r="AB569" s="202"/>
      <c r="AC569" s="202"/>
      <c r="AD569" s="202"/>
      <c r="AE569" s="202"/>
      <c r="AF569" s="202"/>
      <c r="AG569" s="202"/>
      <c r="AH569" s="202"/>
      <c r="AI569" s="202"/>
      <c r="AJ569" s="202"/>
      <c r="AK569" s="202"/>
      <c r="AL569" s="202"/>
      <c r="AM569" s="202"/>
      <c r="AN569" s="202"/>
      <c r="AO569" s="202"/>
      <c r="AP569" s="202"/>
      <c r="AQ569" s="202"/>
      <c r="AR569" s="202"/>
      <c r="AS569" s="202"/>
      <c r="AT569" s="202"/>
      <c r="AU569" s="202"/>
    </row>
    <row r="570" spans="3:47" s="118" customFormat="1">
      <c r="C570" s="202"/>
      <c r="D570" s="203"/>
      <c r="J570" s="203"/>
      <c r="K570" s="203"/>
      <c r="L570" s="203"/>
      <c r="M570" s="203"/>
      <c r="R570" s="203"/>
      <c r="S570" s="203"/>
      <c r="T570" s="202"/>
      <c r="U570" s="202"/>
      <c r="V570" s="202"/>
      <c r="W570" s="202"/>
      <c r="X570" s="202"/>
      <c r="Y570" s="202"/>
      <c r="Z570" s="202"/>
      <c r="AA570" s="202"/>
      <c r="AB570" s="202"/>
      <c r="AC570" s="202"/>
      <c r="AD570" s="202"/>
      <c r="AE570" s="202"/>
      <c r="AF570" s="202"/>
      <c r="AG570" s="202"/>
      <c r="AH570" s="202"/>
      <c r="AI570" s="202"/>
      <c r="AJ570" s="202"/>
      <c r="AK570" s="202"/>
      <c r="AL570" s="202"/>
      <c r="AM570" s="202"/>
      <c r="AN570" s="202"/>
      <c r="AO570" s="202"/>
      <c r="AP570" s="202"/>
      <c r="AQ570" s="202"/>
      <c r="AR570" s="202"/>
      <c r="AS570" s="202"/>
      <c r="AT570" s="202"/>
      <c r="AU570" s="202"/>
    </row>
    <row r="571" spans="3:47" s="118" customFormat="1">
      <c r="C571" s="202"/>
      <c r="D571" s="203"/>
      <c r="J571" s="203"/>
      <c r="K571" s="203"/>
      <c r="L571" s="203"/>
      <c r="M571" s="203"/>
      <c r="R571" s="203"/>
      <c r="S571" s="203"/>
      <c r="T571" s="202"/>
      <c r="U571" s="202"/>
      <c r="V571" s="202"/>
      <c r="W571" s="202"/>
      <c r="X571" s="202"/>
      <c r="Y571" s="202"/>
      <c r="Z571" s="202"/>
      <c r="AA571" s="202"/>
      <c r="AB571" s="202"/>
      <c r="AC571" s="202"/>
      <c r="AD571" s="202"/>
      <c r="AE571" s="202"/>
      <c r="AF571" s="202"/>
      <c r="AG571" s="202"/>
      <c r="AH571" s="202"/>
      <c r="AI571" s="202"/>
      <c r="AJ571" s="202"/>
      <c r="AK571" s="202"/>
      <c r="AL571" s="202"/>
      <c r="AM571" s="202"/>
      <c r="AN571" s="202"/>
      <c r="AO571" s="202"/>
      <c r="AP571" s="202"/>
      <c r="AQ571" s="202"/>
      <c r="AR571" s="202"/>
      <c r="AS571" s="202"/>
      <c r="AT571" s="202"/>
      <c r="AU571" s="202"/>
    </row>
    <row r="572" spans="3:47" s="118" customFormat="1">
      <c r="C572" s="202"/>
      <c r="D572" s="203"/>
      <c r="J572" s="203"/>
      <c r="K572" s="203"/>
      <c r="L572" s="203"/>
      <c r="M572" s="203"/>
      <c r="R572" s="203"/>
      <c r="S572" s="203"/>
      <c r="T572" s="202"/>
      <c r="U572" s="202"/>
      <c r="V572" s="202"/>
      <c r="W572" s="202"/>
      <c r="X572" s="202"/>
      <c r="Y572" s="202"/>
      <c r="Z572" s="202"/>
      <c r="AA572" s="202"/>
      <c r="AB572" s="202"/>
      <c r="AC572" s="202"/>
      <c r="AD572" s="202"/>
      <c r="AE572" s="202"/>
      <c r="AF572" s="202"/>
      <c r="AG572" s="202"/>
      <c r="AH572" s="202"/>
      <c r="AI572" s="202"/>
      <c r="AJ572" s="202"/>
      <c r="AK572" s="202"/>
      <c r="AL572" s="202"/>
      <c r="AM572" s="202"/>
      <c r="AN572" s="202"/>
      <c r="AO572" s="202"/>
      <c r="AP572" s="202"/>
      <c r="AQ572" s="202"/>
      <c r="AR572" s="202"/>
      <c r="AS572" s="202"/>
      <c r="AT572" s="202"/>
      <c r="AU572" s="202"/>
    </row>
    <row r="573" spans="3:47" s="118" customFormat="1">
      <c r="C573" s="202"/>
      <c r="D573" s="203"/>
      <c r="J573" s="203"/>
      <c r="K573" s="203"/>
      <c r="L573" s="203"/>
      <c r="M573" s="203"/>
      <c r="R573" s="203"/>
      <c r="S573" s="203"/>
      <c r="T573" s="202"/>
      <c r="U573" s="202"/>
      <c r="V573" s="202"/>
      <c r="W573" s="202"/>
      <c r="X573" s="202"/>
      <c r="Y573" s="202"/>
      <c r="Z573" s="202"/>
      <c r="AA573" s="202"/>
      <c r="AB573" s="202"/>
      <c r="AC573" s="202"/>
      <c r="AD573" s="202"/>
      <c r="AE573" s="202"/>
      <c r="AF573" s="202"/>
      <c r="AG573" s="202"/>
      <c r="AH573" s="202"/>
      <c r="AI573" s="202"/>
      <c r="AJ573" s="202"/>
      <c r="AK573" s="202"/>
      <c r="AL573" s="202"/>
      <c r="AM573" s="202"/>
      <c r="AN573" s="202"/>
      <c r="AO573" s="202"/>
      <c r="AP573" s="202"/>
      <c r="AQ573" s="202"/>
      <c r="AR573" s="202"/>
      <c r="AS573" s="202"/>
      <c r="AT573" s="202"/>
      <c r="AU573" s="202"/>
    </row>
    <row r="574" spans="3:47" s="118" customFormat="1">
      <c r="C574" s="202"/>
      <c r="D574" s="203"/>
      <c r="J574" s="203"/>
      <c r="K574" s="203"/>
      <c r="L574" s="203"/>
      <c r="M574" s="203"/>
      <c r="R574" s="203"/>
      <c r="S574" s="203"/>
      <c r="T574" s="202"/>
      <c r="U574" s="202"/>
      <c r="V574" s="202"/>
      <c r="W574" s="202"/>
      <c r="X574" s="202"/>
      <c r="Y574" s="202"/>
      <c r="Z574" s="202"/>
      <c r="AA574" s="202"/>
      <c r="AB574" s="202"/>
      <c r="AC574" s="202"/>
      <c r="AD574" s="202"/>
      <c r="AE574" s="202"/>
      <c r="AF574" s="202"/>
      <c r="AG574" s="202"/>
      <c r="AH574" s="202"/>
      <c r="AI574" s="202"/>
      <c r="AJ574" s="202"/>
      <c r="AK574" s="202"/>
      <c r="AL574" s="202"/>
      <c r="AM574" s="202"/>
      <c r="AN574" s="202"/>
      <c r="AO574" s="202"/>
      <c r="AP574" s="202"/>
      <c r="AQ574" s="202"/>
      <c r="AR574" s="202"/>
      <c r="AS574" s="202"/>
      <c r="AT574" s="202"/>
      <c r="AU574" s="202"/>
    </row>
    <row r="575" spans="3:47" s="118" customFormat="1">
      <c r="C575" s="202"/>
      <c r="D575" s="203"/>
      <c r="J575" s="203"/>
      <c r="K575" s="203"/>
      <c r="L575" s="203"/>
      <c r="M575" s="203"/>
      <c r="R575" s="203"/>
      <c r="S575" s="203"/>
      <c r="T575" s="202"/>
      <c r="U575" s="202"/>
      <c r="V575" s="202"/>
      <c r="W575" s="202"/>
      <c r="X575" s="202"/>
      <c r="Y575" s="202"/>
      <c r="Z575" s="202"/>
      <c r="AA575" s="202"/>
      <c r="AB575" s="202"/>
      <c r="AC575" s="202"/>
      <c r="AD575" s="202"/>
      <c r="AE575" s="202"/>
      <c r="AF575" s="202"/>
      <c r="AG575" s="202"/>
      <c r="AH575" s="202"/>
      <c r="AI575" s="202"/>
      <c r="AJ575" s="202"/>
      <c r="AK575" s="202"/>
      <c r="AL575" s="202"/>
      <c r="AM575" s="202"/>
      <c r="AN575" s="202"/>
      <c r="AO575" s="202"/>
      <c r="AP575" s="202"/>
      <c r="AQ575" s="202"/>
      <c r="AR575" s="202"/>
      <c r="AS575" s="202"/>
      <c r="AT575" s="202"/>
      <c r="AU575" s="202"/>
    </row>
    <row r="576" spans="3:47" s="118" customFormat="1">
      <c r="C576" s="202"/>
      <c r="D576" s="203"/>
      <c r="J576" s="203"/>
      <c r="K576" s="203"/>
      <c r="L576" s="203"/>
      <c r="M576" s="203"/>
      <c r="R576" s="203"/>
      <c r="S576" s="203"/>
      <c r="T576" s="202"/>
      <c r="U576" s="202"/>
      <c r="V576" s="202"/>
      <c r="W576" s="202"/>
      <c r="X576" s="202"/>
      <c r="Y576" s="202"/>
      <c r="Z576" s="202"/>
      <c r="AA576" s="202"/>
      <c r="AB576" s="202"/>
      <c r="AC576" s="202"/>
      <c r="AD576" s="202"/>
      <c r="AE576" s="202"/>
      <c r="AF576" s="202"/>
      <c r="AG576" s="202"/>
      <c r="AH576" s="202"/>
      <c r="AI576" s="202"/>
      <c r="AJ576" s="202"/>
      <c r="AK576" s="202"/>
      <c r="AL576" s="202"/>
      <c r="AM576" s="202"/>
      <c r="AN576" s="202"/>
      <c r="AO576" s="202"/>
      <c r="AP576" s="202"/>
      <c r="AQ576" s="202"/>
      <c r="AR576" s="202"/>
      <c r="AS576" s="202"/>
      <c r="AT576" s="202"/>
      <c r="AU576" s="202"/>
    </row>
    <row r="577" spans="3:47" s="118" customFormat="1">
      <c r="C577" s="202"/>
      <c r="D577" s="203"/>
      <c r="J577" s="203"/>
      <c r="K577" s="203"/>
      <c r="L577" s="203"/>
      <c r="M577" s="203"/>
      <c r="R577" s="203"/>
      <c r="S577" s="203"/>
      <c r="T577" s="202"/>
      <c r="U577" s="202"/>
      <c r="V577" s="202"/>
      <c r="W577" s="202"/>
      <c r="X577" s="202"/>
      <c r="Y577" s="202"/>
      <c r="Z577" s="202"/>
      <c r="AA577" s="202"/>
      <c r="AB577" s="202"/>
      <c r="AC577" s="202"/>
      <c r="AD577" s="202"/>
      <c r="AE577" s="202"/>
      <c r="AF577" s="202"/>
      <c r="AG577" s="202"/>
      <c r="AH577" s="202"/>
      <c r="AI577" s="202"/>
      <c r="AJ577" s="202"/>
      <c r="AK577" s="202"/>
      <c r="AL577" s="202"/>
      <c r="AM577" s="202"/>
      <c r="AN577" s="202"/>
      <c r="AO577" s="202"/>
      <c r="AP577" s="202"/>
      <c r="AQ577" s="202"/>
      <c r="AR577" s="202"/>
      <c r="AS577" s="202"/>
      <c r="AT577" s="202"/>
      <c r="AU577" s="202"/>
    </row>
    <row r="578" spans="3:47" s="118" customFormat="1">
      <c r="C578" s="202"/>
      <c r="D578" s="203"/>
      <c r="J578" s="203"/>
      <c r="K578" s="203"/>
      <c r="L578" s="203"/>
      <c r="M578" s="203"/>
      <c r="R578" s="203"/>
      <c r="S578" s="203"/>
      <c r="T578" s="202"/>
      <c r="U578" s="202"/>
      <c r="V578" s="202"/>
      <c r="W578" s="202"/>
      <c r="X578" s="202"/>
      <c r="Y578" s="202"/>
      <c r="Z578" s="202"/>
      <c r="AA578" s="202"/>
      <c r="AB578" s="202"/>
      <c r="AC578" s="202"/>
      <c r="AD578" s="202"/>
      <c r="AE578" s="202"/>
      <c r="AF578" s="202"/>
      <c r="AG578" s="202"/>
      <c r="AH578" s="202"/>
      <c r="AI578" s="202"/>
      <c r="AJ578" s="202"/>
      <c r="AK578" s="202"/>
      <c r="AL578" s="202"/>
      <c r="AM578" s="202"/>
      <c r="AN578" s="202"/>
      <c r="AO578" s="202"/>
      <c r="AP578" s="202"/>
      <c r="AQ578" s="202"/>
      <c r="AR578" s="202"/>
      <c r="AS578" s="202"/>
      <c r="AT578" s="202"/>
      <c r="AU578" s="202"/>
    </row>
    <row r="579" spans="3:47" s="118" customFormat="1">
      <c r="C579" s="202"/>
      <c r="D579" s="203"/>
      <c r="J579" s="203"/>
      <c r="K579" s="203"/>
      <c r="L579" s="203"/>
      <c r="M579" s="203"/>
      <c r="R579" s="203"/>
      <c r="S579" s="203"/>
      <c r="T579" s="202"/>
      <c r="U579" s="202"/>
      <c r="V579" s="202"/>
      <c r="W579" s="202"/>
      <c r="X579" s="202"/>
      <c r="Y579" s="202"/>
      <c r="Z579" s="202"/>
      <c r="AA579" s="202"/>
      <c r="AB579" s="202"/>
      <c r="AC579" s="202"/>
      <c r="AD579" s="202"/>
      <c r="AE579" s="202"/>
      <c r="AF579" s="202"/>
      <c r="AG579" s="202"/>
      <c r="AH579" s="202"/>
      <c r="AI579" s="202"/>
      <c r="AJ579" s="202"/>
      <c r="AK579" s="202"/>
      <c r="AL579" s="202"/>
      <c r="AM579" s="202"/>
      <c r="AN579" s="202"/>
      <c r="AO579" s="202"/>
      <c r="AP579" s="202"/>
      <c r="AQ579" s="202"/>
      <c r="AR579" s="202"/>
      <c r="AS579" s="202"/>
      <c r="AT579" s="202"/>
      <c r="AU579" s="202"/>
    </row>
    <row r="580" spans="3:47" s="118" customFormat="1">
      <c r="C580" s="202"/>
      <c r="D580" s="203"/>
      <c r="J580" s="203"/>
      <c r="K580" s="203"/>
      <c r="L580" s="203"/>
      <c r="M580" s="203"/>
      <c r="R580" s="203"/>
      <c r="S580" s="203"/>
      <c r="T580" s="202"/>
      <c r="U580" s="202"/>
      <c r="V580" s="202"/>
      <c r="W580" s="202"/>
      <c r="X580" s="202"/>
      <c r="Y580" s="202"/>
      <c r="Z580" s="202"/>
      <c r="AA580" s="202"/>
      <c r="AB580" s="202"/>
      <c r="AC580" s="202"/>
      <c r="AD580" s="202"/>
      <c r="AE580" s="202"/>
      <c r="AF580" s="202"/>
      <c r="AG580" s="202"/>
      <c r="AH580" s="202"/>
      <c r="AI580" s="202"/>
      <c r="AJ580" s="202"/>
      <c r="AK580" s="202"/>
      <c r="AL580" s="202"/>
      <c r="AM580" s="202"/>
      <c r="AN580" s="202"/>
      <c r="AO580" s="202"/>
      <c r="AP580" s="202"/>
      <c r="AQ580" s="202"/>
      <c r="AR580" s="202"/>
      <c r="AS580" s="202"/>
      <c r="AT580" s="202"/>
      <c r="AU580" s="202"/>
    </row>
    <row r="581" spans="3:47" s="118" customFormat="1">
      <c r="C581" s="202"/>
      <c r="D581" s="203"/>
      <c r="J581" s="203"/>
      <c r="K581" s="203"/>
      <c r="L581" s="203"/>
      <c r="M581" s="203"/>
      <c r="R581" s="203"/>
      <c r="S581" s="203"/>
      <c r="T581" s="202"/>
      <c r="U581" s="202"/>
      <c r="V581" s="202"/>
      <c r="W581" s="202"/>
      <c r="X581" s="202"/>
      <c r="Y581" s="202"/>
      <c r="Z581" s="202"/>
      <c r="AA581" s="202"/>
      <c r="AB581" s="202"/>
      <c r="AC581" s="202"/>
      <c r="AD581" s="202"/>
      <c r="AE581" s="202"/>
      <c r="AF581" s="202"/>
      <c r="AG581" s="202"/>
      <c r="AH581" s="202"/>
      <c r="AI581" s="202"/>
      <c r="AJ581" s="202"/>
      <c r="AK581" s="202"/>
      <c r="AL581" s="202"/>
      <c r="AM581" s="202"/>
      <c r="AN581" s="202"/>
      <c r="AO581" s="202"/>
      <c r="AP581" s="202"/>
      <c r="AQ581" s="202"/>
      <c r="AR581" s="202"/>
      <c r="AS581" s="202"/>
      <c r="AT581" s="202"/>
      <c r="AU581" s="202"/>
    </row>
    <row r="582" spans="3:47" s="118" customFormat="1">
      <c r="C582" s="202"/>
      <c r="D582" s="203"/>
      <c r="J582" s="203"/>
      <c r="K582" s="203"/>
      <c r="L582" s="203"/>
      <c r="M582" s="203"/>
      <c r="R582" s="203"/>
      <c r="S582" s="203"/>
      <c r="T582" s="202"/>
      <c r="U582" s="202"/>
      <c r="V582" s="202"/>
      <c r="W582" s="202"/>
      <c r="X582" s="202"/>
      <c r="Y582" s="202"/>
      <c r="Z582" s="202"/>
      <c r="AA582" s="202"/>
      <c r="AB582" s="202"/>
      <c r="AC582" s="202"/>
      <c r="AD582" s="202"/>
      <c r="AE582" s="202"/>
      <c r="AF582" s="202"/>
      <c r="AG582" s="202"/>
      <c r="AH582" s="202"/>
      <c r="AI582" s="202"/>
      <c r="AJ582" s="202"/>
      <c r="AK582" s="202"/>
      <c r="AL582" s="202"/>
      <c r="AM582" s="202"/>
      <c r="AN582" s="202"/>
      <c r="AO582" s="202"/>
      <c r="AP582" s="202"/>
      <c r="AQ582" s="202"/>
      <c r="AR582" s="202"/>
      <c r="AS582" s="202"/>
      <c r="AT582" s="202"/>
      <c r="AU582" s="202"/>
    </row>
    <row r="583" spans="3:47" s="118" customFormat="1">
      <c r="C583" s="202"/>
      <c r="D583" s="203"/>
      <c r="J583" s="203"/>
      <c r="K583" s="203"/>
      <c r="L583" s="203"/>
      <c r="M583" s="203"/>
      <c r="R583" s="203"/>
      <c r="S583" s="203"/>
      <c r="T583" s="202"/>
      <c r="U583" s="202"/>
      <c r="V583" s="202"/>
      <c r="W583" s="202"/>
      <c r="X583" s="202"/>
      <c r="Y583" s="202"/>
      <c r="Z583" s="202"/>
      <c r="AA583" s="202"/>
      <c r="AB583" s="202"/>
      <c r="AC583" s="202"/>
      <c r="AD583" s="202"/>
      <c r="AE583" s="202"/>
      <c r="AF583" s="202"/>
      <c r="AG583" s="202"/>
      <c r="AH583" s="202"/>
      <c r="AI583" s="202"/>
      <c r="AJ583" s="202"/>
      <c r="AK583" s="202"/>
      <c r="AL583" s="202"/>
      <c r="AM583" s="202"/>
      <c r="AN583" s="202"/>
      <c r="AO583" s="202"/>
      <c r="AP583" s="202"/>
      <c r="AQ583" s="202"/>
      <c r="AR583" s="202"/>
      <c r="AS583" s="202"/>
      <c r="AT583" s="202"/>
      <c r="AU583" s="202"/>
    </row>
    <row r="584" spans="3:47" s="118" customFormat="1">
      <c r="C584" s="202"/>
      <c r="D584" s="203"/>
      <c r="J584" s="203"/>
      <c r="K584" s="203"/>
      <c r="L584" s="203"/>
      <c r="M584" s="203"/>
      <c r="R584" s="203"/>
      <c r="S584" s="203"/>
      <c r="T584" s="202"/>
      <c r="U584" s="202"/>
      <c r="V584" s="202"/>
      <c r="W584" s="202"/>
      <c r="X584" s="202"/>
      <c r="Y584" s="202"/>
      <c r="Z584" s="202"/>
      <c r="AA584" s="202"/>
      <c r="AB584" s="202"/>
      <c r="AC584" s="202"/>
      <c r="AD584" s="202"/>
      <c r="AE584" s="202"/>
      <c r="AF584" s="202"/>
      <c r="AG584" s="202"/>
      <c r="AH584" s="202"/>
      <c r="AI584" s="202"/>
      <c r="AJ584" s="202"/>
      <c r="AK584" s="202"/>
      <c r="AL584" s="202"/>
      <c r="AM584" s="202"/>
      <c r="AN584" s="202"/>
      <c r="AO584" s="202"/>
      <c r="AP584" s="202"/>
      <c r="AQ584" s="202"/>
      <c r="AR584" s="202"/>
      <c r="AS584" s="202"/>
      <c r="AT584" s="202"/>
      <c r="AU584" s="202"/>
    </row>
    <row r="585" spans="3:47" s="118" customFormat="1">
      <c r="C585" s="202"/>
      <c r="D585" s="203"/>
      <c r="J585" s="203"/>
      <c r="K585" s="203"/>
      <c r="L585" s="203"/>
      <c r="M585" s="203"/>
      <c r="R585" s="203"/>
      <c r="S585" s="203"/>
      <c r="T585" s="202"/>
      <c r="U585" s="202"/>
      <c r="V585" s="202"/>
      <c r="W585" s="202"/>
      <c r="X585" s="202"/>
      <c r="Y585" s="202"/>
      <c r="Z585" s="202"/>
      <c r="AA585" s="202"/>
      <c r="AB585" s="202"/>
      <c r="AC585" s="202"/>
      <c r="AD585" s="202"/>
      <c r="AE585" s="202"/>
      <c r="AF585" s="202"/>
      <c r="AG585" s="202"/>
      <c r="AH585" s="202"/>
      <c r="AI585" s="202"/>
      <c r="AJ585" s="202"/>
      <c r="AK585" s="202"/>
      <c r="AL585" s="202"/>
      <c r="AM585" s="202"/>
      <c r="AN585" s="202"/>
      <c r="AO585" s="202"/>
      <c r="AP585" s="202"/>
      <c r="AQ585" s="202"/>
      <c r="AR585" s="202"/>
      <c r="AS585" s="202"/>
      <c r="AT585" s="202"/>
      <c r="AU585" s="202"/>
    </row>
    <row r="586" spans="3:47" s="118" customFormat="1">
      <c r="C586" s="202"/>
      <c r="D586" s="203"/>
      <c r="J586" s="203"/>
      <c r="K586" s="203"/>
      <c r="L586" s="203"/>
      <c r="M586" s="203"/>
      <c r="R586" s="203"/>
      <c r="S586" s="203"/>
      <c r="T586" s="202"/>
      <c r="U586" s="202"/>
      <c r="V586" s="202"/>
      <c r="W586" s="202"/>
      <c r="X586" s="202"/>
      <c r="Y586" s="202"/>
      <c r="Z586" s="202"/>
      <c r="AA586" s="202"/>
      <c r="AB586" s="202"/>
      <c r="AC586" s="202"/>
      <c r="AD586" s="202"/>
      <c r="AE586" s="202"/>
      <c r="AF586" s="202"/>
      <c r="AG586" s="202"/>
      <c r="AH586" s="202"/>
      <c r="AI586" s="202"/>
      <c r="AJ586" s="202"/>
      <c r="AK586" s="202"/>
      <c r="AL586" s="202"/>
      <c r="AM586" s="202"/>
      <c r="AN586" s="202"/>
      <c r="AO586" s="202"/>
      <c r="AP586" s="202"/>
      <c r="AQ586" s="202"/>
      <c r="AR586" s="202"/>
      <c r="AS586" s="202"/>
      <c r="AT586" s="202"/>
      <c r="AU586" s="202"/>
    </row>
    <row r="587" spans="3:47" s="118" customFormat="1">
      <c r="C587" s="202"/>
      <c r="D587" s="203"/>
      <c r="J587" s="203"/>
      <c r="K587" s="203"/>
      <c r="L587" s="203"/>
      <c r="M587" s="203"/>
      <c r="R587" s="203"/>
      <c r="S587" s="203"/>
      <c r="T587" s="202"/>
      <c r="U587" s="202"/>
      <c r="V587" s="202"/>
      <c r="W587" s="202"/>
      <c r="X587" s="202"/>
      <c r="Y587" s="202"/>
      <c r="Z587" s="202"/>
      <c r="AA587" s="202"/>
      <c r="AB587" s="202"/>
      <c r="AC587" s="202"/>
      <c r="AD587" s="202"/>
      <c r="AE587" s="202"/>
      <c r="AF587" s="202"/>
      <c r="AG587" s="202"/>
      <c r="AH587" s="202"/>
      <c r="AI587" s="202"/>
      <c r="AJ587" s="202"/>
      <c r="AK587" s="202"/>
      <c r="AL587" s="202"/>
      <c r="AM587" s="202"/>
      <c r="AN587" s="202"/>
      <c r="AO587" s="202"/>
      <c r="AP587" s="202"/>
      <c r="AQ587" s="202"/>
      <c r="AR587" s="202"/>
      <c r="AS587" s="202"/>
      <c r="AT587" s="202"/>
      <c r="AU587" s="202"/>
    </row>
    <row r="588" spans="3:47" s="118" customFormat="1">
      <c r="C588" s="202"/>
      <c r="D588" s="203"/>
      <c r="J588" s="203"/>
      <c r="K588" s="203"/>
      <c r="L588" s="203"/>
      <c r="M588" s="203"/>
      <c r="R588" s="203"/>
      <c r="S588" s="203"/>
      <c r="T588" s="202"/>
      <c r="U588" s="202"/>
      <c r="V588" s="202"/>
      <c r="W588" s="202"/>
      <c r="X588" s="202"/>
      <c r="Y588" s="202"/>
      <c r="Z588" s="202"/>
      <c r="AA588" s="202"/>
      <c r="AB588" s="202"/>
      <c r="AC588" s="202"/>
      <c r="AD588" s="202"/>
      <c r="AE588" s="202"/>
      <c r="AF588" s="202"/>
      <c r="AG588" s="202"/>
      <c r="AH588" s="202"/>
      <c r="AI588" s="202"/>
      <c r="AJ588" s="202"/>
      <c r="AK588" s="202"/>
      <c r="AL588" s="202"/>
      <c r="AM588" s="202"/>
      <c r="AN588" s="202"/>
      <c r="AO588" s="202"/>
      <c r="AP588" s="202"/>
      <c r="AQ588" s="202"/>
      <c r="AR588" s="202"/>
      <c r="AS588" s="202"/>
      <c r="AT588" s="202"/>
      <c r="AU588" s="202"/>
    </row>
    <row r="589" spans="3:47" s="118" customFormat="1">
      <c r="C589" s="202"/>
      <c r="D589" s="203"/>
      <c r="J589" s="203"/>
      <c r="K589" s="203"/>
      <c r="L589" s="203"/>
      <c r="M589" s="203"/>
      <c r="R589" s="203"/>
      <c r="S589" s="203"/>
      <c r="T589" s="202"/>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c r="AS589" s="202"/>
      <c r="AT589" s="202"/>
      <c r="AU589" s="202"/>
    </row>
    <row r="590" spans="3:47" s="118" customFormat="1">
      <c r="C590" s="202"/>
      <c r="D590" s="203"/>
      <c r="J590" s="203"/>
      <c r="K590" s="203"/>
      <c r="L590" s="203"/>
      <c r="M590" s="203"/>
      <c r="R590" s="203"/>
      <c r="S590" s="203"/>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row>
    <row r="591" spans="3:47" s="118" customFormat="1">
      <c r="C591" s="202"/>
      <c r="D591" s="203"/>
      <c r="J591" s="203"/>
      <c r="K591" s="203"/>
      <c r="L591" s="203"/>
      <c r="M591" s="203"/>
      <c r="R591" s="203"/>
      <c r="S591" s="203"/>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row>
    <row r="592" spans="3:47" s="118" customFormat="1">
      <c r="C592" s="202"/>
      <c r="D592" s="203"/>
      <c r="J592" s="203"/>
      <c r="K592" s="203"/>
      <c r="L592" s="203"/>
      <c r="M592" s="203"/>
      <c r="R592" s="203"/>
      <c r="S592" s="203"/>
      <c r="T592" s="202"/>
      <c r="U592" s="202"/>
      <c r="V592" s="202"/>
      <c r="W592" s="202"/>
      <c r="X592" s="202"/>
      <c r="Y592" s="202"/>
      <c r="Z592" s="202"/>
      <c r="AA592" s="202"/>
      <c r="AB592" s="202"/>
      <c r="AC592" s="202"/>
      <c r="AD592" s="202"/>
      <c r="AE592" s="202"/>
      <c r="AF592" s="202"/>
      <c r="AG592" s="202"/>
      <c r="AH592" s="202"/>
      <c r="AI592" s="202"/>
      <c r="AJ592" s="202"/>
      <c r="AK592" s="202"/>
      <c r="AL592" s="202"/>
      <c r="AM592" s="202"/>
      <c r="AN592" s="202"/>
      <c r="AO592" s="202"/>
      <c r="AP592" s="202"/>
      <c r="AQ592" s="202"/>
      <c r="AR592" s="202"/>
      <c r="AS592" s="202"/>
      <c r="AT592" s="202"/>
      <c r="AU592" s="202"/>
    </row>
    <row r="593" spans="3:47" s="118" customFormat="1">
      <c r="C593" s="202"/>
      <c r="D593" s="203"/>
      <c r="J593" s="203"/>
      <c r="K593" s="203"/>
      <c r="L593" s="203"/>
      <c r="M593" s="203"/>
      <c r="R593" s="203"/>
      <c r="S593" s="203"/>
      <c r="T593" s="202"/>
      <c r="U593" s="202"/>
      <c r="V593" s="202"/>
      <c r="W593" s="202"/>
      <c r="X593" s="202"/>
      <c r="Y593" s="202"/>
      <c r="Z593" s="202"/>
      <c r="AA593" s="202"/>
      <c r="AB593" s="202"/>
      <c r="AC593" s="202"/>
      <c r="AD593" s="202"/>
      <c r="AE593" s="202"/>
      <c r="AF593" s="202"/>
      <c r="AG593" s="202"/>
      <c r="AH593" s="202"/>
      <c r="AI593" s="202"/>
      <c r="AJ593" s="202"/>
      <c r="AK593" s="202"/>
      <c r="AL593" s="202"/>
      <c r="AM593" s="202"/>
      <c r="AN593" s="202"/>
      <c r="AO593" s="202"/>
      <c r="AP593" s="202"/>
      <c r="AQ593" s="202"/>
      <c r="AR593" s="202"/>
      <c r="AS593" s="202"/>
      <c r="AT593" s="202"/>
      <c r="AU593" s="202"/>
    </row>
    <row r="594" spans="3:47" s="118" customFormat="1">
      <c r="C594" s="202"/>
      <c r="D594" s="203"/>
      <c r="J594" s="203"/>
      <c r="K594" s="203"/>
      <c r="L594" s="203"/>
      <c r="M594" s="203"/>
      <c r="R594" s="203"/>
      <c r="S594" s="203"/>
      <c r="T594" s="202"/>
      <c r="U594" s="202"/>
      <c r="V594" s="202"/>
      <c r="W594" s="202"/>
      <c r="X594" s="202"/>
      <c r="Y594" s="202"/>
      <c r="Z594" s="202"/>
      <c r="AA594" s="202"/>
      <c r="AB594" s="202"/>
      <c r="AC594" s="202"/>
      <c r="AD594" s="202"/>
      <c r="AE594" s="202"/>
      <c r="AF594" s="202"/>
      <c r="AG594" s="202"/>
      <c r="AH594" s="202"/>
      <c r="AI594" s="202"/>
      <c r="AJ594" s="202"/>
      <c r="AK594" s="202"/>
      <c r="AL594" s="202"/>
      <c r="AM594" s="202"/>
      <c r="AN594" s="202"/>
      <c r="AO594" s="202"/>
      <c r="AP594" s="202"/>
      <c r="AQ594" s="202"/>
      <c r="AR594" s="202"/>
      <c r="AS594" s="202"/>
      <c r="AT594" s="202"/>
      <c r="AU594" s="202"/>
    </row>
    <row r="595" spans="3:47" s="118" customFormat="1">
      <c r="C595" s="202"/>
      <c r="D595" s="203"/>
      <c r="J595" s="203"/>
      <c r="K595" s="203"/>
      <c r="L595" s="203"/>
      <c r="M595" s="203"/>
      <c r="R595" s="203"/>
      <c r="S595" s="203"/>
      <c r="T595" s="202"/>
      <c r="U595" s="202"/>
      <c r="V595" s="202"/>
      <c r="W595" s="202"/>
      <c r="X595" s="202"/>
      <c r="Y595" s="202"/>
      <c r="Z595" s="202"/>
      <c r="AA595" s="202"/>
      <c r="AB595" s="202"/>
      <c r="AC595" s="202"/>
      <c r="AD595" s="202"/>
      <c r="AE595" s="202"/>
      <c r="AF595" s="202"/>
      <c r="AG595" s="202"/>
      <c r="AH595" s="202"/>
      <c r="AI595" s="202"/>
      <c r="AJ595" s="202"/>
      <c r="AK595" s="202"/>
      <c r="AL595" s="202"/>
      <c r="AM595" s="202"/>
      <c r="AN595" s="202"/>
      <c r="AO595" s="202"/>
      <c r="AP595" s="202"/>
      <c r="AQ595" s="202"/>
      <c r="AR595" s="202"/>
      <c r="AS595" s="202"/>
      <c r="AT595" s="202"/>
      <c r="AU595" s="202"/>
    </row>
    <row r="596" spans="3:47" s="118" customFormat="1">
      <c r="C596" s="202"/>
      <c r="D596" s="203"/>
      <c r="J596" s="203"/>
      <c r="K596" s="203"/>
      <c r="L596" s="203"/>
      <c r="M596" s="203"/>
      <c r="R596" s="203"/>
      <c r="S596" s="203"/>
      <c r="T596" s="202"/>
      <c r="U596" s="202"/>
      <c r="V596" s="202"/>
      <c r="W596" s="202"/>
      <c r="X596" s="202"/>
      <c r="Y596" s="202"/>
      <c r="Z596" s="202"/>
      <c r="AA596" s="202"/>
      <c r="AB596" s="202"/>
      <c r="AC596" s="202"/>
      <c r="AD596" s="202"/>
      <c r="AE596" s="202"/>
      <c r="AF596" s="202"/>
      <c r="AG596" s="202"/>
      <c r="AH596" s="202"/>
      <c r="AI596" s="202"/>
      <c r="AJ596" s="202"/>
      <c r="AK596" s="202"/>
      <c r="AL596" s="202"/>
      <c r="AM596" s="202"/>
      <c r="AN596" s="202"/>
      <c r="AO596" s="202"/>
      <c r="AP596" s="202"/>
      <c r="AQ596" s="202"/>
      <c r="AR596" s="202"/>
      <c r="AS596" s="202"/>
      <c r="AT596" s="202"/>
      <c r="AU596" s="202"/>
    </row>
    <row r="597" spans="3:47" s="118" customFormat="1">
      <c r="C597" s="202"/>
      <c r="D597" s="203"/>
      <c r="J597" s="203"/>
      <c r="K597" s="203"/>
      <c r="L597" s="203"/>
      <c r="M597" s="203"/>
      <c r="R597" s="203"/>
      <c r="S597" s="203"/>
      <c r="T597" s="202"/>
      <c r="U597" s="202"/>
      <c r="V597" s="202"/>
      <c r="W597" s="202"/>
      <c r="X597" s="202"/>
      <c r="Y597" s="202"/>
      <c r="Z597" s="202"/>
      <c r="AA597" s="202"/>
      <c r="AB597" s="202"/>
      <c r="AC597" s="202"/>
      <c r="AD597" s="202"/>
      <c r="AE597" s="202"/>
      <c r="AF597" s="202"/>
      <c r="AG597" s="202"/>
      <c r="AH597" s="202"/>
      <c r="AI597" s="202"/>
      <c r="AJ597" s="202"/>
      <c r="AK597" s="202"/>
      <c r="AL597" s="202"/>
      <c r="AM597" s="202"/>
      <c r="AN597" s="202"/>
      <c r="AO597" s="202"/>
      <c r="AP597" s="202"/>
      <c r="AQ597" s="202"/>
      <c r="AR597" s="202"/>
      <c r="AS597" s="202"/>
      <c r="AT597" s="202"/>
      <c r="AU597" s="202"/>
    </row>
    <row r="598" spans="3:47" s="118" customFormat="1">
      <c r="C598" s="202"/>
      <c r="D598" s="203"/>
      <c r="J598" s="203"/>
      <c r="K598" s="203"/>
      <c r="L598" s="203"/>
      <c r="M598" s="203"/>
      <c r="R598" s="203"/>
      <c r="S598" s="203"/>
      <c r="T598" s="202"/>
      <c r="U598" s="202"/>
      <c r="V598" s="202"/>
      <c r="W598" s="202"/>
      <c r="X598" s="202"/>
      <c r="Y598" s="202"/>
      <c r="Z598" s="202"/>
      <c r="AA598" s="202"/>
      <c r="AB598" s="202"/>
      <c r="AC598" s="202"/>
      <c r="AD598" s="202"/>
      <c r="AE598" s="202"/>
      <c r="AF598" s="202"/>
      <c r="AG598" s="202"/>
      <c r="AH598" s="202"/>
      <c r="AI598" s="202"/>
      <c r="AJ598" s="202"/>
      <c r="AK598" s="202"/>
      <c r="AL598" s="202"/>
      <c r="AM598" s="202"/>
      <c r="AN598" s="202"/>
      <c r="AO598" s="202"/>
      <c r="AP598" s="202"/>
      <c r="AQ598" s="202"/>
      <c r="AR598" s="202"/>
      <c r="AS598" s="202"/>
      <c r="AT598" s="202"/>
      <c r="AU598" s="202"/>
    </row>
    <row r="599" spans="3:47" s="118" customFormat="1">
      <c r="C599" s="202"/>
      <c r="D599" s="203"/>
      <c r="J599" s="203"/>
      <c r="K599" s="203"/>
      <c r="L599" s="203"/>
      <c r="M599" s="203"/>
      <c r="R599" s="203"/>
      <c r="S599" s="203"/>
      <c r="T599" s="202"/>
      <c r="U599" s="202"/>
      <c r="V599" s="202"/>
      <c r="W599" s="202"/>
      <c r="X599" s="202"/>
      <c r="Y599" s="202"/>
      <c r="Z599" s="202"/>
      <c r="AA599" s="202"/>
      <c r="AB599" s="202"/>
      <c r="AC599" s="202"/>
      <c r="AD599" s="202"/>
      <c r="AE599" s="202"/>
      <c r="AF599" s="202"/>
      <c r="AG599" s="202"/>
      <c r="AH599" s="202"/>
      <c r="AI599" s="202"/>
      <c r="AJ599" s="202"/>
      <c r="AK599" s="202"/>
      <c r="AL599" s="202"/>
      <c r="AM599" s="202"/>
      <c r="AN599" s="202"/>
      <c r="AO599" s="202"/>
      <c r="AP599" s="202"/>
      <c r="AQ599" s="202"/>
      <c r="AR599" s="202"/>
      <c r="AS599" s="202"/>
      <c r="AT599" s="202"/>
      <c r="AU599" s="202"/>
    </row>
    <row r="600" spans="3:47" s="118" customFormat="1">
      <c r="C600" s="202"/>
      <c r="D600" s="203"/>
      <c r="J600" s="203"/>
      <c r="K600" s="203"/>
      <c r="L600" s="203"/>
      <c r="M600" s="203"/>
      <c r="R600" s="203"/>
      <c r="S600" s="203"/>
      <c r="T600" s="202"/>
      <c r="U600" s="202"/>
      <c r="V600" s="202"/>
      <c r="W600" s="202"/>
      <c r="X600" s="202"/>
      <c r="Y600" s="202"/>
      <c r="Z600" s="202"/>
      <c r="AA600" s="202"/>
      <c r="AB600" s="202"/>
      <c r="AC600" s="202"/>
      <c r="AD600" s="202"/>
      <c r="AE600" s="202"/>
      <c r="AF600" s="202"/>
      <c r="AG600" s="202"/>
      <c r="AH600" s="202"/>
      <c r="AI600" s="202"/>
      <c r="AJ600" s="202"/>
      <c r="AK600" s="202"/>
      <c r="AL600" s="202"/>
      <c r="AM600" s="202"/>
      <c r="AN600" s="202"/>
      <c r="AO600" s="202"/>
      <c r="AP600" s="202"/>
      <c r="AQ600" s="202"/>
      <c r="AR600" s="202"/>
      <c r="AS600" s="202"/>
      <c r="AT600" s="202"/>
      <c r="AU600" s="202"/>
    </row>
    <row r="601" spans="3:47" s="118" customFormat="1">
      <c r="C601" s="202"/>
      <c r="D601" s="203"/>
      <c r="J601" s="203"/>
      <c r="K601" s="203"/>
      <c r="L601" s="203"/>
      <c r="M601" s="203"/>
      <c r="R601" s="203"/>
      <c r="S601" s="203"/>
      <c r="T601" s="202"/>
      <c r="U601" s="202"/>
      <c r="V601" s="202"/>
      <c r="W601" s="202"/>
      <c r="X601" s="202"/>
      <c r="Y601" s="202"/>
      <c r="Z601" s="202"/>
      <c r="AA601" s="202"/>
      <c r="AB601" s="202"/>
      <c r="AC601" s="202"/>
      <c r="AD601" s="202"/>
      <c r="AE601" s="202"/>
      <c r="AF601" s="202"/>
      <c r="AG601" s="202"/>
      <c r="AH601" s="202"/>
      <c r="AI601" s="202"/>
      <c r="AJ601" s="202"/>
      <c r="AK601" s="202"/>
      <c r="AL601" s="202"/>
      <c r="AM601" s="202"/>
      <c r="AN601" s="202"/>
      <c r="AO601" s="202"/>
      <c r="AP601" s="202"/>
      <c r="AQ601" s="202"/>
      <c r="AR601" s="202"/>
      <c r="AS601" s="202"/>
      <c r="AT601" s="202"/>
      <c r="AU601" s="202"/>
    </row>
    <row r="602" spans="3:47" s="118" customFormat="1">
      <c r="C602" s="202"/>
      <c r="D602" s="203"/>
      <c r="J602" s="203"/>
      <c r="K602" s="203"/>
      <c r="L602" s="203"/>
      <c r="M602" s="203"/>
      <c r="R602" s="203"/>
      <c r="S602" s="203"/>
      <c r="T602" s="202"/>
      <c r="U602" s="202"/>
      <c r="V602" s="202"/>
      <c r="W602" s="202"/>
      <c r="X602" s="202"/>
      <c r="Y602" s="202"/>
      <c r="Z602" s="202"/>
      <c r="AA602" s="202"/>
      <c r="AB602" s="202"/>
      <c r="AC602" s="202"/>
      <c r="AD602" s="202"/>
      <c r="AE602" s="202"/>
      <c r="AF602" s="202"/>
      <c r="AG602" s="202"/>
      <c r="AH602" s="202"/>
      <c r="AI602" s="202"/>
      <c r="AJ602" s="202"/>
      <c r="AK602" s="202"/>
      <c r="AL602" s="202"/>
      <c r="AM602" s="202"/>
      <c r="AN602" s="202"/>
      <c r="AO602" s="202"/>
      <c r="AP602" s="202"/>
      <c r="AQ602" s="202"/>
      <c r="AR602" s="202"/>
      <c r="AS602" s="202"/>
      <c r="AT602" s="202"/>
      <c r="AU602" s="202"/>
    </row>
    <row r="603" spans="3:47" s="118" customFormat="1">
      <c r="C603" s="202"/>
      <c r="D603" s="203"/>
      <c r="J603" s="203"/>
      <c r="K603" s="203"/>
      <c r="L603" s="203"/>
      <c r="M603" s="203"/>
      <c r="R603" s="203"/>
      <c r="S603" s="203"/>
      <c r="T603" s="202"/>
      <c r="U603" s="202"/>
      <c r="V603" s="202"/>
      <c r="W603" s="202"/>
      <c r="X603" s="202"/>
      <c r="Y603" s="202"/>
      <c r="Z603" s="202"/>
      <c r="AA603" s="202"/>
      <c r="AB603" s="202"/>
      <c r="AC603" s="202"/>
      <c r="AD603" s="202"/>
      <c r="AE603" s="202"/>
      <c r="AF603" s="202"/>
      <c r="AG603" s="202"/>
      <c r="AH603" s="202"/>
      <c r="AI603" s="202"/>
      <c r="AJ603" s="202"/>
      <c r="AK603" s="202"/>
      <c r="AL603" s="202"/>
      <c r="AM603" s="202"/>
      <c r="AN603" s="202"/>
      <c r="AO603" s="202"/>
      <c r="AP603" s="202"/>
      <c r="AQ603" s="202"/>
      <c r="AR603" s="202"/>
      <c r="AS603" s="202"/>
      <c r="AT603" s="202"/>
      <c r="AU603" s="202"/>
    </row>
    <row r="604" spans="3:47" s="118" customFormat="1">
      <c r="C604" s="202"/>
      <c r="D604" s="203"/>
      <c r="J604" s="203"/>
      <c r="K604" s="203"/>
      <c r="L604" s="203"/>
      <c r="M604" s="203"/>
      <c r="R604" s="203"/>
      <c r="S604" s="203"/>
      <c r="T604" s="202"/>
      <c r="U604" s="202"/>
      <c r="V604" s="202"/>
      <c r="W604" s="202"/>
      <c r="X604" s="202"/>
      <c r="Y604" s="202"/>
      <c r="Z604" s="202"/>
      <c r="AA604" s="202"/>
      <c r="AB604" s="202"/>
      <c r="AC604" s="202"/>
      <c r="AD604" s="202"/>
      <c r="AE604" s="202"/>
      <c r="AF604" s="202"/>
      <c r="AG604" s="202"/>
      <c r="AH604" s="202"/>
      <c r="AI604" s="202"/>
      <c r="AJ604" s="202"/>
      <c r="AK604" s="202"/>
      <c r="AL604" s="202"/>
      <c r="AM604" s="202"/>
      <c r="AN604" s="202"/>
      <c r="AO604" s="202"/>
      <c r="AP604" s="202"/>
      <c r="AQ604" s="202"/>
      <c r="AR604" s="202"/>
      <c r="AS604" s="202"/>
      <c r="AT604" s="202"/>
      <c r="AU604" s="202"/>
    </row>
    <row r="605" spans="3:47" s="118" customFormat="1">
      <c r="C605" s="202"/>
      <c r="D605" s="203"/>
      <c r="J605" s="203"/>
      <c r="K605" s="203"/>
      <c r="L605" s="203"/>
      <c r="M605" s="203"/>
      <c r="R605" s="203"/>
      <c r="S605" s="203"/>
      <c r="T605" s="202"/>
      <c r="U605" s="202"/>
      <c r="V605" s="202"/>
      <c r="W605" s="202"/>
      <c r="X605" s="202"/>
      <c r="Y605" s="202"/>
      <c r="Z605" s="202"/>
      <c r="AA605" s="202"/>
      <c r="AB605" s="202"/>
      <c r="AC605" s="202"/>
      <c r="AD605" s="202"/>
      <c r="AE605" s="202"/>
      <c r="AF605" s="202"/>
      <c r="AG605" s="202"/>
      <c r="AH605" s="202"/>
      <c r="AI605" s="202"/>
      <c r="AJ605" s="202"/>
      <c r="AK605" s="202"/>
      <c r="AL605" s="202"/>
      <c r="AM605" s="202"/>
      <c r="AN605" s="202"/>
      <c r="AO605" s="202"/>
      <c r="AP605" s="202"/>
      <c r="AQ605" s="202"/>
      <c r="AR605" s="202"/>
      <c r="AS605" s="202"/>
      <c r="AT605" s="202"/>
      <c r="AU605" s="202"/>
    </row>
    <row r="606" spans="3:47" s="118" customFormat="1">
      <c r="C606" s="202"/>
      <c r="D606" s="203"/>
      <c r="J606" s="203"/>
      <c r="K606" s="203"/>
      <c r="L606" s="203"/>
      <c r="M606" s="203"/>
      <c r="R606" s="203"/>
      <c r="S606" s="203"/>
      <c r="T606" s="202"/>
      <c r="U606" s="202"/>
      <c r="V606" s="202"/>
      <c r="W606" s="202"/>
      <c r="X606" s="202"/>
      <c r="Y606" s="202"/>
      <c r="Z606" s="202"/>
      <c r="AA606" s="202"/>
      <c r="AB606" s="202"/>
      <c r="AC606" s="202"/>
      <c r="AD606" s="202"/>
      <c r="AE606" s="202"/>
      <c r="AF606" s="202"/>
      <c r="AG606" s="202"/>
      <c r="AH606" s="202"/>
      <c r="AI606" s="202"/>
      <c r="AJ606" s="202"/>
      <c r="AK606" s="202"/>
      <c r="AL606" s="202"/>
      <c r="AM606" s="202"/>
      <c r="AN606" s="202"/>
      <c r="AO606" s="202"/>
      <c r="AP606" s="202"/>
      <c r="AQ606" s="202"/>
      <c r="AR606" s="202"/>
      <c r="AS606" s="202"/>
      <c r="AT606" s="202"/>
      <c r="AU606" s="202"/>
    </row>
    <row r="607" spans="3:47" s="118" customFormat="1">
      <c r="C607" s="202"/>
      <c r="D607" s="203"/>
      <c r="J607" s="203"/>
      <c r="K607" s="203"/>
      <c r="L607" s="203"/>
      <c r="M607" s="203"/>
      <c r="R607" s="203"/>
      <c r="S607" s="203"/>
      <c r="T607" s="202"/>
      <c r="U607" s="202"/>
      <c r="V607" s="202"/>
      <c r="W607" s="202"/>
      <c r="X607" s="202"/>
      <c r="Y607" s="202"/>
      <c r="Z607" s="202"/>
      <c r="AA607" s="202"/>
      <c r="AB607" s="202"/>
      <c r="AC607" s="202"/>
      <c r="AD607" s="202"/>
      <c r="AE607" s="202"/>
      <c r="AF607" s="202"/>
      <c r="AG607" s="202"/>
      <c r="AH607" s="202"/>
      <c r="AI607" s="202"/>
      <c r="AJ607" s="202"/>
      <c r="AK607" s="202"/>
      <c r="AL607" s="202"/>
      <c r="AM607" s="202"/>
      <c r="AN607" s="202"/>
      <c r="AO607" s="202"/>
      <c r="AP607" s="202"/>
      <c r="AQ607" s="202"/>
      <c r="AR607" s="202"/>
      <c r="AS607" s="202"/>
      <c r="AT607" s="202"/>
      <c r="AU607" s="202"/>
    </row>
    <row r="608" spans="3:47" s="118" customFormat="1">
      <c r="C608" s="202"/>
      <c r="D608" s="203"/>
      <c r="J608" s="203"/>
      <c r="K608" s="203"/>
      <c r="L608" s="203"/>
      <c r="M608" s="203"/>
      <c r="R608" s="203"/>
      <c r="S608" s="203"/>
      <c r="T608" s="202"/>
      <c r="U608" s="202"/>
      <c r="V608" s="202"/>
      <c r="W608" s="202"/>
      <c r="X608" s="202"/>
      <c r="Y608" s="202"/>
      <c r="Z608" s="202"/>
      <c r="AA608" s="202"/>
      <c r="AB608" s="202"/>
      <c r="AC608" s="202"/>
      <c r="AD608" s="202"/>
      <c r="AE608" s="202"/>
      <c r="AF608" s="202"/>
      <c r="AG608" s="202"/>
      <c r="AH608" s="202"/>
      <c r="AI608" s="202"/>
      <c r="AJ608" s="202"/>
      <c r="AK608" s="202"/>
      <c r="AL608" s="202"/>
      <c r="AM608" s="202"/>
      <c r="AN608" s="202"/>
      <c r="AO608" s="202"/>
      <c r="AP608" s="202"/>
      <c r="AQ608" s="202"/>
      <c r="AR608" s="202"/>
      <c r="AS608" s="202"/>
      <c r="AT608" s="202"/>
      <c r="AU608" s="202"/>
    </row>
    <row r="609" spans="3:188" s="118" customFormat="1">
      <c r="C609" s="202"/>
      <c r="D609" s="203"/>
      <c r="J609" s="203"/>
      <c r="K609" s="203"/>
      <c r="L609" s="203"/>
      <c r="M609" s="203"/>
      <c r="R609" s="203"/>
      <c r="S609" s="203"/>
      <c r="T609" s="202"/>
      <c r="U609" s="202"/>
      <c r="V609" s="202"/>
      <c r="W609" s="202"/>
      <c r="X609" s="202"/>
      <c r="Y609" s="202"/>
      <c r="Z609" s="202"/>
      <c r="AA609" s="202"/>
      <c r="AB609" s="202"/>
      <c r="AC609" s="202"/>
      <c r="AD609" s="202"/>
      <c r="AE609" s="202"/>
      <c r="AF609" s="202"/>
      <c r="AG609" s="202"/>
      <c r="AH609" s="202"/>
      <c r="AI609" s="202"/>
      <c r="AJ609" s="202"/>
      <c r="AK609" s="202"/>
      <c r="AL609" s="202"/>
      <c r="AM609" s="202"/>
      <c r="AN609" s="202"/>
      <c r="AO609" s="202"/>
      <c r="AP609" s="202"/>
      <c r="AQ609" s="202"/>
      <c r="AR609" s="202"/>
      <c r="AS609" s="202"/>
      <c r="AT609" s="202"/>
      <c r="AU609" s="202"/>
    </row>
    <row r="610" spans="3:188" s="118" customFormat="1">
      <c r="C610" s="202"/>
      <c r="D610" s="203"/>
      <c r="J610" s="203"/>
      <c r="K610" s="203"/>
      <c r="L610" s="203"/>
      <c r="M610" s="203"/>
      <c r="R610" s="203"/>
      <c r="S610" s="203"/>
      <c r="T610" s="202"/>
      <c r="U610" s="202"/>
      <c r="V610" s="202"/>
      <c r="W610" s="202"/>
      <c r="X610" s="202"/>
      <c r="Y610" s="202"/>
      <c r="Z610" s="202"/>
      <c r="AA610" s="202"/>
      <c r="AB610" s="202"/>
      <c r="AC610" s="202"/>
      <c r="AD610" s="202"/>
      <c r="AE610" s="202"/>
      <c r="AF610" s="202"/>
      <c r="AG610" s="202"/>
      <c r="AH610" s="202"/>
      <c r="AI610" s="202"/>
      <c r="AJ610" s="202"/>
      <c r="AK610" s="202"/>
      <c r="AL610" s="202"/>
      <c r="AM610" s="202"/>
      <c r="AN610" s="202"/>
      <c r="AO610" s="202"/>
      <c r="AP610" s="202"/>
      <c r="AQ610" s="202"/>
      <c r="AR610" s="202"/>
      <c r="AS610" s="202"/>
      <c r="AT610" s="202"/>
      <c r="AU610" s="202"/>
    </row>
    <row r="611" spans="3:188" s="118" customFormat="1">
      <c r="C611" s="202"/>
      <c r="D611" s="203"/>
      <c r="J611" s="203"/>
      <c r="K611" s="203"/>
      <c r="L611" s="203"/>
      <c r="M611" s="203"/>
      <c r="R611" s="203"/>
      <c r="S611" s="203"/>
      <c r="T611" s="202"/>
      <c r="U611" s="202"/>
      <c r="V611" s="202"/>
      <c r="W611" s="202"/>
      <c r="X611" s="202"/>
      <c r="Y611" s="202"/>
      <c r="Z611" s="202"/>
      <c r="AA611" s="202"/>
      <c r="AB611" s="202"/>
      <c r="AC611" s="202"/>
      <c r="AD611" s="202"/>
      <c r="AE611" s="202"/>
      <c r="AF611" s="202"/>
      <c r="AG611" s="202"/>
      <c r="AH611" s="202"/>
      <c r="AI611" s="202"/>
      <c r="AJ611" s="202"/>
      <c r="AK611" s="202"/>
      <c r="AL611" s="202"/>
      <c r="AM611" s="202"/>
      <c r="AN611" s="202"/>
      <c r="AO611" s="202"/>
      <c r="AP611" s="202"/>
      <c r="AQ611" s="202"/>
      <c r="AR611" s="202"/>
      <c r="AS611" s="202"/>
      <c r="AT611" s="202"/>
      <c r="AU611" s="202"/>
    </row>
    <row r="612" spans="3:188" s="118" customFormat="1">
      <c r="C612" s="202"/>
      <c r="D612" s="203"/>
      <c r="J612" s="203"/>
      <c r="K612" s="203"/>
      <c r="L612" s="203"/>
      <c r="M612" s="203"/>
      <c r="R612" s="203"/>
      <c r="S612" s="203"/>
      <c r="T612" s="202"/>
      <c r="U612" s="202"/>
      <c r="V612" s="202"/>
      <c r="W612" s="202"/>
      <c r="X612" s="202"/>
      <c r="Y612" s="202"/>
      <c r="Z612" s="202"/>
      <c r="AA612" s="202"/>
      <c r="AB612" s="202"/>
      <c r="AC612" s="202"/>
      <c r="AD612" s="202"/>
      <c r="AE612" s="202"/>
      <c r="AF612" s="202"/>
      <c r="AG612" s="202"/>
      <c r="AH612" s="202"/>
      <c r="AI612" s="202"/>
      <c r="AJ612" s="202"/>
      <c r="AK612" s="202"/>
      <c r="AL612" s="202"/>
      <c r="AM612" s="202"/>
      <c r="AN612" s="202"/>
      <c r="AO612" s="202"/>
      <c r="AP612" s="202"/>
      <c r="AQ612" s="202"/>
      <c r="AR612" s="202"/>
      <c r="AS612" s="202"/>
      <c r="AT612" s="202"/>
      <c r="AU612" s="202"/>
    </row>
    <row r="613" spans="3:188" s="118" customFormat="1">
      <c r="C613" s="202"/>
      <c r="D613" s="203"/>
      <c r="J613" s="203"/>
      <c r="K613" s="203"/>
      <c r="L613" s="203"/>
      <c r="M613" s="203"/>
      <c r="R613" s="203"/>
      <c r="S613" s="203"/>
      <c r="T613" s="202"/>
      <c r="U613" s="202"/>
      <c r="V613" s="202"/>
      <c r="W613" s="202"/>
      <c r="X613" s="202"/>
      <c r="Y613" s="202"/>
      <c r="Z613" s="202"/>
      <c r="AA613" s="202"/>
      <c r="AB613" s="202"/>
      <c r="AC613" s="202"/>
      <c r="AD613" s="202"/>
      <c r="AE613" s="202"/>
      <c r="AF613" s="202"/>
      <c r="AG613" s="202"/>
      <c r="AH613" s="202"/>
      <c r="AI613" s="202"/>
      <c r="AJ613" s="202"/>
      <c r="AK613" s="202"/>
      <c r="AL613" s="202"/>
      <c r="AM613" s="202"/>
      <c r="AN613" s="202"/>
      <c r="AO613" s="202"/>
      <c r="AP613" s="202"/>
      <c r="AQ613" s="202"/>
      <c r="AR613" s="202"/>
      <c r="AS613" s="202"/>
      <c r="AT613" s="202"/>
      <c r="AU613" s="202"/>
    </row>
    <row r="614" spans="3:188" s="118" customFormat="1">
      <c r="C614" s="202"/>
      <c r="D614" s="203"/>
      <c r="J614" s="203"/>
      <c r="K614" s="203"/>
      <c r="L614" s="203"/>
      <c r="M614" s="203"/>
      <c r="R614" s="203"/>
      <c r="S614" s="203"/>
      <c r="T614" s="202"/>
      <c r="U614" s="202"/>
      <c r="V614" s="202"/>
      <c r="W614" s="202"/>
      <c r="X614" s="202"/>
      <c r="Y614" s="202"/>
      <c r="Z614" s="202"/>
      <c r="AA614" s="202"/>
      <c r="AB614" s="202"/>
      <c r="AC614" s="202"/>
      <c r="AD614" s="202"/>
      <c r="AE614" s="202"/>
      <c r="AF614" s="202"/>
      <c r="AG614" s="202"/>
      <c r="AH614" s="202"/>
      <c r="AI614" s="202"/>
      <c r="AJ614" s="202"/>
      <c r="AK614" s="202"/>
      <c r="AL614" s="202"/>
      <c r="AM614" s="202"/>
      <c r="AN614" s="202"/>
      <c r="AO614" s="202"/>
      <c r="AP614" s="202"/>
      <c r="AQ614" s="202"/>
      <c r="AR614" s="202"/>
      <c r="AS614" s="202"/>
      <c r="AT614" s="202"/>
      <c r="AU614" s="202"/>
    </row>
    <row r="615" spans="3:188" s="118" customFormat="1">
      <c r="C615" s="202"/>
      <c r="D615" s="203"/>
      <c r="J615" s="203"/>
      <c r="K615" s="203"/>
      <c r="L615" s="203"/>
      <c r="M615" s="203"/>
      <c r="R615" s="203"/>
      <c r="S615" s="203"/>
      <c r="T615" s="202"/>
      <c r="U615" s="202"/>
      <c r="V615" s="202"/>
      <c r="W615" s="202"/>
      <c r="X615" s="202"/>
      <c r="Y615" s="202"/>
      <c r="Z615" s="202"/>
      <c r="AA615" s="202"/>
      <c r="AB615" s="202"/>
      <c r="AC615" s="202"/>
      <c r="AD615" s="202"/>
      <c r="AE615" s="202"/>
      <c r="AF615" s="202"/>
      <c r="AG615" s="202"/>
      <c r="AH615" s="202"/>
      <c r="AI615" s="202"/>
      <c r="AJ615" s="202"/>
      <c r="AK615" s="202"/>
      <c r="AL615" s="202"/>
      <c r="AM615" s="202"/>
      <c r="AN615" s="202"/>
      <c r="AO615" s="202"/>
      <c r="AP615" s="202"/>
      <c r="AQ615" s="202"/>
      <c r="AR615" s="202"/>
      <c r="AS615" s="202"/>
      <c r="AT615" s="202"/>
      <c r="AU615" s="202"/>
    </row>
    <row r="616" spans="3:188" s="118" customFormat="1">
      <c r="C616" s="202"/>
      <c r="D616" s="203"/>
      <c r="J616" s="203"/>
      <c r="K616" s="203"/>
      <c r="L616" s="203"/>
      <c r="M616" s="203"/>
      <c r="R616" s="203"/>
      <c r="S616" s="203"/>
      <c r="T616" s="202"/>
      <c r="U616" s="202"/>
      <c r="V616" s="202"/>
      <c r="W616" s="202"/>
      <c r="X616" s="202"/>
      <c r="Y616" s="202"/>
      <c r="Z616" s="202"/>
      <c r="AA616" s="202"/>
      <c r="AB616" s="202"/>
      <c r="AC616" s="202"/>
      <c r="AD616" s="202"/>
      <c r="AE616" s="202"/>
      <c r="AF616" s="202"/>
      <c r="AG616" s="202"/>
      <c r="AH616" s="202"/>
      <c r="AI616" s="202"/>
      <c r="AJ616" s="202"/>
      <c r="AK616" s="202"/>
      <c r="AL616" s="202"/>
      <c r="AM616" s="202"/>
      <c r="AN616" s="202"/>
      <c r="AO616" s="202"/>
      <c r="AP616" s="202"/>
      <c r="AQ616" s="202"/>
      <c r="AR616" s="202"/>
      <c r="AS616" s="202"/>
      <c r="AT616" s="202"/>
      <c r="AU616" s="202"/>
    </row>
    <row r="617" spans="3:188" s="118" customFormat="1">
      <c r="C617" s="202"/>
      <c r="D617" s="203"/>
      <c r="J617" s="203"/>
      <c r="K617" s="203"/>
      <c r="L617" s="203"/>
      <c r="M617" s="203"/>
      <c r="R617" s="203"/>
      <c r="S617" s="203"/>
      <c r="T617" s="202"/>
      <c r="U617" s="202"/>
      <c r="V617" s="202"/>
      <c r="W617" s="202"/>
      <c r="X617" s="202"/>
      <c r="Y617" s="202"/>
      <c r="Z617" s="202"/>
      <c r="AA617" s="202"/>
      <c r="AB617" s="202"/>
      <c r="AC617" s="202"/>
      <c r="AD617" s="202"/>
      <c r="AE617" s="202"/>
      <c r="AF617" s="202"/>
      <c r="AG617" s="202"/>
      <c r="AH617" s="202"/>
      <c r="AI617" s="202"/>
      <c r="AJ617" s="202"/>
      <c r="AK617" s="202"/>
      <c r="AL617" s="202"/>
      <c r="AM617" s="202"/>
      <c r="AN617" s="202"/>
      <c r="AO617" s="202"/>
      <c r="AP617" s="202"/>
      <c r="AQ617" s="202"/>
      <c r="AR617" s="202"/>
      <c r="AS617" s="202"/>
      <c r="AT617" s="202"/>
      <c r="AU617" s="202"/>
    </row>
    <row r="618" spans="3:188" s="118" customFormat="1">
      <c r="C618" s="202"/>
      <c r="D618" s="203"/>
      <c r="J618" s="203"/>
      <c r="K618" s="203"/>
      <c r="L618" s="203"/>
      <c r="M618" s="203"/>
      <c r="R618" s="203"/>
      <c r="S618" s="203"/>
      <c r="T618" s="202"/>
      <c r="U618" s="202"/>
      <c r="V618" s="202"/>
      <c r="W618" s="202"/>
      <c r="X618" s="202"/>
      <c r="Y618" s="202"/>
      <c r="Z618" s="202"/>
      <c r="AA618" s="202"/>
      <c r="AB618" s="202"/>
      <c r="AC618" s="202"/>
      <c r="AD618" s="202"/>
      <c r="AE618" s="202"/>
      <c r="AF618" s="202"/>
      <c r="AG618" s="202"/>
      <c r="AH618" s="202"/>
      <c r="AI618" s="202"/>
      <c r="AJ618" s="202"/>
      <c r="AK618" s="202"/>
      <c r="AL618" s="202"/>
      <c r="AM618" s="202"/>
      <c r="AN618" s="202"/>
      <c r="AO618" s="202"/>
      <c r="AP618" s="202"/>
      <c r="AQ618" s="202"/>
      <c r="AR618" s="202"/>
      <c r="AS618" s="202"/>
      <c r="AT618" s="202"/>
      <c r="AU618" s="202"/>
    </row>
    <row r="619" spans="3:188" s="118" customFormat="1">
      <c r="C619" s="202"/>
      <c r="D619" s="203"/>
      <c r="J619" s="203"/>
      <c r="K619" s="203"/>
      <c r="L619" s="203"/>
      <c r="M619" s="203"/>
      <c r="R619" s="203"/>
      <c r="S619" s="203"/>
      <c r="T619" s="202"/>
      <c r="U619" s="202"/>
      <c r="V619" s="202"/>
      <c r="W619" s="202"/>
      <c r="X619" s="202"/>
      <c r="Y619" s="202"/>
      <c r="Z619" s="202"/>
      <c r="AA619" s="202"/>
      <c r="AB619" s="202"/>
      <c r="AC619" s="202"/>
      <c r="AD619" s="202"/>
      <c r="AE619" s="202"/>
      <c r="AF619" s="202"/>
      <c r="AG619" s="202"/>
      <c r="AH619" s="202"/>
      <c r="AI619" s="202"/>
      <c r="AJ619" s="202"/>
      <c r="AK619" s="202"/>
      <c r="AL619" s="202"/>
      <c r="AM619" s="202"/>
      <c r="AN619" s="202"/>
      <c r="AO619" s="202"/>
      <c r="AP619" s="202"/>
      <c r="AQ619" s="202"/>
      <c r="AR619" s="202"/>
      <c r="AS619" s="202"/>
      <c r="AT619" s="202"/>
      <c r="AU619" s="202"/>
    </row>
    <row r="620" spans="3:188" s="118" customFormat="1">
      <c r="C620" s="202"/>
      <c r="D620" s="203"/>
      <c r="J620" s="203"/>
      <c r="K620" s="203"/>
      <c r="L620" s="203"/>
      <c r="M620" s="203"/>
      <c r="R620" s="203"/>
      <c r="S620" s="203"/>
      <c r="T620" s="202"/>
      <c r="U620" s="202"/>
      <c r="V620" s="202"/>
      <c r="W620" s="202"/>
      <c r="X620" s="202"/>
      <c r="Y620" s="202"/>
      <c r="Z620" s="202"/>
      <c r="AA620" s="202"/>
      <c r="AB620" s="202"/>
      <c r="AC620" s="202"/>
      <c r="AD620" s="202"/>
      <c r="AE620" s="202"/>
      <c r="AF620" s="202"/>
      <c r="AG620" s="202"/>
      <c r="AH620" s="202"/>
      <c r="AI620" s="202"/>
      <c r="AJ620" s="202"/>
      <c r="AK620" s="202"/>
      <c r="AL620" s="202"/>
      <c r="AM620" s="202"/>
      <c r="AN620" s="202"/>
      <c r="AO620" s="202"/>
      <c r="AP620" s="202"/>
      <c r="AQ620" s="202"/>
      <c r="AR620" s="202"/>
      <c r="AS620" s="202"/>
      <c r="AT620" s="202"/>
      <c r="AU620" s="202"/>
    </row>
    <row r="621" spans="3:188" s="118" customFormat="1">
      <c r="C621" s="202"/>
      <c r="D621" s="203"/>
      <c r="J621" s="203"/>
      <c r="K621" s="203"/>
      <c r="L621" s="203"/>
      <c r="M621" s="203"/>
      <c r="R621" s="203"/>
      <c r="S621" s="203"/>
      <c r="T621" s="202"/>
      <c r="U621" s="202"/>
      <c r="V621" s="202"/>
      <c r="W621" s="202"/>
      <c r="X621" s="202"/>
      <c r="Y621" s="202"/>
      <c r="Z621" s="202"/>
      <c r="AA621" s="202"/>
      <c r="AB621" s="202"/>
      <c r="AC621" s="202"/>
      <c r="AD621" s="202"/>
      <c r="AE621" s="202"/>
      <c r="AF621" s="202"/>
      <c r="AG621" s="202"/>
      <c r="AH621" s="202"/>
      <c r="AI621" s="202"/>
      <c r="AJ621" s="202"/>
      <c r="AK621" s="202"/>
      <c r="AL621" s="202"/>
      <c r="AM621" s="202"/>
      <c r="AN621" s="202"/>
      <c r="AO621" s="202"/>
      <c r="AP621" s="202"/>
      <c r="AQ621" s="202"/>
      <c r="AR621" s="202"/>
      <c r="AS621" s="202"/>
      <c r="AT621" s="202"/>
      <c r="AU621" s="202"/>
    </row>
    <row r="622" spans="3:188" s="118" customFormat="1">
      <c r="C622" s="202"/>
      <c r="D622" s="203"/>
      <c r="J622" s="203"/>
      <c r="K622" s="203"/>
      <c r="L622" s="203"/>
      <c r="M622" s="203"/>
      <c r="R622" s="203"/>
      <c r="S622" s="203"/>
      <c r="T622" s="202"/>
      <c r="U622" s="202"/>
      <c r="V622" s="202"/>
      <c r="W622" s="202"/>
      <c r="X622" s="202"/>
      <c r="Y622" s="202"/>
      <c r="Z622" s="202"/>
      <c r="AA622" s="202"/>
      <c r="AB622" s="202"/>
      <c r="AC622" s="202"/>
      <c r="AD622" s="202"/>
      <c r="AE622" s="202"/>
      <c r="AF622" s="202"/>
      <c r="AG622" s="202"/>
      <c r="AH622" s="202"/>
      <c r="AI622" s="202"/>
      <c r="AJ622" s="202"/>
      <c r="AK622" s="202"/>
      <c r="AL622" s="202"/>
      <c r="AM622" s="202"/>
      <c r="AN622" s="202"/>
      <c r="AO622" s="202"/>
      <c r="AP622" s="202"/>
      <c r="AQ622" s="202"/>
      <c r="AR622" s="202"/>
      <c r="AS622" s="202"/>
      <c r="AT622" s="202"/>
      <c r="AU622" s="202"/>
    </row>
    <row r="623" spans="3:188" s="206" customFormat="1">
      <c r="C623" s="204"/>
      <c r="D623" s="205"/>
      <c r="J623" s="205"/>
      <c r="K623" s="205"/>
      <c r="L623" s="205"/>
      <c r="M623" s="205"/>
      <c r="R623" s="205"/>
      <c r="S623" s="205"/>
      <c r="T623" s="204"/>
      <c r="U623" s="204"/>
      <c r="V623" s="204"/>
      <c r="W623" s="204"/>
      <c r="X623" s="204"/>
      <c r="Y623" s="204"/>
      <c r="Z623" s="204"/>
      <c r="AA623" s="204"/>
      <c r="AB623" s="204"/>
      <c r="AC623" s="204"/>
      <c r="AD623" s="204"/>
      <c r="AE623" s="204"/>
      <c r="AF623" s="204"/>
      <c r="AG623" s="204"/>
      <c r="AH623" s="204"/>
      <c r="AI623" s="204"/>
      <c r="AJ623" s="204"/>
      <c r="AK623" s="204"/>
      <c r="AL623" s="204"/>
      <c r="AM623" s="204"/>
      <c r="AN623" s="204"/>
      <c r="AO623" s="204"/>
      <c r="AP623" s="204"/>
      <c r="AQ623" s="204"/>
      <c r="AR623" s="204"/>
      <c r="AS623" s="204"/>
      <c r="AT623" s="204"/>
      <c r="AU623" s="207"/>
      <c r="AV623" s="118"/>
      <c r="AW623" s="118"/>
      <c r="AX623" s="118"/>
      <c r="AY623" s="118"/>
      <c r="AZ623" s="118"/>
      <c r="BA623" s="118"/>
      <c r="BB623" s="118"/>
      <c r="BC623" s="118"/>
      <c r="BD623" s="118"/>
      <c r="BE623" s="118"/>
      <c r="BF623" s="118"/>
      <c r="BG623" s="118"/>
      <c r="BH623" s="118"/>
      <c r="BI623" s="118"/>
      <c r="BJ623" s="118"/>
      <c r="BK623" s="118"/>
      <c r="BL623" s="118"/>
      <c r="BM623" s="118"/>
      <c r="BN623" s="118"/>
      <c r="BO623" s="118"/>
      <c r="BP623" s="118"/>
      <c r="BQ623" s="118"/>
      <c r="BR623" s="118"/>
      <c r="BS623" s="118"/>
      <c r="BT623" s="118"/>
      <c r="BU623" s="118"/>
      <c r="BV623" s="118"/>
      <c r="BW623" s="118"/>
      <c r="BX623" s="118"/>
      <c r="BY623" s="118"/>
      <c r="BZ623" s="118"/>
      <c r="CA623" s="118"/>
      <c r="CB623" s="118"/>
      <c r="CC623" s="118"/>
      <c r="CD623" s="118"/>
      <c r="CE623" s="118"/>
      <c r="CF623" s="118"/>
      <c r="CG623" s="118"/>
      <c r="CH623" s="118"/>
      <c r="CI623" s="118"/>
      <c r="CJ623" s="118"/>
      <c r="CK623" s="118"/>
      <c r="CL623" s="118"/>
      <c r="CM623" s="118"/>
      <c r="CN623" s="118"/>
      <c r="CO623" s="118"/>
      <c r="CP623" s="118"/>
      <c r="CQ623" s="118"/>
      <c r="CR623" s="118"/>
      <c r="CS623" s="118"/>
      <c r="CT623" s="118"/>
      <c r="CU623" s="118"/>
      <c r="CV623" s="118"/>
      <c r="CW623" s="118"/>
      <c r="CX623" s="118"/>
      <c r="CY623" s="118"/>
      <c r="CZ623" s="118"/>
      <c r="DA623" s="118"/>
      <c r="DB623" s="118"/>
      <c r="DC623" s="118"/>
      <c r="DD623" s="118"/>
      <c r="DE623" s="118"/>
      <c r="DF623" s="118"/>
      <c r="DG623" s="118"/>
      <c r="DH623" s="118"/>
      <c r="DI623" s="118"/>
      <c r="DJ623" s="118"/>
      <c r="DK623" s="118"/>
      <c r="DL623" s="118"/>
      <c r="DM623" s="118"/>
      <c r="DN623" s="118"/>
      <c r="DO623" s="118"/>
      <c r="DP623" s="118"/>
      <c r="DQ623" s="118"/>
      <c r="DR623" s="118"/>
      <c r="DS623" s="118"/>
      <c r="DT623" s="118"/>
      <c r="DU623" s="118"/>
      <c r="DV623" s="118"/>
      <c r="DW623" s="118"/>
      <c r="DX623" s="118"/>
      <c r="DY623" s="118"/>
      <c r="DZ623" s="118"/>
      <c r="EA623" s="118"/>
      <c r="EB623" s="118"/>
      <c r="EC623" s="118"/>
      <c r="ED623" s="118"/>
      <c r="EE623" s="118"/>
      <c r="EF623" s="118"/>
      <c r="EG623" s="118"/>
      <c r="EH623" s="118"/>
      <c r="EI623" s="118"/>
      <c r="EJ623" s="118"/>
      <c r="EK623" s="118"/>
      <c r="EL623" s="118"/>
      <c r="EM623" s="118"/>
      <c r="EN623" s="118"/>
      <c r="EO623" s="118"/>
      <c r="EP623" s="118"/>
      <c r="EQ623" s="118"/>
      <c r="ER623" s="118"/>
      <c r="ES623" s="118"/>
      <c r="ET623" s="118"/>
      <c r="EU623" s="118"/>
      <c r="EV623" s="118"/>
      <c r="EW623" s="118"/>
      <c r="EX623" s="118"/>
      <c r="EY623" s="118"/>
      <c r="EZ623" s="118"/>
      <c r="FA623" s="118"/>
      <c r="FB623" s="118"/>
      <c r="FC623" s="118"/>
      <c r="FD623" s="118"/>
      <c r="FE623" s="118"/>
      <c r="FF623" s="118"/>
      <c r="FG623" s="118"/>
      <c r="FH623" s="118"/>
      <c r="FI623" s="118"/>
      <c r="FJ623" s="118"/>
      <c r="FK623" s="118"/>
      <c r="FL623" s="208"/>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row>
  </sheetData>
  <mergeCells count="41">
    <mergeCell ref="AL11:AL12"/>
    <mergeCell ref="AN11:AN12"/>
    <mergeCell ref="AP11:AP12"/>
    <mergeCell ref="AJ8:AJ9"/>
    <mergeCell ref="F11:F12"/>
    <mergeCell ref="L11:L12"/>
    <mergeCell ref="M11:M12"/>
    <mergeCell ref="N11:N12"/>
    <mergeCell ref="O11:O12"/>
    <mergeCell ref="P11:P12"/>
    <mergeCell ref="Q11:Q12"/>
    <mergeCell ref="R11:R12"/>
    <mergeCell ref="S11:S12"/>
    <mergeCell ref="V8:V9"/>
    <mergeCell ref="X8:X9"/>
    <mergeCell ref="AA8:AA9"/>
    <mergeCell ref="AD8:AD9"/>
    <mergeCell ref="AF8:AF9"/>
    <mergeCell ref="AH8:AH9"/>
    <mergeCell ref="AH5:AH6"/>
    <mergeCell ref="AJ5:AJ6"/>
    <mergeCell ref="F8:F9"/>
    <mergeCell ref="G8:G9"/>
    <mergeCell ref="H8:H9"/>
    <mergeCell ref="L8:L9"/>
    <mergeCell ref="M8:M9"/>
    <mergeCell ref="N8:N9"/>
    <mergeCell ref="O8:O9"/>
    <mergeCell ref="P8:P9"/>
    <mergeCell ref="O5:O6"/>
    <mergeCell ref="V5:V6"/>
    <mergeCell ref="X5:X6"/>
    <mergeCell ref="AA5:AA6"/>
    <mergeCell ref="AD5:AD6"/>
    <mergeCell ref="AF5:AF6"/>
    <mergeCell ref="F5:F6"/>
    <mergeCell ref="G5:G6"/>
    <mergeCell ref="H5:H6"/>
    <mergeCell ref="L5:L6"/>
    <mergeCell ref="M5:M6"/>
    <mergeCell ref="N5:N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E3392-012D-42AA-95B4-3E139F08D529}">
  <sheetPr codeName="Sheet10">
    <tabColor theme="0" tint="-0.249977111117893"/>
    <outlinePr summaryBelow="0" summaryRight="0"/>
  </sheetPr>
  <dimension ref="A1:CU66"/>
  <sheetViews>
    <sheetView topLeftCell="AE1" zoomScale="90" zoomScaleNormal="90" workbookViewId="0">
      <pane ySplit="6" topLeftCell="A7" activePane="bottomLeft" state="frozen"/>
      <selection pane="bottomLeft" activeCell="AG23" sqref="AG23"/>
      <selection activeCell="AM1" sqref="AM1"/>
    </sheetView>
  </sheetViews>
  <sheetFormatPr defaultColWidth="9.140625" defaultRowHeight="15" outlineLevelRow="1"/>
  <cols>
    <col min="1" max="1" width="12" style="63" bestFit="1" customWidth="1"/>
    <col min="2" max="2" width="17.85546875" style="63" customWidth="1"/>
    <col min="3" max="3" width="25.7109375" style="63" customWidth="1"/>
    <col min="4" max="4" width="11.140625" style="63" customWidth="1"/>
    <col min="5" max="5" width="18.140625" style="63" customWidth="1"/>
    <col min="6" max="6" width="9.140625" style="63" customWidth="1"/>
    <col min="7" max="7" width="25.7109375" style="63" customWidth="1"/>
    <col min="8" max="8" width="16.42578125" style="63" customWidth="1"/>
    <col min="9" max="9" width="16.5703125" style="63" customWidth="1"/>
    <col min="10" max="11" width="25.7109375" style="9" customWidth="1"/>
    <col min="12" max="12" width="7.85546875" style="9" customWidth="1"/>
    <col min="13" max="13" width="25.7109375" style="9" customWidth="1"/>
    <col min="14" max="16" width="25.7109375" style="63" customWidth="1"/>
    <col min="17" max="17" width="3.7109375" style="53" customWidth="1"/>
    <col min="18" max="26" width="25.7109375" style="63" customWidth="1"/>
    <col min="27" max="27" width="3.7109375" style="53" customWidth="1"/>
    <col min="28" max="28" width="40.7109375" style="63" customWidth="1"/>
    <col min="29" max="29" width="30.7109375" style="63" customWidth="1"/>
    <col min="30" max="35" width="40.7109375" style="63" customWidth="1"/>
    <col min="36" max="36" width="3.7109375" style="54" customWidth="1"/>
    <col min="37" max="38" width="40.7109375" style="63" customWidth="1"/>
    <col min="39" max="39" width="3" style="110" bestFit="1" customWidth="1"/>
    <col min="40" max="44" width="25.7109375" style="63" customWidth="1"/>
    <col min="45" max="51" width="25.7109375" style="63" hidden="1" customWidth="1"/>
    <col min="52" max="53" width="25.7109375" style="63" customWidth="1"/>
    <col min="54" max="99" width="9.140625" style="32"/>
    <col min="100" max="16384" width="9.140625" style="2"/>
  </cols>
  <sheetData>
    <row r="1" spans="1:99">
      <c r="A1" s="24"/>
      <c r="B1" s="30" t="s">
        <v>341</v>
      </c>
      <c r="C1" s="30"/>
      <c r="D1" s="30"/>
      <c r="E1" s="30"/>
      <c r="F1" s="22"/>
      <c r="G1" s="23"/>
      <c r="H1" s="23"/>
      <c r="I1" s="23"/>
      <c r="J1" s="23"/>
      <c r="K1" s="23"/>
      <c r="L1" s="23"/>
      <c r="M1" s="23"/>
      <c r="N1" s="22"/>
      <c r="O1" s="30"/>
      <c r="P1" s="30"/>
      <c r="R1" s="30"/>
      <c r="S1" s="30"/>
      <c r="T1" s="30"/>
      <c r="U1" s="30"/>
      <c r="V1" s="30"/>
      <c r="W1" s="30"/>
      <c r="X1" s="30"/>
      <c r="Y1" s="30"/>
      <c r="Z1" s="30"/>
      <c r="AB1" s="30"/>
      <c r="AC1" s="30"/>
      <c r="AD1" s="30"/>
      <c r="AE1" s="30"/>
      <c r="AF1" s="30"/>
      <c r="AG1" s="30"/>
      <c r="AH1" s="30"/>
      <c r="AI1" s="30"/>
      <c r="AK1" s="30"/>
      <c r="AL1" s="30"/>
      <c r="AN1" s="30"/>
      <c r="AO1" s="30"/>
      <c r="AP1" s="30"/>
      <c r="AQ1" s="30"/>
      <c r="AR1" s="30"/>
      <c r="AS1" s="30"/>
      <c r="AT1" s="30"/>
      <c r="AU1" s="30"/>
      <c r="AV1" s="30"/>
      <c r="AW1" s="30"/>
      <c r="AX1" s="30"/>
      <c r="AY1" s="30"/>
      <c r="AZ1" s="30"/>
      <c r="BA1" s="30"/>
    </row>
    <row r="2" spans="1:99">
      <c r="A2" s="56"/>
      <c r="B2" s="7" t="s">
        <v>12</v>
      </c>
      <c r="C2" s="7" t="s">
        <v>12</v>
      </c>
      <c r="D2" s="7" t="s">
        <v>12</v>
      </c>
      <c r="E2" s="7" t="s">
        <v>12</v>
      </c>
      <c r="F2" s="7" t="s">
        <v>12</v>
      </c>
      <c r="G2" s="57" t="s">
        <v>13</v>
      </c>
      <c r="H2" s="57" t="s">
        <v>13</v>
      </c>
      <c r="I2" s="7" t="s">
        <v>12</v>
      </c>
      <c r="J2" s="7" t="s">
        <v>12</v>
      </c>
      <c r="K2" s="7" t="s">
        <v>12</v>
      </c>
      <c r="L2" s="7" t="s">
        <v>12</v>
      </c>
      <c r="M2" s="7" t="s">
        <v>12</v>
      </c>
      <c r="N2" s="7" t="s">
        <v>12</v>
      </c>
      <c r="O2" s="7" t="s">
        <v>12</v>
      </c>
      <c r="P2" s="7" t="s">
        <v>12</v>
      </c>
      <c r="R2" s="7" t="s">
        <v>12</v>
      </c>
      <c r="S2" s="7" t="s">
        <v>12</v>
      </c>
      <c r="T2" s="7" t="s">
        <v>12</v>
      </c>
      <c r="U2" s="7" t="s">
        <v>12</v>
      </c>
      <c r="V2" s="7" t="s">
        <v>12</v>
      </c>
      <c r="W2" s="7" t="s">
        <v>12</v>
      </c>
      <c r="X2" s="7" t="s">
        <v>12</v>
      </c>
      <c r="Y2" s="7" t="s">
        <v>12</v>
      </c>
      <c r="Z2" s="7" t="s">
        <v>12</v>
      </c>
      <c r="AB2" s="7" t="s">
        <v>12</v>
      </c>
      <c r="AC2" s="7" t="s">
        <v>12</v>
      </c>
      <c r="AD2" s="7" t="s">
        <v>12</v>
      </c>
      <c r="AE2" s="7" t="s">
        <v>12</v>
      </c>
      <c r="AF2" s="7" t="s">
        <v>12</v>
      </c>
      <c r="AG2" s="7" t="s">
        <v>12</v>
      </c>
      <c r="AH2" s="7" t="s">
        <v>12</v>
      </c>
      <c r="AI2" s="7" t="s">
        <v>12</v>
      </c>
      <c r="AK2" s="7" t="s">
        <v>12</v>
      </c>
      <c r="AL2" s="7" t="s">
        <v>12</v>
      </c>
      <c r="AN2" s="7" t="s">
        <v>12</v>
      </c>
      <c r="AO2" s="57" t="s">
        <v>13</v>
      </c>
      <c r="AP2" s="7" t="s">
        <v>12</v>
      </c>
      <c r="AQ2" s="7" t="s">
        <v>12</v>
      </c>
      <c r="AR2" s="7" t="s">
        <v>12</v>
      </c>
      <c r="AS2" s="7" t="s">
        <v>12</v>
      </c>
      <c r="AT2" s="7" t="s">
        <v>12</v>
      </c>
      <c r="AU2" s="7" t="s">
        <v>12</v>
      </c>
      <c r="AV2" s="7" t="s">
        <v>12</v>
      </c>
      <c r="AW2" s="7" t="s">
        <v>12</v>
      </c>
      <c r="AX2" s="7" t="s">
        <v>12</v>
      </c>
      <c r="AY2" s="7" t="s">
        <v>12</v>
      </c>
      <c r="AZ2" s="7" t="s">
        <v>12</v>
      </c>
      <c r="BA2" s="215" t="s">
        <v>13</v>
      </c>
    </row>
    <row r="3" spans="1:99" ht="36" customHeight="1">
      <c r="A3" s="19" t="s">
        <v>342</v>
      </c>
      <c r="B3" s="34" t="s">
        <v>343</v>
      </c>
      <c r="C3" s="34" t="s">
        <v>344</v>
      </c>
      <c r="D3" s="34" t="s">
        <v>345</v>
      </c>
      <c r="E3" s="34" t="s">
        <v>346</v>
      </c>
      <c r="F3" s="34" t="s">
        <v>14</v>
      </c>
      <c r="G3" s="34" t="s">
        <v>15</v>
      </c>
      <c r="H3" s="34" t="s">
        <v>17</v>
      </c>
      <c r="I3" s="34" t="s">
        <v>51</v>
      </c>
      <c r="J3" s="34" t="s">
        <v>174</v>
      </c>
      <c r="K3" s="34" t="s">
        <v>175</v>
      </c>
      <c r="L3" s="34" t="s">
        <v>176</v>
      </c>
      <c r="M3" s="34" t="s">
        <v>177</v>
      </c>
      <c r="N3" s="34" t="s">
        <v>347</v>
      </c>
      <c r="O3" s="34" t="s">
        <v>348</v>
      </c>
      <c r="P3" s="34" t="s">
        <v>349</v>
      </c>
      <c r="R3" s="34" t="s">
        <v>350</v>
      </c>
      <c r="S3" s="34" t="s">
        <v>351</v>
      </c>
      <c r="T3" s="34" t="s">
        <v>352</v>
      </c>
      <c r="U3" s="34" t="s">
        <v>353</v>
      </c>
      <c r="V3" s="34" t="s">
        <v>354</v>
      </c>
      <c r="W3" s="34" t="s">
        <v>355</v>
      </c>
      <c r="X3" s="34" t="s">
        <v>356</v>
      </c>
      <c r="Y3" s="34" t="s">
        <v>357</v>
      </c>
      <c r="Z3" s="34" t="s">
        <v>358</v>
      </c>
      <c r="AB3" s="34" t="s">
        <v>359</v>
      </c>
      <c r="AC3" s="34" t="s">
        <v>360</v>
      </c>
      <c r="AD3" s="34" t="s">
        <v>361</v>
      </c>
      <c r="AE3" s="34" t="s">
        <v>362</v>
      </c>
      <c r="AF3" s="34" t="s">
        <v>363</v>
      </c>
      <c r="AG3" s="34" t="s">
        <v>364</v>
      </c>
      <c r="AH3" s="34" t="s">
        <v>365</v>
      </c>
      <c r="AI3" s="34" t="s">
        <v>366</v>
      </c>
      <c r="AK3" s="34" t="s">
        <v>367</v>
      </c>
      <c r="AL3" s="34" t="s">
        <v>368</v>
      </c>
      <c r="AN3" s="34" t="s">
        <v>18</v>
      </c>
      <c r="AO3" s="34" t="s">
        <v>19</v>
      </c>
      <c r="AP3" s="34" t="s">
        <v>21</v>
      </c>
      <c r="AQ3" s="34" t="s">
        <v>369</v>
      </c>
      <c r="AR3" s="34" t="s">
        <v>370</v>
      </c>
      <c r="AS3" s="34" t="s">
        <v>371</v>
      </c>
      <c r="AT3" s="34" t="s">
        <v>372</v>
      </c>
      <c r="AU3" s="34" t="s">
        <v>373</v>
      </c>
      <c r="AV3" s="34" t="s">
        <v>374</v>
      </c>
      <c r="AW3" s="34" t="s">
        <v>375</v>
      </c>
      <c r="AX3" s="34" t="s">
        <v>376</v>
      </c>
      <c r="AY3" s="34" t="s">
        <v>377</v>
      </c>
      <c r="AZ3" s="34" t="s">
        <v>378</v>
      </c>
      <c r="BA3" s="34" t="s">
        <v>379</v>
      </c>
    </row>
    <row r="4" spans="1:99" s="3" customFormat="1" ht="39" customHeight="1" outlineLevel="1">
      <c r="A4" s="10" t="s">
        <v>64</v>
      </c>
      <c r="B4" s="80" t="s">
        <v>380</v>
      </c>
      <c r="C4" s="80" t="s">
        <v>381</v>
      </c>
      <c r="D4" s="80" t="s">
        <v>382</v>
      </c>
      <c r="E4" s="80" t="s">
        <v>383</v>
      </c>
      <c r="F4" s="80" t="s">
        <v>384</v>
      </c>
      <c r="G4" s="80" t="s">
        <v>385</v>
      </c>
      <c r="H4" s="80" t="s">
        <v>68</v>
      </c>
      <c r="I4" s="80" t="s">
        <v>386</v>
      </c>
      <c r="J4" s="80" t="s">
        <v>387</v>
      </c>
      <c r="K4" s="80" t="s">
        <v>388</v>
      </c>
      <c r="L4" s="80" t="s">
        <v>389</v>
      </c>
      <c r="M4" s="80" t="s">
        <v>390</v>
      </c>
      <c r="N4" s="80" t="s">
        <v>391</v>
      </c>
      <c r="O4" s="80" t="s">
        <v>392</v>
      </c>
      <c r="P4" s="80" t="s">
        <v>393</v>
      </c>
      <c r="Q4" s="58" t="s">
        <v>394</v>
      </c>
      <c r="R4" s="80" t="s">
        <v>395</v>
      </c>
      <c r="S4" s="80" t="s">
        <v>396</v>
      </c>
      <c r="T4" s="80" t="s">
        <v>397</v>
      </c>
      <c r="U4" s="80" t="s">
        <v>398</v>
      </c>
      <c r="V4" s="80" t="s">
        <v>399</v>
      </c>
      <c r="W4" s="80" t="s">
        <v>400</v>
      </c>
      <c r="X4" s="80" t="s">
        <v>401</v>
      </c>
      <c r="Y4" s="80" t="s">
        <v>402</v>
      </c>
      <c r="Z4" s="80" t="s">
        <v>403</v>
      </c>
      <c r="AA4" s="58" t="s">
        <v>404</v>
      </c>
      <c r="AB4" s="80" t="s">
        <v>405</v>
      </c>
      <c r="AC4" s="80" t="s">
        <v>406</v>
      </c>
      <c r="AD4" s="80" t="s">
        <v>407</v>
      </c>
      <c r="AE4" s="80" t="s">
        <v>408</v>
      </c>
      <c r="AF4" s="80" t="s">
        <v>409</v>
      </c>
      <c r="AG4" s="80" t="s">
        <v>410</v>
      </c>
      <c r="AH4" s="80" t="s">
        <v>411</v>
      </c>
      <c r="AI4" s="80" t="s">
        <v>412</v>
      </c>
      <c r="AJ4" s="59" t="s">
        <v>413</v>
      </c>
      <c r="AK4" s="80" t="s">
        <v>414</v>
      </c>
      <c r="AL4" s="80" t="s">
        <v>415</v>
      </c>
      <c r="AM4" s="113" t="s">
        <v>416</v>
      </c>
      <c r="AN4" s="1" t="s">
        <v>417</v>
      </c>
      <c r="AO4" s="80" t="s">
        <v>418</v>
      </c>
      <c r="AP4" s="80" t="s">
        <v>419</v>
      </c>
      <c r="AQ4" s="1" t="s">
        <v>420</v>
      </c>
      <c r="AR4" s="1" t="s">
        <v>421</v>
      </c>
      <c r="AS4" s="1" t="s">
        <v>422</v>
      </c>
      <c r="AT4" s="1" t="s">
        <v>423</v>
      </c>
      <c r="AU4" s="1" t="s">
        <v>424</v>
      </c>
      <c r="AV4" s="1" t="s">
        <v>425</v>
      </c>
      <c r="AW4" s="1" t="s">
        <v>426</v>
      </c>
      <c r="AX4" s="1" t="s">
        <v>427</v>
      </c>
      <c r="AY4" s="1" t="s">
        <v>428</v>
      </c>
      <c r="AZ4" s="1" t="s">
        <v>429</v>
      </c>
      <c r="BA4" s="80" t="s">
        <v>430</v>
      </c>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row>
    <row r="5" spans="1:99" s="109" customFormat="1" ht="78.75" outlineLevel="1">
      <c r="A5" s="10" t="s">
        <v>113</v>
      </c>
      <c r="B5" s="97" t="s">
        <v>115</v>
      </c>
      <c r="C5" s="97" t="s">
        <v>115</v>
      </c>
      <c r="D5" s="97" t="s">
        <v>115</v>
      </c>
      <c r="E5" s="97" t="s">
        <v>115</v>
      </c>
      <c r="F5" s="97" t="s">
        <v>431</v>
      </c>
      <c r="G5" s="97" t="s">
        <v>431</v>
      </c>
      <c r="H5" s="97" t="s">
        <v>115</v>
      </c>
      <c r="I5" s="97" t="s">
        <v>431</v>
      </c>
      <c r="J5" s="97" t="s">
        <v>432</v>
      </c>
      <c r="K5" s="97" t="s">
        <v>432</v>
      </c>
      <c r="L5" s="97" t="s">
        <v>432</v>
      </c>
      <c r="M5" s="97" t="s">
        <v>432</v>
      </c>
      <c r="N5" s="97" t="s">
        <v>115</v>
      </c>
      <c r="O5" s="97" t="s">
        <v>115</v>
      </c>
      <c r="P5" s="97" t="s">
        <v>115</v>
      </c>
      <c r="Q5" s="106"/>
      <c r="R5" s="97" t="s">
        <v>115</v>
      </c>
      <c r="S5" s="97" t="s">
        <v>115</v>
      </c>
      <c r="T5" s="97" t="s">
        <v>115</v>
      </c>
      <c r="U5" s="97" t="s">
        <v>115</v>
      </c>
      <c r="V5" s="97" t="s">
        <v>115</v>
      </c>
      <c r="W5" s="97" t="s">
        <v>115</v>
      </c>
      <c r="X5" s="97" t="s">
        <v>115</v>
      </c>
      <c r="Y5" s="97" t="s">
        <v>115</v>
      </c>
      <c r="Z5" s="97" t="s">
        <v>115</v>
      </c>
      <c r="AA5" s="106"/>
      <c r="AB5" s="97" t="s">
        <v>115</v>
      </c>
      <c r="AC5" s="97" t="s">
        <v>115</v>
      </c>
      <c r="AD5" s="97" t="s">
        <v>115</v>
      </c>
      <c r="AE5" s="97" t="s">
        <v>115</v>
      </c>
      <c r="AF5" s="97" t="s">
        <v>115</v>
      </c>
      <c r="AG5" s="97" t="s">
        <v>115</v>
      </c>
      <c r="AH5" s="97" t="s">
        <v>115</v>
      </c>
      <c r="AI5" s="97" t="s">
        <v>115</v>
      </c>
      <c r="AJ5" s="107"/>
      <c r="AK5" s="97" t="s">
        <v>115</v>
      </c>
      <c r="AL5" s="97" t="s">
        <v>115</v>
      </c>
      <c r="AM5" s="111"/>
      <c r="AN5" s="97" t="s">
        <v>431</v>
      </c>
      <c r="AO5" s="97" t="s">
        <v>431</v>
      </c>
      <c r="AP5" s="97" t="s">
        <v>431</v>
      </c>
      <c r="AQ5" s="97" t="s">
        <v>432</v>
      </c>
      <c r="AR5" s="97" t="s">
        <v>432</v>
      </c>
      <c r="AS5" s="97" t="s">
        <v>432</v>
      </c>
      <c r="AT5" s="97" t="s">
        <v>432</v>
      </c>
      <c r="AU5" s="97" t="s">
        <v>432</v>
      </c>
      <c r="AV5" s="97" t="s">
        <v>432</v>
      </c>
      <c r="AW5" s="97" t="s">
        <v>432</v>
      </c>
      <c r="AX5" s="97" t="s">
        <v>432</v>
      </c>
      <c r="AY5" s="97" t="s">
        <v>432</v>
      </c>
      <c r="AZ5" s="97" t="s">
        <v>433</v>
      </c>
      <c r="BA5" s="97" t="s">
        <v>432</v>
      </c>
      <c r="BB5" s="108"/>
      <c r="BC5" s="108"/>
      <c r="BD5" s="108"/>
      <c r="BE5" s="108"/>
      <c r="BF5" s="108"/>
      <c r="BG5" s="108"/>
      <c r="BH5" s="108"/>
      <c r="BI5" s="108"/>
      <c r="BJ5" s="108"/>
      <c r="BK5" s="108"/>
      <c r="BL5" s="108"/>
      <c r="BM5" s="108"/>
      <c r="BN5" s="108"/>
      <c r="BO5" s="108"/>
      <c r="BP5" s="108"/>
      <c r="BQ5" s="108"/>
      <c r="BR5" s="108"/>
      <c r="BS5" s="108"/>
      <c r="BT5" s="108"/>
      <c r="BU5" s="108"/>
      <c r="BV5" s="108"/>
      <c r="BW5" s="108"/>
      <c r="BX5" s="108"/>
      <c r="BY5" s="108"/>
      <c r="BZ5" s="108"/>
      <c r="CA5" s="108"/>
      <c r="CB5" s="108"/>
      <c r="CC5" s="108"/>
      <c r="CD5" s="108"/>
      <c r="CE5" s="108"/>
      <c r="CF5" s="108"/>
      <c r="CG5" s="108"/>
      <c r="CH5" s="108"/>
      <c r="CI5" s="108"/>
      <c r="CJ5" s="108"/>
      <c r="CK5" s="108"/>
      <c r="CL5" s="108"/>
      <c r="CM5" s="108"/>
      <c r="CN5" s="108"/>
      <c r="CO5" s="108"/>
      <c r="CP5" s="108"/>
      <c r="CQ5" s="108"/>
      <c r="CR5" s="108"/>
      <c r="CS5" s="108"/>
      <c r="CT5" s="108"/>
      <c r="CU5" s="108"/>
    </row>
    <row r="6" spans="1:99" s="3" customFormat="1" ht="15" customHeight="1">
      <c r="A6" s="62"/>
      <c r="B6" s="25"/>
      <c r="C6" s="25"/>
      <c r="D6" s="25"/>
      <c r="E6" s="25"/>
      <c r="F6" s="13"/>
      <c r="G6" s="13"/>
      <c r="H6" s="25"/>
      <c r="I6" s="25" t="e">
        <f>IF(#REF!&gt;0,$S$3&amp;": "&amp;#REF!&amp;CHAR(10),"")
&amp;IF(#REF!&gt;0,$T$3&amp;": "&amp;#REF!&amp;CHAR(10),"")
&amp;IF(#REF!&gt;0,$U$3&amp;": "&amp;#REF!&amp;CHAR(10),"")
&amp;IF(#REF!&gt;0,$V$3&amp;": "&amp;#REF!&amp;CHAR(10),"")
&amp;IF(#REF!&gt;0,$W$3&amp;": "&amp;#REF!&amp;CHAR(10),"")
&amp;IF(#REF!&gt;0,$X$3&amp;": "&amp;#REF!&amp;CHAR(10),"")
&amp;IF(#REF!&gt;0,$Y$3&amp;": "&amp;#REF!&amp;CHAR(10),"")
&amp;IF(#REF!&gt;0,$Z$3&amp;": "&amp;#REF!&amp;CHAR(10),"")
&amp;IF(#REF!&gt;0,$AA$3&amp;": "&amp;#REF!&amp;CHAR(10),"")
&amp;IF(#REF!&gt;0,$AB$3&amp;": "&amp;#REF!&amp;CHAR(10),"")
&amp;IF(A6&gt;0,$AC$3&amp;": "&amp;A6&amp;CHAR(10),"")
&amp;IF(D6&gt;0,$AD$3&amp;": "&amp;D6&amp;CHAR(10),"")
&amp;IF(F6&gt;0,$AE$3&amp;": "&amp;F6&amp;CHAR(10),"")
&amp;IF(E6&gt;0,$AF$3&amp;": "&amp;E6&amp;CHAR(10),"")
&amp;IF(G6&gt;0,$AG$3&amp;": "&amp;G6&amp;CHAR(10),"")</f>
        <v>#REF!</v>
      </c>
      <c r="J6" s="25"/>
      <c r="K6" s="25"/>
      <c r="L6" s="25"/>
      <c r="M6" s="25"/>
      <c r="N6" s="25">
        <f t="shared" ref="N6" ca="1" si="0">SUM(INDIRECT(SUBSTITUTE(ADDRESS(1,COLUMN(),4),"1","")&amp;"10:"&amp;SUBSTITUTE(ADDRESS(1,COLUMN(),4),"1","")&amp;68))</f>
        <v>0</v>
      </c>
      <c r="O6" s="25"/>
      <c r="P6" s="25"/>
      <c r="Q6" s="60"/>
      <c r="R6" s="25"/>
      <c r="S6" s="25"/>
      <c r="T6" s="25"/>
      <c r="U6" s="25"/>
      <c r="V6" s="25"/>
      <c r="W6" s="25"/>
      <c r="X6" s="25"/>
      <c r="Y6" s="25"/>
      <c r="Z6" s="25"/>
      <c r="AA6" s="60"/>
      <c r="AB6" s="25"/>
      <c r="AC6" s="25"/>
      <c r="AD6" s="25"/>
      <c r="AE6" s="25"/>
      <c r="AF6" s="25"/>
      <c r="AG6" s="25"/>
      <c r="AH6" s="25"/>
      <c r="AI6" s="25"/>
      <c r="AJ6" s="61"/>
      <c r="AK6" s="25"/>
      <c r="AL6" s="25"/>
      <c r="AM6" s="112"/>
      <c r="AN6" s="13">
        <v>1</v>
      </c>
      <c r="AO6" s="13"/>
      <c r="AP6" s="25"/>
      <c r="AQ6" s="82"/>
      <c r="AR6" s="25"/>
      <c r="AS6" s="25"/>
      <c r="AT6" s="25"/>
      <c r="AU6" s="25"/>
      <c r="AV6" s="25"/>
      <c r="AW6" s="25"/>
      <c r="AX6" s="25"/>
      <c r="AY6" s="25"/>
      <c r="AZ6" s="25"/>
      <c r="BA6" s="25"/>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row>
    <row r="7" spans="1:99" s="340" customFormat="1" ht="42" customHeight="1">
      <c r="A7" s="324"/>
      <c r="B7" s="324" t="s">
        <v>434</v>
      </c>
      <c r="C7" s="324" t="s">
        <v>59</v>
      </c>
      <c r="D7" s="325"/>
      <c r="E7" s="325"/>
      <c r="F7" s="325"/>
      <c r="G7" s="325"/>
      <c r="H7" s="325"/>
      <c r="I7" s="325"/>
      <c r="J7" s="336"/>
      <c r="K7" s="336"/>
      <c r="L7" s="336"/>
      <c r="M7" s="336"/>
      <c r="N7" s="325"/>
      <c r="O7" s="325"/>
      <c r="P7" s="325"/>
      <c r="Q7" s="337"/>
      <c r="R7" s="325"/>
      <c r="S7" s="325"/>
      <c r="T7" s="325"/>
      <c r="U7" s="325"/>
      <c r="V7" s="325"/>
      <c r="W7" s="325"/>
      <c r="X7" s="325"/>
      <c r="Y7" s="325"/>
      <c r="Z7" s="325"/>
      <c r="AA7" s="337"/>
      <c r="AB7" s="324" t="s">
        <v>435</v>
      </c>
      <c r="AC7" s="324" t="s">
        <v>436</v>
      </c>
      <c r="AD7" s="324" t="s">
        <v>437</v>
      </c>
      <c r="AE7" s="324" t="s">
        <v>438</v>
      </c>
      <c r="AF7" s="324" t="s">
        <v>439</v>
      </c>
      <c r="AG7" s="324" t="s">
        <v>440</v>
      </c>
      <c r="AH7" s="324" t="s">
        <v>441</v>
      </c>
      <c r="AI7" s="324" t="s">
        <v>442</v>
      </c>
      <c r="AJ7" s="12"/>
      <c r="AK7" s="324" t="s">
        <v>443</v>
      </c>
      <c r="AL7" s="324" t="s">
        <v>444</v>
      </c>
      <c r="AM7" s="338"/>
      <c r="AN7" s="325"/>
      <c r="AO7" s="325"/>
      <c r="AP7" s="325"/>
      <c r="AQ7" s="325"/>
      <c r="AR7" s="325"/>
      <c r="AS7" s="325"/>
      <c r="AT7" s="325"/>
      <c r="AU7" s="325"/>
      <c r="AV7" s="325"/>
      <c r="AW7" s="325"/>
      <c r="AX7" s="325"/>
      <c r="AY7" s="325"/>
      <c r="AZ7" s="325"/>
      <c r="BA7" s="325"/>
      <c r="BB7" s="339"/>
      <c r="BC7" s="339"/>
      <c r="BD7" s="339"/>
      <c r="BE7" s="339"/>
      <c r="BF7" s="339"/>
      <c r="BG7" s="339"/>
      <c r="BH7" s="339"/>
      <c r="BI7" s="339"/>
      <c r="BJ7" s="339"/>
      <c r="BK7" s="339"/>
      <c r="BL7" s="339"/>
      <c r="BM7" s="339"/>
      <c r="BN7" s="339"/>
      <c r="BO7" s="339"/>
      <c r="BP7" s="339"/>
      <c r="BQ7" s="339"/>
      <c r="BR7" s="339"/>
      <c r="BS7" s="339"/>
      <c r="BT7" s="339"/>
      <c r="BU7" s="339"/>
      <c r="BV7" s="339"/>
      <c r="BW7" s="339"/>
      <c r="BX7" s="339"/>
      <c r="BY7" s="339"/>
      <c r="BZ7" s="339"/>
      <c r="CA7" s="339"/>
      <c r="CB7" s="339"/>
      <c r="CC7" s="339"/>
      <c r="CD7" s="339"/>
      <c r="CE7" s="339"/>
      <c r="CF7" s="339"/>
      <c r="CG7" s="339"/>
      <c r="CH7" s="339"/>
      <c r="CI7" s="339"/>
      <c r="CJ7" s="339"/>
      <c r="CK7" s="339"/>
      <c r="CL7" s="339"/>
      <c r="CM7" s="339"/>
      <c r="CN7" s="339"/>
      <c r="CO7" s="339"/>
      <c r="CP7" s="339"/>
      <c r="CQ7" s="339"/>
      <c r="CR7" s="339"/>
      <c r="CS7" s="339"/>
      <c r="CT7" s="339"/>
      <c r="CU7" s="339"/>
    </row>
    <row r="8" spans="1:99" s="340" customFormat="1" ht="39" customHeight="1">
      <c r="A8" s="324"/>
      <c r="B8" s="325"/>
      <c r="C8" s="325"/>
      <c r="D8" s="324" t="s">
        <v>445</v>
      </c>
      <c r="E8" s="324" t="s">
        <v>446</v>
      </c>
      <c r="F8" s="325"/>
      <c r="G8" s="325"/>
      <c r="H8" s="325"/>
      <c r="I8" s="325"/>
      <c r="J8" s="336"/>
      <c r="K8" s="336"/>
      <c r="L8" s="336"/>
      <c r="M8" s="336"/>
      <c r="N8" s="325"/>
      <c r="O8" s="325"/>
      <c r="P8" s="325"/>
      <c r="Q8" s="337"/>
      <c r="R8" s="324" t="s">
        <v>447</v>
      </c>
      <c r="S8" s="324" t="s">
        <v>448</v>
      </c>
      <c r="T8" s="324" t="s">
        <v>449</v>
      </c>
      <c r="U8" s="324" t="s">
        <v>450</v>
      </c>
      <c r="V8" s="324" t="s">
        <v>451</v>
      </c>
      <c r="W8" s="324" t="s">
        <v>452</v>
      </c>
      <c r="X8" s="324" t="s">
        <v>453</v>
      </c>
      <c r="Y8" s="324" t="s">
        <v>454</v>
      </c>
      <c r="Z8" s="324" t="s">
        <v>455</v>
      </c>
      <c r="AA8" s="337"/>
      <c r="AB8" s="325"/>
      <c r="AC8" s="325"/>
      <c r="AD8" s="325"/>
      <c r="AE8" s="325"/>
      <c r="AF8" s="325"/>
      <c r="AG8" s="325"/>
      <c r="AH8" s="325"/>
      <c r="AI8" s="325"/>
      <c r="AJ8" s="12"/>
      <c r="AK8" s="325"/>
      <c r="AL8" s="325"/>
      <c r="AM8" s="338"/>
      <c r="AN8" s="325"/>
      <c r="AO8" s="325"/>
      <c r="AP8" s="325"/>
      <c r="AQ8" s="325"/>
      <c r="AR8" s="325"/>
      <c r="AS8" s="325"/>
      <c r="AT8" s="325"/>
      <c r="AU8" s="325"/>
      <c r="AV8" s="325"/>
      <c r="AW8" s="325"/>
      <c r="AX8" s="325"/>
      <c r="AY8" s="325"/>
      <c r="AZ8" s="325"/>
      <c r="BA8" s="325"/>
      <c r="BB8" s="339"/>
      <c r="BC8" s="339"/>
      <c r="BD8" s="339"/>
      <c r="BE8" s="339"/>
      <c r="BF8" s="339"/>
      <c r="BG8" s="339"/>
      <c r="BH8" s="339"/>
      <c r="BI8" s="339"/>
      <c r="BJ8" s="339"/>
      <c r="BK8" s="339"/>
      <c r="BL8" s="339"/>
      <c r="BM8" s="339"/>
      <c r="BN8" s="339"/>
      <c r="BO8" s="339"/>
      <c r="BP8" s="339"/>
      <c r="BQ8" s="339"/>
      <c r="BR8" s="339"/>
      <c r="BS8" s="339"/>
      <c r="BT8" s="339"/>
      <c r="BU8" s="339"/>
      <c r="BV8" s="339"/>
      <c r="BW8" s="339"/>
      <c r="BX8" s="339"/>
      <c r="BY8" s="339"/>
      <c r="BZ8" s="339"/>
      <c r="CA8" s="339"/>
      <c r="CB8" s="339"/>
      <c r="CC8" s="339"/>
      <c r="CD8" s="339"/>
      <c r="CE8" s="339"/>
      <c r="CF8" s="339"/>
      <c r="CG8" s="339"/>
      <c r="CH8" s="339"/>
      <c r="CI8" s="339"/>
      <c r="CJ8" s="339"/>
      <c r="CK8" s="339"/>
      <c r="CL8" s="339"/>
      <c r="CM8" s="339"/>
      <c r="CN8" s="339"/>
      <c r="CO8" s="339"/>
      <c r="CP8" s="339"/>
      <c r="CQ8" s="339"/>
      <c r="CR8" s="339"/>
      <c r="CS8" s="339"/>
      <c r="CT8" s="339"/>
      <c r="CU8" s="339"/>
    </row>
    <row r="9" spans="1:99" s="340" customFormat="1" ht="63.6" customHeight="1">
      <c r="A9" s="324"/>
      <c r="B9" s="325"/>
      <c r="C9" s="325"/>
      <c r="D9" s="325"/>
      <c r="E9" s="325"/>
      <c r="F9" s="340" t="s">
        <v>456</v>
      </c>
      <c r="G9" s="340" t="s">
        <v>457</v>
      </c>
      <c r="H9" s="324"/>
      <c r="I9" s="324" t="s">
        <v>458</v>
      </c>
      <c r="J9" s="62" t="s">
        <v>459</v>
      </c>
      <c r="K9" s="348" t="s">
        <v>460</v>
      </c>
      <c r="L9" s="341" t="s">
        <v>461</v>
      </c>
      <c r="M9" s="62" t="s">
        <v>461</v>
      </c>
      <c r="N9" s="324" t="s">
        <v>462</v>
      </c>
      <c r="O9" s="324" t="s">
        <v>463</v>
      </c>
      <c r="P9" s="324" t="s">
        <v>464</v>
      </c>
      <c r="Q9" s="337"/>
      <c r="R9" s="325"/>
      <c r="S9" s="325"/>
      <c r="T9" s="325"/>
      <c r="U9" s="325"/>
      <c r="V9" s="325"/>
      <c r="W9" s="325"/>
      <c r="X9" s="325"/>
      <c r="Y9" s="325"/>
      <c r="Z9" s="325"/>
      <c r="AA9" s="337"/>
      <c r="AB9" s="325"/>
      <c r="AC9" s="325"/>
      <c r="AD9" s="325"/>
      <c r="AE9" s="325"/>
      <c r="AF9" s="325"/>
      <c r="AG9" s="325"/>
      <c r="AH9" s="325"/>
      <c r="AI9" s="325"/>
      <c r="AJ9" s="12"/>
      <c r="AK9" s="325"/>
      <c r="AL9" s="325"/>
      <c r="AM9" s="338"/>
      <c r="AN9" s="20" t="s">
        <v>465</v>
      </c>
      <c r="AO9" s="20" t="s">
        <v>466</v>
      </c>
      <c r="AP9" s="20" t="s">
        <v>467</v>
      </c>
      <c r="AQ9" s="317" t="s">
        <v>468</v>
      </c>
      <c r="AR9" s="324" t="s">
        <v>469</v>
      </c>
      <c r="AS9" s="348" t="s">
        <v>470</v>
      </c>
      <c r="AT9" s="324" t="s">
        <v>461</v>
      </c>
      <c r="AU9" s="324" t="s">
        <v>461</v>
      </c>
      <c r="AV9" s="324" t="s">
        <v>471</v>
      </c>
      <c r="AW9" s="324" t="s">
        <v>461</v>
      </c>
      <c r="AX9" s="348" t="s">
        <v>472</v>
      </c>
      <c r="AY9" s="324" t="s">
        <v>473</v>
      </c>
      <c r="AZ9" s="371" t="s">
        <v>474</v>
      </c>
      <c r="BA9" s="324" t="s">
        <v>475</v>
      </c>
      <c r="BB9" s="339"/>
      <c r="BC9" s="339"/>
      <c r="BD9" s="339"/>
      <c r="BE9" s="339"/>
      <c r="BF9" s="339"/>
      <c r="BG9" s="339"/>
      <c r="BH9" s="339"/>
      <c r="BI9" s="339"/>
      <c r="BJ9" s="339"/>
      <c r="BK9" s="339"/>
      <c r="BL9" s="339"/>
      <c r="BM9" s="339"/>
      <c r="BN9" s="339"/>
      <c r="BO9" s="339"/>
      <c r="BP9" s="339"/>
      <c r="BQ9" s="339"/>
      <c r="BR9" s="339"/>
      <c r="BS9" s="339"/>
      <c r="BT9" s="339"/>
      <c r="BU9" s="339"/>
      <c r="BV9" s="339"/>
      <c r="BW9" s="339"/>
      <c r="BX9" s="339"/>
      <c r="BY9" s="339"/>
      <c r="BZ9" s="339"/>
      <c r="CA9" s="339"/>
      <c r="CB9" s="339"/>
      <c r="CC9" s="339"/>
      <c r="CD9" s="339"/>
      <c r="CE9" s="339"/>
      <c r="CF9" s="339"/>
      <c r="CG9" s="339"/>
      <c r="CH9" s="339"/>
      <c r="CI9" s="339"/>
      <c r="CJ9" s="339"/>
      <c r="CK9" s="339"/>
      <c r="CL9" s="339"/>
      <c r="CM9" s="339"/>
      <c r="CN9" s="339"/>
      <c r="CO9" s="339"/>
      <c r="CP9" s="339"/>
      <c r="CQ9" s="339"/>
      <c r="CR9" s="339"/>
      <c r="CS9" s="339"/>
      <c r="CT9" s="339"/>
      <c r="CU9" s="339"/>
    </row>
    <row r="10" spans="1:99" s="340" customFormat="1" ht="48" customHeight="1">
      <c r="A10" s="324"/>
      <c r="B10" s="325"/>
      <c r="C10" s="325"/>
      <c r="D10" s="324" t="s">
        <v>476</v>
      </c>
      <c r="E10" s="324" t="s">
        <v>477</v>
      </c>
      <c r="F10" s="325"/>
      <c r="G10" s="325"/>
      <c r="H10" s="325"/>
      <c r="I10" s="325"/>
      <c r="J10" s="336"/>
      <c r="K10" s="336"/>
      <c r="L10" s="336"/>
      <c r="M10" s="336"/>
      <c r="N10" s="325"/>
      <c r="O10" s="325"/>
      <c r="P10" s="325"/>
      <c r="Q10" s="337"/>
      <c r="R10" s="324" t="s">
        <v>478</v>
      </c>
      <c r="S10" s="324" t="s">
        <v>479</v>
      </c>
      <c r="T10" s="324" t="s">
        <v>480</v>
      </c>
      <c r="U10" s="324" t="s">
        <v>481</v>
      </c>
      <c r="V10" s="324" t="s">
        <v>482</v>
      </c>
      <c r="W10" s="324" t="s">
        <v>483</v>
      </c>
      <c r="X10" s="324" t="s">
        <v>484</v>
      </c>
      <c r="Y10" s="324" t="s">
        <v>485</v>
      </c>
      <c r="Z10" s="324" t="s">
        <v>486</v>
      </c>
      <c r="AA10" s="337"/>
      <c r="AB10" s="325"/>
      <c r="AC10" s="325"/>
      <c r="AD10" s="325"/>
      <c r="AE10" s="325"/>
      <c r="AF10" s="325"/>
      <c r="AG10" s="325"/>
      <c r="AH10" s="325"/>
      <c r="AI10" s="325"/>
      <c r="AJ10" s="12"/>
      <c r="AK10" s="325"/>
      <c r="AL10" s="325"/>
      <c r="AM10" s="338"/>
      <c r="AN10" s="325"/>
      <c r="AO10" s="325"/>
      <c r="AP10" s="325"/>
      <c r="AQ10" s="325"/>
      <c r="AR10" s="362"/>
      <c r="AS10" s="325"/>
      <c r="AT10" s="325"/>
      <c r="AU10" s="325"/>
      <c r="AV10" s="325"/>
      <c r="AW10" s="325"/>
      <c r="AX10" s="325"/>
      <c r="AY10" s="325"/>
      <c r="AZ10" s="325"/>
      <c r="BA10" s="325"/>
      <c r="BB10" s="339"/>
      <c r="BC10" s="339"/>
      <c r="BD10" s="339"/>
      <c r="BE10" s="339"/>
      <c r="BF10" s="339"/>
      <c r="BG10" s="339"/>
      <c r="BH10" s="339"/>
      <c r="BI10" s="339"/>
      <c r="BJ10" s="339"/>
      <c r="BK10" s="339"/>
      <c r="BL10" s="339"/>
      <c r="BM10" s="339"/>
      <c r="BN10" s="339"/>
      <c r="BO10" s="339"/>
      <c r="BP10" s="339"/>
      <c r="BQ10" s="339"/>
      <c r="BR10" s="339"/>
      <c r="BS10" s="339"/>
      <c r="BT10" s="339"/>
      <c r="BU10" s="339"/>
      <c r="BV10" s="339"/>
      <c r="BW10" s="339"/>
      <c r="BX10" s="339"/>
      <c r="BY10" s="339"/>
      <c r="BZ10" s="339"/>
      <c r="CA10" s="339"/>
      <c r="CB10" s="339"/>
      <c r="CC10" s="339"/>
      <c r="CD10" s="339"/>
      <c r="CE10" s="339"/>
      <c r="CF10" s="339"/>
      <c r="CG10" s="339"/>
      <c r="CH10" s="339"/>
      <c r="CI10" s="339"/>
      <c r="CJ10" s="339"/>
      <c r="CK10" s="339"/>
      <c r="CL10" s="339"/>
      <c r="CM10" s="339"/>
      <c r="CN10" s="339"/>
      <c r="CO10" s="339"/>
      <c r="CP10" s="339"/>
      <c r="CQ10" s="339"/>
      <c r="CR10" s="339"/>
      <c r="CS10" s="339"/>
      <c r="CT10" s="339"/>
      <c r="CU10" s="339"/>
    </row>
    <row r="11" spans="1:99" s="340" customFormat="1" ht="60" customHeight="1">
      <c r="A11" s="324"/>
      <c r="B11" s="325"/>
      <c r="C11" s="325"/>
      <c r="D11" s="325"/>
      <c r="E11" s="325"/>
      <c r="F11" s="324" t="s">
        <v>487</v>
      </c>
      <c r="G11" s="324" t="s">
        <v>488</v>
      </c>
      <c r="H11" s="324"/>
      <c r="I11" s="324" t="s">
        <v>458</v>
      </c>
      <c r="J11" s="348" t="s">
        <v>489</v>
      </c>
      <c r="K11" s="348" t="s">
        <v>460</v>
      </c>
      <c r="L11" s="341" t="s">
        <v>461</v>
      </c>
      <c r="M11" s="62" t="s">
        <v>461</v>
      </c>
      <c r="N11" s="324" t="s">
        <v>490</v>
      </c>
      <c r="O11" s="324" t="s">
        <v>491</v>
      </c>
      <c r="P11" s="324" t="s">
        <v>492</v>
      </c>
      <c r="Q11" s="337"/>
      <c r="R11" s="325"/>
      <c r="S11" s="325"/>
      <c r="T11" s="325"/>
      <c r="U11" s="325"/>
      <c r="V11" s="325"/>
      <c r="W11" s="325"/>
      <c r="X11" s="325"/>
      <c r="Y11" s="325"/>
      <c r="Z11" s="325"/>
      <c r="AA11" s="337"/>
      <c r="AB11" s="325"/>
      <c r="AC11" s="325"/>
      <c r="AD11" s="325"/>
      <c r="AE11" s="325"/>
      <c r="AF11" s="325"/>
      <c r="AG11" s="325"/>
      <c r="AH11" s="325"/>
      <c r="AI11" s="325"/>
      <c r="AJ11" s="12"/>
      <c r="AK11" s="325"/>
      <c r="AL11" s="325"/>
      <c r="AM11" s="338"/>
      <c r="AN11" s="20" t="s">
        <v>465</v>
      </c>
      <c r="AO11" s="20" t="s">
        <v>466</v>
      </c>
      <c r="AP11" s="20" t="s">
        <v>493</v>
      </c>
      <c r="AQ11" s="361" t="s">
        <v>468</v>
      </c>
      <c r="AR11" s="317" t="s">
        <v>494</v>
      </c>
      <c r="AS11" s="324" t="s">
        <v>495</v>
      </c>
      <c r="AT11" s="324" t="s">
        <v>461</v>
      </c>
      <c r="AU11" s="324" t="s">
        <v>461</v>
      </c>
      <c r="AV11" s="324" t="s">
        <v>496</v>
      </c>
      <c r="AW11" s="324" t="s">
        <v>461</v>
      </c>
      <c r="AX11" s="348" t="s">
        <v>472</v>
      </c>
      <c r="AY11" s="324" t="s">
        <v>497</v>
      </c>
      <c r="AZ11" s="321" t="s">
        <v>474</v>
      </c>
      <c r="BA11" s="324" t="s">
        <v>475</v>
      </c>
      <c r="BB11" s="339"/>
      <c r="BC11" s="339"/>
      <c r="BD11" s="339"/>
      <c r="BE11" s="339"/>
      <c r="BF11" s="339"/>
      <c r="BG11" s="339"/>
      <c r="BH11" s="339"/>
      <c r="BI11" s="339"/>
      <c r="BJ11" s="339"/>
      <c r="BK11" s="339"/>
      <c r="BL11" s="339"/>
      <c r="BM11" s="339"/>
      <c r="BN11" s="339"/>
      <c r="BO11" s="339"/>
      <c r="BP11" s="339"/>
      <c r="BQ11" s="339"/>
      <c r="BR11" s="339"/>
      <c r="BS11" s="339"/>
      <c r="BT11" s="339"/>
      <c r="BU11" s="339"/>
      <c r="BV11" s="339"/>
      <c r="BW11" s="339"/>
      <c r="BX11" s="339"/>
      <c r="BY11" s="339"/>
      <c r="BZ11" s="339"/>
      <c r="CA11" s="339"/>
      <c r="CB11" s="339"/>
      <c r="CC11" s="339"/>
      <c r="CD11" s="339"/>
      <c r="CE11" s="339"/>
      <c r="CF11" s="339"/>
      <c r="CG11" s="339"/>
      <c r="CH11" s="339"/>
      <c r="CI11" s="339"/>
      <c r="CJ11" s="339"/>
      <c r="CK11" s="339"/>
      <c r="CL11" s="339"/>
      <c r="CM11" s="339"/>
      <c r="CN11" s="339"/>
      <c r="CO11" s="339"/>
      <c r="CP11" s="339"/>
      <c r="CQ11" s="339"/>
      <c r="CR11" s="339"/>
      <c r="CS11" s="339"/>
      <c r="CT11" s="339"/>
      <c r="CU11" s="339"/>
    </row>
    <row r="12" spans="1:99" s="340" customFormat="1" ht="42" customHeight="1">
      <c r="A12" s="324"/>
      <c r="B12" s="324" t="s">
        <v>498</v>
      </c>
      <c r="C12" s="324" t="s">
        <v>60</v>
      </c>
      <c r="D12" s="325"/>
      <c r="E12" s="325"/>
      <c r="F12" s="325"/>
      <c r="G12" s="325"/>
      <c r="H12" s="325"/>
      <c r="I12" s="325"/>
      <c r="J12" s="336"/>
      <c r="K12" s="336"/>
      <c r="L12" s="336"/>
      <c r="M12" s="336"/>
      <c r="N12" s="325"/>
      <c r="O12" s="325"/>
      <c r="P12" s="325"/>
      <c r="Q12" s="337"/>
      <c r="R12" s="325"/>
      <c r="S12" s="325"/>
      <c r="T12" s="325"/>
      <c r="U12" s="325"/>
      <c r="V12" s="325"/>
      <c r="W12" s="325"/>
      <c r="X12" s="325"/>
      <c r="Y12" s="325"/>
      <c r="Z12" s="325"/>
      <c r="AA12" s="337"/>
      <c r="AB12" s="324" t="s">
        <v>499</v>
      </c>
      <c r="AC12" s="324" t="s">
        <v>500</v>
      </c>
      <c r="AD12" s="324" t="s">
        <v>501</v>
      </c>
      <c r="AE12" s="324" t="s">
        <v>502</v>
      </c>
      <c r="AF12" s="324" t="s">
        <v>503</v>
      </c>
      <c r="AG12" s="324" t="s">
        <v>504</v>
      </c>
      <c r="AH12" s="324" t="s">
        <v>505</v>
      </c>
      <c r="AI12" s="324" t="s">
        <v>506</v>
      </c>
      <c r="AJ12" s="12"/>
      <c r="AK12" s="324" t="s">
        <v>507</v>
      </c>
      <c r="AL12" s="324" t="s">
        <v>508</v>
      </c>
      <c r="AM12" s="338"/>
      <c r="AN12" s="325"/>
      <c r="AO12" s="325"/>
      <c r="AP12" s="325"/>
      <c r="AQ12" s="325"/>
      <c r="AR12" s="360"/>
      <c r="AS12" s="325"/>
      <c r="AT12" s="325"/>
      <c r="AU12" s="325"/>
      <c r="AV12" s="325"/>
      <c r="AW12" s="325"/>
      <c r="AX12" s="325"/>
      <c r="AY12" s="325"/>
      <c r="AZ12" s="325"/>
      <c r="BA12" s="325"/>
      <c r="BB12" s="339"/>
      <c r="BC12" s="339"/>
      <c r="BD12" s="339"/>
      <c r="BE12" s="339"/>
      <c r="BF12" s="339"/>
      <c r="BG12" s="339"/>
      <c r="BH12" s="339"/>
      <c r="BI12" s="339"/>
      <c r="BJ12" s="339"/>
      <c r="BK12" s="339"/>
      <c r="BL12" s="339"/>
      <c r="BM12" s="339"/>
      <c r="BN12" s="339"/>
      <c r="BO12" s="339"/>
      <c r="BP12" s="339"/>
      <c r="BQ12" s="339"/>
      <c r="BR12" s="339"/>
      <c r="BS12" s="339"/>
      <c r="BT12" s="339"/>
      <c r="BU12" s="339"/>
      <c r="BV12" s="339"/>
      <c r="BW12" s="339"/>
      <c r="BX12" s="339"/>
      <c r="BY12" s="339"/>
      <c r="BZ12" s="339"/>
      <c r="CA12" s="339"/>
      <c r="CB12" s="339"/>
      <c r="CC12" s="339"/>
      <c r="CD12" s="339"/>
      <c r="CE12" s="339"/>
      <c r="CF12" s="339"/>
      <c r="CG12" s="339"/>
      <c r="CH12" s="339"/>
      <c r="CI12" s="339"/>
      <c r="CJ12" s="339"/>
      <c r="CK12" s="339"/>
      <c r="CL12" s="339"/>
      <c r="CM12" s="339"/>
      <c r="CN12" s="339"/>
      <c r="CO12" s="339"/>
      <c r="CP12" s="339"/>
      <c r="CQ12" s="339"/>
      <c r="CR12" s="339"/>
      <c r="CS12" s="339"/>
      <c r="CT12" s="339"/>
      <c r="CU12" s="339"/>
    </row>
    <row r="13" spans="1:99" s="340" customFormat="1" ht="39" customHeight="1">
      <c r="A13" s="324" t="s">
        <v>509</v>
      </c>
      <c r="B13" s="325"/>
      <c r="C13" s="325"/>
      <c r="D13" s="324" t="s">
        <v>510</v>
      </c>
      <c r="E13" s="324" t="s">
        <v>511</v>
      </c>
      <c r="F13" s="325"/>
      <c r="G13" s="325"/>
      <c r="H13" s="325"/>
      <c r="I13" s="325"/>
      <c r="J13" s="336"/>
      <c r="K13" s="336"/>
      <c r="L13" s="336"/>
      <c r="M13" s="336"/>
      <c r="N13" s="325"/>
      <c r="O13" s="325"/>
      <c r="P13" s="325"/>
      <c r="Q13" s="337"/>
      <c r="R13" s="324" t="s">
        <v>512</v>
      </c>
      <c r="S13" s="324" t="s">
        <v>513</v>
      </c>
      <c r="T13" s="324" t="s">
        <v>514</v>
      </c>
      <c r="U13" s="324" t="s">
        <v>515</v>
      </c>
      <c r="V13" s="324" t="s">
        <v>516</v>
      </c>
      <c r="W13" s="324" t="s">
        <v>517</v>
      </c>
      <c r="X13" s="324" t="s">
        <v>518</v>
      </c>
      <c r="Y13" s="324" t="s">
        <v>519</v>
      </c>
      <c r="Z13" s="324" t="s">
        <v>520</v>
      </c>
      <c r="AA13" s="337"/>
      <c r="AB13" s="325"/>
      <c r="AC13" s="325"/>
      <c r="AD13" s="325"/>
      <c r="AE13" s="325"/>
      <c r="AF13" s="325"/>
      <c r="AG13" s="325"/>
      <c r="AH13" s="325"/>
      <c r="AI13" s="325"/>
      <c r="AJ13" s="12"/>
      <c r="AK13" s="325"/>
      <c r="AL13" s="325"/>
      <c r="AM13" s="338"/>
      <c r="AN13" s="325"/>
      <c r="AO13" s="325"/>
      <c r="AP13" s="325"/>
      <c r="AQ13" s="325"/>
      <c r="AR13" s="360"/>
      <c r="AS13" s="325"/>
      <c r="AT13" s="325"/>
      <c r="AU13" s="325"/>
      <c r="AV13" s="325"/>
      <c r="AW13" s="325"/>
      <c r="AX13" s="325"/>
      <c r="AY13" s="325"/>
      <c r="AZ13" s="325"/>
      <c r="BA13" s="325"/>
      <c r="BB13" s="339"/>
      <c r="BC13" s="339"/>
      <c r="BD13" s="339"/>
      <c r="BE13" s="339"/>
      <c r="BF13" s="339"/>
      <c r="BG13" s="339"/>
      <c r="BH13" s="339"/>
      <c r="BI13" s="339"/>
      <c r="BJ13" s="339"/>
      <c r="BK13" s="339"/>
      <c r="BL13" s="339"/>
      <c r="BM13" s="339"/>
      <c r="BN13" s="339"/>
      <c r="BO13" s="339"/>
      <c r="BP13" s="339"/>
      <c r="BQ13" s="339"/>
      <c r="BR13" s="339"/>
      <c r="BS13" s="339"/>
      <c r="BT13" s="339"/>
      <c r="BU13" s="339"/>
      <c r="BV13" s="339"/>
      <c r="BW13" s="339"/>
      <c r="BX13" s="339"/>
      <c r="BY13" s="339"/>
      <c r="BZ13" s="339"/>
      <c r="CA13" s="339"/>
      <c r="CB13" s="339"/>
      <c r="CC13" s="339"/>
      <c r="CD13" s="339"/>
      <c r="CE13" s="339"/>
      <c r="CF13" s="339"/>
      <c r="CG13" s="339"/>
      <c r="CH13" s="339"/>
      <c r="CI13" s="339"/>
      <c r="CJ13" s="339"/>
      <c r="CK13" s="339"/>
      <c r="CL13" s="339"/>
      <c r="CM13" s="339"/>
      <c r="CN13" s="339"/>
      <c r="CO13" s="339"/>
      <c r="CP13" s="339"/>
      <c r="CQ13" s="339"/>
      <c r="CR13" s="339"/>
      <c r="CS13" s="339"/>
      <c r="CT13" s="339"/>
      <c r="CU13" s="339"/>
    </row>
    <row r="14" spans="1:99" s="340" customFormat="1" ht="71.099999999999994" customHeight="1">
      <c r="A14" s="324"/>
      <c r="B14" s="325"/>
      <c r="C14" s="325"/>
      <c r="D14" s="325"/>
      <c r="E14" s="325"/>
      <c r="F14" s="324" t="s">
        <v>521</v>
      </c>
      <c r="G14" s="324" t="s">
        <v>522</v>
      </c>
      <c r="H14" s="324"/>
      <c r="I14" s="324" t="s">
        <v>523</v>
      </c>
      <c r="J14" s="317" t="s">
        <v>524</v>
      </c>
      <c r="K14" s="317" t="s">
        <v>525</v>
      </c>
      <c r="L14" s="341" t="s">
        <v>461</v>
      </c>
      <c r="M14" s="62" t="s">
        <v>461</v>
      </c>
      <c r="N14" s="324" t="s">
        <v>526</v>
      </c>
      <c r="O14" s="324" t="s">
        <v>527</v>
      </c>
      <c r="P14" s="324" t="s">
        <v>528</v>
      </c>
      <c r="Q14" s="337"/>
      <c r="R14" s="325"/>
      <c r="S14" s="325"/>
      <c r="T14" s="325"/>
      <c r="U14" s="325"/>
      <c r="V14" s="325"/>
      <c r="W14" s="325"/>
      <c r="X14" s="325"/>
      <c r="Y14" s="325"/>
      <c r="Z14" s="325"/>
      <c r="AA14" s="337"/>
      <c r="AB14" s="325"/>
      <c r="AC14" s="325"/>
      <c r="AD14" s="325"/>
      <c r="AE14" s="325"/>
      <c r="AF14" s="325"/>
      <c r="AG14" s="325"/>
      <c r="AH14" s="325"/>
      <c r="AI14" s="325"/>
      <c r="AJ14" s="12"/>
      <c r="AK14" s="325"/>
      <c r="AL14" s="325"/>
      <c r="AM14" s="338"/>
      <c r="AN14" s="20" t="s">
        <v>529</v>
      </c>
      <c r="AO14" s="20" t="s">
        <v>530</v>
      </c>
      <c r="AP14" s="20" t="s">
        <v>531</v>
      </c>
      <c r="AQ14" s="317" t="s">
        <v>532</v>
      </c>
      <c r="AR14" s="324" t="s">
        <v>495</v>
      </c>
      <c r="AS14" s="324" t="s">
        <v>533</v>
      </c>
      <c r="AT14" s="324" t="s">
        <v>461</v>
      </c>
      <c r="AU14" s="324" t="s">
        <v>461</v>
      </c>
      <c r="AV14" s="324" t="s">
        <v>534</v>
      </c>
      <c r="AW14" s="324" t="s">
        <v>461</v>
      </c>
      <c r="AX14" s="348" t="s">
        <v>472</v>
      </c>
      <c r="AY14" s="324" t="s">
        <v>535</v>
      </c>
      <c r="AZ14" s="321" t="s">
        <v>536</v>
      </c>
      <c r="BA14" s="324" t="s">
        <v>537</v>
      </c>
      <c r="BB14" s="339"/>
      <c r="BC14" s="339"/>
      <c r="BD14" s="339"/>
      <c r="BE14" s="339"/>
      <c r="BF14" s="339"/>
      <c r="BG14" s="339"/>
      <c r="BH14" s="339"/>
      <c r="BI14" s="339"/>
      <c r="BJ14" s="339"/>
      <c r="BK14" s="339"/>
      <c r="BL14" s="339"/>
      <c r="BM14" s="339"/>
      <c r="BN14" s="339"/>
      <c r="BO14" s="339"/>
      <c r="BP14" s="339"/>
      <c r="BQ14" s="339"/>
      <c r="BR14" s="339"/>
      <c r="BS14" s="339"/>
      <c r="BT14" s="339"/>
      <c r="BU14" s="339"/>
      <c r="BV14" s="339"/>
      <c r="BW14" s="339"/>
      <c r="BX14" s="339"/>
      <c r="BY14" s="339"/>
      <c r="BZ14" s="339"/>
      <c r="CA14" s="339"/>
      <c r="CB14" s="339"/>
      <c r="CC14" s="339"/>
      <c r="CD14" s="339"/>
      <c r="CE14" s="339"/>
      <c r="CF14" s="339"/>
      <c r="CG14" s="339"/>
      <c r="CH14" s="339"/>
      <c r="CI14" s="339"/>
      <c r="CJ14" s="339"/>
      <c r="CK14" s="339"/>
      <c r="CL14" s="339"/>
      <c r="CM14" s="339"/>
      <c r="CN14" s="339"/>
      <c r="CO14" s="339"/>
      <c r="CP14" s="339"/>
      <c r="CQ14" s="339"/>
      <c r="CR14" s="339"/>
      <c r="CS14" s="339"/>
      <c r="CT14" s="339"/>
      <c r="CU14" s="339"/>
    </row>
    <row r="15" spans="1:99" s="340" customFormat="1" ht="48" customHeight="1">
      <c r="A15" s="324" t="s">
        <v>538</v>
      </c>
      <c r="B15" s="325"/>
      <c r="C15" s="325"/>
      <c r="D15" s="324" t="s">
        <v>539</v>
      </c>
      <c r="E15" s="3" t="s">
        <v>540</v>
      </c>
      <c r="F15" s="325"/>
      <c r="G15" s="325"/>
      <c r="H15" s="325"/>
      <c r="I15" s="325"/>
      <c r="J15" s="336"/>
      <c r="K15" s="336"/>
      <c r="L15" s="336"/>
      <c r="M15" s="336"/>
      <c r="N15" s="325"/>
      <c r="O15" s="325"/>
      <c r="P15" s="325"/>
      <c r="Q15" s="337"/>
      <c r="R15" s="324" t="s">
        <v>541</v>
      </c>
      <c r="S15" s="324" t="s">
        <v>542</v>
      </c>
      <c r="T15" s="324" t="s">
        <v>543</v>
      </c>
      <c r="U15" s="324" t="s">
        <v>544</v>
      </c>
      <c r="V15" s="324" t="s">
        <v>545</v>
      </c>
      <c r="W15" s="324" t="s">
        <v>546</v>
      </c>
      <c r="X15" s="324" t="s">
        <v>547</v>
      </c>
      <c r="Y15" s="324" t="s">
        <v>548</v>
      </c>
      <c r="Z15" s="324" t="s">
        <v>549</v>
      </c>
      <c r="AA15" s="337"/>
      <c r="AB15" s="325"/>
      <c r="AC15" s="325"/>
      <c r="AD15" s="325"/>
      <c r="AE15" s="325"/>
      <c r="AF15" s="325"/>
      <c r="AG15" s="325"/>
      <c r="AH15" s="325"/>
      <c r="AI15" s="325"/>
      <c r="AJ15" s="12"/>
      <c r="AK15" s="325"/>
      <c r="AL15" s="325"/>
      <c r="AM15" s="338"/>
      <c r="AN15" s="325"/>
      <c r="AO15" s="325"/>
      <c r="AP15" s="325"/>
      <c r="AQ15" s="325"/>
      <c r="AR15" s="325"/>
      <c r="AS15" s="325"/>
      <c r="AT15" s="325"/>
      <c r="AU15" s="325"/>
      <c r="AV15" s="325"/>
      <c r="AW15" s="325"/>
      <c r="AX15" s="325"/>
      <c r="AY15" s="325"/>
      <c r="AZ15" s="325"/>
      <c r="BA15" s="325"/>
      <c r="BB15" s="339"/>
      <c r="BC15" s="339"/>
      <c r="BD15" s="339"/>
      <c r="BE15" s="339"/>
      <c r="BF15" s="339"/>
      <c r="BG15" s="339"/>
      <c r="BH15" s="339"/>
      <c r="BI15" s="339"/>
      <c r="BJ15" s="339"/>
      <c r="BK15" s="339"/>
      <c r="BL15" s="339"/>
      <c r="BM15" s="339"/>
      <c r="BN15" s="339"/>
      <c r="BO15" s="339"/>
      <c r="BP15" s="339"/>
      <c r="BQ15" s="339"/>
      <c r="BR15" s="339"/>
      <c r="BS15" s="339"/>
      <c r="BT15" s="339"/>
      <c r="BU15" s="339"/>
      <c r="BV15" s="339"/>
      <c r="BW15" s="339"/>
      <c r="BX15" s="339"/>
      <c r="BY15" s="339"/>
      <c r="BZ15" s="339"/>
      <c r="CA15" s="339"/>
      <c r="CB15" s="339"/>
      <c r="CC15" s="339"/>
      <c r="CD15" s="339"/>
      <c r="CE15" s="339"/>
      <c r="CF15" s="339"/>
      <c r="CG15" s="339"/>
      <c r="CH15" s="339"/>
      <c r="CI15" s="339"/>
      <c r="CJ15" s="339"/>
      <c r="CK15" s="339"/>
      <c r="CL15" s="339"/>
      <c r="CM15" s="339"/>
      <c r="CN15" s="339"/>
      <c r="CO15" s="339"/>
      <c r="CP15" s="339"/>
      <c r="CQ15" s="339"/>
      <c r="CR15" s="339"/>
      <c r="CS15" s="339"/>
      <c r="CT15" s="339"/>
      <c r="CU15" s="339"/>
    </row>
    <row r="16" spans="1:99" s="340" customFormat="1" ht="93.6" customHeight="1">
      <c r="A16" s="324"/>
      <c r="B16" s="325"/>
      <c r="C16" s="325"/>
      <c r="D16" s="325"/>
      <c r="E16" s="325"/>
      <c r="F16" s="62" t="s">
        <v>550</v>
      </c>
      <c r="G16" s="324" t="s">
        <v>551</v>
      </c>
      <c r="H16" s="324"/>
      <c r="I16" s="324" t="s">
        <v>552</v>
      </c>
      <c r="J16" s="317" t="s">
        <v>553</v>
      </c>
      <c r="K16" s="317" t="s">
        <v>554</v>
      </c>
      <c r="L16" s="341" t="s">
        <v>461</v>
      </c>
      <c r="M16" s="62" t="s">
        <v>461</v>
      </c>
      <c r="N16" s="324" t="s">
        <v>555</v>
      </c>
      <c r="O16" s="324" t="s">
        <v>556</v>
      </c>
      <c r="P16" s="324" t="s">
        <v>557</v>
      </c>
      <c r="Q16" s="337"/>
      <c r="R16" s="325"/>
      <c r="S16" s="325"/>
      <c r="T16" s="325"/>
      <c r="U16" s="325"/>
      <c r="V16" s="325"/>
      <c r="W16" s="325"/>
      <c r="X16" s="325"/>
      <c r="Y16" s="325"/>
      <c r="Z16" s="325"/>
      <c r="AA16" s="337"/>
      <c r="AB16" s="325"/>
      <c r="AC16" s="325"/>
      <c r="AD16" s="325"/>
      <c r="AE16" s="325"/>
      <c r="AF16" s="325"/>
      <c r="AG16" s="325"/>
      <c r="AH16" s="325"/>
      <c r="AI16" s="325"/>
      <c r="AJ16" s="12"/>
      <c r="AK16" s="325"/>
      <c r="AL16" s="325"/>
      <c r="AM16" s="338"/>
      <c r="AN16" s="20" t="s">
        <v>558</v>
      </c>
      <c r="AO16" s="20" t="s">
        <v>559</v>
      </c>
      <c r="AP16" s="20" t="s">
        <v>531</v>
      </c>
      <c r="AQ16" s="324" t="s">
        <v>560</v>
      </c>
      <c r="AR16" s="324" t="s">
        <v>561</v>
      </c>
      <c r="AS16" s="324" t="s">
        <v>562</v>
      </c>
      <c r="AT16" s="324" t="s">
        <v>461</v>
      </c>
      <c r="AU16" s="324" t="s">
        <v>461</v>
      </c>
      <c r="AV16" s="324" t="s">
        <v>563</v>
      </c>
      <c r="AW16" s="324" t="s">
        <v>461</v>
      </c>
      <c r="AX16" s="348" t="s">
        <v>472</v>
      </c>
      <c r="AY16" s="324" t="s">
        <v>564</v>
      </c>
      <c r="AZ16" s="324" t="s">
        <v>565</v>
      </c>
      <c r="BA16" s="324" t="s">
        <v>566</v>
      </c>
      <c r="BB16" s="339"/>
      <c r="BC16" s="339"/>
      <c r="BD16" s="339"/>
      <c r="BE16" s="339"/>
      <c r="BF16" s="339"/>
      <c r="BG16" s="339"/>
      <c r="BH16" s="339"/>
      <c r="BI16" s="339"/>
      <c r="BJ16" s="339"/>
      <c r="BK16" s="339"/>
      <c r="BL16" s="339"/>
      <c r="BM16" s="339"/>
      <c r="BN16" s="339"/>
      <c r="BO16" s="339"/>
      <c r="BP16" s="339"/>
      <c r="BQ16" s="339"/>
      <c r="BR16" s="339"/>
      <c r="BS16" s="339"/>
      <c r="BT16" s="339"/>
      <c r="BU16" s="339"/>
      <c r="BV16" s="339"/>
      <c r="BW16" s="339"/>
      <c r="BX16" s="339"/>
      <c r="BY16" s="339"/>
      <c r="BZ16" s="339"/>
      <c r="CA16" s="339"/>
      <c r="CB16" s="339"/>
      <c r="CC16" s="339"/>
      <c r="CD16" s="339"/>
      <c r="CE16" s="339"/>
      <c r="CF16" s="339"/>
      <c r="CG16" s="339"/>
      <c r="CH16" s="339"/>
      <c r="CI16" s="339"/>
      <c r="CJ16" s="339"/>
      <c r="CK16" s="339"/>
      <c r="CL16" s="339"/>
      <c r="CM16" s="339"/>
      <c r="CN16" s="339"/>
      <c r="CO16" s="339"/>
      <c r="CP16" s="339"/>
      <c r="CQ16" s="339"/>
      <c r="CR16" s="339"/>
      <c r="CS16" s="339"/>
      <c r="CT16" s="339"/>
      <c r="CU16" s="339"/>
    </row>
    <row r="17" spans="1:99" s="340" customFormat="1" ht="39" customHeight="1">
      <c r="A17" s="324" t="s">
        <v>567</v>
      </c>
      <c r="B17" s="325"/>
      <c r="C17" s="325"/>
      <c r="D17" s="324" t="s">
        <v>568</v>
      </c>
      <c r="E17" s="324" t="s">
        <v>569</v>
      </c>
      <c r="F17" s="325"/>
      <c r="G17" s="325"/>
      <c r="H17" s="325"/>
      <c r="I17" s="325"/>
      <c r="J17" s="336"/>
      <c r="K17" s="336"/>
      <c r="L17" s="336"/>
      <c r="M17" s="336"/>
      <c r="N17" s="325"/>
      <c r="O17" s="325"/>
      <c r="P17" s="325"/>
      <c r="Q17" s="337"/>
      <c r="R17" s="324" t="s">
        <v>570</v>
      </c>
      <c r="S17" s="324" t="s">
        <v>571</v>
      </c>
      <c r="T17" s="324" t="s">
        <v>572</v>
      </c>
      <c r="U17" s="324" t="s">
        <v>573</v>
      </c>
      <c r="V17" s="324" t="s">
        <v>574</v>
      </c>
      <c r="W17" s="324" t="s">
        <v>575</v>
      </c>
      <c r="X17" s="324" t="s">
        <v>576</v>
      </c>
      <c r="Y17" s="324" t="s">
        <v>577</v>
      </c>
      <c r="Z17" s="324" t="s">
        <v>578</v>
      </c>
      <c r="AA17" s="337"/>
      <c r="AB17" s="325"/>
      <c r="AC17" s="325"/>
      <c r="AD17" s="325"/>
      <c r="AE17" s="325"/>
      <c r="AF17" s="325"/>
      <c r="AG17" s="325"/>
      <c r="AH17" s="325"/>
      <c r="AI17" s="325"/>
      <c r="AJ17" s="12"/>
      <c r="AK17" s="325"/>
      <c r="AL17" s="325"/>
      <c r="AM17" s="338"/>
      <c r="AN17" s="325"/>
      <c r="AO17" s="325"/>
      <c r="AP17" s="325"/>
      <c r="AQ17" s="325"/>
      <c r="AR17" s="325"/>
      <c r="AS17" s="325"/>
      <c r="AT17" s="325"/>
      <c r="AU17" s="325"/>
      <c r="AV17" s="325"/>
      <c r="AW17" s="325"/>
      <c r="AX17" s="325"/>
      <c r="AY17" s="325"/>
      <c r="AZ17" s="325"/>
      <c r="BA17" s="325"/>
      <c r="BB17" s="339"/>
      <c r="BC17" s="339"/>
      <c r="BD17" s="339"/>
      <c r="BE17" s="339"/>
      <c r="BF17" s="339"/>
      <c r="BG17" s="339"/>
      <c r="BH17" s="339"/>
      <c r="BI17" s="339"/>
      <c r="BJ17" s="339"/>
      <c r="BK17" s="339"/>
      <c r="BL17" s="339"/>
      <c r="BM17" s="339"/>
      <c r="BN17" s="339"/>
      <c r="BO17" s="339"/>
      <c r="BP17" s="339"/>
      <c r="BQ17" s="339"/>
      <c r="BR17" s="339"/>
      <c r="BS17" s="339"/>
      <c r="BT17" s="339"/>
      <c r="BU17" s="339"/>
      <c r="BV17" s="339"/>
      <c r="BW17" s="339"/>
      <c r="BX17" s="339"/>
      <c r="BY17" s="339"/>
      <c r="BZ17" s="339"/>
      <c r="CA17" s="339"/>
      <c r="CB17" s="339"/>
      <c r="CC17" s="339"/>
      <c r="CD17" s="339"/>
      <c r="CE17" s="339"/>
      <c r="CF17" s="339"/>
      <c r="CG17" s="339"/>
      <c r="CH17" s="339"/>
      <c r="CI17" s="339"/>
      <c r="CJ17" s="339"/>
      <c r="CK17" s="339"/>
      <c r="CL17" s="339"/>
      <c r="CM17" s="339"/>
      <c r="CN17" s="339"/>
      <c r="CO17" s="339"/>
      <c r="CP17" s="339"/>
      <c r="CQ17" s="339"/>
      <c r="CR17" s="339"/>
      <c r="CS17" s="339"/>
      <c r="CT17" s="339"/>
      <c r="CU17" s="339"/>
    </row>
    <row r="18" spans="1:99" s="340" customFormat="1" ht="86.1" customHeight="1">
      <c r="A18" s="324"/>
      <c r="B18" s="325"/>
      <c r="C18" s="325"/>
      <c r="D18" s="325"/>
      <c r="E18" s="325"/>
      <c r="F18" s="324" t="s">
        <v>579</v>
      </c>
      <c r="G18" s="324" t="s">
        <v>580</v>
      </c>
      <c r="H18" s="324"/>
      <c r="I18" s="324" t="s">
        <v>581</v>
      </c>
      <c r="J18" s="317" t="s">
        <v>524</v>
      </c>
      <c r="K18" s="317" t="s">
        <v>582</v>
      </c>
      <c r="L18" s="341" t="s">
        <v>461</v>
      </c>
      <c r="M18" s="62" t="s">
        <v>461</v>
      </c>
      <c r="N18" s="324" t="s">
        <v>583</v>
      </c>
      <c r="O18" s="324" t="s">
        <v>584</v>
      </c>
      <c r="P18" s="324" t="s">
        <v>585</v>
      </c>
      <c r="Q18" s="337"/>
      <c r="R18" s="325"/>
      <c r="S18" s="325"/>
      <c r="T18" s="325"/>
      <c r="U18" s="325"/>
      <c r="V18" s="325"/>
      <c r="W18" s="325"/>
      <c r="X18" s="325"/>
      <c r="Y18" s="325"/>
      <c r="Z18" s="325"/>
      <c r="AA18" s="337"/>
      <c r="AB18" s="325"/>
      <c r="AC18" s="325"/>
      <c r="AD18" s="325"/>
      <c r="AE18" s="325"/>
      <c r="AF18" s="325"/>
      <c r="AG18" s="325"/>
      <c r="AH18" s="325"/>
      <c r="AI18" s="325"/>
      <c r="AJ18" s="12"/>
      <c r="AK18" s="325"/>
      <c r="AL18" s="325"/>
      <c r="AM18" s="338"/>
      <c r="AN18" s="20" t="s">
        <v>586</v>
      </c>
      <c r="AO18" s="20" t="s">
        <v>587</v>
      </c>
      <c r="AP18" s="20" t="s">
        <v>531</v>
      </c>
      <c r="AQ18" s="324" t="s">
        <v>588</v>
      </c>
      <c r="AR18" s="324" t="s">
        <v>589</v>
      </c>
      <c r="AS18" s="324" t="s">
        <v>590</v>
      </c>
      <c r="AT18" s="324" t="s">
        <v>461</v>
      </c>
      <c r="AU18" s="324" t="s">
        <v>461</v>
      </c>
      <c r="AV18" s="324" t="s">
        <v>591</v>
      </c>
      <c r="AW18" s="324" t="s">
        <v>461</v>
      </c>
      <c r="AX18" s="348" t="s">
        <v>472</v>
      </c>
      <c r="AY18" s="324" t="s">
        <v>592</v>
      </c>
      <c r="AZ18" s="321" t="s">
        <v>593</v>
      </c>
      <c r="BA18" s="324" t="s">
        <v>537</v>
      </c>
      <c r="BB18" s="339"/>
      <c r="BC18" s="339"/>
      <c r="BD18" s="339"/>
      <c r="BE18" s="339"/>
      <c r="BF18" s="339"/>
      <c r="BG18" s="339"/>
      <c r="BH18" s="339"/>
      <c r="BI18" s="339"/>
      <c r="BJ18" s="339"/>
      <c r="BK18" s="339"/>
      <c r="BL18" s="339"/>
      <c r="BM18" s="339"/>
      <c r="BN18" s="339"/>
      <c r="BO18" s="339"/>
      <c r="BP18" s="339"/>
      <c r="BQ18" s="339"/>
      <c r="BR18" s="339"/>
      <c r="BS18" s="339"/>
      <c r="BT18" s="339"/>
      <c r="BU18" s="339"/>
      <c r="BV18" s="339"/>
      <c r="BW18" s="339"/>
      <c r="BX18" s="339"/>
      <c r="BY18" s="339"/>
      <c r="BZ18" s="339"/>
      <c r="CA18" s="339"/>
      <c r="CB18" s="339"/>
      <c r="CC18" s="339"/>
      <c r="CD18" s="339"/>
      <c r="CE18" s="339"/>
      <c r="CF18" s="339"/>
      <c r="CG18" s="339"/>
      <c r="CH18" s="339"/>
      <c r="CI18" s="339"/>
      <c r="CJ18" s="339"/>
      <c r="CK18" s="339"/>
      <c r="CL18" s="339"/>
      <c r="CM18" s="339"/>
      <c r="CN18" s="339"/>
      <c r="CO18" s="339"/>
      <c r="CP18" s="339"/>
      <c r="CQ18" s="339"/>
      <c r="CR18" s="339"/>
      <c r="CS18" s="339"/>
      <c r="CT18" s="339"/>
      <c r="CU18" s="339"/>
    </row>
    <row r="19" spans="1:99" s="340" customFormat="1" ht="66.95" customHeight="1">
      <c r="A19" s="324" t="s">
        <v>594</v>
      </c>
      <c r="B19" s="325"/>
      <c r="C19" s="325"/>
      <c r="D19" s="324" t="s">
        <v>595</v>
      </c>
      <c r="E19" s="324" t="s">
        <v>596</v>
      </c>
      <c r="F19" s="325"/>
      <c r="G19" s="325"/>
      <c r="H19" s="325"/>
      <c r="I19" s="325"/>
      <c r="J19" s="336"/>
      <c r="K19" s="336"/>
      <c r="L19" s="336"/>
      <c r="M19" s="336"/>
      <c r="N19" s="325"/>
      <c r="O19" s="325"/>
      <c r="P19" s="325"/>
      <c r="Q19" s="337"/>
      <c r="R19" s="324" t="s">
        <v>597</v>
      </c>
      <c r="S19" s="324" t="s">
        <v>598</v>
      </c>
      <c r="T19" s="324" t="s">
        <v>599</v>
      </c>
      <c r="U19" s="324" t="s">
        <v>600</v>
      </c>
      <c r="V19" s="324" t="s">
        <v>601</v>
      </c>
      <c r="W19" s="324" t="s">
        <v>602</v>
      </c>
      <c r="X19" s="324" t="s">
        <v>603</v>
      </c>
      <c r="Y19" s="324" t="s">
        <v>604</v>
      </c>
      <c r="Z19" s="324" t="s">
        <v>605</v>
      </c>
      <c r="AA19" s="337"/>
      <c r="AB19" s="325"/>
      <c r="AC19" s="325"/>
      <c r="AD19" s="325"/>
      <c r="AE19" s="325"/>
      <c r="AF19" s="325"/>
      <c r="AG19" s="325"/>
      <c r="AH19" s="325"/>
      <c r="AI19" s="325"/>
      <c r="AJ19" s="12"/>
      <c r="AK19" s="325"/>
      <c r="AL19" s="325"/>
      <c r="AM19" s="338"/>
      <c r="AN19" s="325"/>
      <c r="AO19" s="325"/>
      <c r="AP19" s="325"/>
      <c r="AQ19" s="325"/>
      <c r="AR19" s="325"/>
      <c r="AS19" s="325"/>
      <c r="AT19" s="325"/>
      <c r="AU19" s="325"/>
      <c r="AV19" s="325"/>
      <c r="AW19" s="325"/>
      <c r="AX19" s="325"/>
      <c r="AY19" s="325"/>
      <c r="AZ19" s="325"/>
      <c r="BA19" s="325"/>
      <c r="BB19" s="339"/>
      <c r="BC19" s="339"/>
      <c r="BD19" s="339"/>
      <c r="BE19" s="339"/>
      <c r="BF19" s="339"/>
      <c r="BG19" s="339"/>
      <c r="BH19" s="339"/>
      <c r="BI19" s="339"/>
      <c r="BJ19" s="339"/>
      <c r="BK19" s="339"/>
      <c r="BL19" s="339"/>
      <c r="BM19" s="339"/>
      <c r="BN19" s="339"/>
      <c r="BO19" s="339"/>
      <c r="BP19" s="339"/>
      <c r="BQ19" s="339"/>
      <c r="BR19" s="339"/>
      <c r="BS19" s="339"/>
      <c r="BT19" s="339"/>
      <c r="BU19" s="339"/>
      <c r="BV19" s="339"/>
      <c r="BW19" s="339"/>
      <c r="BX19" s="339"/>
      <c r="BY19" s="339"/>
      <c r="BZ19" s="339"/>
      <c r="CA19" s="339"/>
      <c r="CB19" s="339"/>
      <c r="CC19" s="339"/>
      <c r="CD19" s="339"/>
      <c r="CE19" s="339"/>
      <c r="CF19" s="339"/>
      <c r="CG19" s="339"/>
      <c r="CH19" s="339"/>
      <c r="CI19" s="339"/>
      <c r="CJ19" s="339"/>
      <c r="CK19" s="339"/>
      <c r="CL19" s="339"/>
      <c r="CM19" s="339"/>
      <c r="CN19" s="339"/>
      <c r="CO19" s="339"/>
      <c r="CP19" s="339"/>
      <c r="CQ19" s="339"/>
      <c r="CR19" s="339"/>
      <c r="CS19" s="339"/>
      <c r="CT19" s="339"/>
      <c r="CU19" s="339"/>
    </row>
    <row r="20" spans="1:99" s="340" customFormat="1" ht="53.1" customHeight="1">
      <c r="A20" s="324"/>
      <c r="B20" s="325"/>
      <c r="C20" s="325"/>
      <c r="D20" s="325"/>
      <c r="E20" s="325"/>
      <c r="F20" s="62" t="s">
        <v>606</v>
      </c>
      <c r="G20" s="324" t="s">
        <v>607</v>
      </c>
      <c r="H20" s="324"/>
      <c r="I20" s="324" t="s">
        <v>552</v>
      </c>
      <c r="J20" s="317" t="s">
        <v>608</v>
      </c>
      <c r="K20" s="317" t="s">
        <v>554</v>
      </c>
      <c r="L20" s="341" t="s">
        <v>461</v>
      </c>
      <c r="M20" s="62" t="s">
        <v>461</v>
      </c>
      <c r="N20" s="324" t="s">
        <v>609</v>
      </c>
      <c r="O20" s="324" t="s">
        <v>610</v>
      </c>
      <c r="P20" s="324" t="s">
        <v>611</v>
      </c>
      <c r="Q20" s="337"/>
      <c r="R20" s="325"/>
      <c r="S20" s="325"/>
      <c r="T20" s="325"/>
      <c r="U20" s="325"/>
      <c r="V20" s="325"/>
      <c r="W20" s="325"/>
      <c r="X20" s="325"/>
      <c r="Y20" s="325"/>
      <c r="Z20" s="325"/>
      <c r="AA20" s="337"/>
      <c r="AB20" s="325"/>
      <c r="AC20" s="325"/>
      <c r="AD20" s="325"/>
      <c r="AE20" s="325"/>
      <c r="AF20" s="325"/>
      <c r="AG20" s="325"/>
      <c r="AH20" s="325"/>
      <c r="AI20" s="325"/>
      <c r="AJ20" s="12"/>
      <c r="AK20" s="325"/>
      <c r="AL20" s="325"/>
      <c r="AM20" s="338"/>
      <c r="AN20" s="20" t="s">
        <v>558</v>
      </c>
      <c r="AO20" s="20" t="s">
        <v>559</v>
      </c>
      <c r="AP20" s="20" t="s">
        <v>531</v>
      </c>
      <c r="AQ20" s="324" t="s">
        <v>588</v>
      </c>
      <c r="AR20" s="324" t="s">
        <v>612</v>
      </c>
      <c r="AS20" s="324" t="s">
        <v>613</v>
      </c>
      <c r="AT20" s="324" t="s">
        <v>461</v>
      </c>
      <c r="AU20" s="324" t="s">
        <v>461</v>
      </c>
      <c r="AV20" s="324" t="s">
        <v>563</v>
      </c>
      <c r="AW20" s="324" t="s">
        <v>461</v>
      </c>
      <c r="AX20" s="348" t="s">
        <v>472</v>
      </c>
      <c r="AY20" s="324" t="s">
        <v>614</v>
      </c>
      <c r="AZ20" s="324" t="s">
        <v>565</v>
      </c>
      <c r="BA20" s="324" t="s">
        <v>537</v>
      </c>
      <c r="BB20" s="339"/>
      <c r="BC20" s="339"/>
      <c r="BD20" s="339"/>
      <c r="BE20" s="339"/>
      <c r="BF20" s="339"/>
      <c r="BG20" s="339"/>
      <c r="BH20" s="339"/>
      <c r="BI20" s="339"/>
      <c r="BJ20" s="339"/>
      <c r="BK20" s="339"/>
      <c r="BL20" s="339"/>
      <c r="BM20" s="339"/>
      <c r="BN20" s="339"/>
      <c r="BO20" s="339"/>
      <c r="BP20" s="339"/>
      <c r="BQ20" s="339"/>
      <c r="BR20" s="339"/>
      <c r="BS20" s="339"/>
      <c r="BT20" s="339"/>
      <c r="BU20" s="339"/>
      <c r="BV20" s="339"/>
      <c r="BW20" s="339"/>
      <c r="BX20" s="339"/>
      <c r="BY20" s="339"/>
      <c r="BZ20" s="339"/>
      <c r="CA20" s="339"/>
      <c r="CB20" s="339"/>
      <c r="CC20" s="339"/>
      <c r="CD20" s="339"/>
      <c r="CE20" s="339"/>
      <c r="CF20" s="339"/>
      <c r="CG20" s="339"/>
      <c r="CH20" s="339"/>
      <c r="CI20" s="339"/>
      <c r="CJ20" s="339"/>
      <c r="CK20" s="339"/>
      <c r="CL20" s="339"/>
      <c r="CM20" s="339"/>
      <c r="CN20" s="339"/>
      <c r="CO20" s="339"/>
      <c r="CP20" s="339"/>
      <c r="CQ20" s="339"/>
      <c r="CR20" s="339"/>
      <c r="CS20" s="339"/>
      <c r="CT20" s="339"/>
      <c r="CU20" s="339"/>
    </row>
    <row r="21" spans="1:99" s="340" customFormat="1" ht="45.95" customHeight="1">
      <c r="A21" s="324" t="s">
        <v>615</v>
      </c>
      <c r="B21" s="325"/>
      <c r="C21" s="325"/>
      <c r="D21" s="324" t="s">
        <v>616</v>
      </c>
      <c r="E21" s="324" t="s">
        <v>617</v>
      </c>
      <c r="F21" s="325"/>
      <c r="G21" s="325"/>
      <c r="H21" s="325"/>
      <c r="I21" s="325"/>
      <c r="J21" s="336"/>
      <c r="K21" s="336"/>
      <c r="L21" s="336"/>
      <c r="M21" s="336"/>
      <c r="N21" s="325"/>
      <c r="O21" s="325"/>
      <c r="P21" s="325"/>
      <c r="Q21" s="337"/>
      <c r="R21" s="324" t="s">
        <v>618</v>
      </c>
      <c r="S21" s="324" t="s">
        <v>619</v>
      </c>
      <c r="T21" s="324" t="s">
        <v>620</v>
      </c>
      <c r="U21" s="324" t="s">
        <v>621</v>
      </c>
      <c r="V21" s="324" t="s">
        <v>622</v>
      </c>
      <c r="W21" s="324" t="s">
        <v>623</v>
      </c>
      <c r="X21" s="324" t="s">
        <v>624</v>
      </c>
      <c r="Y21" s="324" t="s">
        <v>625</v>
      </c>
      <c r="Z21" s="324" t="s">
        <v>626</v>
      </c>
      <c r="AA21" s="337"/>
      <c r="AB21" s="325"/>
      <c r="AC21" s="325"/>
      <c r="AD21" s="325"/>
      <c r="AE21" s="325"/>
      <c r="AF21" s="325"/>
      <c r="AG21" s="325"/>
      <c r="AH21" s="325"/>
      <c r="AI21" s="325"/>
      <c r="AJ21" s="12"/>
      <c r="AK21" s="325"/>
      <c r="AL21" s="325"/>
      <c r="AM21" s="338"/>
      <c r="AN21" s="325"/>
      <c r="AO21" s="325"/>
      <c r="AP21" s="325"/>
      <c r="AQ21" s="325"/>
      <c r="AR21" s="325"/>
      <c r="AS21" s="325"/>
      <c r="AT21" s="325"/>
      <c r="AU21" s="325"/>
      <c r="AV21" s="325"/>
      <c r="AW21" s="325"/>
      <c r="AX21" s="325"/>
      <c r="AY21" s="325"/>
      <c r="AZ21" s="325"/>
      <c r="BA21" s="325"/>
      <c r="BB21" s="339"/>
      <c r="BC21" s="339"/>
      <c r="BD21" s="339"/>
      <c r="BE21" s="339"/>
      <c r="BF21" s="339"/>
      <c r="BG21" s="339"/>
      <c r="BH21" s="339"/>
      <c r="BI21" s="339"/>
      <c r="BJ21" s="339"/>
      <c r="BK21" s="339"/>
      <c r="BL21" s="339"/>
      <c r="BM21" s="339"/>
      <c r="BN21" s="339"/>
      <c r="BO21" s="339"/>
      <c r="BP21" s="339"/>
      <c r="BQ21" s="339"/>
      <c r="BR21" s="339"/>
      <c r="BS21" s="339"/>
      <c r="BT21" s="339"/>
      <c r="BU21" s="339"/>
      <c r="BV21" s="339"/>
      <c r="BW21" s="339"/>
      <c r="BX21" s="339"/>
      <c r="BY21" s="339"/>
      <c r="BZ21" s="339"/>
      <c r="CA21" s="339"/>
      <c r="CB21" s="339"/>
      <c r="CC21" s="339"/>
      <c r="CD21" s="339"/>
      <c r="CE21" s="339"/>
      <c r="CF21" s="339"/>
      <c r="CG21" s="339"/>
      <c r="CH21" s="339"/>
      <c r="CI21" s="339"/>
      <c r="CJ21" s="339"/>
      <c r="CK21" s="339"/>
      <c r="CL21" s="339"/>
      <c r="CM21" s="339"/>
      <c r="CN21" s="339"/>
      <c r="CO21" s="339"/>
      <c r="CP21" s="339"/>
      <c r="CQ21" s="339"/>
      <c r="CR21" s="339"/>
      <c r="CS21" s="339"/>
      <c r="CT21" s="339"/>
      <c r="CU21" s="339"/>
    </row>
    <row r="22" spans="1:99" s="340" customFormat="1" ht="73.5" customHeight="1">
      <c r="A22" s="324"/>
      <c r="B22" s="325"/>
      <c r="C22" s="325"/>
      <c r="D22" s="325"/>
      <c r="E22" s="325"/>
      <c r="F22" s="324" t="s">
        <v>627</v>
      </c>
      <c r="G22" s="316" t="s">
        <v>628</v>
      </c>
      <c r="H22" s="324"/>
      <c r="I22" s="324" t="s">
        <v>523</v>
      </c>
      <c r="J22" s="62" t="s">
        <v>629</v>
      </c>
      <c r="K22" s="62" t="s">
        <v>582</v>
      </c>
      <c r="L22" s="341" t="s">
        <v>461</v>
      </c>
      <c r="M22" s="62" t="s">
        <v>630</v>
      </c>
      <c r="N22" s="324" t="s">
        <v>631</v>
      </c>
      <c r="O22" s="324" t="s">
        <v>632</v>
      </c>
      <c r="P22" s="324" t="s">
        <v>633</v>
      </c>
      <c r="Q22" s="337"/>
      <c r="R22" s="325"/>
      <c r="S22" s="325"/>
      <c r="T22" s="325"/>
      <c r="U22" s="325"/>
      <c r="V22" s="325"/>
      <c r="W22" s="325"/>
      <c r="X22" s="325"/>
      <c r="Y22" s="325"/>
      <c r="Z22" s="325"/>
      <c r="AA22" s="337"/>
      <c r="AB22" s="325"/>
      <c r="AC22" s="325"/>
      <c r="AD22" s="325"/>
      <c r="AE22" s="325"/>
      <c r="AF22" s="325"/>
      <c r="AG22" s="325"/>
      <c r="AH22" s="325"/>
      <c r="AI22" s="325"/>
      <c r="AJ22" s="12"/>
      <c r="AK22" s="325"/>
      <c r="AL22" s="325"/>
      <c r="AM22" s="338"/>
      <c r="AN22" s="324" t="s">
        <v>634</v>
      </c>
      <c r="AO22" s="324" t="s">
        <v>635</v>
      </c>
      <c r="AP22" s="324" t="s">
        <v>531</v>
      </c>
      <c r="AQ22" s="324" t="s">
        <v>636</v>
      </c>
      <c r="AR22" s="324" t="s">
        <v>637</v>
      </c>
      <c r="AS22" s="324" t="s">
        <v>590</v>
      </c>
      <c r="AT22" s="324" t="s">
        <v>461</v>
      </c>
      <c r="AU22" s="324" t="s">
        <v>461</v>
      </c>
      <c r="AV22" s="324" t="s">
        <v>638</v>
      </c>
      <c r="AW22" s="324" t="s">
        <v>461</v>
      </c>
      <c r="AX22" s="324" t="s">
        <v>639</v>
      </c>
      <c r="AY22" s="324" t="s">
        <v>640</v>
      </c>
      <c r="AZ22" s="321" t="s">
        <v>641</v>
      </c>
      <c r="BA22" s="324" t="s">
        <v>537</v>
      </c>
      <c r="BB22" s="339"/>
      <c r="BC22" s="339"/>
      <c r="BD22" s="339"/>
      <c r="BE22" s="339"/>
      <c r="BF22" s="339"/>
      <c r="BG22" s="339"/>
      <c r="BH22" s="339"/>
      <c r="BI22" s="339"/>
      <c r="BJ22" s="339"/>
      <c r="BK22" s="339"/>
      <c r="BL22" s="339"/>
      <c r="BM22" s="339"/>
      <c r="BN22" s="339"/>
      <c r="BO22" s="339"/>
      <c r="BP22" s="339"/>
      <c r="BQ22" s="339"/>
      <c r="BR22" s="339"/>
      <c r="BS22" s="339"/>
      <c r="BT22" s="339"/>
      <c r="BU22" s="339"/>
      <c r="BV22" s="339"/>
      <c r="BW22" s="339"/>
      <c r="BX22" s="339"/>
      <c r="BY22" s="339"/>
      <c r="BZ22" s="339"/>
      <c r="CA22" s="339"/>
      <c r="CB22" s="339"/>
      <c r="CC22" s="339"/>
      <c r="CD22" s="339"/>
      <c r="CE22" s="339"/>
      <c r="CF22" s="339"/>
      <c r="CG22" s="339"/>
      <c r="CH22" s="339"/>
      <c r="CI22" s="339"/>
      <c r="CJ22" s="339"/>
      <c r="CK22" s="339"/>
      <c r="CL22" s="339"/>
      <c r="CM22" s="339"/>
      <c r="CN22" s="339"/>
      <c r="CO22" s="339"/>
      <c r="CP22" s="339"/>
      <c r="CQ22" s="339"/>
      <c r="CR22" s="339"/>
      <c r="CS22" s="339"/>
      <c r="CT22" s="339"/>
      <c r="CU22" s="339"/>
    </row>
    <row r="23" spans="1:99" s="340" customFormat="1" ht="66.95" customHeight="1">
      <c r="A23" s="324" t="s">
        <v>642</v>
      </c>
      <c r="B23" s="325"/>
      <c r="C23" s="325"/>
      <c r="D23" s="324" t="s">
        <v>643</v>
      </c>
      <c r="E23" s="324" t="s">
        <v>644</v>
      </c>
      <c r="F23" s="325"/>
      <c r="G23" s="325"/>
      <c r="H23" s="325"/>
      <c r="I23" s="325"/>
      <c r="J23" s="336"/>
      <c r="K23" s="336"/>
      <c r="L23" s="336"/>
      <c r="M23" s="336"/>
      <c r="N23" s="325"/>
      <c r="O23" s="325"/>
      <c r="P23" s="325"/>
      <c r="Q23" s="337"/>
      <c r="R23" s="324" t="s">
        <v>645</v>
      </c>
      <c r="S23" s="324" t="s">
        <v>646</v>
      </c>
      <c r="T23" s="324" t="s">
        <v>647</v>
      </c>
      <c r="U23" s="324" t="s">
        <v>648</v>
      </c>
      <c r="V23" s="324" t="s">
        <v>649</v>
      </c>
      <c r="W23" s="324" t="s">
        <v>650</v>
      </c>
      <c r="X23" s="324" t="s">
        <v>651</v>
      </c>
      <c r="Y23" s="324" t="s">
        <v>652</v>
      </c>
      <c r="Z23" s="324" t="s">
        <v>653</v>
      </c>
      <c r="AA23" s="337"/>
      <c r="AB23" s="325"/>
      <c r="AC23" s="325"/>
      <c r="AD23" s="325"/>
      <c r="AE23" s="325"/>
      <c r="AF23" s="325"/>
      <c r="AG23" s="325"/>
      <c r="AH23" s="325"/>
      <c r="AI23" s="325"/>
      <c r="AJ23" s="12"/>
      <c r="AK23" s="325"/>
      <c r="AL23" s="325"/>
      <c r="AM23" s="338"/>
      <c r="AN23" s="325"/>
      <c r="AO23" s="325"/>
      <c r="AP23" s="325"/>
      <c r="AQ23" s="325"/>
      <c r="AR23" s="325"/>
      <c r="AS23" s="325"/>
      <c r="AT23" s="325"/>
      <c r="AU23" s="325"/>
      <c r="AV23" s="325"/>
      <c r="AW23" s="325"/>
      <c r="AX23" s="325"/>
      <c r="AY23" s="325"/>
      <c r="AZ23" s="325"/>
      <c r="BA23" s="325"/>
      <c r="BB23" s="339"/>
      <c r="BC23" s="339"/>
      <c r="BD23" s="339"/>
      <c r="BE23" s="339"/>
      <c r="BF23" s="339"/>
      <c r="BG23" s="339"/>
      <c r="BH23" s="339"/>
      <c r="BI23" s="339"/>
      <c r="BJ23" s="339"/>
      <c r="BK23" s="339"/>
      <c r="BL23" s="339"/>
      <c r="BM23" s="339"/>
      <c r="BN23" s="339"/>
      <c r="BO23" s="339"/>
      <c r="BP23" s="339"/>
      <c r="BQ23" s="339"/>
      <c r="BR23" s="339"/>
      <c r="BS23" s="339"/>
      <c r="BT23" s="339"/>
      <c r="BU23" s="339"/>
      <c r="BV23" s="339"/>
      <c r="BW23" s="339"/>
      <c r="BX23" s="339"/>
      <c r="BY23" s="339"/>
      <c r="BZ23" s="339"/>
      <c r="CA23" s="339"/>
      <c r="CB23" s="339"/>
      <c r="CC23" s="339"/>
      <c r="CD23" s="339"/>
      <c r="CE23" s="339"/>
      <c r="CF23" s="339"/>
      <c r="CG23" s="339"/>
      <c r="CH23" s="339"/>
      <c r="CI23" s="339"/>
      <c r="CJ23" s="339"/>
      <c r="CK23" s="339"/>
      <c r="CL23" s="339"/>
      <c r="CM23" s="339"/>
      <c r="CN23" s="339"/>
      <c r="CO23" s="339"/>
      <c r="CP23" s="339"/>
      <c r="CQ23" s="339"/>
      <c r="CR23" s="339"/>
      <c r="CS23" s="339"/>
      <c r="CT23" s="339"/>
      <c r="CU23" s="339"/>
    </row>
    <row r="24" spans="1:99" s="340" customFormat="1" ht="100.35" customHeight="1">
      <c r="A24" s="324"/>
      <c r="B24" s="325"/>
      <c r="C24" s="325"/>
      <c r="D24" s="325"/>
      <c r="E24" s="325"/>
      <c r="F24" s="324" t="s">
        <v>654</v>
      </c>
      <c r="G24" s="324" t="s">
        <v>655</v>
      </c>
      <c r="H24" s="324"/>
      <c r="I24" s="324" t="s">
        <v>523</v>
      </c>
      <c r="J24" s="317" t="s">
        <v>524</v>
      </c>
      <c r="K24" s="317" t="s">
        <v>582</v>
      </c>
      <c r="L24" s="341" t="s">
        <v>461</v>
      </c>
      <c r="M24" s="62" t="s">
        <v>461</v>
      </c>
      <c r="N24" s="324" t="s">
        <v>656</v>
      </c>
      <c r="O24" s="324" t="s">
        <v>657</v>
      </c>
      <c r="P24" s="324" t="s">
        <v>658</v>
      </c>
      <c r="Q24" s="337"/>
      <c r="R24" s="325"/>
      <c r="S24" s="325"/>
      <c r="T24" s="325"/>
      <c r="U24" s="325"/>
      <c r="V24" s="325"/>
      <c r="W24" s="325"/>
      <c r="X24" s="325"/>
      <c r="Y24" s="325"/>
      <c r="Z24" s="325"/>
      <c r="AA24" s="337"/>
      <c r="AB24" s="325"/>
      <c r="AC24" s="325"/>
      <c r="AD24" s="325"/>
      <c r="AE24" s="325"/>
      <c r="AF24" s="325"/>
      <c r="AG24" s="325"/>
      <c r="AH24" s="325"/>
      <c r="AI24" s="325"/>
      <c r="AJ24" s="12"/>
      <c r="AK24" s="325"/>
      <c r="AL24" s="325"/>
      <c r="AM24" s="338"/>
      <c r="AN24" s="20" t="s">
        <v>659</v>
      </c>
      <c r="AO24" s="20" t="s">
        <v>660</v>
      </c>
      <c r="AP24" s="20" t="s">
        <v>531</v>
      </c>
      <c r="AQ24" s="324" t="s">
        <v>661</v>
      </c>
      <c r="AR24" s="324" t="s">
        <v>662</v>
      </c>
      <c r="AS24" s="324" t="s">
        <v>663</v>
      </c>
      <c r="AT24" s="324" t="s">
        <v>461</v>
      </c>
      <c r="AU24" s="324" t="s">
        <v>461</v>
      </c>
      <c r="AV24" s="324" t="s">
        <v>664</v>
      </c>
      <c r="AW24" s="324" t="s">
        <v>461</v>
      </c>
      <c r="AX24" s="348" t="s">
        <v>472</v>
      </c>
      <c r="AY24" s="324" t="s">
        <v>665</v>
      </c>
      <c r="AZ24" s="321" t="s">
        <v>666</v>
      </c>
      <c r="BA24" s="324" t="s">
        <v>537</v>
      </c>
      <c r="BB24" s="339"/>
      <c r="BC24" s="339"/>
      <c r="BD24" s="339"/>
      <c r="BE24" s="339"/>
      <c r="BF24" s="339"/>
      <c r="BG24" s="339"/>
      <c r="BH24" s="339"/>
      <c r="BI24" s="339"/>
      <c r="BJ24" s="339"/>
      <c r="BK24" s="339"/>
      <c r="BL24" s="339"/>
      <c r="BM24" s="339"/>
      <c r="BN24" s="339"/>
      <c r="BO24" s="339"/>
      <c r="BP24" s="339"/>
      <c r="BQ24" s="339"/>
      <c r="BR24" s="339"/>
      <c r="BS24" s="339"/>
      <c r="BT24" s="339"/>
      <c r="BU24" s="339"/>
      <c r="BV24" s="339"/>
      <c r="BW24" s="339"/>
      <c r="BX24" s="339"/>
      <c r="BY24" s="339"/>
      <c r="BZ24" s="339"/>
      <c r="CA24" s="339"/>
      <c r="CB24" s="339"/>
      <c r="CC24" s="339"/>
      <c r="CD24" s="339"/>
      <c r="CE24" s="339"/>
      <c r="CF24" s="339"/>
      <c r="CG24" s="339"/>
      <c r="CH24" s="339"/>
      <c r="CI24" s="339"/>
      <c r="CJ24" s="339"/>
      <c r="CK24" s="339"/>
      <c r="CL24" s="339"/>
      <c r="CM24" s="339"/>
      <c r="CN24" s="339"/>
      <c r="CO24" s="339"/>
      <c r="CP24" s="339"/>
      <c r="CQ24" s="339"/>
      <c r="CR24" s="339"/>
      <c r="CS24" s="339"/>
      <c r="CT24" s="339"/>
      <c r="CU24" s="339"/>
    </row>
    <row r="25" spans="1:99" s="340" customFormat="1" ht="66.599999999999994" customHeight="1">
      <c r="A25" s="324" t="s">
        <v>667</v>
      </c>
      <c r="B25" s="325"/>
      <c r="C25" s="325"/>
      <c r="D25" s="324" t="s">
        <v>668</v>
      </c>
      <c r="E25" s="324" t="s">
        <v>669</v>
      </c>
      <c r="F25" s="325"/>
      <c r="G25" s="325"/>
      <c r="H25" s="325"/>
      <c r="I25" s="325"/>
      <c r="J25" s="336"/>
      <c r="K25" s="336"/>
      <c r="L25" s="336"/>
      <c r="M25" s="336"/>
      <c r="N25" s="325"/>
      <c r="O25" s="325"/>
      <c r="P25" s="325"/>
      <c r="Q25" s="337"/>
      <c r="R25" s="324" t="s">
        <v>670</v>
      </c>
      <c r="S25" s="324" t="s">
        <v>671</v>
      </c>
      <c r="T25" s="324" t="s">
        <v>672</v>
      </c>
      <c r="U25" s="324" t="s">
        <v>673</v>
      </c>
      <c r="V25" s="324" t="s">
        <v>674</v>
      </c>
      <c r="W25" s="324" t="s">
        <v>675</v>
      </c>
      <c r="X25" s="324" t="s">
        <v>676</v>
      </c>
      <c r="Y25" s="324" t="s">
        <v>677</v>
      </c>
      <c r="Z25" s="324" t="s">
        <v>678</v>
      </c>
      <c r="AA25" s="337"/>
      <c r="AB25" s="325"/>
      <c r="AC25" s="325"/>
      <c r="AD25" s="325"/>
      <c r="AE25" s="325"/>
      <c r="AF25" s="325"/>
      <c r="AG25" s="325"/>
      <c r="AH25" s="325"/>
      <c r="AI25" s="325"/>
      <c r="AJ25" s="12"/>
      <c r="AK25" s="325"/>
      <c r="AL25" s="325"/>
      <c r="AM25" s="338"/>
      <c r="AN25" s="325"/>
      <c r="AO25" s="325"/>
      <c r="AP25" s="325"/>
      <c r="AQ25" s="325"/>
      <c r="AR25" s="325"/>
      <c r="AS25" s="325"/>
      <c r="AT25" s="325"/>
      <c r="AU25" s="325"/>
      <c r="AV25" s="325"/>
      <c r="AW25" s="325"/>
      <c r="AX25" s="325"/>
      <c r="AY25" s="325"/>
      <c r="AZ25" s="325"/>
      <c r="BA25" s="325"/>
      <c r="BB25" s="339"/>
      <c r="BC25" s="339"/>
      <c r="BD25" s="339"/>
      <c r="BE25" s="339"/>
      <c r="BF25" s="339"/>
      <c r="BG25" s="339"/>
      <c r="BH25" s="339"/>
      <c r="BI25" s="339"/>
      <c r="BJ25" s="339"/>
      <c r="BK25" s="339"/>
      <c r="BL25" s="339"/>
      <c r="BM25" s="339"/>
      <c r="BN25" s="339"/>
      <c r="BO25" s="339"/>
      <c r="BP25" s="339"/>
      <c r="BQ25" s="339"/>
      <c r="BR25" s="339"/>
      <c r="BS25" s="339"/>
      <c r="BT25" s="339"/>
      <c r="BU25" s="339"/>
      <c r="BV25" s="339"/>
      <c r="BW25" s="339"/>
      <c r="BX25" s="339"/>
      <c r="BY25" s="339"/>
      <c r="BZ25" s="339"/>
      <c r="CA25" s="339"/>
      <c r="CB25" s="339"/>
      <c r="CC25" s="339"/>
      <c r="CD25" s="339"/>
      <c r="CE25" s="339"/>
      <c r="CF25" s="339"/>
      <c r="CG25" s="339"/>
      <c r="CH25" s="339"/>
      <c r="CI25" s="339"/>
      <c r="CJ25" s="339"/>
      <c r="CK25" s="339"/>
      <c r="CL25" s="339"/>
      <c r="CM25" s="339"/>
      <c r="CN25" s="339"/>
      <c r="CO25" s="339"/>
      <c r="CP25" s="339"/>
      <c r="CQ25" s="339"/>
      <c r="CR25" s="339"/>
      <c r="CS25" s="339"/>
      <c r="CT25" s="339"/>
      <c r="CU25" s="339"/>
    </row>
    <row r="26" spans="1:99" s="340" customFormat="1" ht="76.150000000000006" customHeight="1">
      <c r="A26" s="324"/>
      <c r="B26" s="325"/>
      <c r="C26" s="325"/>
      <c r="D26" s="325"/>
      <c r="E26" s="325"/>
      <c r="F26" s="62" t="s">
        <v>679</v>
      </c>
      <c r="G26" s="324" t="s">
        <v>680</v>
      </c>
      <c r="H26" s="324"/>
      <c r="I26" s="324" t="s">
        <v>523</v>
      </c>
      <c r="J26" s="62" t="s">
        <v>629</v>
      </c>
      <c r="K26" s="62" t="s">
        <v>582</v>
      </c>
      <c r="L26" s="341" t="s">
        <v>461</v>
      </c>
      <c r="M26" s="62" t="s">
        <v>681</v>
      </c>
      <c r="N26" s="324" t="s">
        <v>682</v>
      </c>
      <c r="O26" s="324" t="s">
        <v>683</v>
      </c>
      <c r="P26" s="324" t="s">
        <v>684</v>
      </c>
      <c r="Q26" s="337"/>
      <c r="R26" s="325"/>
      <c r="S26" s="325"/>
      <c r="T26" s="325"/>
      <c r="U26" s="325"/>
      <c r="V26" s="325"/>
      <c r="W26" s="325"/>
      <c r="X26" s="325"/>
      <c r="Y26" s="325"/>
      <c r="Z26" s="325"/>
      <c r="AA26" s="337"/>
      <c r="AB26" s="325"/>
      <c r="AC26" s="325"/>
      <c r="AD26" s="325"/>
      <c r="AE26" s="325"/>
      <c r="AF26" s="325"/>
      <c r="AG26" s="325"/>
      <c r="AH26" s="325"/>
      <c r="AI26" s="325"/>
      <c r="AJ26" s="12"/>
      <c r="AK26" s="325"/>
      <c r="AL26" s="325"/>
      <c r="AM26" s="338"/>
      <c r="AN26" s="324" t="s">
        <v>685</v>
      </c>
      <c r="AO26" s="324" t="s">
        <v>686</v>
      </c>
      <c r="AP26" s="324" t="s">
        <v>531</v>
      </c>
      <c r="AQ26" s="324" t="s">
        <v>687</v>
      </c>
      <c r="AR26" s="324" t="s">
        <v>688</v>
      </c>
      <c r="AS26" s="324" t="s">
        <v>663</v>
      </c>
      <c r="AT26" s="324" t="s">
        <v>461</v>
      </c>
      <c r="AU26" s="324" t="s">
        <v>461</v>
      </c>
      <c r="AV26" s="324" t="s">
        <v>689</v>
      </c>
      <c r="AW26" s="324" t="s">
        <v>461</v>
      </c>
      <c r="AX26" s="324" t="s">
        <v>639</v>
      </c>
      <c r="AY26" s="324" t="s">
        <v>690</v>
      </c>
      <c r="AZ26" s="324" t="s">
        <v>691</v>
      </c>
      <c r="BA26" s="324" t="s">
        <v>537</v>
      </c>
      <c r="BB26" s="339"/>
      <c r="BC26" s="339"/>
      <c r="BD26" s="339"/>
      <c r="BE26" s="339"/>
      <c r="BF26" s="339"/>
      <c r="BG26" s="339"/>
      <c r="BH26" s="339"/>
      <c r="BI26" s="339"/>
      <c r="BJ26" s="339"/>
      <c r="BK26" s="339"/>
      <c r="BL26" s="339"/>
      <c r="BM26" s="339"/>
      <c r="BN26" s="339"/>
      <c r="BO26" s="339"/>
      <c r="BP26" s="339"/>
      <c r="BQ26" s="339"/>
      <c r="BR26" s="339"/>
      <c r="BS26" s="339"/>
      <c r="BT26" s="339"/>
      <c r="BU26" s="339"/>
      <c r="BV26" s="339"/>
      <c r="BW26" s="339"/>
      <c r="BX26" s="339"/>
      <c r="BY26" s="339"/>
      <c r="BZ26" s="339"/>
      <c r="CA26" s="339"/>
      <c r="CB26" s="339"/>
      <c r="CC26" s="339"/>
      <c r="CD26" s="339"/>
      <c r="CE26" s="339"/>
      <c r="CF26" s="339"/>
      <c r="CG26" s="339"/>
      <c r="CH26" s="339"/>
      <c r="CI26" s="339"/>
      <c r="CJ26" s="339"/>
      <c r="CK26" s="339"/>
      <c r="CL26" s="339"/>
      <c r="CM26" s="339"/>
      <c r="CN26" s="339"/>
      <c r="CO26" s="339"/>
      <c r="CP26" s="339"/>
      <c r="CQ26" s="339"/>
      <c r="CR26" s="339"/>
      <c r="CS26" s="339"/>
      <c r="CT26" s="339"/>
      <c r="CU26" s="339"/>
    </row>
    <row r="27" spans="1:99" s="340" customFormat="1" ht="70.900000000000006" customHeight="1">
      <c r="A27" s="324" t="s">
        <v>692</v>
      </c>
      <c r="B27" s="325"/>
      <c r="C27" s="325"/>
      <c r="D27" s="324" t="s">
        <v>693</v>
      </c>
      <c r="E27" s="324" t="s">
        <v>694</v>
      </c>
      <c r="F27" s="325"/>
      <c r="G27" s="325"/>
      <c r="H27" s="325"/>
      <c r="I27" s="325"/>
      <c r="J27" s="336"/>
      <c r="K27" s="336"/>
      <c r="L27" s="336"/>
      <c r="M27" s="336"/>
      <c r="N27" s="325"/>
      <c r="O27" s="325"/>
      <c r="P27" s="325"/>
      <c r="Q27" s="337"/>
      <c r="R27" s="324" t="s">
        <v>695</v>
      </c>
      <c r="S27" s="324" t="s">
        <v>696</v>
      </c>
      <c r="T27" s="324" t="s">
        <v>697</v>
      </c>
      <c r="U27" s="324" t="s">
        <v>698</v>
      </c>
      <c r="V27" s="324" t="s">
        <v>699</v>
      </c>
      <c r="W27" s="324" t="s">
        <v>700</v>
      </c>
      <c r="X27" s="324" t="s">
        <v>701</v>
      </c>
      <c r="Y27" s="324" t="s">
        <v>702</v>
      </c>
      <c r="Z27" s="324" t="s">
        <v>703</v>
      </c>
      <c r="AA27" s="337"/>
      <c r="AB27" s="325"/>
      <c r="AC27" s="325"/>
      <c r="AD27" s="325"/>
      <c r="AE27" s="325"/>
      <c r="AF27" s="325"/>
      <c r="AG27" s="325"/>
      <c r="AH27" s="325"/>
      <c r="AI27" s="325"/>
      <c r="AJ27" s="12"/>
      <c r="AK27" s="325"/>
      <c r="AL27" s="325"/>
      <c r="AM27" s="338"/>
      <c r="AN27" s="325"/>
      <c r="AO27" s="325"/>
      <c r="AP27" s="325"/>
      <c r="AQ27" s="325"/>
      <c r="AR27" s="325"/>
      <c r="AS27" s="325"/>
      <c r="AT27" s="325"/>
      <c r="AU27" s="325"/>
      <c r="AV27" s="325"/>
      <c r="AW27" s="325"/>
      <c r="AX27" s="325"/>
      <c r="AY27" s="325"/>
      <c r="AZ27" s="325"/>
      <c r="BA27" s="325"/>
      <c r="BB27" s="339"/>
      <c r="BC27" s="339"/>
      <c r="BD27" s="339"/>
      <c r="BE27" s="339"/>
      <c r="BF27" s="339"/>
      <c r="BG27" s="339"/>
      <c r="BH27" s="339"/>
      <c r="BI27" s="339"/>
      <c r="BJ27" s="339"/>
      <c r="BK27" s="339"/>
      <c r="BL27" s="339"/>
      <c r="BM27" s="339"/>
      <c r="BN27" s="339"/>
      <c r="BO27" s="339"/>
      <c r="BP27" s="339"/>
      <c r="BQ27" s="339"/>
      <c r="BR27" s="339"/>
      <c r="BS27" s="339"/>
      <c r="BT27" s="339"/>
      <c r="BU27" s="339"/>
      <c r="BV27" s="339"/>
      <c r="BW27" s="339"/>
      <c r="BX27" s="339"/>
      <c r="BY27" s="339"/>
      <c r="BZ27" s="339"/>
      <c r="CA27" s="339"/>
      <c r="CB27" s="339"/>
      <c r="CC27" s="339"/>
      <c r="CD27" s="339"/>
      <c r="CE27" s="339"/>
      <c r="CF27" s="339"/>
      <c r="CG27" s="339"/>
      <c r="CH27" s="339"/>
      <c r="CI27" s="339"/>
      <c r="CJ27" s="339"/>
      <c r="CK27" s="339"/>
      <c r="CL27" s="339"/>
      <c r="CM27" s="339"/>
      <c r="CN27" s="339"/>
      <c r="CO27" s="339"/>
      <c r="CP27" s="339"/>
      <c r="CQ27" s="339"/>
      <c r="CR27" s="339"/>
      <c r="CS27" s="339"/>
      <c r="CT27" s="339"/>
      <c r="CU27" s="339"/>
    </row>
    <row r="28" spans="1:99" s="340" customFormat="1" ht="124.9" customHeight="1">
      <c r="A28" s="324"/>
      <c r="B28" s="325"/>
      <c r="C28" s="325"/>
      <c r="D28" s="325"/>
      <c r="E28" s="325"/>
      <c r="F28" s="324" t="s">
        <v>704</v>
      </c>
      <c r="G28" s="316" t="s">
        <v>705</v>
      </c>
      <c r="H28" s="324"/>
      <c r="I28" s="324" t="s">
        <v>523</v>
      </c>
      <c r="J28" s="317" t="s">
        <v>706</v>
      </c>
      <c r="K28" s="317" t="s">
        <v>582</v>
      </c>
      <c r="L28" s="341" t="s">
        <v>461</v>
      </c>
      <c r="M28" s="62" t="s">
        <v>461</v>
      </c>
      <c r="N28" s="324" t="s">
        <v>707</v>
      </c>
      <c r="O28" s="324" t="s">
        <v>708</v>
      </c>
      <c r="P28" s="324" t="s">
        <v>709</v>
      </c>
      <c r="Q28" s="337"/>
      <c r="R28" s="325"/>
      <c r="S28" s="325"/>
      <c r="T28" s="325"/>
      <c r="U28" s="325"/>
      <c r="V28" s="325"/>
      <c r="W28" s="325"/>
      <c r="X28" s="325"/>
      <c r="Y28" s="325"/>
      <c r="Z28" s="325"/>
      <c r="AA28" s="337"/>
      <c r="AB28" s="325"/>
      <c r="AC28" s="325"/>
      <c r="AD28" s="325"/>
      <c r="AE28" s="325"/>
      <c r="AF28" s="325"/>
      <c r="AG28" s="325"/>
      <c r="AH28" s="325"/>
      <c r="AI28" s="325"/>
      <c r="AJ28" s="12"/>
      <c r="AK28" s="325"/>
      <c r="AL28" s="325"/>
      <c r="AM28" s="338"/>
      <c r="AN28" s="324" t="s">
        <v>685</v>
      </c>
      <c r="AO28" s="324" t="s">
        <v>710</v>
      </c>
      <c r="AP28" s="324" t="s">
        <v>711</v>
      </c>
      <c r="AQ28" s="324" t="s">
        <v>468</v>
      </c>
      <c r="AR28" s="324" t="s">
        <v>712</v>
      </c>
      <c r="AS28" s="324" t="s">
        <v>713</v>
      </c>
      <c r="AT28" s="324" t="s">
        <v>461</v>
      </c>
      <c r="AU28" s="324" t="s">
        <v>461</v>
      </c>
      <c r="AV28" s="324" t="s">
        <v>714</v>
      </c>
      <c r="AW28" s="324" t="s">
        <v>461</v>
      </c>
      <c r="AX28" s="324" t="s">
        <v>639</v>
      </c>
      <c r="AY28" s="324" t="s">
        <v>715</v>
      </c>
      <c r="AZ28" s="324" t="s">
        <v>691</v>
      </c>
      <c r="BA28" s="324" t="s">
        <v>537</v>
      </c>
      <c r="BB28" s="339"/>
      <c r="BC28" s="339"/>
      <c r="BD28" s="339"/>
      <c r="BE28" s="339"/>
      <c r="BF28" s="339"/>
      <c r="BG28" s="339"/>
      <c r="BH28" s="339"/>
      <c r="BI28" s="339"/>
      <c r="BJ28" s="339"/>
      <c r="BK28" s="339"/>
      <c r="BL28" s="339"/>
      <c r="BM28" s="339"/>
      <c r="BN28" s="339"/>
      <c r="BO28" s="339"/>
      <c r="BP28" s="339"/>
      <c r="BQ28" s="339"/>
      <c r="BR28" s="339"/>
      <c r="BS28" s="339"/>
      <c r="BT28" s="339"/>
      <c r="BU28" s="339"/>
      <c r="BV28" s="339"/>
      <c r="BW28" s="339"/>
      <c r="BX28" s="339"/>
      <c r="BY28" s="339"/>
      <c r="BZ28" s="339"/>
      <c r="CA28" s="339"/>
      <c r="CB28" s="339"/>
      <c r="CC28" s="339"/>
      <c r="CD28" s="339"/>
      <c r="CE28" s="339"/>
      <c r="CF28" s="339"/>
      <c r="CG28" s="339"/>
      <c r="CH28" s="339"/>
      <c r="CI28" s="339"/>
      <c r="CJ28" s="339"/>
      <c r="CK28" s="339"/>
      <c r="CL28" s="339"/>
      <c r="CM28" s="339"/>
      <c r="CN28" s="339"/>
      <c r="CO28" s="339"/>
      <c r="CP28" s="339"/>
      <c r="CQ28" s="339"/>
      <c r="CR28" s="339"/>
      <c r="CS28" s="339"/>
      <c r="CT28" s="339"/>
      <c r="CU28" s="339"/>
    </row>
    <row r="29" spans="1:99" s="340" customFormat="1" ht="74.099999999999994" customHeight="1">
      <c r="A29" s="324" t="s">
        <v>716</v>
      </c>
      <c r="B29" s="325"/>
      <c r="C29" s="325"/>
      <c r="D29" s="324" t="s">
        <v>717</v>
      </c>
      <c r="E29" s="324" t="s">
        <v>718</v>
      </c>
      <c r="F29" s="325"/>
      <c r="G29" s="325"/>
      <c r="H29" s="325"/>
      <c r="I29" s="325"/>
      <c r="J29" s="336"/>
      <c r="K29" s="336"/>
      <c r="L29" s="336"/>
      <c r="M29" s="336"/>
      <c r="N29" s="325"/>
      <c r="O29" s="325"/>
      <c r="P29" s="325"/>
      <c r="Q29" s="337"/>
      <c r="R29" s="324" t="s">
        <v>719</v>
      </c>
      <c r="S29" s="324" t="s">
        <v>720</v>
      </c>
      <c r="T29" s="324" t="s">
        <v>721</v>
      </c>
      <c r="U29" s="324" t="s">
        <v>722</v>
      </c>
      <c r="V29" s="324" t="s">
        <v>723</v>
      </c>
      <c r="W29" s="324" t="s">
        <v>724</v>
      </c>
      <c r="X29" s="324" t="s">
        <v>725</v>
      </c>
      <c r="Y29" s="324" t="s">
        <v>726</v>
      </c>
      <c r="Z29" s="324" t="s">
        <v>727</v>
      </c>
      <c r="AA29" s="337"/>
      <c r="AB29" s="325"/>
      <c r="AC29" s="325"/>
      <c r="AD29" s="325"/>
      <c r="AE29" s="325"/>
      <c r="AF29" s="325"/>
      <c r="AG29" s="325"/>
      <c r="AH29" s="325"/>
      <c r="AI29" s="325"/>
      <c r="AJ29" s="12"/>
      <c r="AK29" s="325"/>
      <c r="AL29" s="325"/>
      <c r="AM29" s="338"/>
      <c r="AN29" s="325"/>
      <c r="AO29" s="325"/>
      <c r="AP29" s="325"/>
      <c r="AQ29" s="325"/>
      <c r="AR29" s="325"/>
      <c r="AS29" s="325"/>
      <c r="AT29" s="325"/>
      <c r="AU29" s="325"/>
      <c r="AV29" s="325"/>
      <c r="AW29" s="325"/>
      <c r="AX29" s="325"/>
      <c r="AY29" s="325"/>
      <c r="AZ29" s="325"/>
      <c r="BA29" s="325"/>
      <c r="BB29" s="339"/>
      <c r="BC29" s="339"/>
      <c r="BD29" s="339"/>
      <c r="BE29" s="339"/>
      <c r="BF29" s="339"/>
      <c r="BG29" s="339"/>
      <c r="BH29" s="339"/>
      <c r="BI29" s="339"/>
      <c r="BJ29" s="339"/>
      <c r="BK29" s="339"/>
      <c r="BL29" s="339"/>
      <c r="BM29" s="339"/>
      <c r="BN29" s="339"/>
      <c r="BO29" s="339"/>
      <c r="BP29" s="339"/>
      <c r="BQ29" s="339"/>
      <c r="BR29" s="339"/>
      <c r="BS29" s="339"/>
      <c r="BT29" s="339"/>
      <c r="BU29" s="339"/>
      <c r="BV29" s="339"/>
      <c r="BW29" s="339"/>
      <c r="BX29" s="339"/>
      <c r="BY29" s="339"/>
      <c r="BZ29" s="339"/>
      <c r="CA29" s="339"/>
      <c r="CB29" s="339"/>
      <c r="CC29" s="339"/>
      <c r="CD29" s="339"/>
      <c r="CE29" s="339"/>
      <c r="CF29" s="339"/>
      <c r="CG29" s="339"/>
      <c r="CH29" s="339"/>
      <c r="CI29" s="339"/>
      <c r="CJ29" s="339"/>
      <c r="CK29" s="339"/>
      <c r="CL29" s="339"/>
      <c r="CM29" s="339"/>
      <c r="CN29" s="339"/>
      <c r="CO29" s="339"/>
      <c r="CP29" s="339"/>
      <c r="CQ29" s="339"/>
      <c r="CR29" s="339"/>
      <c r="CS29" s="339"/>
      <c r="CT29" s="339"/>
      <c r="CU29" s="339"/>
    </row>
    <row r="30" spans="1:99" s="340" customFormat="1" ht="69.95" customHeight="1">
      <c r="A30" s="324"/>
      <c r="B30" s="325"/>
      <c r="C30" s="325"/>
      <c r="D30" s="325"/>
      <c r="E30" s="325"/>
      <c r="F30" s="62" t="s">
        <v>728</v>
      </c>
      <c r="G30" s="324" t="s">
        <v>729</v>
      </c>
      <c r="H30" s="324"/>
      <c r="I30" s="324" t="s">
        <v>523</v>
      </c>
      <c r="J30" s="62" t="s">
        <v>730</v>
      </c>
      <c r="K30" s="62" t="s">
        <v>582</v>
      </c>
      <c r="L30" s="341" t="s">
        <v>461</v>
      </c>
      <c r="M30" s="62" t="s">
        <v>731</v>
      </c>
      <c r="N30" s="324" t="s">
        <v>732</v>
      </c>
      <c r="O30" s="324" t="s">
        <v>733</v>
      </c>
      <c r="P30" s="324" t="s">
        <v>734</v>
      </c>
      <c r="Q30" s="337"/>
      <c r="R30" s="325"/>
      <c r="S30" s="325"/>
      <c r="T30" s="325"/>
      <c r="U30" s="325"/>
      <c r="V30" s="325"/>
      <c r="W30" s="325"/>
      <c r="X30" s="325"/>
      <c r="Y30" s="325"/>
      <c r="Z30" s="325"/>
      <c r="AA30" s="337"/>
      <c r="AB30" s="325"/>
      <c r="AC30" s="325"/>
      <c r="AD30" s="325"/>
      <c r="AE30" s="325"/>
      <c r="AF30" s="325"/>
      <c r="AG30" s="325"/>
      <c r="AH30" s="325"/>
      <c r="AI30" s="325"/>
      <c r="AJ30" s="12"/>
      <c r="AK30" s="325"/>
      <c r="AL30" s="325"/>
      <c r="AM30" s="338"/>
      <c r="AN30" s="324" t="s">
        <v>685</v>
      </c>
      <c r="AO30" s="324" t="s">
        <v>735</v>
      </c>
      <c r="AP30" s="324" t="s">
        <v>493</v>
      </c>
      <c r="AQ30" s="324" t="s">
        <v>468</v>
      </c>
      <c r="AR30" s="324" t="s">
        <v>736</v>
      </c>
      <c r="AS30" s="324" t="s">
        <v>713</v>
      </c>
      <c r="AT30" s="324" t="s">
        <v>461</v>
      </c>
      <c r="AU30" s="324" t="s">
        <v>461</v>
      </c>
      <c r="AV30" s="324" t="s">
        <v>737</v>
      </c>
      <c r="AW30" s="324" t="s">
        <v>461</v>
      </c>
      <c r="AX30" s="324" t="s">
        <v>639</v>
      </c>
      <c r="AY30" s="324" t="s">
        <v>738</v>
      </c>
      <c r="AZ30" s="324" t="s">
        <v>691</v>
      </c>
      <c r="BA30" s="324" t="s">
        <v>739</v>
      </c>
      <c r="BB30" s="339"/>
      <c r="BC30" s="339"/>
      <c r="BD30" s="339"/>
      <c r="BE30" s="339"/>
      <c r="BF30" s="339"/>
      <c r="BG30" s="339"/>
      <c r="BH30" s="339"/>
      <c r="BI30" s="339"/>
      <c r="BJ30" s="339"/>
      <c r="BK30" s="339"/>
      <c r="BL30" s="339"/>
      <c r="BM30" s="339"/>
      <c r="BN30" s="339"/>
      <c r="BO30" s="339"/>
      <c r="BP30" s="339"/>
      <c r="BQ30" s="339"/>
      <c r="BR30" s="339"/>
      <c r="BS30" s="339"/>
      <c r="BT30" s="339"/>
      <c r="BU30" s="339"/>
      <c r="BV30" s="339"/>
      <c r="BW30" s="339"/>
      <c r="BX30" s="339"/>
      <c r="BY30" s="339"/>
      <c r="BZ30" s="339"/>
      <c r="CA30" s="339"/>
      <c r="CB30" s="339"/>
      <c r="CC30" s="339"/>
      <c r="CD30" s="339"/>
      <c r="CE30" s="339"/>
      <c r="CF30" s="339"/>
      <c r="CG30" s="339"/>
      <c r="CH30" s="339"/>
      <c r="CI30" s="339"/>
      <c r="CJ30" s="339"/>
      <c r="CK30" s="339"/>
      <c r="CL30" s="339"/>
      <c r="CM30" s="339"/>
      <c r="CN30" s="339"/>
      <c r="CO30" s="339"/>
      <c r="CP30" s="339"/>
      <c r="CQ30" s="339"/>
      <c r="CR30" s="339"/>
      <c r="CS30" s="339"/>
      <c r="CT30" s="339"/>
      <c r="CU30" s="339"/>
    </row>
    <row r="31" spans="1:99" s="340" customFormat="1" ht="70.349999999999994" customHeight="1">
      <c r="A31" s="324" t="s">
        <v>740</v>
      </c>
      <c r="B31" s="325"/>
      <c r="C31" s="325"/>
      <c r="D31" s="324" t="s">
        <v>741</v>
      </c>
      <c r="E31" s="324" t="s">
        <v>742</v>
      </c>
      <c r="F31" s="325"/>
      <c r="G31" s="325"/>
      <c r="H31" s="325"/>
      <c r="I31" s="325"/>
      <c r="J31" s="336"/>
      <c r="K31" s="336"/>
      <c r="L31" s="336"/>
      <c r="M31" s="336"/>
      <c r="N31" s="325"/>
      <c r="O31" s="325"/>
      <c r="P31" s="325"/>
      <c r="Q31" s="337"/>
      <c r="R31" s="324" t="s">
        <v>743</v>
      </c>
      <c r="S31" s="324" t="s">
        <v>744</v>
      </c>
      <c r="T31" s="324" t="s">
        <v>745</v>
      </c>
      <c r="U31" s="324" t="s">
        <v>746</v>
      </c>
      <c r="V31" s="324" t="s">
        <v>747</v>
      </c>
      <c r="W31" s="324" t="s">
        <v>748</v>
      </c>
      <c r="X31" s="324" t="s">
        <v>749</v>
      </c>
      <c r="Y31" s="324" t="s">
        <v>750</v>
      </c>
      <c r="Z31" s="324" t="s">
        <v>751</v>
      </c>
      <c r="AA31" s="337"/>
      <c r="AB31" s="325"/>
      <c r="AC31" s="325"/>
      <c r="AD31" s="325"/>
      <c r="AE31" s="325"/>
      <c r="AF31" s="325"/>
      <c r="AG31" s="325"/>
      <c r="AH31" s="325"/>
      <c r="AI31" s="325"/>
      <c r="AJ31" s="12"/>
      <c r="AK31" s="325"/>
      <c r="AL31" s="325"/>
      <c r="AM31" s="338"/>
      <c r="AN31" s="325"/>
      <c r="AO31" s="325"/>
      <c r="AP31" s="325"/>
      <c r="AQ31" s="325"/>
      <c r="AR31" s="325"/>
      <c r="AS31" s="325"/>
      <c r="AT31" s="325"/>
      <c r="AU31" s="325"/>
      <c r="AV31" s="325"/>
      <c r="AW31" s="325"/>
      <c r="AX31" s="325"/>
      <c r="AY31" s="325"/>
      <c r="AZ31" s="325"/>
      <c r="BA31" s="325"/>
      <c r="BB31" s="339"/>
      <c r="BC31" s="339"/>
      <c r="BD31" s="339"/>
      <c r="BE31" s="339"/>
      <c r="BF31" s="339"/>
      <c r="BG31" s="339"/>
      <c r="BH31" s="339"/>
      <c r="BI31" s="339"/>
      <c r="BJ31" s="339"/>
      <c r="BK31" s="339"/>
      <c r="BL31" s="339"/>
      <c r="BM31" s="339"/>
      <c r="BN31" s="339"/>
      <c r="BO31" s="339"/>
      <c r="BP31" s="339"/>
      <c r="BQ31" s="339"/>
      <c r="BR31" s="339"/>
      <c r="BS31" s="339"/>
      <c r="BT31" s="339"/>
      <c r="BU31" s="339"/>
      <c r="BV31" s="339"/>
      <c r="BW31" s="339"/>
      <c r="BX31" s="339"/>
      <c r="BY31" s="339"/>
      <c r="BZ31" s="339"/>
      <c r="CA31" s="339"/>
      <c r="CB31" s="339"/>
      <c r="CC31" s="339"/>
      <c r="CD31" s="339"/>
      <c r="CE31" s="339"/>
      <c r="CF31" s="339"/>
      <c r="CG31" s="339"/>
      <c r="CH31" s="339"/>
      <c r="CI31" s="339"/>
      <c r="CJ31" s="339"/>
      <c r="CK31" s="339"/>
      <c r="CL31" s="339"/>
      <c r="CM31" s="339"/>
      <c r="CN31" s="339"/>
      <c r="CO31" s="339"/>
      <c r="CP31" s="339"/>
      <c r="CQ31" s="339"/>
      <c r="CR31" s="339"/>
      <c r="CS31" s="339"/>
      <c r="CT31" s="339"/>
      <c r="CU31" s="339"/>
    </row>
    <row r="32" spans="1:99" s="340" customFormat="1" ht="75.599999999999994" customHeight="1">
      <c r="A32" s="324"/>
      <c r="B32" s="325"/>
      <c r="C32" s="325"/>
      <c r="D32" s="325"/>
      <c r="E32" s="325"/>
      <c r="F32" s="62" t="s">
        <v>752</v>
      </c>
      <c r="G32" s="316" t="s">
        <v>753</v>
      </c>
      <c r="H32" s="324"/>
      <c r="I32" s="324" t="s">
        <v>523</v>
      </c>
      <c r="J32" s="317" t="s">
        <v>754</v>
      </c>
      <c r="K32" s="317" t="s">
        <v>582</v>
      </c>
      <c r="L32" s="341" t="s">
        <v>461</v>
      </c>
      <c r="M32" s="62" t="s">
        <v>461</v>
      </c>
      <c r="N32" s="324" t="s">
        <v>755</v>
      </c>
      <c r="O32" s="324" t="s">
        <v>756</v>
      </c>
      <c r="P32" s="324" t="s">
        <v>757</v>
      </c>
      <c r="Q32" s="337"/>
      <c r="R32" s="325"/>
      <c r="S32" s="325"/>
      <c r="T32" s="325"/>
      <c r="U32" s="325"/>
      <c r="V32" s="325"/>
      <c r="W32" s="325"/>
      <c r="X32" s="325"/>
      <c r="Y32" s="325"/>
      <c r="Z32" s="325"/>
      <c r="AA32" s="337"/>
      <c r="AB32" s="325"/>
      <c r="AC32" s="325"/>
      <c r="AD32" s="325"/>
      <c r="AE32" s="325"/>
      <c r="AF32" s="325"/>
      <c r="AG32" s="325"/>
      <c r="AH32" s="325"/>
      <c r="AI32" s="325"/>
      <c r="AJ32" s="12"/>
      <c r="AK32" s="325"/>
      <c r="AL32" s="325"/>
      <c r="AM32" s="338"/>
      <c r="AN32" s="324" t="s">
        <v>685</v>
      </c>
      <c r="AO32" s="324" t="s">
        <v>758</v>
      </c>
      <c r="AP32" s="324" t="s">
        <v>711</v>
      </c>
      <c r="AQ32" s="324" t="s">
        <v>468</v>
      </c>
      <c r="AR32" s="324" t="s">
        <v>759</v>
      </c>
      <c r="AS32" s="324" t="s">
        <v>760</v>
      </c>
      <c r="AT32" s="324" t="s">
        <v>461</v>
      </c>
      <c r="AU32" s="324" t="s">
        <v>461</v>
      </c>
      <c r="AV32" s="324" t="s">
        <v>761</v>
      </c>
      <c r="AW32" s="324" t="s">
        <v>461</v>
      </c>
      <c r="AX32" s="324" t="s">
        <v>639</v>
      </c>
      <c r="AY32" s="324" t="s">
        <v>762</v>
      </c>
      <c r="AZ32" s="324" t="s">
        <v>691</v>
      </c>
      <c r="BA32" s="324" t="s">
        <v>537</v>
      </c>
      <c r="BB32" s="339"/>
      <c r="BC32" s="339"/>
      <c r="BD32" s="339"/>
      <c r="BE32" s="339"/>
      <c r="BF32" s="339"/>
      <c r="BG32" s="339"/>
      <c r="BH32" s="339"/>
      <c r="BI32" s="339"/>
      <c r="BJ32" s="339"/>
      <c r="BK32" s="339"/>
      <c r="BL32" s="339"/>
      <c r="BM32" s="339"/>
      <c r="BN32" s="339"/>
      <c r="BO32" s="339"/>
      <c r="BP32" s="339"/>
      <c r="BQ32" s="339"/>
      <c r="BR32" s="339"/>
      <c r="BS32" s="339"/>
      <c r="BT32" s="339"/>
      <c r="BU32" s="339"/>
      <c r="BV32" s="339"/>
      <c r="BW32" s="339"/>
      <c r="BX32" s="339"/>
      <c r="BY32" s="339"/>
      <c r="BZ32" s="339"/>
      <c r="CA32" s="339"/>
      <c r="CB32" s="339"/>
      <c r="CC32" s="339"/>
      <c r="CD32" s="339"/>
      <c r="CE32" s="339"/>
      <c r="CF32" s="339"/>
      <c r="CG32" s="339"/>
      <c r="CH32" s="339"/>
      <c r="CI32" s="339"/>
      <c r="CJ32" s="339"/>
      <c r="CK32" s="339"/>
      <c r="CL32" s="339"/>
      <c r="CM32" s="339"/>
      <c r="CN32" s="339"/>
      <c r="CO32" s="339"/>
      <c r="CP32" s="339"/>
      <c r="CQ32" s="339"/>
      <c r="CR32" s="339"/>
      <c r="CS32" s="339"/>
      <c r="CT32" s="339"/>
      <c r="CU32" s="339"/>
    </row>
    <row r="33" spans="1:99" s="340" customFormat="1" ht="66" customHeight="1">
      <c r="A33" s="324" t="s">
        <v>763</v>
      </c>
      <c r="B33" s="325"/>
      <c r="C33" s="325"/>
      <c r="D33" s="324" t="s">
        <v>764</v>
      </c>
      <c r="E33" s="324" t="s">
        <v>765</v>
      </c>
      <c r="F33" s="325"/>
      <c r="G33" s="325"/>
      <c r="H33" s="325"/>
      <c r="I33" s="325"/>
      <c r="J33" s="336"/>
      <c r="K33" s="336"/>
      <c r="L33" s="336"/>
      <c r="M33" s="336"/>
      <c r="N33" s="325"/>
      <c r="O33" s="325"/>
      <c r="P33" s="325"/>
      <c r="Q33" s="337"/>
      <c r="R33" s="324" t="s">
        <v>766</v>
      </c>
      <c r="S33" s="324" t="s">
        <v>767</v>
      </c>
      <c r="T33" s="324" t="s">
        <v>768</v>
      </c>
      <c r="U33" s="324" t="s">
        <v>769</v>
      </c>
      <c r="V33" s="324" t="s">
        <v>770</v>
      </c>
      <c r="W33" s="324" t="s">
        <v>771</v>
      </c>
      <c r="X33" s="324" t="s">
        <v>772</v>
      </c>
      <c r="Y33" s="324" t="s">
        <v>773</v>
      </c>
      <c r="Z33" s="324" t="s">
        <v>774</v>
      </c>
      <c r="AA33" s="337"/>
      <c r="AB33" s="325"/>
      <c r="AC33" s="325"/>
      <c r="AD33" s="325"/>
      <c r="AE33" s="325"/>
      <c r="AF33" s="325"/>
      <c r="AG33" s="325"/>
      <c r="AH33" s="325"/>
      <c r="AI33" s="325"/>
      <c r="AJ33" s="12"/>
      <c r="AK33" s="325"/>
      <c r="AL33" s="325"/>
      <c r="AM33" s="338"/>
      <c r="AN33" s="325"/>
      <c r="AO33" s="325"/>
      <c r="AP33" s="325"/>
      <c r="AQ33" s="325"/>
      <c r="AR33" s="325"/>
      <c r="AS33" s="325"/>
      <c r="AT33" s="325"/>
      <c r="AU33" s="325"/>
      <c r="AV33" s="325"/>
      <c r="AW33" s="325"/>
      <c r="AX33" s="325"/>
      <c r="AY33" s="325"/>
      <c r="AZ33" s="325"/>
      <c r="BA33" s="325"/>
      <c r="BB33" s="339"/>
      <c r="BC33" s="339"/>
      <c r="BD33" s="339"/>
      <c r="BE33" s="339"/>
      <c r="BF33" s="339"/>
      <c r="BG33" s="339"/>
      <c r="BH33" s="339"/>
      <c r="BI33" s="339"/>
      <c r="BJ33" s="339"/>
      <c r="BK33" s="339"/>
      <c r="BL33" s="339"/>
      <c r="BM33" s="339"/>
      <c r="BN33" s="339"/>
      <c r="BO33" s="339"/>
      <c r="BP33" s="339"/>
      <c r="BQ33" s="339"/>
      <c r="BR33" s="339"/>
      <c r="BS33" s="339"/>
      <c r="BT33" s="339"/>
      <c r="BU33" s="339"/>
      <c r="BV33" s="339"/>
      <c r="BW33" s="339"/>
      <c r="BX33" s="339"/>
      <c r="BY33" s="339"/>
      <c r="BZ33" s="339"/>
      <c r="CA33" s="339"/>
      <c r="CB33" s="339"/>
      <c r="CC33" s="339"/>
      <c r="CD33" s="339"/>
      <c r="CE33" s="339"/>
      <c r="CF33" s="339"/>
      <c r="CG33" s="339"/>
      <c r="CH33" s="339"/>
      <c r="CI33" s="339"/>
      <c r="CJ33" s="339"/>
      <c r="CK33" s="339"/>
      <c r="CL33" s="339"/>
      <c r="CM33" s="339"/>
      <c r="CN33" s="339"/>
      <c r="CO33" s="339"/>
      <c r="CP33" s="339"/>
      <c r="CQ33" s="339"/>
      <c r="CR33" s="339"/>
      <c r="CS33" s="339"/>
      <c r="CT33" s="339"/>
      <c r="CU33" s="339"/>
    </row>
    <row r="34" spans="1:99" s="340" customFormat="1" ht="100.35" customHeight="1">
      <c r="A34" s="324"/>
      <c r="B34" s="325"/>
      <c r="C34" s="325"/>
      <c r="D34" s="325"/>
      <c r="E34" s="325"/>
      <c r="F34" s="324" t="s">
        <v>775</v>
      </c>
      <c r="G34" s="324" t="s">
        <v>776</v>
      </c>
      <c r="H34" s="324"/>
      <c r="I34" s="324" t="s">
        <v>523</v>
      </c>
      <c r="J34" s="62" t="s">
        <v>777</v>
      </c>
      <c r="K34" s="62" t="s">
        <v>582</v>
      </c>
      <c r="L34" s="341" t="s">
        <v>461</v>
      </c>
      <c r="M34" s="62" t="s">
        <v>778</v>
      </c>
      <c r="N34" s="324" t="s">
        <v>779</v>
      </c>
      <c r="O34" s="324" t="s">
        <v>780</v>
      </c>
      <c r="P34" s="324" t="s">
        <v>781</v>
      </c>
      <c r="Q34" s="337"/>
      <c r="R34" s="325"/>
      <c r="S34" s="325"/>
      <c r="T34" s="325"/>
      <c r="U34" s="325"/>
      <c r="V34" s="325"/>
      <c r="W34" s="325"/>
      <c r="X34" s="325"/>
      <c r="Y34" s="325"/>
      <c r="Z34" s="325"/>
      <c r="AA34" s="337"/>
      <c r="AB34" s="325"/>
      <c r="AC34" s="325"/>
      <c r="AD34" s="325"/>
      <c r="AE34" s="325"/>
      <c r="AF34" s="325"/>
      <c r="AG34" s="325"/>
      <c r="AH34" s="325"/>
      <c r="AI34" s="325"/>
      <c r="AJ34" s="12"/>
      <c r="AK34" s="325"/>
      <c r="AL34" s="325"/>
      <c r="AM34" s="338"/>
      <c r="AN34" s="324" t="s">
        <v>685</v>
      </c>
      <c r="AO34" s="324" t="s">
        <v>782</v>
      </c>
      <c r="AP34" s="324" t="s">
        <v>493</v>
      </c>
      <c r="AQ34" s="324" t="s">
        <v>468</v>
      </c>
      <c r="AR34" s="324" t="s">
        <v>783</v>
      </c>
      <c r="AS34" s="324" t="s">
        <v>760</v>
      </c>
      <c r="AT34" s="324" t="s">
        <v>461</v>
      </c>
      <c r="AU34" s="324" t="s">
        <v>461</v>
      </c>
      <c r="AV34" s="324" t="s">
        <v>784</v>
      </c>
      <c r="AW34" s="324" t="s">
        <v>461</v>
      </c>
      <c r="AX34" s="324" t="s">
        <v>639</v>
      </c>
      <c r="AY34" s="324" t="s">
        <v>785</v>
      </c>
      <c r="AZ34" s="324" t="s">
        <v>691</v>
      </c>
      <c r="BA34" s="324" t="s">
        <v>739</v>
      </c>
      <c r="BB34" s="339"/>
      <c r="BC34" s="339"/>
      <c r="BD34" s="339"/>
      <c r="BE34" s="339"/>
      <c r="BF34" s="339"/>
      <c r="BG34" s="339"/>
      <c r="BH34" s="339"/>
      <c r="BI34" s="339"/>
      <c r="BJ34" s="339"/>
      <c r="BK34" s="339"/>
      <c r="BL34" s="339"/>
      <c r="BM34" s="339"/>
      <c r="BN34" s="339"/>
      <c r="BO34" s="339"/>
      <c r="BP34" s="339"/>
      <c r="BQ34" s="339"/>
      <c r="BR34" s="339"/>
      <c r="BS34" s="339"/>
      <c r="BT34" s="339"/>
      <c r="BU34" s="339"/>
      <c r="BV34" s="339"/>
      <c r="BW34" s="339"/>
      <c r="BX34" s="339"/>
      <c r="BY34" s="339"/>
      <c r="BZ34" s="339"/>
      <c r="CA34" s="339"/>
      <c r="CB34" s="339"/>
      <c r="CC34" s="339"/>
      <c r="CD34" s="339"/>
      <c r="CE34" s="339"/>
      <c r="CF34" s="339"/>
      <c r="CG34" s="339"/>
      <c r="CH34" s="339"/>
      <c r="CI34" s="339"/>
      <c r="CJ34" s="339"/>
      <c r="CK34" s="339"/>
      <c r="CL34" s="339"/>
      <c r="CM34" s="339"/>
      <c r="CN34" s="339"/>
      <c r="CO34" s="339"/>
      <c r="CP34" s="339"/>
      <c r="CQ34" s="339"/>
      <c r="CR34" s="339"/>
      <c r="CS34" s="339"/>
      <c r="CT34" s="339"/>
      <c r="CU34" s="339"/>
    </row>
    <row r="35" spans="1:99" s="340" customFormat="1" ht="58.9" customHeight="1">
      <c r="A35" s="324" t="s">
        <v>786</v>
      </c>
      <c r="B35" s="325"/>
      <c r="C35" s="325"/>
      <c r="D35" s="324" t="s">
        <v>787</v>
      </c>
      <c r="E35" s="324" t="s">
        <v>788</v>
      </c>
      <c r="F35" s="325"/>
      <c r="G35" s="325"/>
      <c r="H35" s="325"/>
      <c r="I35" s="325"/>
      <c r="J35" s="336"/>
      <c r="K35" s="336"/>
      <c r="L35" s="336"/>
      <c r="M35" s="336"/>
      <c r="N35" s="325"/>
      <c r="O35" s="325"/>
      <c r="P35" s="325"/>
      <c r="Q35" s="337"/>
      <c r="R35" s="324" t="s">
        <v>789</v>
      </c>
      <c r="S35" s="324" t="s">
        <v>790</v>
      </c>
      <c r="T35" s="324" t="s">
        <v>791</v>
      </c>
      <c r="U35" s="324" t="s">
        <v>792</v>
      </c>
      <c r="V35" s="324" t="s">
        <v>793</v>
      </c>
      <c r="W35" s="324" t="s">
        <v>794</v>
      </c>
      <c r="X35" s="324" t="s">
        <v>795</v>
      </c>
      <c r="Y35" s="324" t="s">
        <v>796</v>
      </c>
      <c r="Z35" s="324" t="s">
        <v>797</v>
      </c>
      <c r="AA35" s="337"/>
      <c r="AB35" s="325"/>
      <c r="AC35" s="325"/>
      <c r="AD35" s="325"/>
      <c r="AE35" s="325"/>
      <c r="AF35" s="325"/>
      <c r="AG35" s="325"/>
      <c r="AH35" s="325"/>
      <c r="AI35" s="325"/>
      <c r="AJ35" s="12"/>
      <c r="AK35" s="325"/>
      <c r="AL35" s="325"/>
      <c r="AM35" s="338"/>
      <c r="AN35" s="325"/>
      <c r="AO35" s="325"/>
      <c r="AP35" s="325"/>
      <c r="AQ35" s="325"/>
      <c r="AR35" s="325"/>
      <c r="AS35" s="325"/>
      <c r="AT35" s="325"/>
      <c r="AU35" s="325"/>
      <c r="AV35" s="325"/>
      <c r="AW35" s="325"/>
      <c r="AX35" s="325"/>
      <c r="AY35" s="325"/>
      <c r="AZ35" s="325"/>
      <c r="BA35" s="325"/>
      <c r="BB35" s="339"/>
      <c r="BC35" s="339"/>
      <c r="BD35" s="339"/>
      <c r="BE35" s="339"/>
      <c r="BF35" s="339"/>
      <c r="BG35" s="339"/>
      <c r="BH35" s="339"/>
      <c r="BI35" s="339"/>
      <c r="BJ35" s="339"/>
      <c r="BK35" s="339"/>
      <c r="BL35" s="339"/>
      <c r="BM35" s="339"/>
      <c r="BN35" s="339"/>
      <c r="BO35" s="339"/>
      <c r="BP35" s="339"/>
      <c r="BQ35" s="339"/>
      <c r="BR35" s="339"/>
      <c r="BS35" s="339"/>
      <c r="BT35" s="339"/>
      <c r="BU35" s="339"/>
      <c r="BV35" s="339"/>
      <c r="BW35" s="339"/>
      <c r="BX35" s="339"/>
      <c r="BY35" s="339"/>
      <c r="BZ35" s="339"/>
      <c r="CA35" s="339"/>
      <c r="CB35" s="339"/>
      <c r="CC35" s="339"/>
      <c r="CD35" s="339"/>
      <c r="CE35" s="339"/>
      <c r="CF35" s="339"/>
      <c r="CG35" s="339"/>
      <c r="CH35" s="339"/>
      <c r="CI35" s="339"/>
      <c r="CJ35" s="339"/>
      <c r="CK35" s="339"/>
      <c r="CL35" s="339"/>
      <c r="CM35" s="339"/>
      <c r="CN35" s="339"/>
      <c r="CO35" s="339"/>
      <c r="CP35" s="339"/>
      <c r="CQ35" s="339"/>
      <c r="CR35" s="339"/>
      <c r="CS35" s="339"/>
      <c r="CT35" s="339"/>
      <c r="CU35" s="339"/>
    </row>
    <row r="36" spans="1:99" s="340" customFormat="1" ht="53.1" customHeight="1">
      <c r="A36" s="324"/>
      <c r="B36" s="325"/>
      <c r="C36" s="325"/>
      <c r="D36" s="325"/>
      <c r="E36" s="325"/>
      <c r="F36" s="62" t="s">
        <v>798</v>
      </c>
      <c r="G36" s="324" t="s">
        <v>799</v>
      </c>
      <c r="H36" s="324"/>
      <c r="I36" s="324" t="s">
        <v>552</v>
      </c>
      <c r="J36" s="317" t="s">
        <v>800</v>
      </c>
      <c r="K36" s="317" t="s">
        <v>554</v>
      </c>
      <c r="L36" s="341" t="s">
        <v>461</v>
      </c>
      <c r="M36" s="62" t="s">
        <v>461</v>
      </c>
      <c r="N36" s="324" t="s">
        <v>801</v>
      </c>
      <c r="O36" s="324" t="s">
        <v>802</v>
      </c>
      <c r="P36" s="324" t="s">
        <v>803</v>
      </c>
      <c r="Q36" s="337"/>
      <c r="R36" s="325"/>
      <c r="S36" s="325"/>
      <c r="T36" s="325"/>
      <c r="U36" s="325"/>
      <c r="V36" s="325"/>
      <c r="W36" s="325"/>
      <c r="X36" s="325"/>
      <c r="Y36" s="325"/>
      <c r="Z36" s="325"/>
      <c r="AA36" s="337"/>
      <c r="AB36" s="325"/>
      <c r="AC36" s="325"/>
      <c r="AD36" s="325"/>
      <c r="AE36" s="325"/>
      <c r="AF36" s="325"/>
      <c r="AG36" s="325"/>
      <c r="AH36" s="325"/>
      <c r="AI36" s="325"/>
      <c r="AJ36" s="12"/>
      <c r="AK36" s="325"/>
      <c r="AL36" s="325"/>
      <c r="AM36" s="338"/>
      <c r="AN36" s="324" t="s">
        <v>558</v>
      </c>
      <c r="AO36" s="324" t="s">
        <v>804</v>
      </c>
      <c r="AP36" s="324" t="s">
        <v>805</v>
      </c>
      <c r="AQ36" s="324" t="s">
        <v>806</v>
      </c>
      <c r="AR36" s="324" t="s">
        <v>807</v>
      </c>
      <c r="AS36" s="324" t="s">
        <v>808</v>
      </c>
      <c r="AT36" s="324" t="s">
        <v>461</v>
      </c>
      <c r="AU36" s="324" t="s">
        <v>461</v>
      </c>
      <c r="AV36" s="324" t="s">
        <v>809</v>
      </c>
      <c r="AW36" s="324" t="s">
        <v>461</v>
      </c>
      <c r="AX36" s="324" t="s">
        <v>639</v>
      </c>
      <c r="AY36" s="324" t="s">
        <v>810</v>
      </c>
      <c r="AZ36" s="324" t="s">
        <v>565</v>
      </c>
      <c r="BA36" s="324" t="s">
        <v>566</v>
      </c>
      <c r="BB36" s="339"/>
      <c r="BC36" s="339"/>
      <c r="BD36" s="339"/>
      <c r="BE36" s="339"/>
      <c r="BF36" s="339"/>
      <c r="BG36" s="339"/>
      <c r="BH36" s="339"/>
      <c r="BI36" s="339"/>
      <c r="BJ36" s="339"/>
      <c r="BK36" s="339"/>
      <c r="BL36" s="339"/>
      <c r="BM36" s="339"/>
      <c r="BN36" s="339"/>
      <c r="BO36" s="339"/>
      <c r="BP36" s="339"/>
      <c r="BQ36" s="339"/>
      <c r="BR36" s="339"/>
      <c r="BS36" s="339"/>
      <c r="BT36" s="339"/>
      <c r="BU36" s="339"/>
      <c r="BV36" s="339"/>
      <c r="BW36" s="339"/>
      <c r="BX36" s="339"/>
      <c r="BY36" s="339"/>
      <c r="BZ36" s="339"/>
      <c r="CA36" s="339"/>
      <c r="CB36" s="339"/>
      <c r="CC36" s="339"/>
      <c r="CD36" s="339"/>
      <c r="CE36" s="339"/>
      <c r="CF36" s="339"/>
      <c r="CG36" s="339"/>
      <c r="CH36" s="339"/>
      <c r="CI36" s="339"/>
      <c r="CJ36" s="339"/>
      <c r="CK36" s="339"/>
      <c r="CL36" s="339"/>
      <c r="CM36" s="339"/>
      <c r="CN36" s="339"/>
      <c r="CO36" s="339"/>
      <c r="CP36" s="339"/>
      <c r="CQ36" s="339"/>
      <c r="CR36" s="339"/>
      <c r="CS36" s="339"/>
      <c r="CT36" s="339"/>
      <c r="CU36" s="339"/>
    </row>
    <row r="37" spans="1:99" s="340" customFormat="1" ht="45.95" customHeight="1">
      <c r="A37" s="324" t="s">
        <v>811</v>
      </c>
      <c r="B37" s="325"/>
      <c r="C37" s="325"/>
      <c r="D37" s="324" t="s">
        <v>812</v>
      </c>
      <c r="E37" s="324" t="s">
        <v>813</v>
      </c>
      <c r="F37" s="325"/>
      <c r="G37" s="325"/>
      <c r="H37" s="325"/>
      <c r="I37" s="325"/>
      <c r="J37" s="336"/>
      <c r="K37" s="336"/>
      <c r="L37" s="336"/>
      <c r="M37" s="336"/>
      <c r="N37" s="325"/>
      <c r="O37" s="325"/>
      <c r="P37" s="325"/>
      <c r="Q37" s="337"/>
      <c r="R37" s="324" t="s">
        <v>814</v>
      </c>
      <c r="S37" s="324" t="s">
        <v>815</v>
      </c>
      <c r="T37" s="324" t="s">
        <v>816</v>
      </c>
      <c r="U37" s="324" t="s">
        <v>817</v>
      </c>
      <c r="V37" s="324" t="s">
        <v>818</v>
      </c>
      <c r="W37" s="324" t="s">
        <v>819</v>
      </c>
      <c r="X37" s="324" t="s">
        <v>820</v>
      </c>
      <c r="Y37" s="324" t="s">
        <v>821</v>
      </c>
      <c r="Z37" s="324" t="s">
        <v>822</v>
      </c>
      <c r="AA37" s="337"/>
      <c r="AB37" s="325"/>
      <c r="AC37" s="325"/>
      <c r="AD37" s="325"/>
      <c r="AE37" s="325"/>
      <c r="AF37" s="325"/>
      <c r="AG37" s="325"/>
      <c r="AH37" s="325"/>
      <c r="AI37" s="325"/>
      <c r="AJ37" s="12"/>
      <c r="AK37" s="325"/>
      <c r="AL37" s="325"/>
      <c r="AM37" s="338"/>
      <c r="AN37" s="325"/>
      <c r="AO37" s="325"/>
      <c r="AP37" s="325"/>
      <c r="AQ37" s="325"/>
      <c r="AR37" s="325"/>
      <c r="AS37" s="325"/>
      <c r="AT37" s="325"/>
      <c r="AU37" s="325"/>
      <c r="AV37" s="325"/>
      <c r="AW37" s="325"/>
      <c r="AX37" s="325"/>
      <c r="AY37" s="325"/>
      <c r="AZ37" s="325"/>
      <c r="BA37" s="325"/>
      <c r="BB37" s="339"/>
      <c r="BC37" s="339"/>
      <c r="BD37" s="339"/>
      <c r="BE37" s="339"/>
      <c r="BF37" s="339"/>
      <c r="BG37" s="339"/>
      <c r="BH37" s="339"/>
      <c r="BI37" s="339"/>
      <c r="BJ37" s="339"/>
      <c r="BK37" s="339"/>
      <c r="BL37" s="339"/>
      <c r="BM37" s="339"/>
      <c r="BN37" s="339"/>
      <c r="BO37" s="339"/>
      <c r="BP37" s="339"/>
      <c r="BQ37" s="339"/>
      <c r="BR37" s="339"/>
      <c r="BS37" s="339"/>
      <c r="BT37" s="339"/>
      <c r="BU37" s="339"/>
      <c r="BV37" s="339"/>
      <c r="BW37" s="339"/>
      <c r="BX37" s="339"/>
      <c r="BY37" s="339"/>
      <c r="BZ37" s="339"/>
      <c r="CA37" s="339"/>
      <c r="CB37" s="339"/>
      <c r="CC37" s="339"/>
      <c r="CD37" s="339"/>
      <c r="CE37" s="339"/>
      <c r="CF37" s="339"/>
      <c r="CG37" s="339"/>
      <c r="CH37" s="339"/>
      <c r="CI37" s="339"/>
      <c r="CJ37" s="339"/>
      <c r="CK37" s="339"/>
      <c r="CL37" s="339"/>
      <c r="CM37" s="339"/>
      <c r="CN37" s="339"/>
      <c r="CO37" s="339"/>
      <c r="CP37" s="339"/>
      <c r="CQ37" s="339"/>
      <c r="CR37" s="339"/>
      <c r="CS37" s="339"/>
      <c r="CT37" s="339"/>
      <c r="CU37" s="339"/>
    </row>
    <row r="38" spans="1:99" s="340" customFormat="1" ht="73.5" customHeight="1">
      <c r="A38" s="324"/>
      <c r="B38" s="325"/>
      <c r="C38" s="325"/>
      <c r="D38" s="325"/>
      <c r="E38" s="325"/>
      <c r="F38" s="324" t="s">
        <v>823</v>
      </c>
      <c r="G38" s="316" t="s">
        <v>824</v>
      </c>
      <c r="H38" s="324"/>
      <c r="I38" s="324" t="s">
        <v>552</v>
      </c>
      <c r="J38" s="317" t="s">
        <v>825</v>
      </c>
      <c r="K38" s="317" t="s">
        <v>554</v>
      </c>
      <c r="L38" s="341" t="s">
        <v>461</v>
      </c>
      <c r="M38" s="62" t="s">
        <v>461</v>
      </c>
      <c r="N38" s="324" t="s">
        <v>826</v>
      </c>
      <c r="O38" s="324" t="s">
        <v>827</v>
      </c>
      <c r="P38" s="324" t="s">
        <v>828</v>
      </c>
      <c r="Q38" s="337"/>
      <c r="R38" s="325"/>
      <c r="S38" s="325"/>
      <c r="T38" s="325"/>
      <c r="U38" s="325"/>
      <c r="V38" s="325"/>
      <c r="W38" s="325"/>
      <c r="X38" s="325"/>
      <c r="Y38" s="325"/>
      <c r="Z38" s="325"/>
      <c r="AA38" s="337"/>
      <c r="AB38" s="325"/>
      <c r="AC38" s="325"/>
      <c r="AD38" s="325"/>
      <c r="AE38" s="325"/>
      <c r="AF38" s="325"/>
      <c r="AG38" s="325"/>
      <c r="AH38" s="325"/>
      <c r="AI38" s="325"/>
      <c r="AJ38" s="12"/>
      <c r="AK38" s="325"/>
      <c r="AL38" s="325"/>
      <c r="AM38" s="338"/>
      <c r="AN38" s="324" t="s">
        <v>558</v>
      </c>
      <c r="AO38" s="324" t="s">
        <v>829</v>
      </c>
      <c r="AP38" s="324" t="s">
        <v>711</v>
      </c>
      <c r="AQ38" s="324" t="s">
        <v>468</v>
      </c>
      <c r="AR38" s="324" t="s">
        <v>830</v>
      </c>
      <c r="AS38" s="324" t="s">
        <v>831</v>
      </c>
      <c r="AT38" s="324" t="s">
        <v>461</v>
      </c>
      <c r="AU38" s="324" t="s">
        <v>461</v>
      </c>
      <c r="AV38" s="324" t="s">
        <v>832</v>
      </c>
      <c r="AW38" s="324" t="s">
        <v>461</v>
      </c>
      <c r="AX38" s="324" t="s">
        <v>639</v>
      </c>
      <c r="AY38" s="324" t="s">
        <v>833</v>
      </c>
      <c r="AZ38" s="324" t="s">
        <v>565</v>
      </c>
      <c r="BA38" s="324" t="s">
        <v>537</v>
      </c>
      <c r="BB38" s="339"/>
      <c r="BC38" s="339"/>
      <c r="BD38" s="339"/>
      <c r="BE38" s="339"/>
      <c r="BF38" s="339"/>
      <c r="BG38" s="339"/>
      <c r="BH38" s="339"/>
      <c r="BI38" s="339"/>
      <c r="BJ38" s="339"/>
      <c r="BK38" s="339"/>
      <c r="BL38" s="339"/>
      <c r="BM38" s="339"/>
      <c r="BN38" s="339"/>
      <c r="BO38" s="339"/>
      <c r="BP38" s="339"/>
      <c r="BQ38" s="339"/>
      <c r="BR38" s="339"/>
      <c r="BS38" s="339"/>
      <c r="BT38" s="339"/>
      <c r="BU38" s="339"/>
      <c r="BV38" s="339"/>
      <c r="BW38" s="339"/>
      <c r="BX38" s="339"/>
      <c r="BY38" s="339"/>
      <c r="BZ38" s="339"/>
      <c r="CA38" s="339"/>
      <c r="CB38" s="339"/>
      <c r="CC38" s="339"/>
      <c r="CD38" s="339"/>
      <c r="CE38" s="339"/>
      <c r="CF38" s="339"/>
      <c r="CG38" s="339"/>
      <c r="CH38" s="339"/>
      <c r="CI38" s="339"/>
      <c r="CJ38" s="339"/>
      <c r="CK38" s="339"/>
      <c r="CL38" s="339"/>
      <c r="CM38" s="339"/>
      <c r="CN38" s="339"/>
      <c r="CO38" s="339"/>
      <c r="CP38" s="339"/>
      <c r="CQ38" s="339"/>
      <c r="CR38" s="339"/>
      <c r="CS38" s="339"/>
      <c r="CT38" s="339"/>
      <c r="CU38" s="339"/>
    </row>
    <row r="39" spans="1:99" s="340" customFormat="1" ht="74.099999999999994" customHeight="1">
      <c r="A39" s="324" t="s">
        <v>834</v>
      </c>
      <c r="B39" s="325"/>
      <c r="C39" s="325"/>
      <c r="D39" s="324" t="s">
        <v>835</v>
      </c>
      <c r="E39" s="324" t="s">
        <v>836</v>
      </c>
      <c r="F39" s="325"/>
      <c r="G39" s="325"/>
      <c r="H39" s="325"/>
      <c r="I39" s="325"/>
      <c r="J39" s="336"/>
      <c r="K39" s="336"/>
      <c r="L39" s="336"/>
      <c r="M39" s="336"/>
      <c r="N39" s="325"/>
      <c r="O39" s="325"/>
      <c r="P39" s="325"/>
      <c r="Q39" s="337"/>
      <c r="R39" s="324" t="s">
        <v>837</v>
      </c>
      <c r="S39" s="324" t="s">
        <v>838</v>
      </c>
      <c r="T39" s="324" t="s">
        <v>839</v>
      </c>
      <c r="U39" s="324" t="s">
        <v>840</v>
      </c>
      <c r="V39" s="324" t="s">
        <v>841</v>
      </c>
      <c r="W39" s="324" t="s">
        <v>842</v>
      </c>
      <c r="X39" s="324" t="s">
        <v>843</v>
      </c>
      <c r="Y39" s="324" t="s">
        <v>844</v>
      </c>
      <c r="Z39" s="324" t="s">
        <v>845</v>
      </c>
      <c r="AA39" s="337"/>
      <c r="AB39" s="325"/>
      <c r="AC39" s="325"/>
      <c r="AD39" s="325"/>
      <c r="AE39" s="325"/>
      <c r="AF39" s="325"/>
      <c r="AG39" s="325"/>
      <c r="AH39" s="325"/>
      <c r="AI39" s="325"/>
      <c r="AJ39" s="12"/>
      <c r="AK39" s="325"/>
      <c r="AL39" s="325"/>
      <c r="AM39" s="338"/>
      <c r="AN39" s="325"/>
      <c r="AO39" s="325"/>
      <c r="AP39" s="325"/>
      <c r="AQ39" s="325"/>
      <c r="AR39" s="325"/>
      <c r="AS39" s="325"/>
      <c r="AT39" s="325"/>
      <c r="AU39" s="325"/>
      <c r="AV39" s="325"/>
      <c r="AW39" s="325"/>
      <c r="AX39" s="325"/>
      <c r="AY39" s="325"/>
      <c r="AZ39" s="325"/>
      <c r="BA39" s="325"/>
      <c r="BB39" s="339"/>
      <c r="BC39" s="339"/>
      <c r="BD39" s="339"/>
      <c r="BE39" s="339"/>
      <c r="BF39" s="339"/>
      <c r="BG39" s="339"/>
      <c r="BH39" s="339"/>
      <c r="BI39" s="339"/>
      <c r="BJ39" s="339"/>
      <c r="BK39" s="339"/>
      <c r="BL39" s="339"/>
      <c r="BM39" s="339"/>
      <c r="BN39" s="339"/>
      <c r="BO39" s="339"/>
      <c r="BP39" s="339"/>
      <c r="BQ39" s="339"/>
      <c r="BR39" s="339"/>
      <c r="BS39" s="339"/>
      <c r="BT39" s="339"/>
      <c r="BU39" s="339"/>
      <c r="BV39" s="339"/>
      <c r="BW39" s="339"/>
      <c r="BX39" s="339"/>
      <c r="BY39" s="339"/>
      <c r="BZ39" s="339"/>
      <c r="CA39" s="339"/>
      <c r="CB39" s="339"/>
      <c r="CC39" s="339"/>
      <c r="CD39" s="339"/>
      <c r="CE39" s="339"/>
      <c r="CF39" s="339"/>
      <c r="CG39" s="339"/>
      <c r="CH39" s="339"/>
      <c r="CI39" s="339"/>
      <c r="CJ39" s="339"/>
      <c r="CK39" s="339"/>
      <c r="CL39" s="339"/>
      <c r="CM39" s="339"/>
      <c r="CN39" s="339"/>
      <c r="CO39" s="339"/>
      <c r="CP39" s="339"/>
      <c r="CQ39" s="339"/>
      <c r="CR39" s="339"/>
      <c r="CS39" s="339"/>
      <c r="CT39" s="339"/>
      <c r="CU39" s="339"/>
    </row>
    <row r="40" spans="1:99" s="340" customFormat="1" ht="155.44999999999999" customHeight="1">
      <c r="A40" s="324"/>
      <c r="B40" s="325"/>
      <c r="C40" s="325"/>
      <c r="D40" s="325"/>
      <c r="E40" s="325"/>
      <c r="F40" s="62" t="s">
        <v>846</v>
      </c>
      <c r="G40" s="324" t="s">
        <v>847</v>
      </c>
      <c r="H40" s="324"/>
      <c r="I40" s="324" t="s">
        <v>552</v>
      </c>
      <c r="J40" s="62" t="s">
        <v>848</v>
      </c>
      <c r="K40" s="62" t="s">
        <v>554</v>
      </c>
      <c r="L40" s="341" t="s">
        <v>461</v>
      </c>
      <c r="M40" s="62" t="s">
        <v>849</v>
      </c>
      <c r="N40" s="324" t="s">
        <v>850</v>
      </c>
      <c r="O40" s="324" t="s">
        <v>851</v>
      </c>
      <c r="P40" s="324" t="s">
        <v>852</v>
      </c>
      <c r="Q40" s="337"/>
      <c r="R40" s="325"/>
      <c r="S40" s="325"/>
      <c r="T40" s="325"/>
      <c r="U40" s="325"/>
      <c r="V40" s="325"/>
      <c r="W40" s="325"/>
      <c r="X40" s="325"/>
      <c r="Y40" s="325"/>
      <c r="Z40" s="325"/>
      <c r="AA40" s="337"/>
      <c r="AB40" s="325"/>
      <c r="AC40" s="325"/>
      <c r="AD40" s="325"/>
      <c r="AE40" s="325"/>
      <c r="AF40" s="325"/>
      <c r="AG40" s="325"/>
      <c r="AH40" s="325"/>
      <c r="AI40" s="325"/>
      <c r="AJ40" s="12"/>
      <c r="AK40" s="325"/>
      <c r="AL40" s="325"/>
      <c r="AM40" s="338"/>
      <c r="AN40" s="324" t="s">
        <v>558</v>
      </c>
      <c r="AO40" s="324" t="s">
        <v>853</v>
      </c>
      <c r="AP40" s="324" t="s">
        <v>493</v>
      </c>
      <c r="AQ40" s="324" t="s">
        <v>468</v>
      </c>
      <c r="AR40" s="324" t="s">
        <v>854</v>
      </c>
      <c r="AS40" s="324" t="s">
        <v>855</v>
      </c>
      <c r="AT40" s="324" t="s">
        <v>461</v>
      </c>
      <c r="AU40" s="324" t="s">
        <v>461</v>
      </c>
      <c r="AV40" s="324" t="s">
        <v>856</v>
      </c>
      <c r="AW40" s="324" t="s">
        <v>461</v>
      </c>
      <c r="AX40" s="324" t="s">
        <v>639</v>
      </c>
      <c r="AY40" s="324" t="s">
        <v>857</v>
      </c>
      <c r="AZ40" s="324" t="s">
        <v>565</v>
      </c>
      <c r="BA40" s="324" t="s">
        <v>739</v>
      </c>
      <c r="BB40" s="339"/>
      <c r="BC40" s="339"/>
      <c r="BD40" s="339"/>
      <c r="BE40" s="339"/>
      <c r="BF40" s="339"/>
      <c r="BG40" s="339"/>
      <c r="BH40" s="339"/>
      <c r="BI40" s="339"/>
      <c r="BJ40" s="339"/>
      <c r="BK40" s="339"/>
      <c r="BL40" s="339"/>
      <c r="BM40" s="339"/>
      <c r="BN40" s="339"/>
      <c r="BO40" s="339"/>
      <c r="BP40" s="339"/>
      <c r="BQ40" s="339"/>
      <c r="BR40" s="339"/>
      <c r="BS40" s="339"/>
      <c r="BT40" s="339"/>
      <c r="BU40" s="339"/>
      <c r="BV40" s="339"/>
      <c r="BW40" s="339"/>
      <c r="BX40" s="339"/>
      <c r="BY40" s="339"/>
      <c r="BZ40" s="339"/>
      <c r="CA40" s="339"/>
      <c r="CB40" s="339"/>
      <c r="CC40" s="339"/>
      <c r="CD40" s="339"/>
      <c r="CE40" s="339"/>
      <c r="CF40" s="339"/>
      <c r="CG40" s="339"/>
      <c r="CH40" s="339"/>
      <c r="CI40" s="339"/>
      <c r="CJ40" s="339"/>
      <c r="CK40" s="339"/>
      <c r="CL40" s="339"/>
      <c r="CM40" s="339"/>
      <c r="CN40" s="339"/>
      <c r="CO40" s="339"/>
      <c r="CP40" s="339"/>
      <c r="CQ40" s="339"/>
      <c r="CR40" s="339"/>
      <c r="CS40" s="339"/>
      <c r="CT40" s="339"/>
      <c r="CU40" s="339"/>
    </row>
    <row r="41" spans="1:99" s="340" customFormat="1" ht="42" customHeight="1">
      <c r="A41" s="324"/>
      <c r="B41" s="324" t="s">
        <v>858</v>
      </c>
      <c r="C41" s="324" t="s">
        <v>61</v>
      </c>
      <c r="D41" s="325"/>
      <c r="E41" s="325"/>
      <c r="F41" s="325"/>
      <c r="G41" s="325"/>
      <c r="H41" s="325"/>
      <c r="I41" s="325"/>
      <c r="J41" s="336"/>
      <c r="K41" s="336"/>
      <c r="L41" s="336"/>
      <c r="M41" s="336"/>
      <c r="N41" s="325"/>
      <c r="O41" s="325"/>
      <c r="P41" s="325"/>
      <c r="Q41" s="337"/>
      <c r="R41" s="325"/>
      <c r="S41" s="325"/>
      <c r="T41" s="325"/>
      <c r="U41" s="325"/>
      <c r="V41" s="325"/>
      <c r="W41" s="325"/>
      <c r="X41" s="325"/>
      <c r="Y41" s="325"/>
      <c r="Z41" s="325"/>
      <c r="AA41" s="337"/>
      <c r="AB41" s="324" t="s">
        <v>859</v>
      </c>
      <c r="AC41" s="324" t="s">
        <v>860</v>
      </c>
      <c r="AD41" s="324" t="s">
        <v>861</v>
      </c>
      <c r="AE41" s="324" t="s">
        <v>862</v>
      </c>
      <c r="AF41" s="324" t="s">
        <v>863</v>
      </c>
      <c r="AG41" s="324" t="s">
        <v>864</v>
      </c>
      <c r="AH41" s="324" t="s">
        <v>865</v>
      </c>
      <c r="AI41" s="324" t="s">
        <v>866</v>
      </c>
      <c r="AJ41" s="12"/>
      <c r="AK41" s="324" t="s">
        <v>867</v>
      </c>
      <c r="AL41" s="324" t="s">
        <v>868</v>
      </c>
      <c r="AM41" s="338"/>
      <c r="AN41" s="325"/>
      <c r="AO41" s="325"/>
      <c r="AP41" s="325"/>
      <c r="AQ41" s="325"/>
      <c r="AR41" s="325"/>
      <c r="AS41" s="325"/>
      <c r="AT41" s="325"/>
      <c r="AU41" s="325"/>
      <c r="AV41" s="325"/>
      <c r="AW41" s="325"/>
      <c r="AX41" s="325"/>
      <c r="AY41" s="325"/>
      <c r="AZ41" s="325"/>
      <c r="BA41" s="325"/>
      <c r="BB41" s="339"/>
      <c r="BC41" s="339"/>
      <c r="BD41" s="339"/>
      <c r="BE41" s="339"/>
      <c r="BF41" s="339"/>
      <c r="BG41" s="339"/>
      <c r="BH41" s="339"/>
      <c r="BI41" s="339"/>
      <c r="BJ41" s="339"/>
      <c r="BK41" s="339"/>
      <c r="BL41" s="339"/>
      <c r="BM41" s="339"/>
      <c r="BN41" s="339"/>
      <c r="BO41" s="339"/>
      <c r="BP41" s="339"/>
      <c r="BQ41" s="339"/>
      <c r="BR41" s="339"/>
      <c r="BS41" s="339"/>
      <c r="BT41" s="339"/>
      <c r="BU41" s="339"/>
      <c r="BV41" s="339"/>
      <c r="BW41" s="339"/>
      <c r="BX41" s="339"/>
      <c r="BY41" s="339"/>
      <c r="BZ41" s="339"/>
      <c r="CA41" s="339"/>
      <c r="CB41" s="339"/>
      <c r="CC41" s="339"/>
      <c r="CD41" s="339"/>
      <c r="CE41" s="339"/>
      <c r="CF41" s="339"/>
      <c r="CG41" s="339"/>
      <c r="CH41" s="339"/>
      <c r="CI41" s="339"/>
      <c r="CJ41" s="339"/>
      <c r="CK41" s="339"/>
      <c r="CL41" s="339"/>
      <c r="CM41" s="339"/>
      <c r="CN41" s="339"/>
      <c r="CO41" s="339"/>
      <c r="CP41" s="339"/>
      <c r="CQ41" s="339"/>
      <c r="CR41" s="339"/>
      <c r="CS41" s="339"/>
      <c r="CT41" s="339"/>
      <c r="CU41" s="339"/>
    </row>
    <row r="42" spans="1:99" s="340" customFormat="1" ht="57" customHeight="1">
      <c r="A42" s="324"/>
      <c r="B42" s="325"/>
      <c r="C42" s="325"/>
      <c r="D42" s="324" t="s">
        <v>869</v>
      </c>
      <c r="E42" s="324" t="s">
        <v>870</v>
      </c>
      <c r="F42" s="325"/>
      <c r="G42" s="325"/>
      <c r="H42" s="325"/>
      <c r="I42" s="325"/>
      <c r="J42" s="336"/>
      <c r="K42" s="336"/>
      <c r="L42" s="336"/>
      <c r="M42" s="336"/>
      <c r="N42" s="325"/>
      <c r="O42" s="325"/>
      <c r="P42" s="325"/>
      <c r="Q42" s="337"/>
      <c r="R42" s="324" t="s">
        <v>871</v>
      </c>
      <c r="S42" s="324" t="s">
        <v>872</v>
      </c>
      <c r="T42" s="324" t="s">
        <v>873</v>
      </c>
      <c r="U42" s="324" t="s">
        <v>874</v>
      </c>
      <c r="V42" s="324" t="s">
        <v>875</v>
      </c>
      <c r="W42" s="324" t="s">
        <v>876</v>
      </c>
      <c r="X42" s="324" t="s">
        <v>877</v>
      </c>
      <c r="Y42" s="324" t="s">
        <v>878</v>
      </c>
      <c r="Z42" s="324" t="s">
        <v>879</v>
      </c>
      <c r="AA42" s="337"/>
      <c r="AB42" s="325"/>
      <c r="AC42" s="325"/>
      <c r="AD42" s="325"/>
      <c r="AE42" s="325"/>
      <c r="AF42" s="325"/>
      <c r="AG42" s="325"/>
      <c r="AH42" s="325"/>
      <c r="AI42" s="325"/>
      <c r="AJ42" s="12"/>
      <c r="AK42" s="325"/>
      <c r="AL42" s="325"/>
      <c r="AM42" s="338"/>
      <c r="AN42" s="325"/>
      <c r="AO42" s="325"/>
      <c r="AP42" s="325"/>
      <c r="AQ42" s="325"/>
      <c r="AR42" s="325"/>
      <c r="AS42" s="325"/>
      <c r="AT42" s="325"/>
      <c r="AU42" s="325"/>
      <c r="AV42" s="325"/>
      <c r="AW42" s="325"/>
      <c r="AX42" s="325"/>
      <c r="AY42" s="325"/>
      <c r="AZ42" s="325"/>
      <c r="BA42" s="325"/>
      <c r="BB42" s="339"/>
      <c r="BC42" s="339"/>
      <c r="BD42" s="339"/>
      <c r="BE42" s="339"/>
      <c r="BF42" s="339"/>
      <c r="BG42" s="339"/>
      <c r="BH42" s="339"/>
      <c r="BI42" s="339"/>
      <c r="BJ42" s="339"/>
      <c r="BK42" s="339"/>
      <c r="BL42" s="339"/>
      <c r="BM42" s="339"/>
      <c r="BN42" s="339"/>
      <c r="BO42" s="339"/>
      <c r="BP42" s="339"/>
      <c r="BQ42" s="339"/>
      <c r="BR42" s="339"/>
      <c r="BS42" s="339"/>
      <c r="BT42" s="339"/>
      <c r="BU42" s="339"/>
      <c r="BV42" s="339"/>
      <c r="BW42" s="339"/>
      <c r="BX42" s="339"/>
      <c r="BY42" s="339"/>
      <c r="BZ42" s="339"/>
      <c r="CA42" s="339"/>
      <c r="CB42" s="339"/>
      <c r="CC42" s="339"/>
      <c r="CD42" s="339"/>
      <c r="CE42" s="339"/>
      <c r="CF42" s="339"/>
      <c r="CG42" s="339"/>
      <c r="CH42" s="339"/>
      <c r="CI42" s="339"/>
      <c r="CJ42" s="339"/>
      <c r="CK42" s="339"/>
      <c r="CL42" s="339"/>
      <c r="CM42" s="339"/>
      <c r="CN42" s="339"/>
      <c r="CO42" s="339"/>
      <c r="CP42" s="339"/>
      <c r="CQ42" s="339"/>
      <c r="CR42" s="339"/>
      <c r="CS42" s="339"/>
      <c r="CT42" s="339"/>
      <c r="CU42" s="339"/>
    </row>
    <row r="43" spans="1:99" s="340" customFormat="1" ht="85.5" customHeight="1">
      <c r="A43" s="324"/>
      <c r="B43" s="325"/>
      <c r="C43" s="325"/>
      <c r="D43" s="325"/>
      <c r="E43" s="325"/>
      <c r="F43" s="340" t="s">
        <v>880</v>
      </c>
      <c r="G43" s="340" t="s">
        <v>881</v>
      </c>
      <c r="H43" s="324"/>
      <c r="I43" s="324" t="s">
        <v>882</v>
      </c>
      <c r="J43" s="62" t="s">
        <v>883</v>
      </c>
      <c r="K43" s="317" t="s">
        <v>582</v>
      </c>
      <c r="L43" s="341" t="s">
        <v>461</v>
      </c>
      <c r="M43" s="62" t="s">
        <v>461</v>
      </c>
      <c r="N43" s="340" t="s">
        <v>884</v>
      </c>
      <c r="O43" s="340" t="s">
        <v>885</v>
      </c>
      <c r="P43" s="340" t="s">
        <v>886</v>
      </c>
      <c r="Q43" s="337"/>
      <c r="R43" s="325"/>
      <c r="S43" s="325"/>
      <c r="T43" s="325"/>
      <c r="U43" s="325"/>
      <c r="V43" s="325"/>
      <c r="W43" s="325"/>
      <c r="X43" s="325"/>
      <c r="Y43" s="325"/>
      <c r="Z43" s="325"/>
      <c r="AA43" s="337"/>
      <c r="AB43" s="325"/>
      <c r="AC43" s="325"/>
      <c r="AD43" s="325"/>
      <c r="AE43" s="325"/>
      <c r="AF43" s="325"/>
      <c r="AG43" s="325"/>
      <c r="AH43" s="325"/>
      <c r="AI43" s="325"/>
      <c r="AJ43" s="12"/>
      <c r="AK43" s="325"/>
      <c r="AL43" s="325"/>
      <c r="AM43" s="338"/>
      <c r="AN43" s="324" t="s">
        <v>887</v>
      </c>
      <c r="AO43" s="324" t="s">
        <v>888</v>
      </c>
      <c r="AP43" s="324" t="s">
        <v>531</v>
      </c>
      <c r="AQ43" s="324" t="s">
        <v>889</v>
      </c>
      <c r="AR43" s="324" t="s">
        <v>890</v>
      </c>
      <c r="AS43" s="324" t="s">
        <v>891</v>
      </c>
      <c r="AT43" s="324" t="s">
        <v>461</v>
      </c>
      <c r="AU43" s="324" t="s">
        <v>461</v>
      </c>
      <c r="AV43" s="324" t="s">
        <v>892</v>
      </c>
      <c r="AW43" s="324" t="s">
        <v>461</v>
      </c>
      <c r="AX43" s="324" t="s">
        <v>639</v>
      </c>
      <c r="AY43" s="324" t="s">
        <v>893</v>
      </c>
      <c r="AZ43" s="321" t="s">
        <v>894</v>
      </c>
      <c r="BA43" s="324" t="s">
        <v>537</v>
      </c>
      <c r="BB43" s="339"/>
      <c r="BC43" s="339"/>
      <c r="BD43" s="339"/>
      <c r="BE43" s="339"/>
      <c r="BF43" s="339"/>
      <c r="BG43" s="339"/>
      <c r="BH43" s="339"/>
      <c r="BI43" s="339"/>
      <c r="BJ43" s="339"/>
      <c r="BK43" s="339"/>
      <c r="BL43" s="339"/>
      <c r="BM43" s="339"/>
      <c r="BN43" s="339"/>
      <c r="BO43" s="339"/>
      <c r="BP43" s="339"/>
      <c r="BQ43" s="339"/>
      <c r="BR43" s="339"/>
      <c r="BS43" s="339"/>
      <c r="BT43" s="339"/>
      <c r="BU43" s="339"/>
      <c r="BV43" s="339"/>
      <c r="BW43" s="339"/>
      <c r="BX43" s="339"/>
      <c r="BY43" s="339"/>
      <c r="BZ43" s="339"/>
      <c r="CA43" s="339"/>
      <c r="CB43" s="339"/>
      <c r="CC43" s="339"/>
      <c r="CD43" s="339"/>
      <c r="CE43" s="339"/>
      <c r="CF43" s="339"/>
      <c r="CG43" s="339"/>
      <c r="CH43" s="339"/>
      <c r="CI43" s="339"/>
      <c r="CJ43" s="339"/>
      <c r="CK43" s="339"/>
      <c r="CL43" s="339"/>
      <c r="CM43" s="339"/>
      <c r="CN43" s="339"/>
      <c r="CO43" s="339"/>
      <c r="CP43" s="339"/>
      <c r="CQ43" s="339"/>
      <c r="CR43" s="339"/>
      <c r="CS43" s="339"/>
      <c r="CT43" s="339"/>
      <c r="CU43" s="339"/>
    </row>
    <row r="44" spans="1:99" s="340" customFormat="1" ht="56.45" customHeight="1">
      <c r="A44" s="324"/>
      <c r="B44" s="325"/>
      <c r="C44" s="325"/>
      <c r="D44" s="324" t="s">
        <v>895</v>
      </c>
      <c r="E44" s="3" t="s">
        <v>896</v>
      </c>
      <c r="F44" s="325"/>
      <c r="G44" s="325"/>
      <c r="H44" s="325"/>
      <c r="I44" s="325"/>
      <c r="J44" s="336"/>
      <c r="K44" s="336"/>
      <c r="L44" s="336"/>
      <c r="M44" s="336"/>
      <c r="N44" s="325"/>
      <c r="O44" s="325"/>
      <c r="P44" s="325"/>
      <c r="Q44" s="337"/>
      <c r="R44" s="324" t="s">
        <v>897</v>
      </c>
      <c r="S44" s="324" t="s">
        <v>898</v>
      </c>
      <c r="T44" s="324" t="s">
        <v>899</v>
      </c>
      <c r="U44" s="324" t="s">
        <v>900</v>
      </c>
      <c r="V44" s="324" t="s">
        <v>901</v>
      </c>
      <c r="W44" s="324" t="s">
        <v>902</v>
      </c>
      <c r="X44" s="324" t="s">
        <v>903</v>
      </c>
      <c r="Y44" s="324" t="s">
        <v>904</v>
      </c>
      <c r="Z44" s="324" t="s">
        <v>905</v>
      </c>
      <c r="AA44" s="337"/>
      <c r="AB44" s="325"/>
      <c r="AC44" s="325"/>
      <c r="AD44" s="325"/>
      <c r="AE44" s="325"/>
      <c r="AF44" s="325"/>
      <c r="AG44" s="325"/>
      <c r="AH44" s="325"/>
      <c r="AI44" s="325"/>
      <c r="AJ44" s="12"/>
      <c r="AK44" s="325"/>
      <c r="AL44" s="325"/>
      <c r="AM44" s="338"/>
      <c r="AN44" s="325"/>
      <c r="AO44" s="325"/>
      <c r="AP44" s="325"/>
      <c r="AQ44" s="325"/>
      <c r="AR44" s="325"/>
      <c r="AS44" s="325"/>
      <c r="AT44" s="325"/>
      <c r="AU44" s="325"/>
      <c r="AV44" s="325"/>
      <c r="AW44" s="325"/>
      <c r="AX44" s="325"/>
      <c r="AY44" s="325"/>
      <c r="AZ44" s="325"/>
      <c r="BA44" s="325"/>
      <c r="BB44" s="339"/>
      <c r="BC44" s="339"/>
      <c r="BD44" s="339"/>
      <c r="BE44" s="339"/>
      <c r="BF44" s="339"/>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row>
    <row r="45" spans="1:99" s="340" customFormat="1" ht="86.1" customHeight="1">
      <c r="A45" s="324"/>
      <c r="B45" s="325"/>
      <c r="C45" s="325"/>
      <c r="D45" s="325"/>
      <c r="E45" s="325"/>
      <c r="F45" s="62" t="s">
        <v>906</v>
      </c>
      <c r="G45" s="324" t="s">
        <v>907</v>
      </c>
      <c r="H45" s="324"/>
      <c r="I45" s="324" t="s">
        <v>908</v>
      </c>
      <c r="J45" s="62" t="s">
        <v>909</v>
      </c>
      <c r="K45" s="317" t="s">
        <v>582</v>
      </c>
      <c r="L45" s="341" t="s">
        <v>461</v>
      </c>
      <c r="M45" s="62" t="s">
        <v>461</v>
      </c>
      <c r="N45" s="324" t="s">
        <v>910</v>
      </c>
      <c r="O45" s="324" t="s">
        <v>911</v>
      </c>
      <c r="P45" s="324" t="s">
        <v>912</v>
      </c>
      <c r="Q45" s="337"/>
      <c r="R45" s="325"/>
      <c r="S45" s="325"/>
      <c r="T45" s="325"/>
      <c r="U45" s="325"/>
      <c r="V45" s="325"/>
      <c r="W45" s="325"/>
      <c r="X45" s="325"/>
      <c r="Y45" s="325"/>
      <c r="Z45" s="325"/>
      <c r="AA45" s="337"/>
      <c r="AB45" s="325"/>
      <c r="AC45" s="325"/>
      <c r="AD45" s="325"/>
      <c r="AE45" s="325"/>
      <c r="AF45" s="325"/>
      <c r="AG45" s="325"/>
      <c r="AH45" s="325"/>
      <c r="AI45" s="325"/>
      <c r="AJ45" s="12"/>
      <c r="AK45" s="325"/>
      <c r="AL45" s="325"/>
      <c r="AM45" s="338"/>
      <c r="AN45" s="324" t="s">
        <v>887</v>
      </c>
      <c r="AO45" s="324" t="s">
        <v>913</v>
      </c>
      <c r="AP45" s="324" t="s">
        <v>914</v>
      </c>
      <c r="AQ45" s="324" t="s">
        <v>915</v>
      </c>
      <c r="AR45" s="324" t="s">
        <v>916</v>
      </c>
      <c r="AS45" s="324" t="s">
        <v>917</v>
      </c>
      <c r="AT45" s="324" t="s">
        <v>461</v>
      </c>
      <c r="AU45" s="324" t="s">
        <v>461</v>
      </c>
      <c r="AV45" s="324" t="s">
        <v>918</v>
      </c>
      <c r="AW45" s="324" t="s">
        <v>461</v>
      </c>
      <c r="AX45" s="324" t="s">
        <v>639</v>
      </c>
      <c r="AY45" s="324" t="s">
        <v>919</v>
      </c>
      <c r="AZ45" s="340" t="s">
        <v>894</v>
      </c>
      <c r="BA45" s="324" t="s">
        <v>537</v>
      </c>
      <c r="BB45" s="339"/>
      <c r="BC45" s="339"/>
      <c r="BD45" s="339"/>
      <c r="BE45" s="339"/>
      <c r="BF45" s="339"/>
      <c r="BG45" s="339"/>
      <c r="BH45" s="339"/>
      <c r="BI45" s="339"/>
      <c r="BJ45" s="339"/>
      <c r="BK45" s="339"/>
      <c r="BL45" s="339"/>
      <c r="BM45" s="339"/>
      <c r="BN45" s="339"/>
      <c r="BO45" s="339"/>
      <c r="BP45" s="339"/>
      <c r="BQ45" s="339"/>
      <c r="BR45" s="339"/>
      <c r="BS45" s="339"/>
      <c r="BT45" s="339"/>
      <c r="BU45" s="339"/>
      <c r="BV45" s="339"/>
      <c r="BW45" s="339"/>
      <c r="BX45" s="339"/>
      <c r="BY45" s="339"/>
      <c r="BZ45" s="339"/>
      <c r="CA45" s="339"/>
      <c r="CB45" s="339"/>
      <c r="CC45" s="339"/>
      <c r="CD45" s="339"/>
      <c r="CE45" s="339"/>
      <c r="CF45" s="339"/>
      <c r="CG45" s="339"/>
      <c r="CH45" s="339"/>
      <c r="CI45" s="339"/>
      <c r="CJ45" s="339"/>
      <c r="CK45" s="339"/>
      <c r="CL45" s="339"/>
      <c r="CM45" s="339"/>
      <c r="CN45" s="339"/>
      <c r="CO45" s="339"/>
      <c r="CP45" s="339"/>
      <c r="CQ45" s="339"/>
      <c r="CR45" s="339"/>
      <c r="CS45" s="339"/>
      <c r="CT45" s="339"/>
      <c r="CU45" s="339"/>
    </row>
    <row r="46" spans="1:99" s="340" customFormat="1" ht="63.6" customHeight="1">
      <c r="A46" s="324"/>
      <c r="B46" s="325"/>
      <c r="C46" s="325"/>
      <c r="D46" s="324" t="s">
        <v>920</v>
      </c>
      <c r="E46" s="3" t="s">
        <v>921</v>
      </c>
      <c r="F46" s="325"/>
      <c r="G46" s="325"/>
      <c r="H46" s="325"/>
      <c r="I46" s="325"/>
      <c r="J46" s="336"/>
      <c r="K46" s="336"/>
      <c r="L46" s="336"/>
      <c r="M46" s="336"/>
      <c r="N46" s="325"/>
      <c r="O46" s="325"/>
      <c r="P46" s="325"/>
      <c r="Q46" s="337"/>
      <c r="R46" s="324" t="s">
        <v>922</v>
      </c>
      <c r="S46" s="324" t="s">
        <v>923</v>
      </c>
      <c r="T46" s="324" t="s">
        <v>924</v>
      </c>
      <c r="U46" s="324" t="s">
        <v>925</v>
      </c>
      <c r="V46" s="324" t="s">
        <v>926</v>
      </c>
      <c r="W46" s="324" t="s">
        <v>927</v>
      </c>
      <c r="X46" s="324" t="s">
        <v>928</v>
      </c>
      <c r="Y46" s="324" t="s">
        <v>929</v>
      </c>
      <c r="Z46" s="324" t="s">
        <v>930</v>
      </c>
      <c r="AA46" s="337"/>
      <c r="AB46" s="325"/>
      <c r="AC46" s="325"/>
      <c r="AD46" s="325"/>
      <c r="AE46" s="325"/>
      <c r="AF46" s="325"/>
      <c r="AG46" s="325"/>
      <c r="AH46" s="325"/>
      <c r="AI46" s="325"/>
      <c r="AJ46" s="12"/>
      <c r="AK46" s="325"/>
      <c r="AL46" s="325"/>
      <c r="AM46" s="338"/>
      <c r="AN46" s="325"/>
      <c r="AO46" s="325"/>
      <c r="AP46" s="325"/>
      <c r="AQ46" s="325"/>
      <c r="AR46" s="325"/>
      <c r="AS46" s="325"/>
      <c r="AT46" s="325"/>
      <c r="AU46" s="325"/>
      <c r="AV46" s="325"/>
      <c r="AW46" s="325"/>
      <c r="AX46" s="325"/>
      <c r="AY46" s="325"/>
      <c r="AZ46" s="325"/>
      <c r="BA46" s="325"/>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row>
    <row r="47" spans="1:99" s="340" customFormat="1" ht="99.95" customHeight="1">
      <c r="A47" s="324"/>
      <c r="B47" s="325"/>
      <c r="C47" s="325"/>
      <c r="D47" s="325"/>
      <c r="E47" s="325"/>
      <c r="F47" s="324" t="s">
        <v>931</v>
      </c>
      <c r="G47" s="316" t="s">
        <v>932</v>
      </c>
      <c r="H47" s="324"/>
      <c r="I47" s="324" t="s">
        <v>882</v>
      </c>
      <c r="J47" s="62" t="s">
        <v>933</v>
      </c>
      <c r="K47" s="62" t="s">
        <v>582</v>
      </c>
      <c r="L47" s="341" t="s">
        <v>461</v>
      </c>
      <c r="M47" s="62" t="s">
        <v>461</v>
      </c>
      <c r="N47" s="324" t="s">
        <v>934</v>
      </c>
      <c r="O47" s="324" t="s">
        <v>935</v>
      </c>
      <c r="P47" s="324" t="s">
        <v>936</v>
      </c>
      <c r="Q47" s="337"/>
      <c r="R47" s="325"/>
      <c r="S47" s="325"/>
      <c r="T47" s="325"/>
      <c r="U47" s="325"/>
      <c r="V47" s="325"/>
      <c r="W47" s="325"/>
      <c r="X47" s="325"/>
      <c r="Y47" s="325"/>
      <c r="Z47" s="325"/>
      <c r="AA47" s="337"/>
      <c r="AB47" s="325"/>
      <c r="AC47" s="325"/>
      <c r="AD47" s="325"/>
      <c r="AE47" s="325"/>
      <c r="AF47" s="325"/>
      <c r="AG47" s="325"/>
      <c r="AH47" s="325"/>
      <c r="AI47" s="325"/>
      <c r="AJ47" s="12"/>
      <c r="AK47" s="325"/>
      <c r="AL47" s="325"/>
      <c r="AM47" s="338"/>
      <c r="AN47" s="324" t="s">
        <v>887</v>
      </c>
      <c r="AO47" s="324" t="s">
        <v>937</v>
      </c>
      <c r="AP47" s="324" t="s">
        <v>914</v>
      </c>
      <c r="AQ47" s="324" t="s">
        <v>915</v>
      </c>
      <c r="AR47" s="324" t="s">
        <v>938</v>
      </c>
      <c r="AS47" s="324" t="s">
        <v>939</v>
      </c>
      <c r="AT47" s="324" t="s">
        <v>461</v>
      </c>
      <c r="AU47" s="324" t="s">
        <v>461</v>
      </c>
      <c r="AV47" s="324" t="s">
        <v>940</v>
      </c>
      <c r="AW47" s="324" t="s">
        <v>461</v>
      </c>
      <c r="AX47" s="324" t="s">
        <v>639</v>
      </c>
      <c r="AY47" s="324" t="s">
        <v>941</v>
      </c>
      <c r="AZ47" s="324" t="s">
        <v>894</v>
      </c>
      <c r="BA47" s="324" t="s">
        <v>537</v>
      </c>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row>
    <row r="48" spans="1:99" s="340" customFormat="1" ht="42" customHeight="1">
      <c r="A48" s="324"/>
      <c r="B48" s="324" t="s">
        <v>942</v>
      </c>
      <c r="C48" s="324" t="s">
        <v>62</v>
      </c>
      <c r="D48" s="325"/>
      <c r="E48" s="325"/>
      <c r="F48" s="325"/>
      <c r="G48" s="325"/>
      <c r="H48" s="325"/>
      <c r="I48" s="325"/>
      <c r="J48" s="336"/>
      <c r="K48" s="336"/>
      <c r="L48" s="336"/>
      <c r="M48" s="336"/>
      <c r="N48" s="325"/>
      <c r="O48" s="325"/>
      <c r="P48" s="325"/>
      <c r="Q48" s="337"/>
      <c r="R48" s="325"/>
      <c r="S48" s="325"/>
      <c r="T48" s="325"/>
      <c r="U48" s="325"/>
      <c r="V48" s="325"/>
      <c r="W48" s="325"/>
      <c r="X48" s="325"/>
      <c r="Y48" s="325"/>
      <c r="Z48" s="325"/>
      <c r="AA48" s="337"/>
      <c r="AB48" s="324" t="s">
        <v>943</v>
      </c>
      <c r="AC48" s="324" t="s">
        <v>944</v>
      </c>
      <c r="AD48" s="324" t="s">
        <v>945</v>
      </c>
      <c r="AE48" s="324" t="s">
        <v>946</v>
      </c>
      <c r="AF48" s="324" t="s">
        <v>947</v>
      </c>
      <c r="AG48" s="324" t="s">
        <v>948</v>
      </c>
      <c r="AH48" s="324" t="s">
        <v>949</v>
      </c>
      <c r="AI48" s="324" t="s">
        <v>950</v>
      </c>
      <c r="AJ48" s="12"/>
      <c r="AK48" s="324" t="s">
        <v>951</v>
      </c>
      <c r="AL48" s="324" t="s">
        <v>952</v>
      </c>
      <c r="AM48" s="338"/>
      <c r="AN48" s="325"/>
      <c r="AO48" s="325"/>
      <c r="AP48" s="325"/>
      <c r="AQ48" s="325"/>
      <c r="AR48" s="325"/>
      <c r="AS48" s="325"/>
      <c r="AT48" s="325"/>
      <c r="AU48" s="325"/>
      <c r="AV48" s="325"/>
      <c r="AW48" s="325"/>
      <c r="AX48" s="325"/>
      <c r="AY48" s="325"/>
      <c r="AZ48" s="325"/>
      <c r="BA48" s="325"/>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row>
    <row r="49" spans="1:99" s="340" customFormat="1" ht="39" customHeight="1">
      <c r="A49" s="340" t="s">
        <v>953</v>
      </c>
      <c r="B49" s="325"/>
      <c r="C49" s="325"/>
      <c r="D49" s="324" t="s">
        <v>954</v>
      </c>
      <c r="E49" s="324" t="s">
        <v>955</v>
      </c>
      <c r="F49" s="325"/>
      <c r="G49" s="325"/>
      <c r="H49" s="325"/>
      <c r="I49" s="325"/>
      <c r="J49" s="336"/>
      <c r="K49" s="336"/>
      <c r="L49" s="336"/>
      <c r="M49" s="336"/>
      <c r="N49" s="325"/>
      <c r="O49" s="325"/>
      <c r="P49" s="325"/>
      <c r="Q49" s="337"/>
      <c r="R49" s="324" t="s">
        <v>956</v>
      </c>
      <c r="S49" s="324" t="s">
        <v>957</v>
      </c>
      <c r="T49" s="324" t="s">
        <v>958</v>
      </c>
      <c r="U49" s="324" t="s">
        <v>959</v>
      </c>
      <c r="V49" s="324" t="s">
        <v>960</v>
      </c>
      <c r="W49" s="324" t="s">
        <v>961</v>
      </c>
      <c r="X49" s="324" t="s">
        <v>962</v>
      </c>
      <c r="Y49" s="324" t="s">
        <v>963</v>
      </c>
      <c r="Z49" s="324" t="s">
        <v>964</v>
      </c>
      <c r="AA49" s="337"/>
      <c r="AB49" s="325"/>
      <c r="AC49" s="325"/>
      <c r="AD49" s="325"/>
      <c r="AE49" s="325"/>
      <c r="AF49" s="325"/>
      <c r="AG49" s="325"/>
      <c r="AH49" s="325"/>
      <c r="AI49" s="325"/>
      <c r="AJ49" s="12"/>
      <c r="AK49" s="325"/>
      <c r="AL49" s="325"/>
      <c r="AM49" s="338"/>
      <c r="AN49" s="325"/>
      <c r="AO49" s="325"/>
      <c r="AP49" s="325"/>
      <c r="AQ49" s="325"/>
      <c r="AR49" s="325"/>
      <c r="AS49" s="325"/>
      <c r="AT49" s="325"/>
      <c r="AU49" s="325"/>
      <c r="AV49" s="325"/>
      <c r="AW49" s="325"/>
      <c r="AX49" s="325"/>
      <c r="AY49" s="325"/>
      <c r="AZ49" s="325"/>
      <c r="BA49" s="325"/>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row>
    <row r="50" spans="1:99" s="340" customFormat="1" ht="75" customHeight="1">
      <c r="B50" s="325"/>
      <c r="C50" s="325"/>
      <c r="D50" s="325"/>
      <c r="E50" s="325"/>
      <c r="F50" s="333" t="s">
        <v>965</v>
      </c>
      <c r="G50" s="316" t="s">
        <v>966</v>
      </c>
      <c r="H50" s="324"/>
      <c r="I50" s="324" t="s">
        <v>908</v>
      </c>
      <c r="J50" s="62" t="s">
        <v>967</v>
      </c>
      <c r="K50" s="62" t="s">
        <v>582</v>
      </c>
      <c r="L50" s="341" t="s">
        <v>461</v>
      </c>
      <c r="M50" s="62" t="s">
        <v>461</v>
      </c>
      <c r="N50" s="324" t="s">
        <v>968</v>
      </c>
      <c r="O50" s="324" t="s">
        <v>969</v>
      </c>
      <c r="P50" s="324" t="s">
        <v>970</v>
      </c>
      <c r="Q50" s="337"/>
      <c r="R50" s="325"/>
      <c r="S50" s="325"/>
      <c r="T50" s="325"/>
      <c r="U50" s="325"/>
      <c r="V50" s="325"/>
      <c r="W50" s="325"/>
      <c r="X50" s="325"/>
      <c r="Y50" s="325"/>
      <c r="Z50" s="325"/>
      <c r="AA50" s="337"/>
      <c r="AB50" s="325"/>
      <c r="AC50" s="325"/>
      <c r="AD50" s="325"/>
      <c r="AE50" s="325"/>
      <c r="AF50" s="325"/>
      <c r="AG50" s="325"/>
      <c r="AH50" s="325"/>
      <c r="AI50" s="325"/>
      <c r="AJ50" s="12"/>
      <c r="AK50" s="325"/>
      <c r="AL50" s="325"/>
      <c r="AM50" s="338"/>
      <c r="AN50" s="324" t="s">
        <v>971</v>
      </c>
      <c r="AO50" s="324" t="s">
        <v>972</v>
      </c>
      <c r="AP50" s="324" t="s">
        <v>493</v>
      </c>
      <c r="AQ50" s="324" t="s">
        <v>468</v>
      </c>
      <c r="AR50" s="324" t="s">
        <v>973</v>
      </c>
      <c r="AS50" s="324" t="s">
        <v>974</v>
      </c>
      <c r="AT50" s="324" t="s">
        <v>461</v>
      </c>
      <c r="AU50" s="324" t="s">
        <v>461</v>
      </c>
      <c r="AV50" s="324" t="s">
        <v>975</v>
      </c>
      <c r="AW50" s="324" t="s">
        <v>461</v>
      </c>
      <c r="AX50" s="324" t="s">
        <v>639</v>
      </c>
      <c r="AY50" s="324" t="s">
        <v>976</v>
      </c>
      <c r="AZ50" s="321" t="s">
        <v>977</v>
      </c>
      <c r="BA50" s="324" t="s">
        <v>537</v>
      </c>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row>
    <row r="51" spans="1:99" s="340" customFormat="1" ht="73.5" customHeight="1">
      <c r="A51" s="324"/>
      <c r="B51" s="325"/>
      <c r="C51" s="325"/>
      <c r="D51" s="325"/>
      <c r="E51" s="325"/>
      <c r="F51" s="333" t="s">
        <v>978</v>
      </c>
      <c r="G51" s="316" t="s">
        <v>979</v>
      </c>
      <c r="H51" s="324"/>
      <c r="I51" s="324" t="s">
        <v>908</v>
      </c>
      <c r="J51" s="317" t="s">
        <v>980</v>
      </c>
      <c r="K51" s="317" t="s">
        <v>582</v>
      </c>
      <c r="L51" s="341" t="s">
        <v>461</v>
      </c>
      <c r="M51" s="62" t="s">
        <v>461</v>
      </c>
      <c r="N51" s="324" t="s">
        <v>981</v>
      </c>
      <c r="O51" s="324" t="s">
        <v>982</v>
      </c>
      <c r="P51" s="324" t="s">
        <v>983</v>
      </c>
      <c r="Q51" s="337"/>
      <c r="R51" s="325"/>
      <c r="S51" s="325"/>
      <c r="T51" s="325"/>
      <c r="U51" s="325"/>
      <c r="V51" s="325"/>
      <c r="W51" s="325"/>
      <c r="X51" s="325"/>
      <c r="Y51" s="325"/>
      <c r="Z51" s="325"/>
      <c r="AA51" s="337"/>
      <c r="AB51" s="325"/>
      <c r="AC51" s="325"/>
      <c r="AD51" s="325"/>
      <c r="AE51" s="325"/>
      <c r="AF51" s="325"/>
      <c r="AG51" s="325"/>
      <c r="AH51" s="325"/>
      <c r="AI51" s="325"/>
      <c r="AJ51" s="12"/>
      <c r="AK51" s="325"/>
      <c r="AL51" s="325"/>
      <c r="AM51" s="338"/>
      <c r="AN51" s="324" t="s">
        <v>984</v>
      </c>
      <c r="AO51" s="324" t="s">
        <v>985</v>
      </c>
      <c r="AP51" s="324" t="s">
        <v>493</v>
      </c>
      <c r="AQ51" s="324" t="s">
        <v>468</v>
      </c>
      <c r="AR51" s="324" t="s">
        <v>986</v>
      </c>
      <c r="AS51" s="324" t="s">
        <v>987</v>
      </c>
      <c r="AT51" s="324" t="s">
        <v>461</v>
      </c>
      <c r="AU51" s="324" t="s">
        <v>461</v>
      </c>
      <c r="AV51" s="324" t="s">
        <v>988</v>
      </c>
      <c r="AW51" s="324" t="s">
        <v>461</v>
      </c>
      <c r="AX51" s="324" t="s">
        <v>639</v>
      </c>
      <c r="AY51" s="324" t="s">
        <v>989</v>
      </c>
      <c r="AZ51" s="324" t="s">
        <v>977</v>
      </c>
      <c r="BA51" s="324" t="s">
        <v>537</v>
      </c>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row>
    <row r="52" spans="1:99" s="340" customFormat="1" ht="48" customHeight="1">
      <c r="A52" s="340" t="s">
        <v>538</v>
      </c>
      <c r="B52" s="325"/>
      <c r="C52" s="325"/>
      <c r="D52" s="324" t="s">
        <v>990</v>
      </c>
      <c r="E52" s="324" t="s">
        <v>991</v>
      </c>
      <c r="F52" s="325"/>
      <c r="G52" s="325"/>
      <c r="H52" s="325"/>
      <c r="I52" s="325"/>
      <c r="J52" s="336"/>
      <c r="K52" s="336"/>
      <c r="L52" s="336"/>
      <c r="M52" s="336"/>
      <c r="N52" s="325"/>
      <c r="O52" s="325"/>
      <c r="P52" s="325"/>
      <c r="Q52" s="337"/>
      <c r="R52" s="324" t="s">
        <v>992</v>
      </c>
      <c r="S52" s="324" t="s">
        <v>993</v>
      </c>
      <c r="T52" s="324" t="s">
        <v>994</v>
      </c>
      <c r="U52" s="324" t="s">
        <v>995</v>
      </c>
      <c r="V52" s="324" t="s">
        <v>996</v>
      </c>
      <c r="W52" s="324" t="s">
        <v>997</v>
      </c>
      <c r="X52" s="324" t="s">
        <v>998</v>
      </c>
      <c r="Y52" s="324" t="s">
        <v>999</v>
      </c>
      <c r="Z52" s="324" t="s">
        <v>1000</v>
      </c>
      <c r="AA52" s="337"/>
      <c r="AB52" s="325"/>
      <c r="AC52" s="325"/>
      <c r="AD52" s="325"/>
      <c r="AE52" s="325"/>
      <c r="AF52" s="325"/>
      <c r="AG52" s="325"/>
      <c r="AH52" s="325"/>
      <c r="AI52" s="325"/>
      <c r="AJ52" s="12"/>
      <c r="AK52" s="325"/>
      <c r="AL52" s="325"/>
      <c r="AM52" s="338"/>
      <c r="AN52" s="325"/>
      <c r="AO52" s="325"/>
      <c r="AP52" s="325"/>
      <c r="AQ52" s="325"/>
      <c r="AR52" s="325"/>
      <c r="AS52" s="325"/>
      <c r="AT52" s="325"/>
      <c r="AU52" s="325"/>
      <c r="AV52" s="325"/>
      <c r="AW52" s="325"/>
      <c r="AX52" s="325"/>
      <c r="AY52" s="325"/>
      <c r="AZ52" s="325"/>
      <c r="BA52" s="325"/>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row>
    <row r="53" spans="1:99" s="340" customFormat="1" ht="73.5" customHeight="1">
      <c r="A53" s="324"/>
      <c r="B53" s="325"/>
      <c r="C53" s="325"/>
      <c r="D53" s="325"/>
      <c r="E53" s="325"/>
      <c r="F53" s="333" t="s">
        <v>1001</v>
      </c>
      <c r="G53" s="316" t="s">
        <v>1002</v>
      </c>
      <c r="H53" s="324"/>
      <c r="I53" s="324" t="s">
        <v>458</v>
      </c>
      <c r="J53" s="317" t="s">
        <v>1003</v>
      </c>
      <c r="K53" s="317" t="s">
        <v>582</v>
      </c>
      <c r="L53" s="341" t="s">
        <v>461</v>
      </c>
      <c r="M53" s="62" t="s">
        <v>461</v>
      </c>
      <c r="N53" s="324" t="s">
        <v>1004</v>
      </c>
      <c r="O53" s="324" t="s">
        <v>1005</v>
      </c>
      <c r="P53" s="324" t="s">
        <v>1006</v>
      </c>
      <c r="Q53" s="337"/>
      <c r="R53" s="325"/>
      <c r="S53" s="325"/>
      <c r="T53" s="325"/>
      <c r="U53" s="325"/>
      <c r="V53" s="325"/>
      <c r="W53" s="325"/>
      <c r="X53" s="325"/>
      <c r="Y53" s="325"/>
      <c r="Z53" s="325"/>
      <c r="AA53" s="337"/>
      <c r="AB53" s="325"/>
      <c r="AC53" s="325"/>
      <c r="AD53" s="325"/>
      <c r="AE53" s="325"/>
      <c r="AF53" s="325"/>
      <c r="AG53" s="325"/>
      <c r="AH53" s="325"/>
      <c r="AI53" s="325"/>
      <c r="AJ53" s="12"/>
      <c r="AK53" s="325"/>
      <c r="AL53" s="325"/>
      <c r="AM53" s="338"/>
      <c r="AN53" s="324" t="s">
        <v>1007</v>
      </c>
      <c r="AO53" s="324" t="s">
        <v>1008</v>
      </c>
      <c r="AP53" s="340" t="s">
        <v>1009</v>
      </c>
      <c r="AQ53" s="324" t="s">
        <v>468</v>
      </c>
      <c r="AR53" s="324" t="s">
        <v>1010</v>
      </c>
      <c r="AS53" s="324" t="s">
        <v>1011</v>
      </c>
      <c r="AT53" s="324" t="s">
        <v>461</v>
      </c>
      <c r="AU53" s="324" t="s">
        <v>461</v>
      </c>
      <c r="AV53" s="324" t="s">
        <v>1012</v>
      </c>
      <c r="AW53" s="324" t="s">
        <v>461</v>
      </c>
      <c r="AX53" s="324" t="s">
        <v>639</v>
      </c>
      <c r="AY53" s="324" t="s">
        <v>1013</v>
      </c>
      <c r="AZ53" s="324" t="s">
        <v>1014</v>
      </c>
      <c r="BA53" s="324" t="s">
        <v>537</v>
      </c>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row>
    <row r="54" spans="1:99" s="340" customFormat="1" ht="53.1" customHeight="1">
      <c r="B54" s="325"/>
      <c r="C54" s="325"/>
      <c r="D54" s="325"/>
      <c r="E54" s="325"/>
      <c r="F54" s="333" t="s">
        <v>1015</v>
      </c>
      <c r="G54" s="316" t="s">
        <v>1016</v>
      </c>
      <c r="H54" s="324"/>
      <c r="I54" s="324" t="s">
        <v>908</v>
      </c>
      <c r="J54" s="317" t="s">
        <v>1017</v>
      </c>
      <c r="K54" s="317" t="s">
        <v>582</v>
      </c>
      <c r="L54" s="341" t="s">
        <v>461</v>
      </c>
      <c r="M54" s="62" t="s">
        <v>461</v>
      </c>
      <c r="N54" s="324" t="s">
        <v>1018</v>
      </c>
      <c r="O54" s="324" t="s">
        <v>1019</v>
      </c>
      <c r="P54" s="324" t="s">
        <v>1020</v>
      </c>
      <c r="Q54" s="337"/>
      <c r="R54" s="325"/>
      <c r="S54" s="325"/>
      <c r="T54" s="325"/>
      <c r="U54" s="325"/>
      <c r="V54" s="325"/>
      <c r="W54" s="325"/>
      <c r="X54" s="325"/>
      <c r="Y54" s="325"/>
      <c r="Z54" s="325"/>
      <c r="AA54" s="337"/>
      <c r="AB54" s="325"/>
      <c r="AC54" s="325"/>
      <c r="AD54" s="325"/>
      <c r="AE54" s="325"/>
      <c r="AF54" s="325"/>
      <c r="AG54" s="325"/>
      <c r="AH54" s="325"/>
      <c r="AI54" s="325"/>
      <c r="AJ54" s="12"/>
      <c r="AK54" s="325"/>
      <c r="AL54" s="325"/>
      <c r="AM54" s="338"/>
      <c r="AN54" s="324" t="s">
        <v>1021</v>
      </c>
      <c r="AO54" s="324" t="s">
        <v>1022</v>
      </c>
      <c r="AP54" s="324" t="s">
        <v>711</v>
      </c>
      <c r="AQ54" s="324" t="s">
        <v>468</v>
      </c>
      <c r="AR54" s="324" t="s">
        <v>1023</v>
      </c>
      <c r="AS54" s="324" t="s">
        <v>1024</v>
      </c>
      <c r="AT54" s="324" t="s">
        <v>461</v>
      </c>
      <c r="AU54" s="324" t="s">
        <v>461</v>
      </c>
      <c r="AV54" s="324" t="s">
        <v>1025</v>
      </c>
      <c r="AW54" s="324" t="s">
        <v>461</v>
      </c>
      <c r="AX54" s="324" t="s">
        <v>639</v>
      </c>
      <c r="AY54" s="324" t="s">
        <v>1026</v>
      </c>
      <c r="AZ54" s="324" t="s">
        <v>1027</v>
      </c>
      <c r="BA54" s="324" t="s">
        <v>537</v>
      </c>
      <c r="BB54" s="339"/>
      <c r="BC54" s="339"/>
      <c r="BD54" s="339"/>
      <c r="BE54" s="339"/>
      <c r="BF54" s="339"/>
      <c r="BG54" s="339"/>
      <c r="BH54" s="339"/>
      <c r="BI54" s="339"/>
      <c r="BJ54" s="339"/>
      <c r="BK54" s="339"/>
      <c r="BL54" s="339"/>
      <c r="BM54" s="339"/>
      <c r="BN54" s="339"/>
      <c r="BO54" s="339"/>
      <c r="BP54" s="339"/>
      <c r="BQ54" s="339"/>
      <c r="BR54" s="339"/>
      <c r="BS54" s="339"/>
      <c r="BT54" s="339"/>
      <c r="BU54" s="339"/>
      <c r="BV54" s="339"/>
      <c r="BW54" s="339"/>
      <c r="BX54" s="339"/>
      <c r="BY54" s="339"/>
      <c r="BZ54" s="339"/>
      <c r="CA54" s="339"/>
      <c r="CB54" s="339"/>
      <c r="CC54" s="339"/>
      <c r="CD54" s="339"/>
      <c r="CE54" s="339"/>
      <c r="CF54" s="339"/>
      <c r="CG54" s="339"/>
      <c r="CH54" s="339"/>
      <c r="CI54" s="339"/>
      <c r="CJ54" s="339"/>
      <c r="CK54" s="339"/>
      <c r="CL54" s="339"/>
      <c r="CM54" s="339"/>
      <c r="CN54" s="339"/>
      <c r="CO54" s="339"/>
      <c r="CP54" s="339"/>
      <c r="CQ54" s="339"/>
      <c r="CR54" s="339"/>
      <c r="CS54" s="339"/>
      <c r="CT54" s="339"/>
      <c r="CU54" s="339"/>
    </row>
    <row r="55" spans="1:99" s="340" customFormat="1" ht="73.5" customHeight="1">
      <c r="A55" s="324"/>
      <c r="B55" s="325"/>
      <c r="C55" s="325"/>
      <c r="D55" s="325"/>
      <c r="E55" s="325"/>
      <c r="F55" s="324" t="s">
        <v>1028</v>
      </c>
      <c r="G55" s="316" t="s">
        <v>1029</v>
      </c>
      <c r="H55" s="324"/>
      <c r="I55" s="324" t="s">
        <v>1030</v>
      </c>
      <c r="J55" s="317" t="s">
        <v>1031</v>
      </c>
      <c r="K55" s="317" t="s">
        <v>582</v>
      </c>
      <c r="L55" s="341" t="s">
        <v>461</v>
      </c>
      <c r="M55" s="62" t="s">
        <v>461</v>
      </c>
      <c r="N55" s="324" t="s">
        <v>1032</v>
      </c>
      <c r="O55" s="324" t="s">
        <v>1033</v>
      </c>
      <c r="P55" s="324" t="s">
        <v>1034</v>
      </c>
      <c r="Q55" s="337"/>
      <c r="R55" s="325"/>
      <c r="S55" s="325"/>
      <c r="T55" s="325"/>
      <c r="U55" s="325"/>
      <c r="V55" s="325"/>
      <c r="W55" s="325"/>
      <c r="X55" s="325"/>
      <c r="Y55" s="325"/>
      <c r="Z55" s="325"/>
      <c r="AA55" s="337"/>
      <c r="AB55" s="325"/>
      <c r="AC55" s="325"/>
      <c r="AD55" s="325"/>
      <c r="AE55" s="325"/>
      <c r="AF55" s="325"/>
      <c r="AG55" s="325"/>
      <c r="AH55" s="325"/>
      <c r="AI55" s="325"/>
      <c r="AJ55" s="12"/>
      <c r="AK55" s="325"/>
      <c r="AL55" s="325"/>
      <c r="AM55" s="338"/>
      <c r="AN55" s="324" t="s">
        <v>1007</v>
      </c>
      <c r="AO55" s="324" t="s">
        <v>1008</v>
      </c>
      <c r="AP55" s="324" t="s">
        <v>1009</v>
      </c>
      <c r="AQ55" s="324" t="s">
        <v>468</v>
      </c>
      <c r="AR55" s="324" t="s">
        <v>1010</v>
      </c>
      <c r="AS55" s="324" t="s">
        <v>1011</v>
      </c>
      <c r="AT55" s="324" t="s">
        <v>461</v>
      </c>
      <c r="AU55" s="324" t="s">
        <v>461</v>
      </c>
      <c r="AV55" s="324" t="s">
        <v>1012</v>
      </c>
      <c r="AW55" s="324" t="s">
        <v>461</v>
      </c>
      <c r="AX55" s="324" t="s">
        <v>639</v>
      </c>
      <c r="AY55" s="324" t="s">
        <v>1013</v>
      </c>
      <c r="AZ55" s="324" t="s">
        <v>1014</v>
      </c>
      <c r="BA55" s="324" t="s">
        <v>537</v>
      </c>
      <c r="BB55" s="339"/>
      <c r="BC55" s="339"/>
      <c r="BD55" s="339"/>
      <c r="BE55" s="339"/>
      <c r="BF55" s="339"/>
      <c r="BG55" s="339"/>
      <c r="BH55" s="339"/>
      <c r="BI55" s="339"/>
      <c r="BJ55" s="339"/>
      <c r="BK55" s="339"/>
      <c r="BL55" s="339"/>
      <c r="BM55" s="339"/>
      <c r="BN55" s="339"/>
      <c r="BO55" s="339"/>
      <c r="BP55" s="339"/>
      <c r="BQ55" s="339"/>
      <c r="BR55" s="339"/>
      <c r="BS55" s="339"/>
      <c r="BT55" s="339"/>
      <c r="BU55" s="339"/>
      <c r="BV55" s="339"/>
      <c r="BW55" s="339"/>
      <c r="BX55" s="339"/>
      <c r="BY55" s="339"/>
      <c r="BZ55" s="339"/>
      <c r="CA55" s="339"/>
      <c r="CB55" s="339"/>
      <c r="CC55" s="339"/>
      <c r="CD55" s="339"/>
      <c r="CE55" s="339"/>
      <c r="CF55" s="339"/>
      <c r="CG55" s="339"/>
      <c r="CH55" s="339"/>
      <c r="CI55" s="339"/>
      <c r="CJ55" s="339"/>
      <c r="CK55" s="339"/>
      <c r="CL55" s="339"/>
      <c r="CM55" s="339"/>
      <c r="CN55" s="339"/>
      <c r="CO55" s="339"/>
      <c r="CP55" s="339"/>
      <c r="CQ55" s="339"/>
      <c r="CR55" s="339"/>
      <c r="CS55" s="339"/>
      <c r="CT55" s="339"/>
      <c r="CU55" s="339"/>
    </row>
    <row r="56" spans="1:99" s="340" customFormat="1" ht="53.1" customHeight="1">
      <c r="B56" s="325"/>
      <c r="C56" s="325"/>
      <c r="D56" s="325"/>
      <c r="E56" s="325"/>
      <c r="F56" s="333" t="s">
        <v>1035</v>
      </c>
      <c r="G56" s="316" t="s">
        <v>1036</v>
      </c>
      <c r="H56" s="324"/>
      <c r="I56" s="324" t="s">
        <v>908</v>
      </c>
      <c r="J56" s="317" t="s">
        <v>1037</v>
      </c>
      <c r="K56" s="317" t="s">
        <v>582</v>
      </c>
      <c r="L56" s="341" t="s">
        <v>461</v>
      </c>
      <c r="M56" s="62" t="s">
        <v>461</v>
      </c>
      <c r="N56" s="324" t="s">
        <v>1038</v>
      </c>
      <c r="O56" s="324" t="s">
        <v>1039</v>
      </c>
      <c r="P56" s="324" t="s">
        <v>1040</v>
      </c>
      <c r="Q56" s="337"/>
      <c r="R56" s="325"/>
      <c r="S56" s="325"/>
      <c r="T56" s="325"/>
      <c r="U56" s="325"/>
      <c r="V56" s="325"/>
      <c r="W56" s="325"/>
      <c r="X56" s="325"/>
      <c r="Y56" s="325"/>
      <c r="Z56" s="325"/>
      <c r="AA56" s="337"/>
      <c r="AB56" s="325"/>
      <c r="AC56" s="325"/>
      <c r="AD56" s="325"/>
      <c r="AE56" s="325"/>
      <c r="AF56" s="325"/>
      <c r="AG56" s="325"/>
      <c r="AH56" s="325"/>
      <c r="AI56" s="325"/>
      <c r="AJ56" s="12"/>
      <c r="AK56" s="325"/>
      <c r="AL56" s="325"/>
      <c r="AM56" s="338"/>
      <c r="AN56" s="324" t="s">
        <v>1041</v>
      </c>
      <c r="AO56" s="324" t="s">
        <v>1042</v>
      </c>
      <c r="AP56" s="324" t="s">
        <v>711</v>
      </c>
      <c r="AQ56" s="324" t="s">
        <v>468</v>
      </c>
      <c r="AR56" s="324" t="s">
        <v>1043</v>
      </c>
      <c r="AS56" s="324" t="s">
        <v>1044</v>
      </c>
      <c r="AT56" s="324" t="s">
        <v>461</v>
      </c>
      <c r="AU56" s="324" t="s">
        <v>461</v>
      </c>
      <c r="AV56" s="324" t="s">
        <v>1045</v>
      </c>
      <c r="AW56" s="324" t="s">
        <v>461</v>
      </c>
      <c r="AX56" s="324" t="s">
        <v>639</v>
      </c>
      <c r="AY56" s="324" t="s">
        <v>1046</v>
      </c>
      <c r="AZ56" s="324"/>
      <c r="BA56" s="324" t="s">
        <v>537</v>
      </c>
      <c r="BB56" s="339"/>
      <c r="BC56" s="339"/>
      <c r="BD56" s="339"/>
      <c r="BE56" s="339"/>
      <c r="BF56" s="339"/>
      <c r="BG56" s="339"/>
      <c r="BH56" s="339"/>
      <c r="BI56" s="339"/>
      <c r="BJ56" s="339"/>
      <c r="BK56" s="339"/>
      <c r="BL56" s="339"/>
      <c r="BM56" s="339"/>
      <c r="BN56" s="339"/>
      <c r="BO56" s="339"/>
      <c r="BP56" s="339"/>
      <c r="BQ56" s="339"/>
      <c r="BR56" s="339"/>
      <c r="BS56" s="339"/>
      <c r="BT56" s="339"/>
      <c r="BU56" s="339"/>
      <c r="BV56" s="339"/>
      <c r="BW56" s="339"/>
      <c r="BX56" s="339"/>
      <c r="BY56" s="339"/>
      <c r="BZ56" s="339"/>
      <c r="CA56" s="339"/>
      <c r="CB56" s="339"/>
      <c r="CC56" s="339"/>
      <c r="CD56" s="339"/>
      <c r="CE56" s="339"/>
      <c r="CF56" s="339"/>
      <c r="CG56" s="339"/>
      <c r="CH56" s="339"/>
      <c r="CI56" s="339"/>
      <c r="CJ56" s="339"/>
      <c r="CK56" s="339"/>
      <c r="CL56" s="339"/>
      <c r="CM56" s="339"/>
      <c r="CN56" s="339"/>
      <c r="CO56" s="339"/>
      <c r="CP56" s="339"/>
      <c r="CQ56" s="339"/>
      <c r="CR56" s="339"/>
      <c r="CS56" s="339"/>
      <c r="CT56" s="339"/>
      <c r="CU56" s="339"/>
    </row>
    <row r="57" spans="1:99" s="340" customFormat="1" ht="73.5" customHeight="1">
      <c r="A57" s="324"/>
      <c r="B57" s="325"/>
      <c r="C57" s="325"/>
      <c r="D57" s="325"/>
      <c r="E57" s="325"/>
      <c r="F57" s="333" t="s">
        <v>1047</v>
      </c>
      <c r="G57" s="316" t="s">
        <v>1048</v>
      </c>
      <c r="H57" s="324"/>
      <c r="I57" s="324" t="s">
        <v>1030</v>
      </c>
      <c r="J57" s="317" t="s">
        <v>1049</v>
      </c>
      <c r="K57" s="317" t="s">
        <v>1050</v>
      </c>
      <c r="L57" s="341" t="s">
        <v>461</v>
      </c>
      <c r="M57" s="62" t="s">
        <v>461</v>
      </c>
      <c r="N57" s="324" t="s">
        <v>1051</v>
      </c>
      <c r="O57" s="324" t="s">
        <v>1052</v>
      </c>
      <c r="P57" s="324" t="s">
        <v>1053</v>
      </c>
      <c r="Q57" s="337"/>
      <c r="R57" s="325"/>
      <c r="S57" s="325"/>
      <c r="T57" s="325"/>
      <c r="U57" s="325"/>
      <c r="V57" s="325"/>
      <c r="W57" s="325"/>
      <c r="X57" s="325"/>
      <c r="Y57" s="325"/>
      <c r="Z57" s="325"/>
      <c r="AA57" s="337"/>
      <c r="AB57" s="325"/>
      <c r="AC57" s="325"/>
      <c r="AD57" s="325"/>
      <c r="AE57" s="325"/>
      <c r="AF57" s="325"/>
      <c r="AG57" s="325"/>
      <c r="AH57" s="325"/>
      <c r="AI57" s="325"/>
      <c r="AJ57" s="12"/>
      <c r="AK57" s="325"/>
      <c r="AL57" s="325"/>
      <c r="AM57" s="338"/>
      <c r="AN57" s="324" t="s">
        <v>1054</v>
      </c>
      <c r="AO57" s="324" t="s">
        <v>1055</v>
      </c>
      <c r="AP57" s="324" t="s">
        <v>493</v>
      </c>
      <c r="AQ57" s="324" t="s">
        <v>468</v>
      </c>
      <c r="AR57" s="324" t="s">
        <v>1056</v>
      </c>
      <c r="AS57" s="324" t="s">
        <v>1057</v>
      </c>
      <c r="AT57" s="324" t="s">
        <v>461</v>
      </c>
      <c r="AU57" s="324" t="s">
        <v>461</v>
      </c>
      <c r="AV57" s="324" t="s">
        <v>1058</v>
      </c>
      <c r="AW57" s="324" t="s">
        <v>461</v>
      </c>
      <c r="AX57" s="324" t="s">
        <v>639</v>
      </c>
      <c r="AY57" s="324" t="s">
        <v>1059</v>
      </c>
      <c r="AZ57" s="324" t="s">
        <v>1060</v>
      </c>
      <c r="BA57" s="324" t="s">
        <v>537</v>
      </c>
      <c r="BB57" s="339"/>
      <c r="BC57" s="339"/>
      <c r="BD57" s="339"/>
      <c r="BE57" s="339"/>
      <c r="BF57" s="339"/>
      <c r="BG57" s="339"/>
      <c r="BH57" s="339"/>
      <c r="BI57" s="339"/>
      <c r="BJ57" s="339"/>
      <c r="BK57" s="339"/>
      <c r="BL57" s="339"/>
      <c r="BM57" s="339"/>
      <c r="BN57" s="339"/>
      <c r="BO57" s="339"/>
      <c r="BP57" s="339"/>
      <c r="BQ57" s="339"/>
      <c r="BR57" s="339"/>
      <c r="BS57" s="339"/>
      <c r="BT57" s="339"/>
      <c r="BU57" s="339"/>
      <c r="BV57" s="339"/>
      <c r="BW57" s="339"/>
      <c r="BX57" s="339"/>
      <c r="BY57" s="339"/>
      <c r="BZ57" s="339"/>
      <c r="CA57" s="339"/>
      <c r="CB57" s="339"/>
      <c r="CC57" s="339"/>
      <c r="CD57" s="339"/>
      <c r="CE57" s="339"/>
      <c r="CF57" s="339"/>
      <c r="CG57" s="339"/>
      <c r="CH57" s="339"/>
      <c r="CI57" s="339"/>
      <c r="CJ57" s="339"/>
      <c r="CK57" s="339"/>
      <c r="CL57" s="339"/>
      <c r="CM57" s="339"/>
      <c r="CN57" s="339"/>
      <c r="CO57" s="339"/>
      <c r="CP57" s="339"/>
      <c r="CQ57" s="339"/>
      <c r="CR57" s="339"/>
      <c r="CS57" s="339"/>
      <c r="CT57" s="339"/>
      <c r="CU57" s="339"/>
    </row>
    <row r="58" spans="1:99" s="340" customFormat="1" ht="53.1" customHeight="1">
      <c r="B58" s="325"/>
      <c r="C58" s="325"/>
      <c r="D58" s="325"/>
      <c r="E58" s="325"/>
      <c r="F58" s="333" t="s">
        <v>1061</v>
      </c>
      <c r="G58" s="316" t="s">
        <v>1062</v>
      </c>
      <c r="H58" s="324"/>
      <c r="I58" s="324" t="s">
        <v>908</v>
      </c>
      <c r="J58" s="317" t="s">
        <v>1063</v>
      </c>
      <c r="K58" s="317" t="s">
        <v>1064</v>
      </c>
      <c r="L58" s="341" t="s">
        <v>461</v>
      </c>
      <c r="M58" s="62" t="s">
        <v>461</v>
      </c>
      <c r="N58" s="324" t="s">
        <v>1065</v>
      </c>
      <c r="O58" s="324" t="s">
        <v>1066</v>
      </c>
      <c r="P58" s="324" t="s">
        <v>1067</v>
      </c>
      <c r="Q58" s="337"/>
      <c r="R58" s="325"/>
      <c r="S58" s="325"/>
      <c r="T58" s="325"/>
      <c r="U58" s="325"/>
      <c r="V58" s="325"/>
      <c r="W58" s="325"/>
      <c r="X58" s="325"/>
      <c r="Y58" s="325"/>
      <c r="Z58" s="325"/>
      <c r="AA58" s="337"/>
      <c r="AB58" s="325"/>
      <c r="AC58" s="325"/>
      <c r="AD58" s="325"/>
      <c r="AE58" s="325"/>
      <c r="AF58" s="325"/>
      <c r="AG58" s="325"/>
      <c r="AH58" s="325"/>
      <c r="AI58" s="325"/>
      <c r="AJ58" s="12"/>
      <c r="AK58" s="325"/>
      <c r="AL58" s="325"/>
      <c r="AM58" s="338"/>
      <c r="AN58" s="324" t="s">
        <v>1068</v>
      </c>
      <c r="AO58" s="324" t="s">
        <v>1069</v>
      </c>
      <c r="AP58" s="324" t="s">
        <v>493</v>
      </c>
      <c r="AQ58" s="324" t="s">
        <v>468</v>
      </c>
      <c r="AR58" s="324" t="s">
        <v>1070</v>
      </c>
      <c r="AS58" s="324" t="s">
        <v>1071</v>
      </c>
      <c r="AT58" s="324" t="s">
        <v>461</v>
      </c>
      <c r="AU58" s="324" t="s">
        <v>461</v>
      </c>
      <c r="AV58" s="324" t="s">
        <v>1072</v>
      </c>
      <c r="AW58" s="324" t="s">
        <v>461</v>
      </c>
      <c r="AX58" s="324" t="s">
        <v>639</v>
      </c>
      <c r="AY58" s="324" t="s">
        <v>1073</v>
      </c>
      <c r="AZ58" s="324" t="s">
        <v>1074</v>
      </c>
      <c r="BA58" s="324" t="s">
        <v>537</v>
      </c>
      <c r="BB58" s="339"/>
      <c r="BC58" s="339"/>
      <c r="BD58" s="339"/>
      <c r="BE58" s="339"/>
      <c r="BF58" s="339"/>
      <c r="BG58" s="339"/>
      <c r="BH58" s="339"/>
      <c r="BI58" s="339"/>
      <c r="BJ58" s="339"/>
      <c r="BK58" s="339"/>
      <c r="BL58" s="339"/>
      <c r="BM58" s="339"/>
      <c r="BN58" s="339"/>
      <c r="BO58" s="339"/>
      <c r="BP58" s="339"/>
      <c r="BQ58" s="339"/>
      <c r="BR58" s="339"/>
      <c r="BS58" s="339"/>
      <c r="BT58" s="339"/>
      <c r="BU58" s="339"/>
      <c r="BV58" s="339"/>
      <c r="BW58" s="339"/>
      <c r="BX58" s="339"/>
      <c r="BY58" s="339"/>
      <c r="BZ58" s="339"/>
      <c r="CA58" s="339"/>
      <c r="CB58" s="339"/>
      <c r="CC58" s="339"/>
      <c r="CD58" s="339"/>
      <c r="CE58" s="339"/>
      <c r="CF58" s="339"/>
      <c r="CG58" s="339"/>
      <c r="CH58" s="339"/>
      <c r="CI58" s="339"/>
      <c r="CJ58" s="339"/>
      <c r="CK58" s="339"/>
      <c r="CL58" s="339"/>
      <c r="CM58" s="339"/>
      <c r="CN58" s="339"/>
      <c r="CO58" s="339"/>
      <c r="CP58" s="339"/>
      <c r="CQ58" s="339"/>
      <c r="CR58" s="339"/>
      <c r="CS58" s="339"/>
      <c r="CT58" s="339"/>
      <c r="CU58" s="339"/>
    </row>
    <row r="59" spans="1:99" s="340" customFormat="1" ht="73.5" customHeight="1">
      <c r="A59" s="324"/>
      <c r="B59" s="325"/>
      <c r="C59" s="325"/>
      <c r="D59" s="325"/>
      <c r="E59" s="325"/>
      <c r="F59" s="333" t="s">
        <v>1075</v>
      </c>
      <c r="G59" s="316" t="s">
        <v>1076</v>
      </c>
      <c r="H59" s="324"/>
      <c r="I59" s="324" t="s">
        <v>908</v>
      </c>
      <c r="J59" s="62" t="s">
        <v>1077</v>
      </c>
      <c r="K59" s="62" t="s">
        <v>582</v>
      </c>
      <c r="L59" s="341" t="s">
        <v>461</v>
      </c>
      <c r="M59" s="62" t="s">
        <v>461</v>
      </c>
      <c r="N59" s="340" t="s">
        <v>1078</v>
      </c>
      <c r="O59" s="324" t="s">
        <v>1079</v>
      </c>
      <c r="P59" s="324" t="s">
        <v>1080</v>
      </c>
      <c r="Q59" s="337"/>
      <c r="R59" s="325"/>
      <c r="S59" s="325"/>
      <c r="T59" s="325"/>
      <c r="U59" s="325"/>
      <c r="V59" s="325"/>
      <c r="W59" s="325"/>
      <c r="X59" s="325"/>
      <c r="Y59" s="325"/>
      <c r="Z59" s="325"/>
      <c r="AA59" s="337"/>
      <c r="AB59" s="325"/>
      <c r="AC59" s="325"/>
      <c r="AD59" s="325"/>
      <c r="AE59" s="325"/>
      <c r="AF59" s="325"/>
      <c r="AG59" s="325"/>
      <c r="AH59" s="325"/>
      <c r="AI59" s="325"/>
      <c r="AJ59" s="12"/>
      <c r="AK59" s="325"/>
      <c r="AL59" s="325"/>
      <c r="AM59" s="338"/>
      <c r="AN59" s="324" t="s">
        <v>1081</v>
      </c>
      <c r="AO59" s="324" t="s">
        <v>1082</v>
      </c>
      <c r="AP59" s="324" t="s">
        <v>711</v>
      </c>
      <c r="AQ59" s="324" t="s">
        <v>468</v>
      </c>
      <c r="AR59" s="324" t="s">
        <v>1083</v>
      </c>
      <c r="AS59" s="324" t="s">
        <v>1084</v>
      </c>
      <c r="AT59" s="324" t="s">
        <v>461</v>
      </c>
      <c r="AU59" s="324" t="s">
        <v>461</v>
      </c>
      <c r="AV59" s="324" t="s">
        <v>1085</v>
      </c>
      <c r="AW59" s="324" t="s">
        <v>461</v>
      </c>
      <c r="AX59" s="324" t="s">
        <v>639</v>
      </c>
      <c r="AY59" s="324" t="s">
        <v>1086</v>
      </c>
      <c r="AZ59" s="324" t="s">
        <v>1087</v>
      </c>
      <c r="BA59" s="324" t="s">
        <v>537</v>
      </c>
      <c r="BB59" s="339"/>
      <c r="BC59" s="339"/>
      <c r="BD59" s="339"/>
      <c r="BE59" s="339"/>
      <c r="BF59" s="339"/>
      <c r="BG59" s="339"/>
      <c r="BH59" s="339"/>
      <c r="BI59" s="339"/>
      <c r="BJ59" s="339"/>
      <c r="BK59" s="339"/>
      <c r="BL59" s="339"/>
      <c r="BM59" s="339"/>
      <c r="BN59" s="339"/>
      <c r="BO59" s="339"/>
      <c r="BP59" s="339"/>
      <c r="BQ59" s="339"/>
      <c r="BR59" s="339"/>
      <c r="BS59" s="339"/>
      <c r="BT59" s="339"/>
      <c r="BU59" s="339"/>
      <c r="BV59" s="339"/>
      <c r="BW59" s="339"/>
      <c r="BX59" s="339"/>
      <c r="BY59" s="339"/>
      <c r="BZ59" s="339"/>
      <c r="CA59" s="339"/>
      <c r="CB59" s="339"/>
      <c r="CC59" s="339"/>
      <c r="CD59" s="339"/>
      <c r="CE59" s="339"/>
      <c r="CF59" s="339"/>
      <c r="CG59" s="339"/>
      <c r="CH59" s="339"/>
      <c r="CI59" s="339"/>
      <c r="CJ59" s="339"/>
      <c r="CK59" s="339"/>
      <c r="CL59" s="339"/>
      <c r="CM59" s="339"/>
      <c r="CN59" s="339"/>
      <c r="CO59" s="339"/>
      <c r="CP59" s="339"/>
      <c r="CQ59" s="339"/>
      <c r="CR59" s="339"/>
      <c r="CS59" s="339"/>
      <c r="CT59" s="339"/>
      <c r="CU59" s="339"/>
    </row>
    <row r="60" spans="1:99" s="340" customFormat="1" ht="53.1" customHeight="1">
      <c r="B60" s="325"/>
      <c r="C60" s="325"/>
      <c r="D60" s="325"/>
      <c r="E60" s="325"/>
      <c r="F60" s="62" t="s">
        <v>1088</v>
      </c>
      <c r="G60" s="316" t="s">
        <v>1089</v>
      </c>
      <c r="H60" s="324"/>
      <c r="I60" s="324" t="s">
        <v>1030</v>
      </c>
      <c r="J60" s="62" t="s">
        <v>1090</v>
      </c>
      <c r="K60" s="62" t="s">
        <v>582</v>
      </c>
      <c r="L60" s="341" t="s">
        <v>461</v>
      </c>
      <c r="M60" s="62" t="s">
        <v>461</v>
      </c>
      <c r="N60" s="324" t="s">
        <v>1091</v>
      </c>
      <c r="O60" s="324" t="s">
        <v>1092</v>
      </c>
      <c r="P60" s="324" t="s">
        <v>1093</v>
      </c>
      <c r="Q60" s="337"/>
      <c r="R60" s="325"/>
      <c r="S60" s="325"/>
      <c r="T60" s="325"/>
      <c r="U60" s="325"/>
      <c r="V60" s="325"/>
      <c r="W60" s="325"/>
      <c r="X60" s="325"/>
      <c r="Y60" s="325"/>
      <c r="Z60" s="325"/>
      <c r="AA60" s="337"/>
      <c r="AB60" s="325"/>
      <c r="AC60" s="325"/>
      <c r="AD60" s="325"/>
      <c r="AE60" s="325"/>
      <c r="AF60" s="325"/>
      <c r="AG60" s="325"/>
      <c r="AH60" s="325"/>
      <c r="AI60" s="325"/>
      <c r="AJ60" s="12"/>
      <c r="AK60" s="325"/>
      <c r="AL60" s="325"/>
      <c r="AM60" s="338"/>
      <c r="AN60" s="324" t="s">
        <v>1094</v>
      </c>
      <c r="AO60" s="324" t="s">
        <v>1095</v>
      </c>
      <c r="AP60" s="324" t="s">
        <v>493</v>
      </c>
      <c r="AQ60" s="324" t="s">
        <v>468</v>
      </c>
      <c r="AR60" s="324" t="s">
        <v>1096</v>
      </c>
      <c r="AS60" s="324" t="s">
        <v>1097</v>
      </c>
      <c r="AT60" s="324" t="s">
        <v>461</v>
      </c>
      <c r="AU60" s="324" t="s">
        <v>461</v>
      </c>
      <c r="AV60" s="324" t="s">
        <v>1098</v>
      </c>
      <c r="AW60" s="324" t="s">
        <v>461</v>
      </c>
      <c r="AX60" s="324" t="s">
        <v>639</v>
      </c>
      <c r="AY60" s="324" t="s">
        <v>1099</v>
      </c>
      <c r="AZ60" s="324" t="s">
        <v>1100</v>
      </c>
      <c r="BA60" s="324" t="s">
        <v>537</v>
      </c>
      <c r="BB60" s="339"/>
      <c r="BC60" s="339"/>
      <c r="BD60" s="339"/>
      <c r="BE60" s="339"/>
      <c r="BF60" s="339"/>
      <c r="BG60" s="339"/>
      <c r="BH60" s="339"/>
      <c r="BI60" s="339"/>
      <c r="BJ60" s="339"/>
      <c r="BK60" s="339"/>
      <c r="BL60" s="339"/>
      <c r="BM60" s="339"/>
      <c r="BN60" s="339"/>
      <c r="BO60" s="339"/>
      <c r="BP60" s="339"/>
      <c r="BQ60" s="339"/>
      <c r="BR60" s="339"/>
      <c r="BS60" s="339"/>
      <c r="BT60" s="339"/>
      <c r="BU60" s="339"/>
      <c r="BV60" s="339"/>
      <c r="BW60" s="339"/>
      <c r="BX60" s="339"/>
      <c r="BY60" s="339"/>
      <c r="BZ60" s="339"/>
      <c r="CA60" s="339"/>
      <c r="CB60" s="339"/>
      <c r="CC60" s="339"/>
      <c r="CD60" s="339"/>
      <c r="CE60" s="339"/>
      <c r="CF60" s="339"/>
      <c r="CG60" s="339"/>
      <c r="CH60" s="339"/>
      <c r="CI60" s="339"/>
      <c r="CJ60" s="339"/>
      <c r="CK60" s="339"/>
      <c r="CL60" s="339"/>
      <c r="CM60" s="339"/>
      <c r="CN60" s="339"/>
      <c r="CO60" s="339"/>
      <c r="CP60" s="339"/>
      <c r="CQ60" s="339"/>
      <c r="CR60" s="339"/>
      <c r="CS60" s="339"/>
      <c r="CT60" s="339"/>
      <c r="CU60" s="339"/>
    </row>
    <row r="61" spans="1:99" s="340" customFormat="1" ht="74.099999999999994" customHeight="1">
      <c r="A61" s="324" t="s">
        <v>567</v>
      </c>
      <c r="B61" s="325"/>
      <c r="C61" s="325"/>
      <c r="D61" s="324" t="s">
        <v>1101</v>
      </c>
      <c r="E61" s="324" t="s">
        <v>1102</v>
      </c>
      <c r="F61" s="325"/>
      <c r="G61" s="325"/>
      <c r="H61" s="325"/>
      <c r="I61" s="325"/>
      <c r="J61" s="336"/>
      <c r="K61" s="336"/>
      <c r="L61" s="336"/>
      <c r="M61" s="336"/>
      <c r="N61" s="325"/>
      <c r="O61" s="325"/>
      <c r="P61" s="325"/>
      <c r="Q61" s="337"/>
      <c r="R61" s="324" t="s">
        <v>1103</v>
      </c>
      <c r="S61" s="324" t="s">
        <v>1104</v>
      </c>
      <c r="T61" s="324" t="s">
        <v>1105</v>
      </c>
      <c r="U61" s="324" t="s">
        <v>1106</v>
      </c>
      <c r="V61" s="324" t="s">
        <v>1107</v>
      </c>
      <c r="W61" s="324" t="s">
        <v>1108</v>
      </c>
      <c r="X61" s="324" t="s">
        <v>1109</v>
      </c>
      <c r="Y61" s="324" t="s">
        <v>1110</v>
      </c>
      <c r="Z61" s="324" t="s">
        <v>1111</v>
      </c>
      <c r="AA61" s="337"/>
      <c r="AB61" s="325"/>
      <c r="AC61" s="325"/>
      <c r="AD61" s="325"/>
      <c r="AE61" s="325"/>
      <c r="AF61" s="325"/>
      <c r="AG61" s="325"/>
      <c r="AH61" s="325"/>
      <c r="AI61" s="325"/>
      <c r="AJ61" s="12"/>
      <c r="AK61" s="325"/>
      <c r="AL61" s="325"/>
      <c r="AM61" s="338"/>
      <c r="AN61" s="325"/>
      <c r="AO61" s="325"/>
      <c r="AP61" s="325"/>
      <c r="AQ61" s="325"/>
      <c r="AR61" s="325"/>
      <c r="AS61" s="325"/>
      <c r="AT61" s="325"/>
      <c r="AU61" s="325"/>
      <c r="AV61" s="325"/>
      <c r="AW61" s="325"/>
      <c r="AX61" s="325"/>
      <c r="AY61" s="325"/>
      <c r="AZ61" s="325"/>
      <c r="BA61" s="325"/>
      <c r="BB61" s="339"/>
      <c r="BC61" s="339"/>
      <c r="BD61" s="339"/>
      <c r="BE61" s="339"/>
      <c r="BF61" s="339"/>
      <c r="BG61" s="339"/>
      <c r="BH61" s="339"/>
      <c r="BI61" s="339"/>
      <c r="BJ61" s="339"/>
      <c r="BK61" s="339"/>
      <c r="BL61" s="339"/>
      <c r="BM61" s="339"/>
      <c r="BN61" s="339"/>
      <c r="BO61" s="339"/>
      <c r="BP61" s="339"/>
      <c r="BQ61" s="339"/>
      <c r="BR61" s="339"/>
      <c r="BS61" s="339"/>
      <c r="BT61" s="339"/>
      <c r="BU61" s="339"/>
      <c r="BV61" s="339"/>
      <c r="BW61" s="339"/>
      <c r="BX61" s="339"/>
      <c r="BY61" s="339"/>
      <c r="BZ61" s="339"/>
      <c r="CA61" s="339"/>
      <c r="CB61" s="339"/>
      <c r="CC61" s="339"/>
      <c r="CD61" s="339"/>
      <c r="CE61" s="339"/>
      <c r="CF61" s="339"/>
      <c r="CG61" s="339"/>
      <c r="CH61" s="339"/>
      <c r="CI61" s="339"/>
      <c r="CJ61" s="339"/>
      <c r="CK61" s="339"/>
      <c r="CL61" s="339"/>
      <c r="CM61" s="339"/>
      <c r="CN61" s="339"/>
      <c r="CO61" s="339"/>
      <c r="CP61" s="339"/>
      <c r="CQ61" s="339"/>
      <c r="CR61" s="339"/>
      <c r="CS61" s="339"/>
      <c r="CT61" s="339"/>
      <c r="CU61" s="339"/>
    </row>
    <row r="62" spans="1:99" s="340" customFormat="1" ht="69.95" customHeight="1">
      <c r="A62" s="324"/>
      <c r="B62" s="325"/>
      <c r="C62" s="325"/>
      <c r="D62" s="325"/>
      <c r="E62" s="325"/>
      <c r="F62" s="333" t="s">
        <v>1112</v>
      </c>
      <c r="G62" s="316" t="s">
        <v>1113</v>
      </c>
      <c r="H62" s="324"/>
      <c r="I62" s="324" t="s">
        <v>1114</v>
      </c>
      <c r="J62" s="317" t="s">
        <v>1115</v>
      </c>
      <c r="K62" s="317" t="s">
        <v>582</v>
      </c>
      <c r="L62" s="341" t="s">
        <v>461</v>
      </c>
      <c r="M62" s="62" t="s">
        <v>461</v>
      </c>
      <c r="N62" s="324" t="s">
        <v>1116</v>
      </c>
      <c r="O62" s="324" t="s">
        <v>1117</v>
      </c>
      <c r="P62" s="324" t="s">
        <v>1118</v>
      </c>
      <c r="Q62" s="337"/>
      <c r="R62" s="325"/>
      <c r="S62" s="325"/>
      <c r="T62" s="325"/>
      <c r="U62" s="325"/>
      <c r="V62" s="325"/>
      <c r="W62" s="325"/>
      <c r="X62" s="325"/>
      <c r="Y62" s="325"/>
      <c r="Z62" s="325"/>
      <c r="AA62" s="337"/>
      <c r="AB62" s="325"/>
      <c r="AC62" s="325"/>
      <c r="AD62" s="325"/>
      <c r="AE62" s="325"/>
      <c r="AF62" s="325"/>
      <c r="AG62" s="325"/>
      <c r="AH62" s="325"/>
      <c r="AI62" s="325"/>
      <c r="AJ62" s="12"/>
      <c r="AK62" s="325"/>
      <c r="AL62" s="325"/>
      <c r="AM62" s="338"/>
      <c r="AN62" s="324" t="s">
        <v>1119</v>
      </c>
      <c r="AO62" s="324" t="s">
        <v>1120</v>
      </c>
      <c r="AP62" s="324" t="s">
        <v>1121</v>
      </c>
      <c r="AQ62" s="324" t="s">
        <v>1122</v>
      </c>
      <c r="AR62" s="324" t="s">
        <v>1123</v>
      </c>
      <c r="AS62" s="324" t="s">
        <v>1124</v>
      </c>
      <c r="AT62" s="324" t="s">
        <v>461</v>
      </c>
      <c r="AU62" s="324" t="s">
        <v>461</v>
      </c>
      <c r="AV62" s="324" t="s">
        <v>1125</v>
      </c>
      <c r="AW62" s="324" t="s">
        <v>461</v>
      </c>
      <c r="AX62" s="324" t="s">
        <v>639</v>
      </c>
      <c r="AY62" s="324" t="s">
        <v>1126</v>
      </c>
      <c r="AZ62" s="324" t="s">
        <v>1127</v>
      </c>
      <c r="BA62" s="324" t="s">
        <v>537</v>
      </c>
      <c r="BB62" s="339"/>
      <c r="BC62" s="339"/>
      <c r="BD62" s="339"/>
      <c r="BE62" s="339"/>
      <c r="BF62" s="339"/>
      <c r="BG62" s="339"/>
      <c r="BH62" s="339"/>
      <c r="BI62" s="339"/>
      <c r="BJ62" s="339"/>
      <c r="BK62" s="339"/>
      <c r="BL62" s="339"/>
      <c r="BM62" s="339"/>
      <c r="BN62" s="339"/>
      <c r="BO62" s="339"/>
      <c r="BP62" s="339"/>
      <c r="BQ62" s="339"/>
      <c r="BR62" s="339"/>
      <c r="BS62" s="339"/>
      <c r="BT62" s="339"/>
      <c r="BU62" s="339"/>
      <c r="BV62" s="339"/>
      <c r="BW62" s="339"/>
      <c r="BX62" s="339"/>
      <c r="BY62" s="339"/>
      <c r="BZ62" s="339"/>
      <c r="CA62" s="339"/>
      <c r="CB62" s="339"/>
      <c r="CC62" s="339"/>
      <c r="CD62" s="339"/>
      <c r="CE62" s="339"/>
      <c r="CF62" s="339"/>
      <c r="CG62" s="339"/>
      <c r="CH62" s="339"/>
      <c r="CI62" s="339"/>
      <c r="CJ62" s="339"/>
      <c r="CK62" s="339"/>
      <c r="CL62" s="339"/>
      <c r="CM62" s="339"/>
      <c r="CN62" s="339"/>
      <c r="CO62" s="339"/>
      <c r="CP62" s="339"/>
      <c r="CQ62" s="339"/>
      <c r="CR62" s="339"/>
      <c r="CS62" s="339"/>
      <c r="CT62" s="339"/>
      <c r="CU62" s="339"/>
    </row>
    <row r="63" spans="1:99" s="340" customFormat="1" ht="69.95" customHeight="1">
      <c r="A63" s="324"/>
      <c r="B63" s="325"/>
      <c r="C63" s="325"/>
      <c r="D63" s="325"/>
      <c r="E63" s="325"/>
      <c r="F63" s="333" t="s">
        <v>1128</v>
      </c>
      <c r="G63" s="316" t="s">
        <v>1129</v>
      </c>
      <c r="H63" s="324"/>
      <c r="I63" s="324" t="s">
        <v>908</v>
      </c>
      <c r="J63" s="317" t="s">
        <v>1130</v>
      </c>
      <c r="K63" s="317" t="s">
        <v>582</v>
      </c>
      <c r="L63" s="341" t="s">
        <v>461</v>
      </c>
      <c r="M63" s="62" t="s">
        <v>461</v>
      </c>
      <c r="N63" s="324" t="s">
        <v>1131</v>
      </c>
      <c r="O63" s="324" t="s">
        <v>1132</v>
      </c>
      <c r="P63" s="324" t="s">
        <v>1133</v>
      </c>
      <c r="Q63" s="337"/>
      <c r="R63" s="325"/>
      <c r="S63" s="325"/>
      <c r="T63" s="325"/>
      <c r="U63" s="325"/>
      <c r="V63" s="325"/>
      <c r="W63" s="325"/>
      <c r="X63" s="325"/>
      <c r="Y63" s="325"/>
      <c r="Z63" s="325"/>
      <c r="AA63" s="337"/>
      <c r="AB63" s="325"/>
      <c r="AC63" s="325"/>
      <c r="AD63" s="325"/>
      <c r="AE63" s="325"/>
      <c r="AF63" s="325"/>
      <c r="AG63" s="325"/>
      <c r="AH63" s="325"/>
      <c r="AI63" s="325"/>
      <c r="AJ63" s="12"/>
      <c r="AK63" s="325"/>
      <c r="AL63" s="325"/>
      <c r="AM63" s="338"/>
      <c r="AN63" s="324" t="s">
        <v>1134</v>
      </c>
      <c r="AO63" s="324" t="s">
        <v>1135</v>
      </c>
      <c r="AP63" s="324" t="s">
        <v>493</v>
      </c>
      <c r="AQ63" s="324" t="s">
        <v>468</v>
      </c>
      <c r="AR63" s="324" t="s">
        <v>1136</v>
      </c>
      <c r="AS63" s="324" t="s">
        <v>1137</v>
      </c>
      <c r="AT63" s="324" t="s">
        <v>461</v>
      </c>
      <c r="AU63" s="324" t="s">
        <v>461</v>
      </c>
      <c r="AV63" s="324" t="s">
        <v>1138</v>
      </c>
      <c r="AW63" s="324" t="s">
        <v>461</v>
      </c>
      <c r="AX63" s="324" t="s">
        <v>639</v>
      </c>
      <c r="AY63" s="324" t="s">
        <v>1139</v>
      </c>
      <c r="AZ63" s="324" t="s">
        <v>1140</v>
      </c>
      <c r="BA63" s="324" t="s">
        <v>537</v>
      </c>
      <c r="BB63" s="339"/>
      <c r="BC63" s="339"/>
      <c r="BD63" s="339"/>
      <c r="BE63" s="339"/>
      <c r="BF63" s="339"/>
      <c r="BG63" s="339"/>
      <c r="BH63" s="339"/>
      <c r="BI63" s="339"/>
      <c r="BJ63" s="339"/>
      <c r="BK63" s="339"/>
      <c r="BL63" s="339"/>
      <c r="BM63" s="339"/>
      <c r="BN63" s="339"/>
      <c r="BO63" s="339"/>
      <c r="BP63" s="339"/>
      <c r="BQ63" s="339"/>
      <c r="BR63" s="339"/>
      <c r="BS63" s="339"/>
      <c r="BT63" s="339"/>
      <c r="BU63" s="339"/>
      <c r="BV63" s="339"/>
      <c r="BW63" s="339"/>
      <c r="BX63" s="339"/>
      <c r="BY63" s="339"/>
      <c r="BZ63" s="339"/>
      <c r="CA63" s="339"/>
      <c r="CB63" s="339"/>
      <c r="CC63" s="339"/>
      <c r="CD63" s="339"/>
      <c r="CE63" s="339"/>
      <c r="CF63" s="339"/>
      <c r="CG63" s="339"/>
      <c r="CH63" s="339"/>
      <c r="CI63" s="339"/>
      <c r="CJ63" s="339"/>
      <c r="CK63" s="339"/>
      <c r="CL63" s="339"/>
      <c r="CM63" s="339"/>
      <c r="CN63" s="339"/>
      <c r="CO63" s="339"/>
      <c r="CP63" s="339"/>
      <c r="CQ63" s="339"/>
      <c r="CR63" s="339"/>
      <c r="CS63" s="339"/>
      <c r="CT63" s="339"/>
      <c r="CU63" s="339"/>
    </row>
    <row r="64" spans="1:99" s="340" customFormat="1" ht="42" customHeight="1">
      <c r="A64" s="324"/>
      <c r="B64" s="324" t="s">
        <v>1141</v>
      </c>
      <c r="C64" s="324" t="s">
        <v>63</v>
      </c>
      <c r="D64" s="325"/>
      <c r="E64" s="325"/>
      <c r="F64" s="325"/>
      <c r="G64" s="325"/>
      <c r="H64" s="325"/>
      <c r="I64" s="325"/>
      <c r="J64" s="336"/>
      <c r="K64" s="336"/>
      <c r="L64" s="336"/>
      <c r="M64" s="336"/>
      <c r="N64" s="325"/>
      <c r="O64" s="325"/>
      <c r="P64" s="325"/>
      <c r="Q64" s="337"/>
      <c r="R64" s="325"/>
      <c r="S64" s="325"/>
      <c r="T64" s="325"/>
      <c r="U64" s="325"/>
      <c r="V64" s="325"/>
      <c r="W64" s="325"/>
      <c r="X64" s="325"/>
      <c r="Y64" s="325"/>
      <c r="Z64" s="325"/>
      <c r="AA64" s="337"/>
      <c r="AB64" s="324" t="s">
        <v>1142</v>
      </c>
      <c r="AC64" s="324" t="s">
        <v>1143</v>
      </c>
      <c r="AD64" s="324" t="s">
        <v>1144</v>
      </c>
      <c r="AE64" s="324" t="s">
        <v>1145</v>
      </c>
      <c r="AF64" s="324" t="s">
        <v>1146</v>
      </c>
      <c r="AG64" s="324" t="s">
        <v>1147</v>
      </c>
      <c r="AH64" s="324" t="s">
        <v>1148</v>
      </c>
      <c r="AI64" s="324" t="s">
        <v>1149</v>
      </c>
      <c r="AJ64" s="12"/>
      <c r="AK64" s="324" t="s">
        <v>1150</v>
      </c>
      <c r="AL64" s="324" t="s">
        <v>1151</v>
      </c>
      <c r="AM64" s="338"/>
      <c r="AN64" s="325"/>
      <c r="AO64" s="325"/>
      <c r="AP64" s="325"/>
      <c r="AQ64" s="325"/>
      <c r="AR64" s="325"/>
      <c r="AS64" s="325"/>
      <c r="AT64" s="325"/>
      <c r="AU64" s="325"/>
      <c r="AV64" s="325"/>
      <c r="AW64" s="325"/>
      <c r="AX64" s="325"/>
      <c r="AY64" s="325"/>
      <c r="AZ64" s="325"/>
      <c r="BA64" s="325"/>
      <c r="BB64" s="339"/>
      <c r="BC64" s="339"/>
      <c r="BD64" s="339"/>
      <c r="BE64" s="339"/>
      <c r="BF64" s="339"/>
      <c r="BG64" s="339"/>
      <c r="BH64" s="339"/>
      <c r="BI64" s="339"/>
      <c r="BJ64" s="339"/>
      <c r="BK64" s="339"/>
      <c r="BL64" s="339"/>
      <c r="BM64" s="339"/>
      <c r="BN64" s="339"/>
      <c r="BO64" s="339"/>
      <c r="BP64" s="339"/>
      <c r="BQ64" s="339"/>
      <c r="BR64" s="339"/>
      <c r="BS64" s="339"/>
      <c r="BT64" s="339"/>
      <c r="BU64" s="339"/>
      <c r="BV64" s="339"/>
      <c r="BW64" s="339"/>
      <c r="BX64" s="339"/>
      <c r="BY64" s="339"/>
      <c r="BZ64" s="339"/>
      <c r="CA64" s="339"/>
      <c r="CB64" s="339"/>
      <c r="CC64" s="339"/>
      <c r="CD64" s="339"/>
      <c r="CE64" s="339"/>
      <c r="CF64" s="339"/>
      <c r="CG64" s="339"/>
      <c r="CH64" s="339"/>
      <c r="CI64" s="339"/>
      <c r="CJ64" s="339"/>
      <c r="CK64" s="339"/>
      <c r="CL64" s="339"/>
      <c r="CM64" s="339"/>
      <c r="CN64" s="339"/>
      <c r="CO64" s="339"/>
      <c r="CP64" s="339"/>
      <c r="CQ64" s="339"/>
      <c r="CR64" s="339"/>
      <c r="CS64" s="339"/>
      <c r="CT64" s="339"/>
      <c r="CU64" s="339"/>
    </row>
    <row r="65" spans="1:99" s="340" customFormat="1" ht="80.45" customHeight="1">
      <c r="A65" s="340" t="s">
        <v>953</v>
      </c>
      <c r="B65" s="325"/>
      <c r="C65" s="325"/>
      <c r="D65" s="324" t="s">
        <v>1152</v>
      </c>
      <c r="E65" s="324" t="s">
        <v>1153</v>
      </c>
      <c r="F65" s="325"/>
      <c r="G65" s="325"/>
      <c r="H65" s="325"/>
      <c r="I65" s="325"/>
      <c r="J65" s="336"/>
      <c r="K65" s="336"/>
      <c r="L65" s="336"/>
      <c r="M65" s="336"/>
      <c r="N65" s="325"/>
      <c r="O65" s="325"/>
      <c r="P65" s="325"/>
      <c r="Q65" s="337"/>
      <c r="R65" s="324" t="s">
        <v>1154</v>
      </c>
      <c r="S65" s="324" t="s">
        <v>1155</v>
      </c>
      <c r="T65" s="324" t="s">
        <v>1156</v>
      </c>
      <c r="U65" s="324" t="s">
        <v>1157</v>
      </c>
      <c r="V65" s="324" t="s">
        <v>1158</v>
      </c>
      <c r="W65" s="324" t="s">
        <v>1159</v>
      </c>
      <c r="X65" s="324" t="s">
        <v>1160</v>
      </c>
      <c r="Y65" s="324" t="s">
        <v>1161</v>
      </c>
      <c r="Z65" s="324" t="s">
        <v>1162</v>
      </c>
      <c r="AA65" s="337"/>
      <c r="AB65" s="325"/>
      <c r="AC65" s="325"/>
      <c r="AD65" s="325"/>
      <c r="AE65" s="325"/>
      <c r="AF65" s="325"/>
      <c r="AG65" s="325"/>
      <c r="AH65" s="325"/>
      <c r="AI65" s="325"/>
      <c r="AJ65" s="12"/>
      <c r="AK65" s="325"/>
      <c r="AL65" s="325"/>
      <c r="AM65" s="338"/>
      <c r="AN65" s="325"/>
      <c r="AO65" s="325"/>
      <c r="AP65" s="325"/>
      <c r="AQ65" s="325"/>
      <c r="AR65" s="325"/>
      <c r="AS65" s="325"/>
      <c r="AT65" s="325"/>
      <c r="AU65" s="325"/>
      <c r="AV65" s="325"/>
      <c r="AW65" s="325"/>
      <c r="AX65" s="325"/>
      <c r="AY65" s="325"/>
      <c r="AZ65" s="325"/>
      <c r="BA65" s="325"/>
      <c r="BB65" s="339"/>
      <c r="BC65" s="339"/>
      <c r="BD65" s="339"/>
      <c r="BE65" s="339"/>
      <c r="BF65" s="339"/>
      <c r="BG65" s="339"/>
      <c r="BH65" s="339"/>
      <c r="BI65" s="339"/>
      <c r="BJ65" s="339"/>
      <c r="BK65" s="339"/>
      <c r="BL65" s="339"/>
      <c r="BM65" s="339"/>
      <c r="BN65" s="339"/>
      <c r="BO65" s="339"/>
      <c r="BP65" s="339"/>
      <c r="BQ65" s="339"/>
      <c r="BR65" s="339"/>
      <c r="BS65" s="339"/>
      <c r="BT65" s="339"/>
      <c r="BU65" s="339"/>
      <c r="BV65" s="339"/>
      <c r="BW65" s="339"/>
      <c r="BX65" s="339"/>
      <c r="BY65" s="339"/>
      <c r="BZ65" s="339"/>
      <c r="CA65" s="339"/>
      <c r="CB65" s="339"/>
      <c r="CC65" s="339"/>
      <c r="CD65" s="339"/>
      <c r="CE65" s="339"/>
      <c r="CF65" s="339"/>
      <c r="CG65" s="339"/>
      <c r="CH65" s="339"/>
      <c r="CI65" s="339"/>
      <c r="CJ65" s="339"/>
      <c r="CK65" s="339"/>
      <c r="CL65" s="339"/>
      <c r="CM65" s="339"/>
      <c r="CN65" s="339"/>
      <c r="CO65" s="339"/>
      <c r="CP65" s="339"/>
      <c r="CQ65" s="339"/>
      <c r="CR65" s="339"/>
      <c r="CS65" s="339"/>
      <c r="CT65" s="339"/>
      <c r="CU65" s="339"/>
    </row>
    <row r="66" spans="1:99" s="340" customFormat="1" ht="156.6" customHeight="1">
      <c r="B66" s="325"/>
      <c r="C66" s="325"/>
      <c r="D66" s="325"/>
      <c r="E66" s="325"/>
      <c r="F66" s="324" t="s">
        <v>1163</v>
      </c>
      <c r="G66" s="316" t="s">
        <v>1164</v>
      </c>
      <c r="H66" s="324"/>
      <c r="I66" s="324" t="s">
        <v>908</v>
      </c>
      <c r="J66" s="341" t="s">
        <v>461</v>
      </c>
      <c r="K66" s="62" t="s">
        <v>461</v>
      </c>
      <c r="L66" s="341" t="s">
        <v>461</v>
      </c>
      <c r="M66" s="62" t="s">
        <v>461</v>
      </c>
      <c r="N66" s="324" t="s">
        <v>1165</v>
      </c>
      <c r="O66" s="324" t="s">
        <v>1166</v>
      </c>
      <c r="P66" s="324" t="s">
        <v>1167</v>
      </c>
      <c r="Q66" s="337"/>
      <c r="R66" s="325"/>
      <c r="S66" s="325"/>
      <c r="T66" s="325"/>
      <c r="U66" s="325"/>
      <c r="V66" s="325"/>
      <c r="W66" s="325"/>
      <c r="X66" s="325"/>
      <c r="Y66" s="325"/>
      <c r="Z66" s="325"/>
      <c r="AA66" s="337"/>
      <c r="AB66" s="325"/>
      <c r="AC66" s="325"/>
      <c r="AD66" s="325"/>
      <c r="AE66" s="325"/>
      <c r="AF66" s="325"/>
      <c r="AG66" s="325"/>
      <c r="AH66" s="325"/>
      <c r="AI66" s="325"/>
      <c r="AJ66" s="12"/>
      <c r="AK66" s="325"/>
      <c r="AL66" s="325"/>
      <c r="AM66" s="338"/>
      <c r="AN66" s="324" t="s">
        <v>1168</v>
      </c>
      <c r="AO66" s="324" t="s">
        <v>1169</v>
      </c>
      <c r="AP66" s="324" t="s">
        <v>1170</v>
      </c>
      <c r="AQ66" s="324" t="s">
        <v>468</v>
      </c>
      <c r="AR66" s="324" t="s">
        <v>1171</v>
      </c>
      <c r="AS66" s="324" t="s">
        <v>1172</v>
      </c>
      <c r="AT66" s="324" t="s">
        <v>461</v>
      </c>
      <c r="AU66" s="324" t="s">
        <v>461</v>
      </c>
      <c r="AV66" s="324" t="s">
        <v>1173</v>
      </c>
      <c r="AW66" s="324" t="s">
        <v>461</v>
      </c>
      <c r="AX66" s="324" t="s">
        <v>639</v>
      </c>
      <c r="AY66" s="324" t="s">
        <v>1174</v>
      </c>
      <c r="AZ66" s="321" t="s">
        <v>1175</v>
      </c>
      <c r="BA66" s="324" t="s">
        <v>739</v>
      </c>
      <c r="BB66" s="339"/>
      <c r="BC66" s="339"/>
      <c r="BD66" s="339"/>
      <c r="BE66" s="339"/>
      <c r="BF66" s="339"/>
      <c r="BG66" s="339"/>
      <c r="BH66" s="339"/>
      <c r="BI66" s="339"/>
      <c r="BJ66" s="339"/>
      <c r="BK66" s="339"/>
      <c r="BL66" s="339"/>
      <c r="BM66" s="339"/>
      <c r="BN66" s="339"/>
      <c r="BO66" s="339"/>
      <c r="BP66" s="339"/>
      <c r="BQ66" s="339"/>
      <c r="BR66" s="339"/>
      <c r="BS66" s="339"/>
      <c r="BT66" s="339"/>
      <c r="BU66" s="339"/>
      <c r="BV66" s="339"/>
      <c r="BW66" s="339"/>
      <c r="BX66" s="339"/>
      <c r="BY66" s="339"/>
      <c r="BZ66" s="339"/>
      <c r="CA66" s="339"/>
      <c r="CB66" s="339"/>
      <c r="CC66" s="339"/>
      <c r="CD66" s="339"/>
      <c r="CE66" s="339"/>
      <c r="CF66" s="339"/>
      <c r="CG66" s="339"/>
      <c r="CH66" s="339"/>
      <c r="CI66" s="339"/>
      <c r="CJ66" s="339"/>
      <c r="CK66" s="339"/>
      <c r="CL66" s="339"/>
      <c r="CM66" s="339"/>
      <c r="CN66" s="339"/>
      <c r="CO66" s="339"/>
      <c r="CP66" s="339"/>
      <c r="CQ66" s="339"/>
      <c r="CR66" s="339"/>
      <c r="CS66" s="339"/>
      <c r="CT66" s="339"/>
      <c r="CU66" s="339"/>
    </row>
  </sheetData>
  <autoFilter ref="A6:AL66" xr:uid="{00000000-0009-0000-0000-000005000000}"/>
  <conditionalFormatting sqref="B1">
    <cfRule type="duplicateValues" dxfId="279" priority="142"/>
  </conditionalFormatting>
  <conditionalFormatting sqref="B3">
    <cfRule type="duplicateValues" dxfId="278" priority="116"/>
  </conditionalFormatting>
  <conditionalFormatting sqref="B4">
    <cfRule type="duplicateValues" dxfId="277" priority="117"/>
  </conditionalFormatting>
  <conditionalFormatting sqref="C1">
    <cfRule type="duplicateValues" dxfId="276" priority="141"/>
  </conditionalFormatting>
  <conditionalFormatting sqref="C3">
    <cfRule type="duplicateValues" dxfId="275" priority="118"/>
  </conditionalFormatting>
  <conditionalFormatting sqref="C4">
    <cfRule type="duplicateValues" dxfId="274" priority="119"/>
  </conditionalFormatting>
  <conditionalFormatting sqref="D1">
    <cfRule type="duplicateValues" dxfId="273" priority="140"/>
  </conditionalFormatting>
  <conditionalFormatting sqref="D3">
    <cfRule type="duplicateValues" dxfId="272" priority="120"/>
  </conditionalFormatting>
  <conditionalFormatting sqref="D4">
    <cfRule type="duplicateValues" dxfId="271" priority="121"/>
  </conditionalFormatting>
  <conditionalFormatting sqref="E1">
    <cfRule type="duplicateValues" dxfId="270" priority="139"/>
  </conditionalFormatting>
  <conditionalFormatting sqref="E3">
    <cfRule type="duplicateValues" dxfId="269" priority="122"/>
  </conditionalFormatting>
  <conditionalFormatting sqref="E4">
    <cfRule type="duplicateValues" dxfId="268" priority="123"/>
  </conditionalFormatting>
  <conditionalFormatting sqref="F3">
    <cfRule type="duplicateValues" dxfId="267" priority="135"/>
  </conditionalFormatting>
  <conditionalFormatting sqref="F4">
    <cfRule type="duplicateValues" dxfId="266" priority="136"/>
  </conditionalFormatting>
  <conditionalFormatting sqref="G3">
    <cfRule type="duplicateValues" dxfId="265" priority="133"/>
  </conditionalFormatting>
  <conditionalFormatting sqref="G4">
    <cfRule type="duplicateValues" dxfId="264" priority="134"/>
  </conditionalFormatting>
  <conditionalFormatting sqref="H3">
    <cfRule type="duplicateValues" dxfId="263" priority="113"/>
  </conditionalFormatting>
  <conditionalFormatting sqref="H4">
    <cfRule type="duplicateValues" dxfId="262" priority="114"/>
  </conditionalFormatting>
  <conditionalFormatting sqref="H6">
    <cfRule type="duplicateValues" dxfId="261" priority="115"/>
  </conditionalFormatting>
  <conditionalFormatting sqref="I3">
    <cfRule type="duplicateValues" dxfId="260" priority="131"/>
  </conditionalFormatting>
  <conditionalFormatting sqref="I4">
    <cfRule type="duplicateValues" dxfId="259" priority="132"/>
  </conditionalFormatting>
  <conditionalFormatting sqref="J3">
    <cfRule type="duplicateValues" dxfId="258" priority="28"/>
  </conditionalFormatting>
  <conditionalFormatting sqref="J4">
    <cfRule type="duplicateValues" dxfId="257" priority="29"/>
  </conditionalFormatting>
  <conditionalFormatting sqref="J6">
    <cfRule type="duplicateValues" dxfId="256" priority="30"/>
  </conditionalFormatting>
  <conditionalFormatting sqref="K3">
    <cfRule type="duplicateValues" dxfId="255" priority="25"/>
  </conditionalFormatting>
  <conditionalFormatting sqref="K4">
    <cfRule type="duplicateValues" dxfId="254" priority="26"/>
  </conditionalFormatting>
  <conditionalFormatting sqref="K6">
    <cfRule type="duplicateValues" dxfId="253" priority="27"/>
  </conditionalFormatting>
  <conditionalFormatting sqref="L3">
    <cfRule type="duplicateValues" dxfId="252" priority="22"/>
  </conditionalFormatting>
  <conditionalFormatting sqref="L4">
    <cfRule type="duplicateValues" dxfId="251" priority="23"/>
  </conditionalFormatting>
  <conditionalFormatting sqref="L6">
    <cfRule type="duplicateValues" dxfId="250" priority="24"/>
  </conditionalFormatting>
  <conditionalFormatting sqref="M3">
    <cfRule type="duplicateValues" dxfId="249" priority="19"/>
  </conditionalFormatting>
  <conditionalFormatting sqref="M4">
    <cfRule type="duplicateValues" dxfId="248" priority="20"/>
  </conditionalFormatting>
  <conditionalFormatting sqref="M6">
    <cfRule type="duplicateValues" dxfId="247" priority="21"/>
  </conditionalFormatting>
  <conditionalFormatting sqref="N3">
    <cfRule type="duplicateValues" dxfId="246" priority="128"/>
  </conditionalFormatting>
  <conditionalFormatting sqref="N4">
    <cfRule type="duplicateValues" dxfId="245" priority="129"/>
  </conditionalFormatting>
  <conditionalFormatting sqref="N6">
    <cfRule type="duplicateValues" dxfId="244" priority="130"/>
  </conditionalFormatting>
  <conditionalFormatting sqref="O1">
    <cfRule type="duplicateValues" dxfId="243" priority="138"/>
  </conditionalFormatting>
  <conditionalFormatting sqref="O3">
    <cfRule type="duplicateValues" dxfId="242" priority="126"/>
  </conditionalFormatting>
  <conditionalFormatting sqref="O4">
    <cfRule type="duplicateValues" dxfId="241" priority="127"/>
  </conditionalFormatting>
  <conditionalFormatting sqref="P1">
    <cfRule type="duplicateValues" dxfId="240" priority="137"/>
  </conditionalFormatting>
  <conditionalFormatting sqref="P3">
    <cfRule type="duplicateValues" dxfId="239" priority="124"/>
  </conditionalFormatting>
  <conditionalFormatting sqref="P4">
    <cfRule type="duplicateValues" dxfId="238" priority="125"/>
  </conditionalFormatting>
  <conditionalFormatting sqref="R1">
    <cfRule type="duplicateValues" dxfId="237" priority="112"/>
  </conditionalFormatting>
  <conditionalFormatting sqref="R3">
    <cfRule type="duplicateValues" dxfId="236" priority="110"/>
  </conditionalFormatting>
  <conditionalFormatting sqref="R4">
    <cfRule type="duplicateValues" dxfId="235" priority="111"/>
  </conditionalFormatting>
  <conditionalFormatting sqref="S1">
    <cfRule type="duplicateValues" dxfId="234" priority="109"/>
  </conditionalFormatting>
  <conditionalFormatting sqref="S3">
    <cfRule type="duplicateValues" dxfId="233" priority="107"/>
  </conditionalFormatting>
  <conditionalFormatting sqref="S4">
    <cfRule type="duplicateValues" dxfId="232" priority="108"/>
  </conditionalFormatting>
  <conditionalFormatting sqref="T1">
    <cfRule type="duplicateValues" dxfId="231" priority="106"/>
  </conditionalFormatting>
  <conditionalFormatting sqref="T3">
    <cfRule type="duplicateValues" dxfId="230" priority="104"/>
  </conditionalFormatting>
  <conditionalFormatting sqref="T4">
    <cfRule type="duplicateValues" dxfId="229" priority="105"/>
  </conditionalFormatting>
  <conditionalFormatting sqref="U1">
    <cfRule type="duplicateValues" dxfId="228" priority="103"/>
  </conditionalFormatting>
  <conditionalFormatting sqref="U3">
    <cfRule type="duplicateValues" dxfId="227" priority="101"/>
  </conditionalFormatting>
  <conditionalFormatting sqref="U4">
    <cfRule type="duplicateValues" dxfId="226" priority="102"/>
  </conditionalFormatting>
  <conditionalFormatting sqref="V1">
    <cfRule type="duplicateValues" dxfId="225" priority="100"/>
  </conditionalFormatting>
  <conditionalFormatting sqref="V3">
    <cfRule type="duplicateValues" dxfId="224" priority="98"/>
  </conditionalFormatting>
  <conditionalFormatting sqref="V4">
    <cfRule type="duplicateValues" dxfId="223" priority="99"/>
  </conditionalFormatting>
  <conditionalFormatting sqref="W1">
    <cfRule type="duplicateValues" dxfId="222" priority="97"/>
  </conditionalFormatting>
  <conditionalFormatting sqref="W3">
    <cfRule type="duplicateValues" dxfId="221" priority="95"/>
  </conditionalFormatting>
  <conditionalFormatting sqref="W4">
    <cfRule type="duplicateValues" dxfId="220" priority="96"/>
  </conditionalFormatting>
  <conditionalFormatting sqref="X1">
    <cfRule type="duplicateValues" dxfId="219" priority="94"/>
  </conditionalFormatting>
  <conditionalFormatting sqref="X3">
    <cfRule type="duplicateValues" dxfId="218" priority="92"/>
  </conditionalFormatting>
  <conditionalFormatting sqref="X4">
    <cfRule type="duplicateValues" dxfId="217" priority="93"/>
  </conditionalFormatting>
  <conditionalFormatting sqref="Y1">
    <cfRule type="duplicateValues" dxfId="216" priority="91"/>
  </conditionalFormatting>
  <conditionalFormatting sqref="Y3">
    <cfRule type="duplicateValues" dxfId="215" priority="89"/>
  </conditionalFormatting>
  <conditionalFormatting sqref="Y4">
    <cfRule type="duplicateValues" dxfId="214" priority="90"/>
  </conditionalFormatting>
  <conditionalFormatting sqref="Z1">
    <cfRule type="duplicateValues" dxfId="213" priority="88"/>
  </conditionalFormatting>
  <conditionalFormatting sqref="Z3">
    <cfRule type="duplicateValues" dxfId="212" priority="86"/>
  </conditionalFormatting>
  <conditionalFormatting sqref="Z4">
    <cfRule type="duplicateValues" dxfId="211" priority="87"/>
  </conditionalFormatting>
  <conditionalFormatting sqref="AB1">
    <cfRule type="duplicateValues" dxfId="210" priority="85"/>
  </conditionalFormatting>
  <conditionalFormatting sqref="AB3">
    <cfRule type="duplicateValues" dxfId="209" priority="83"/>
  </conditionalFormatting>
  <conditionalFormatting sqref="AB4">
    <cfRule type="duplicateValues" dxfId="208" priority="84"/>
  </conditionalFormatting>
  <conditionalFormatting sqref="AC1">
    <cfRule type="duplicateValues" dxfId="207" priority="82"/>
  </conditionalFormatting>
  <conditionalFormatting sqref="AC3">
    <cfRule type="duplicateValues" dxfId="206" priority="80"/>
  </conditionalFormatting>
  <conditionalFormatting sqref="AC4">
    <cfRule type="duplicateValues" dxfId="205" priority="81"/>
  </conditionalFormatting>
  <conditionalFormatting sqref="AD1">
    <cfRule type="duplicateValues" dxfId="204" priority="79"/>
  </conditionalFormatting>
  <conditionalFormatting sqref="AD3">
    <cfRule type="duplicateValues" dxfId="203" priority="77"/>
  </conditionalFormatting>
  <conditionalFormatting sqref="AD4">
    <cfRule type="duplicateValues" dxfId="202" priority="78"/>
  </conditionalFormatting>
  <conditionalFormatting sqref="AE1">
    <cfRule type="duplicateValues" dxfId="201" priority="76"/>
  </conditionalFormatting>
  <conditionalFormatting sqref="AE3">
    <cfRule type="duplicateValues" dxfId="200" priority="74"/>
  </conditionalFormatting>
  <conditionalFormatting sqref="AE4">
    <cfRule type="duplicateValues" dxfId="199" priority="75"/>
  </conditionalFormatting>
  <conditionalFormatting sqref="AF1">
    <cfRule type="duplicateValues" dxfId="198" priority="73"/>
  </conditionalFormatting>
  <conditionalFormatting sqref="AF3">
    <cfRule type="duplicateValues" dxfId="197" priority="71"/>
  </conditionalFormatting>
  <conditionalFormatting sqref="AF4">
    <cfRule type="duplicateValues" dxfId="196" priority="72"/>
  </conditionalFormatting>
  <conditionalFormatting sqref="AG1">
    <cfRule type="duplicateValues" dxfId="195" priority="70"/>
  </conditionalFormatting>
  <conditionalFormatting sqref="AG3">
    <cfRule type="duplicateValues" dxfId="194" priority="68"/>
  </conditionalFormatting>
  <conditionalFormatting sqref="AG4">
    <cfRule type="duplicateValues" dxfId="193" priority="69"/>
  </conditionalFormatting>
  <conditionalFormatting sqref="AH1">
    <cfRule type="duplicateValues" dxfId="192" priority="67"/>
  </conditionalFormatting>
  <conditionalFormatting sqref="AH3">
    <cfRule type="duplicateValues" dxfId="191" priority="65"/>
  </conditionalFormatting>
  <conditionalFormatting sqref="AH4">
    <cfRule type="duplicateValues" dxfId="190" priority="66"/>
  </conditionalFormatting>
  <conditionalFormatting sqref="AI1">
    <cfRule type="duplicateValues" dxfId="189" priority="64"/>
  </conditionalFormatting>
  <conditionalFormatting sqref="AI3">
    <cfRule type="duplicateValues" dxfId="188" priority="62"/>
  </conditionalFormatting>
  <conditionalFormatting sqref="AI4">
    <cfRule type="duplicateValues" dxfId="187" priority="63"/>
  </conditionalFormatting>
  <conditionalFormatting sqref="AK1">
    <cfRule type="duplicateValues" dxfId="186" priority="36"/>
  </conditionalFormatting>
  <conditionalFormatting sqref="AK3">
    <cfRule type="duplicateValues" dxfId="185" priority="34"/>
  </conditionalFormatting>
  <conditionalFormatting sqref="AK4">
    <cfRule type="duplicateValues" dxfId="184" priority="35"/>
  </conditionalFormatting>
  <conditionalFormatting sqref="AL1">
    <cfRule type="duplicateValues" dxfId="183" priority="33"/>
  </conditionalFormatting>
  <conditionalFormatting sqref="AL3">
    <cfRule type="duplicateValues" dxfId="182" priority="31"/>
  </conditionalFormatting>
  <conditionalFormatting sqref="AL4">
    <cfRule type="duplicateValues" dxfId="181" priority="32"/>
  </conditionalFormatting>
  <conditionalFormatting sqref="AN1">
    <cfRule type="duplicateValues" dxfId="180" priority="61"/>
  </conditionalFormatting>
  <conditionalFormatting sqref="AN3">
    <cfRule type="duplicateValues" dxfId="179" priority="17"/>
  </conditionalFormatting>
  <conditionalFormatting sqref="AN4">
    <cfRule type="duplicateValues" dxfId="178" priority="18"/>
  </conditionalFormatting>
  <conditionalFormatting sqref="AO1">
    <cfRule type="duplicateValues" dxfId="177" priority="60"/>
  </conditionalFormatting>
  <conditionalFormatting sqref="AO3">
    <cfRule type="duplicateValues" dxfId="176" priority="15"/>
  </conditionalFormatting>
  <conditionalFormatting sqref="AO4">
    <cfRule type="duplicateValues" dxfId="175" priority="16"/>
  </conditionalFormatting>
  <conditionalFormatting sqref="AP1">
    <cfRule type="duplicateValues" dxfId="174" priority="59"/>
  </conditionalFormatting>
  <conditionalFormatting sqref="AP3">
    <cfRule type="duplicateValues" dxfId="173" priority="58"/>
  </conditionalFormatting>
  <conditionalFormatting sqref="AP4">
    <cfRule type="duplicateValues" dxfId="172" priority="14"/>
  </conditionalFormatting>
  <conditionalFormatting sqref="AQ1">
    <cfRule type="duplicateValues" dxfId="171" priority="57"/>
  </conditionalFormatting>
  <conditionalFormatting sqref="AQ3">
    <cfRule type="duplicateValues" dxfId="170" priority="56"/>
  </conditionalFormatting>
  <conditionalFormatting sqref="AQ4">
    <cfRule type="duplicateValues" dxfId="169" priority="12"/>
  </conditionalFormatting>
  <conditionalFormatting sqref="AQ6">
    <cfRule type="duplicateValues" dxfId="168" priority="13"/>
  </conditionalFormatting>
  <conditionalFormatting sqref="AR1">
    <cfRule type="duplicateValues" dxfId="167" priority="55"/>
  </conditionalFormatting>
  <conditionalFormatting sqref="AR3">
    <cfRule type="duplicateValues" dxfId="166" priority="54"/>
  </conditionalFormatting>
  <conditionalFormatting sqref="AR4">
    <cfRule type="duplicateValues" dxfId="165" priority="11"/>
  </conditionalFormatting>
  <conditionalFormatting sqref="AS1">
    <cfRule type="duplicateValues" dxfId="164" priority="53"/>
  </conditionalFormatting>
  <conditionalFormatting sqref="AS3">
    <cfRule type="duplicateValues" dxfId="163" priority="52"/>
  </conditionalFormatting>
  <conditionalFormatting sqref="AS4">
    <cfRule type="duplicateValues" dxfId="162" priority="10"/>
  </conditionalFormatting>
  <conditionalFormatting sqref="AT1">
    <cfRule type="duplicateValues" dxfId="161" priority="51"/>
  </conditionalFormatting>
  <conditionalFormatting sqref="AT3">
    <cfRule type="duplicateValues" dxfId="160" priority="50"/>
  </conditionalFormatting>
  <conditionalFormatting sqref="AT4">
    <cfRule type="duplicateValues" dxfId="159" priority="9"/>
  </conditionalFormatting>
  <conditionalFormatting sqref="AU1">
    <cfRule type="duplicateValues" dxfId="158" priority="49"/>
  </conditionalFormatting>
  <conditionalFormatting sqref="AU3">
    <cfRule type="duplicateValues" dxfId="157" priority="48"/>
  </conditionalFormatting>
  <conditionalFormatting sqref="AU4">
    <cfRule type="duplicateValues" dxfId="156" priority="8"/>
  </conditionalFormatting>
  <conditionalFormatting sqref="AV1">
    <cfRule type="duplicateValues" dxfId="155" priority="47"/>
  </conditionalFormatting>
  <conditionalFormatting sqref="AV3">
    <cfRule type="duplicateValues" dxfId="154" priority="46"/>
  </conditionalFormatting>
  <conditionalFormatting sqref="AV4">
    <cfRule type="duplicateValues" dxfId="153" priority="7"/>
  </conditionalFormatting>
  <conditionalFormatting sqref="AW1">
    <cfRule type="duplicateValues" dxfId="152" priority="45"/>
  </conditionalFormatting>
  <conditionalFormatting sqref="AW3">
    <cfRule type="duplicateValues" dxfId="151" priority="44"/>
  </conditionalFormatting>
  <conditionalFormatting sqref="AW4">
    <cfRule type="duplicateValues" dxfId="150" priority="6"/>
  </conditionalFormatting>
  <conditionalFormatting sqref="AX1">
    <cfRule type="duplicateValues" dxfId="149" priority="43"/>
  </conditionalFormatting>
  <conditionalFormatting sqref="AX3">
    <cfRule type="duplicateValues" dxfId="148" priority="42"/>
  </conditionalFormatting>
  <conditionalFormatting sqref="AX4">
    <cfRule type="duplicateValues" dxfId="147" priority="5"/>
  </conditionalFormatting>
  <conditionalFormatting sqref="AY1">
    <cfRule type="duplicateValues" dxfId="146" priority="41"/>
  </conditionalFormatting>
  <conditionalFormatting sqref="AY3">
    <cfRule type="duplicateValues" dxfId="145" priority="40"/>
  </conditionalFormatting>
  <conditionalFormatting sqref="AY4">
    <cfRule type="duplicateValues" dxfId="144" priority="4"/>
  </conditionalFormatting>
  <conditionalFormatting sqref="AZ1">
    <cfRule type="duplicateValues" dxfId="143" priority="39"/>
  </conditionalFormatting>
  <conditionalFormatting sqref="AZ3">
    <cfRule type="duplicateValues" dxfId="142" priority="38"/>
  </conditionalFormatting>
  <conditionalFormatting sqref="AZ4">
    <cfRule type="duplicateValues" dxfId="141" priority="3"/>
  </conditionalFormatting>
  <conditionalFormatting sqref="BA1">
    <cfRule type="duplicateValues" dxfId="140" priority="37"/>
  </conditionalFormatting>
  <conditionalFormatting sqref="BA3">
    <cfRule type="duplicateValues" dxfId="139" priority="1"/>
  </conditionalFormatting>
  <conditionalFormatting sqref="BA4">
    <cfRule type="duplicateValues" dxfId="138" priority="2"/>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9">
    <tabColor theme="4" tint="0.59999389629810485"/>
    <outlinePr summaryBelow="0" summaryRight="0"/>
  </sheetPr>
  <dimension ref="A1:DS885"/>
  <sheetViews>
    <sheetView zoomScale="90" zoomScaleNormal="90" workbookViewId="0">
      <selection activeCell="F34" sqref="F34"/>
    </sheetView>
  </sheetViews>
  <sheetFormatPr defaultColWidth="9.140625" defaultRowHeight="15" outlineLevelRow="1"/>
  <cols>
    <col min="1" max="1" width="10.28515625" style="20" customWidth="1"/>
    <col min="2" max="2" width="25.28515625" style="20" customWidth="1"/>
    <col min="3" max="3" width="24" style="20" customWidth="1"/>
    <col min="4" max="4" width="36" style="20" customWidth="1"/>
    <col min="5" max="6" width="25.7109375" style="20" customWidth="1"/>
    <col min="7" max="7" width="25.7109375" style="9" customWidth="1" collapsed="1"/>
    <col min="8" max="11" width="25.7109375" style="20" customWidth="1"/>
    <col min="12" max="12" width="45.7109375" style="20" customWidth="1"/>
    <col min="13" max="16" width="25.7109375" style="20" customWidth="1"/>
    <col min="17" max="17" width="18.28515625" style="20" customWidth="1"/>
    <col min="18" max="18" width="20" style="20" customWidth="1"/>
    <col min="19" max="19" width="21" style="20" customWidth="1"/>
    <col min="20" max="21" width="18.140625" style="20" customWidth="1"/>
    <col min="22" max="23" width="17.7109375" style="20" customWidth="1"/>
    <col min="24" max="24" width="18.140625" style="20" customWidth="1"/>
    <col min="25" max="25" width="19.85546875" style="20" customWidth="1"/>
    <col min="26" max="26" width="18.28515625" style="20" customWidth="1"/>
    <col min="27" max="27" width="19.85546875" style="20" customWidth="1"/>
    <col min="28" max="28" width="19.5703125" style="20" customWidth="1"/>
    <col min="29" max="29" width="19.140625" style="20" customWidth="1"/>
    <col min="30" max="30" width="20.7109375" style="20" customWidth="1"/>
    <col min="31" max="31" width="20.85546875" style="20" customWidth="1"/>
    <col min="32" max="44" width="15.7109375" style="79" customWidth="1"/>
    <col min="45" max="48" width="24.7109375" style="20" customWidth="1"/>
    <col min="49" max="49" width="24.7109375" style="288" customWidth="1"/>
    <col min="50" max="80" width="9.140625" style="31"/>
    <col min="81" max="81" width="9.140625" style="76"/>
    <col min="82" max="123" width="9.140625" style="24"/>
    <col min="124" max="16384" width="9.140625" style="20"/>
  </cols>
  <sheetData>
    <row r="1" spans="1:123" ht="24" customHeight="1">
      <c r="A1" s="24"/>
      <c r="B1" s="30" t="s">
        <v>1176</v>
      </c>
      <c r="C1" s="23"/>
      <c r="D1" s="23"/>
      <c r="E1" s="22"/>
      <c r="F1" s="23"/>
      <c r="G1" s="91"/>
      <c r="H1" s="23"/>
      <c r="I1" s="23"/>
      <c r="J1" s="23"/>
      <c r="K1" s="23"/>
      <c r="L1" s="91"/>
      <c r="M1" s="91"/>
      <c r="N1" s="91"/>
      <c r="O1" s="22"/>
      <c r="P1" s="22"/>
      <c r="Q1" s="23"/>
      <c r="R1" s="22"/>
      <c r="S1" s="22"/>
      <c r="T1" s="23"/>
      <c r="U1" s="22"/>
      <c r="V1" s="23"/>
      <c r="W1" s="23"/>
      <c r="X1" s="23"/>
      <c r="Y1" s="23"/>
      <c r="Z1" s="23"/>
      <c r="AA1" s="23"/>
      <c r="AB1" s="23"/>
      <c r="AC1" s="23"/>
      <c r="AD1" s="23"/>
      <c r="AE1" s="23"/>
      <c r="AF1" s="22"/>
      <c r="AG1" s="22"/>
      <c r="AH1" s="22"/>
      <c r="AI1" s="22"/>
      <c r="AJ1" s="22"/>
      <c r="AK1" s="22"/>
      <c r="AL1" s="22"/>
      <c r="AM1" s="23"/>
      <c r="AN1" s="23"/>
      <c r="AO1" s="23"/>
      <c r="AP1" s="23"/>
      <c r="AQ1" s="23"/>
      <c r="AR1" s="23"/>
      <c r="AS1" s="23"/>
      <c r="AT1" s="23"/>
      <c r="AU1" s="23"/>
      <c r="AV1" s="23"/>
      <c r="AW1" s="75"/>
    </row>
    <row r="2" spans="1:123" s="14" customFormat="1">
      <c r="A2" s="56"/>
      <c r="B2" s="7" t="s">
        <v>12</v>
      </c>
      <c r="C2" s="7" t="s">
        <v>12</v>
      </c>
      <c r="D2" s="7" t="s">
        <v>12</v>
      </c>
      <c r="E2" s="7" t="s">
        <v>12</v>
      </c>
      <c r="F2" s="57" t="s">
        <v>13</v>
      </c>
      <c r="G2" s="57" t="s">
        <v>13</v>
      </c>
      <c r="H2" s="57" t="s">
        <v>13</v>
      </c>
      <c r="I2" s="7" t="s">
        <v>12</v>
      </c>
      <c r="J2" s="57" t="s">
        <v>13</v>
      </c>
      <c r="K2" s="7" t="s">
        <v>12</v>
      </c>
      <c r="L2" s="57" t="s">
        <v>13</v>
      </c>
      <c r="M2" s="57" t="s">
        <v>13</v>
      </c>
      <c r="N2" s="57" t="s">
        <v>13</v>
      </c>
      <c r="O2" s="57" t="s">
        <v>13</v>
      </c>
      <c r="P2" s="57" t="s">
        <v>13</v>
      </c>
      <c r="Q2" s="7" t="s">
        <v>12</v>
      </c>
      <c r="R2" s="7" t="s">
        <v>12</v>
      </c>
      <c r="S2" s="7" t="s">
        <v>12</v>
      </c>
      <c r="T2" s="7" t="s">
        <v>12</v>
      </c>
      <c r="U2" s="7" t="s">
        <v>12</v>
      </c>
      <c r="V2" s="7" t="s">
        <v>12</v>
      </c>
      <c r="W2" s="7" t="s">
        <v>12</v>
      </c>
      <c r="X2" s="7" t="s">
        <v>12</v>
      </c>
      <c r="Y2" s="7" t="s">
        <v>12</v>
      </c>
      <c r="Z2" s="7" t="s">
        <v>12</v>
      </c>
      <c r="AA2" s="7" t="s">
        <v>12</v>
      </c>
      <c r="AB2" s="7" t="s">
        <v>12</v>
      </c>
      <c r="AC2" s="7" t="s">
        <v>12</v>
      </c>
      <c r="AD2" s="7" t="s">
        <v>12</v>
      </c>
      <c r="AE2" s="7" t="s">
        <v>12</v>
      </c>
      <c r="AF2" s="7" t="s">
        <v>12</v>
      </c>
      <c r="AG2" s="7" t="s">
        <v>12</v>
      </c>
      <c r="AH2" s="7" t="s">
        <v>12</v>
      </c>
      <c r="AI2" s="7" t="s">
        <v>12</v>
      </c>
      <c r="AJ2" s="7" t="s">
        <v>12</v>
      </c>
      <c r="AK2" s="7" t="s">
        <v>12</v>
      </c>
      <c r="AL2" s="7" t="s">
        <v>12</v>
      </c>
      <c r="AM2" s="7" t="s">
        <v>12</v>
      </c>
      <c r="AN2" s="7" t="s">
        <v>12</v>
      </c>
      <c r="AO2" s="7" t="s">
        <v>12</v>
      </c>
      <c r="AP2" s="7" t="s">
        <v>12</v>
      </c>
      <c r="AQ2" s="7" t="s">
        <v>12</v>
      </c>
      <c r="AR2" s="7" t="s">
        <v>12</v>
      </c>
      <c r="AS2" s="7" t="s">
        <v>12</v>
      </c>
      <c r="AT2" s="7" t="s">
        <v>12</v>
      </c>
      <c r="AU2" s="7" t="s">
        <v>12</v>
      </c>
      <c r="AV2" s="7" t="s">
        <v>12</v>
      </c>
      <c r="AW2" s="283" t="s">
        <v>12</v>
      </c>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289"/>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row>
    <row r="3" spans="1:123" s="63" customFormat="1" ht="36" customHeight="1" collapsed="1">
      <c r="A3" s="19" t="s">
        <v>1177</v>
      </c>
      <c r="B3" s="34" t="s">
        <v>1178</v>
      </c>
      <c r="C3" s="34" t="s">
        <v>1179</v>
      </c>
      <c r="D3" s="34" t="s">
        <v>1180</v>
      </c>
      <c r="E3" s="34" t="s">
        <v>14</v>
      </c>
      <c r="F3" s="34" t="s">
        <v>15</v>
      </c>
      <c r="G3" s="34" t="s">
        <v>16</v>
      </c>
      <c r="H3" s="34" t="s">
        <v>17</v>
      </c>
      <c r="I3" s="34" t="s">
        <v>18</v>
      </c>
      <c r="J3" s="34" t="s">
        <v>19</v>
      </c>
      <c r="K3" s="34" t="s">
        <v>27</v>
      </c>
      <c r="L3" s="34" t="s">
        <v>1181</v>
      </c>
      <c r="M3" s="34" t="s">
        <v>1182</v>
      </c>
      <c r="N3" s="34" t="s">
        <v>1183</v>
      </c>
      <c r="O3" s="34" t="s">
        <v>23</v>
      </c>
      <c r="P3" s="34" t="s">
        <v>24</v>
      </c>
      <c r="Q3" s="50" t="s">
        <v>29</v>
      </c>
      <c r="R3" s="50" t="s">
        <v>30</v>
      </c>
      <c r="S3" s="50" t="s">
        <v>31</v>
      </c>
      <c r="T3" s="8" t="s">
        <v>32</v>
      </c>
      <c r="U3" s="8" t="s">
        <v>33</v>
      </c>
      <c r="V3" s="8" t="s">
        <v>121</v>
      </c>
      <c r="W3" s="8" t="s">
        <v>122</v>
      </c>
      <c r="X3" s="28" t="s">
        <v>36</v>
      </c>
      <c r="Y3" s="28" t="s">
        <v>37</v>
      </c>
      <c r="Z3" s="28" t="s">
        <v>123</v>
      </c>
      <c r="AA3" s="29" t="s">
        <v>124</v>
      </c>
      <c r="AB3" s="29" t="s">
        <v>125</v>
      </c>
      <c r="AC3" s="29" t="s">
        <v>126</v>
      </c>
      <c r="AD3" s="29" t="s">
        <v>127</v>
      </c>
      <c r="AE3" s="29" t="s">
        <v>43</v>
      </c>
      <c r="AF3" s="52" t="s">
        <v>1184</v>
      </c>
      <c r="AG3" s="52" t="s">
        <v>1185</v>
      </c>
      <c r="AH3" s="52" t="s">
        <v>1186</v>
      </c>
      <c r="AI3" s="52" t="s">
        <v>1187</v>
      </c>
      <c r="AJ3" s="52" t="s">
        <v>1188</v>
      </c>
      <c r="AK3" s="52" t="s">
        <v>1189</v>
      </c>
      <c r="AL3" s="52" t="s">
        <v>1190</v>
      </c>
      <c r="AM3" s="52" t="s">
        <v>1191</v>
      </c>
      <c r="AN3" s="52" t="s">
        <v>1192</v>
      </c>
      <c r="AO3" s="34" t="s">
        <v>1193</v>
      </c>
      <c r="AP3" s="34" t="s">
        <v>1194</v>
      </c>
      <c r="AQ3" s="34" t="s">
        <v>1195</v>
      </c>
      <c r="AR3" s="34" t="s">
        <v>1196</v>
      </c>
      <c r="AS3" s="27" t="s">
        <v>59</v>
      </c>
      <c r="AT3" s="27" t="s">
        <v>60</v>
      </c>
      <c r="AU3" s="27" t="s">
        <v>61</v>
      </c>
      <c r="AV3" s="27" t="s">
        <v>62</v>
      </c>
      <c r="AW3" s="284" t="s">
        <v>63</v>
      </c>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290"/>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row>
    <row r="4" spans="1:123" s="15" customFormat="1" ht="141.75" hidden="1" customHeight="1" outlineLevel="1">
      <c r="A4" s="10" t="s">
        <v>64</v>
      </c>
      <c r="B4" s="1" t="s">
        <v>1197</v>
      </c>
      <c r="C4" s="80" t="s">
        <v>1198</v>
      </c>
      <c r="D4" s="80" t="s">
        <v>1199</v>
      </c>
      <c r="E4" s="80" t="s">
        <v>1200</v>
      </c>
      <c r="F4" s="80" t="s">
        <v>1201</v>
      </c>
      <c r="G4" s="80" t="s">
        <v>1202</v>
      </c>
      <c r="H4" s="80" t="s">
        <v>68</v>
      </c>
      <c r="I4" s="1" t="s">
        <v>1203</v>
      </c>
      <c r="J4" s="80" t="s">
        <v>1204</v>
      </c>
      <c r="K4" s="80" t="s">
        <v>1205</v>
      </c>
      <c r="L4" s="1" t="s">
        <v>1206</v>
      </c>
      <c r="M4" s="1" t="s">
        <v>1207</v>
      </c>
      <c r="N4" s="1" t="s">
        <v>1208</v>
      </c>
      <c r="O4" s="80" t="s">
        <v>1209</v>
      </c>
      <c r="P4" s="80" t="s">
        <v>1210</v>
      </c>
      <c r="Q4" s="80" t="s">
        <v>1211</v>
      </c>
      <c r="R4" s="80" t="s">
        <v>1212</v>
      </c>
      <c r="S4" s="80" t="s">
        <v>1213</v>
      </c>
      <c r="T4" s="80" t="s">
        <v>1214</v>
      </c>
      <c r="U4" s="1" t="s">
        <v>1215</v>
      </c>
      <c r="V4" s="80" t="s">
        <v>1216</v>
      </c>
      <c r="W4" s="80" t="s">
        <v>1217</v>
      </c>
      <c r="X4" s="80" t="s">
        <v>1218</v>
      </c>
      <c r="Y4" s="80" t="s">
        <v>1219</v>
      </c>
      <c r="Z4" s="80" t="s">
        <v>1220</v>
      </c>
      <c r="AA4" s="80" t="s">
        <v>1221</v>
      </c>
      <c r="AB4" s="80" t="s">
        <v>1222</v>
      </c>
      <c r="AC4" s="80" t="s">
        <v>1223</v>
      </c>
      <c r="AD4" s="80" t="s">
        <v>1224</v>
      </c>
      <c r="AE4" s="80" t="s">
        <v>1225</v>
      </c>
      <c r="AF4" s="80" t="s">
        <v>1226</v>
      </c>
      <c r="AG4" s="80" t="s">
        <v>1227</v>
      </c>
      <c r="AH4" s="80" t="s">
        <v>1228</v>
      </c>
      <c r="AI4" s="80" t="s">
        <v>1229</v>
      </c>
      <c r="AJ4" s="80" t="s">
        <v>1230</v>
      </c>
      <c r="AK4" s="80" t="s">
        <v>1231</v>
      </c>
      <c r="AL4" s="80" t="s">
        <v>1232</v>
      </c>
      <c r="AM4" s="80" t="s">
        <v>1233</v>
      </c>
      <c r="AN4" s="80" t="s">
        <v>1234</v>
      </c>
      <c r="AO4" s="80" t="s">
        <v>1235</v>
      </c>
      <c r="AP4" s="80" t="s">
        <v>1236</v>
      </c>
      <c r="AQ4" s="80" t="s">
        <v>1237</v>
      </c>
      <c r="AR4" s="80" t="s">
        <v>1238</v>
      </c>
      <c r="AS4" s="80" t="s">
        <v>1239</v>
      </c>
      <c r="AT4" s="80" t="s">
        <v>1240</v>
      </c>
      <c r="AU4" s="80" t="s">
        <v>1241</v>
      </c>
      <c r="AV4" s="80" t="s">
        <v>1242</v>
      </c>
      <c r="AW4" s="285" t="s">
        <v>1243</v>
      </c>
      <c r="AX4" s="118"/>
      <c r="AY4" s="118"/>
      <c r="AZ4" s="118"/>
      <c r="BA4" s="118"/>
      <c r="BB4" s="118"/>
      <c r="BC4" s="118"/>
      <c r="BD4" s="118"/>
      <c r="BE4" s="118"/>
      <c r="BF4" s="118"/>
      <c r="BG4" s="118"/>
      <c r="BH4" s="118"/>
      <c r="BI4" s="118"/>
      <c r="BJ4" s="118"/>
      <c r="BK4" s="118"/>
      <c r="BL4" s="118"/>
      <c r="BM4" s="118"/>
      <c r="BN4" s="118"/>
      <c r="BO4" s="118"/>
      <c r="BP4" s="118"/>
      <c r="BQ4" s="118"/>
      <c r="BR4" s="118"/>
      <c r="BS4" s="118"/>
      <c r="BT4" s="118"/>
      <c r="BU4" s="118"/>
      <c r="BV4" s="118"/>
      <c r="BW4" s="118"/>
      <c r="BX4" s="118"/>
      <c r="BY4" s="118"/>
      <c r="BZ4" s="118"/>
      <c r="CA4" s="118"/>
      <c r="CB4" s="118"/>
      <c r="CC4" s="291"/>
      <c r="CD4" s="92"/>
      <c r="CE4" s="92"/>
      <c r="CF4" s="92"/>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row>
    <row r="5" spans="1:123" s="99" customFormat="1" ht="45" hidden="1" outlineLevel="1">
      <c r="A5" s="10" t="s">
        <v>113</v>
      </c>
      <c r="B5" s="97" t="s">
        <v>1244</v>
      </c>
      <c r="C5" s="97" t="s">
        <v>115</v>
      </c>
      <c r="D5" s="97" t="s">
        <v>115</v>
      </c>
      <c r="E5" s="97" t="s">
        <v>431</v>
      </c>
      <c r="F5" s="97" t="s">
        <v>431</v>
      </c>
      <c r="G5" s="97" t="s">
        <v>1244</v>
      </c>
      <c r="H5" s="97" t="s">
        <v>115</v>
      </c>
      <c r="I5" s="97" t="s">
        <v>431</v>
      </c>
      <c r="J5" s="97" t="s">
        <v>431</v>
      </c>
      <c r="K5" s="97" t="s">
        <v>431</v>
      </c>
      <c r="L5" s="97" t="s">
        <v>432</v>
      </c>
      <c r="M5" s="97" t="s">
        <v>432</v>
      </c>
      <c r="N5" s="97" t="s">
        <v>432</v>
      </c>
      <c r="O5" s="97" t="s">
        <v>431</v>
      </c>
      <c r="P5" s="97" t="s">
        <v>431</v>
      </c>
      <c r="Q5" s="97" t="s">
        <v>431</v>
      </c>
      <c r="R5" s="97" t="s">
        <v>431</v>
      </c>
      <c r="S5" s="97" t="s">
        <v>431</v>
      </c>
      <c r="T5" s="97" t="s">
        <v>431</v>
      </c>
      <c r="U5" s="97" t="s">
        <v>116</v>
      </c>
      <c r="V5" s="97" t="s">
        <v>431</v>
      </c>
      <c r="W5" s="97" t="s">
        <v>431</v>
      </c>
      <c r="X5" s="97" t="s">
        <v>431</v>
      </c>
      <c r="Y5" s="97" t="s">
        <v>431</v>
      </c>
      <c r="Z5" s="97" t="s">
        <v>431</v>
      </c>
      <c r="AA5" s="97" t="s">
        <v>431</v>
      </c>
      <c r="AB5" s="97" t="s">
        <v>431</v>
      </c>
      <c r="AC5" s="97" t="s">
        <v>431</v>
      </c>
      <c r="AD5" s="97" t="s">
        <v>431</v>
      </c>
      <c r="AE5" s="97" t="s">
        <v>431</v>
      </c>
      <c r="AF5" s="97" t="s">
        <v>1245</v>
      </c>
      <c r="AG5" s="97" t="s">
        <v>1245</v>
      </c>
      <c r="AH5" s="97" t="s">
        <v>1246</v>
      </c>
      <c r="AI5" s="97" t="s">
        <v>1246</v>
      </c>
      <c r="AJ5" s="97" t="s">
        <v>1246</v>
      </c>
      <c r="AK5" s="97" t="s">
        <v>1245</v>
      </c>
      <c r="AL5" s="97" t="s">
        <v>1245</v>
      </c>
      <c r="AM5" s="97" t="s">
        <v>431</v>
      </c>
      <c r="AN5" s="97" t="s">
        <v>1246</v>
      </c>
      <c r="AO5" s="97" t="s">
        <v>431</v>
      </c>
      <c r="AP5" s="97" t="s">
        <v>431</v>
      </c>
      <c r="AQ5" s="97" t="s">
        <v>431</v>
      </c>
      <c r="AR5" s="97" t="s">
        <v>431</v>
      </c>
      <c r="AS5" s="97" t="s">
        <v>115</v>
      </c>
      <c r="AT5" s="97" t="s">
        <v>115</v>
      </c>
      <c r="AU5" s="97" t="s">
        <v>115</v>
      </c>
      <c r="AV5" s="97" t="s">
        <v>115</v>
      </c>
      <c r="AW5" s="286" t="s">
        <v>115</v>
      </c>
      <c r="AX5" s="293"/>
      <c r="AY5" s="293"/>
      <c r="AZ5" s="293"/>
      <c r="BA5" s="293"/>
      <c r="BB5" s="293"/>
      <c r="BC5" s="293"/>
      <c r="BD5" s="293"/>
      <c r="BE5" s="293"/>
      <c r="BF5" s="293"/>
      <c r="BG5" s="293"/>
      <c r="BH5" s="293"/>
      <c r="BI5" s="293"/>
      <c r="BJ5" s="293"/>
      <c r="BK5" s="293"/>
      <c r="BL5" s="293"/>
      <c r="BM5" s="293"/>
      <c r="BN5" s="293"/>
      <c r="BO5" s="293"/>
      <c r="BP5" s="293"/>
      <c r="BQ5" s="293"/>
      <c r="BR5" s="293"/>
      <c r="BS5" s="293"/>
      <c r="BT5" s="293"/>
      <c r="BU5" s="293"/>
      <c r="BV5" s="293"/>
      <c r="BW5" s="293"/>
      <c r="BX5" s="293"/>
      <c r="BY5" s="293"/>
      <c r="BZ5" s="293"/>
      <c r="CA5" s="293"/>
      <c r="CB5" s="293"/>
      <c r="CC5" s="292"/>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row>
    <row r="6" spans="1:123" ht="14.25" customHeight="1">
      <c r="A6" s="62"/>
      <c r="B6" s="93"/>
      <c r="C6" s="13"/>
      <c r="D6" s="13"/>
      <c r="E6" s="13"/>
      <c r="F6" s="13"/>
      <c r="G6" s="25"/>
      <c r="H6" s="25"/>
      <c r="I6" s="13">
        <v>1</v>
      </c>
      <c r="J6" s="13"/>
      <c r="K6" s="13">
        <v>1</v>
      </c>
      <c r="L6" s="25"/>
      <c r="M6" s="25"/>
      <c r="N6" s="25"/>
      <c r="O6" s="13"/>
      <c r="P6" s="25">
        <f t="shared" ref="P6" ca="1" si="0">SUM(INDIRECT(SUBSTITUTE(ADDRESS(1,COLUMN(),4),"1","")&amp;"10:"&amp;SUBSTITUTE(ADDRESS(1,COLUMN(),4),"1","")&amp;68))</f>
        <v>0</v>
      </c>
      <c r="Q6" s="26"/>
      <c r="R6" s="26"/>
      <c r="S6" s="26"/>
      <c r="T6" s="26"/>
      <c r="U6" s="86"/>
      <c r="V6" s="26"/>
      <c r="W6" s="26"/>
      <c r="X6" s="26"/>
      <c r="Y6" s="26"/>
      <c r="Z6" s="26"/>
      <c r="AA6" s="26"/>
      <c r="AB6" s="26"/>
      <c r="AC6" s="26"/>
      <c r="AD6" s="26"/>
      <c r="AE6" s="26"/>
      <c r="AF6" s="94"/>
      <c r="AG6" s="94"/>
      <c r="AH6" s="94"/>
      <c r="AI6" s="94"/>
      <c r="AJ6" s="13"/>
      <c r="AK6" s="94"/>
      <c r="AL6" s="94"/>
      <c r="AM6" s="13"/>
      <c r="AN6" s="94"/>
      <c r="AO6" s="13"/>
      <c r="AP6" s="13"/>
      <c r="AQ6" s="13"/>
      <c r="AR6" s="13"/>
      <c r="AS6" s="61"/>
      <c r="AT6" s="61"/>
      <c r="AU6" s="61"/>
      <c r="AV6" s="61"/>
      <c r="AW6" s="287"/>
    </row>
    <row r="7" spans="1:123" ht="14.25" customHeight="1">
      <c r="A7" s="62"/>
      <c r="B7" s="326"/>
      <c r="C7" s="327"/>
      <c r="D7" s="327"/>
      <c r="E7" s="327"/>
      <c r="F7" s="327"/>
      <c r="G7" s="327"/>
      <c r="I7" s="327"/>
      <c r="J7" s="344"/>
      <c r="K7" s="327"/>
      <c r="L7" s="327"/>
      <c r="M7" s="327"/>
      <c r="N7" s="327"/>
      <c r="O7" s="327"/>
      <c r="P7" s="327"/>
      <c r="Q7" s="374"/>
      <c r="R7" s="374"/>
      <c r="S7" s="374"/>
      <c r="T7" s="374"/>
      <c r="U7" s="374"/>
      <c r="V7" s="374"/>
      <c r="W7" s="374"/>
      <c r="X7" s="374"/>
      <c r="Y7" s="374"/>
      <c r="Z7" s="374"/>
      <c r="AA7" s="374"/>
      <c r="AB7" s="374"/>
      <c r="AC7" s="374"/>
      <c r="AD7" s="374"/>
      <c r="AE7" s="374"/>
      <c r="AF7" s="356"/>
      <c r="AG7" s="356"/>
      <c r="AH7" s="356"/>
      <c r="AI7" s="356"/>
      <c r="AJ7" s="356"/>
      <c r="AK7" s="356"/>
      <c r="AL7" s="356"/>
      <c r="AM7" s="356"/>
      <c r="AN7" s="356"/>
      <c r="AO7" s="356"/>
      <c r="AP7" s="356"/>
      <c r="AQ7" s="356"/>
      <c r="AR7" s="356"/>
      <c r="AS7" s="327"/>
      <c r="AT7" s="327"/>
      <c r="AU7" s="327"/>
      <c r="AV7" s="327"/>
      <c r="AW7" s="327"/>
      <c r="AX7" s="322"/>
      <c r="AY7" s="322"/>
      <c r="AZ7" s="322"/>
      <c r="BA7" s="322"/>
      <c r="BB7" s="322"/>
      <c r="BC7" s="322"/>
      <c r="BD7" s="322"/>
      <c r="BE7" s="322"/>
      <c r="BF7" s="322"/>
      <c r="BG7" s="322"/>
      <c r="BH7" s="322"/>
      <c r="BI7" s="322"/>
      <c r="BJ7" s="322"/>
      <c r="BK7" s="322"/>
      <c r="BL7" s="322"/>
      <c r="BM7" s="322"/>
      <c r="BN7" s="322"/>
      <c r="BO7" s="322"/>
      <c r="BP7" s="322"/>
      <c r="BQ7" s="322"/>
      <c r="BR7" s="322"/>
      <c r="BS7" s="322"/>
      <c r="BT7" s="322"/>
      <c r="BU7" s="322"/>
      <c r="BV7" s="322"/>
      <c r="BW7" s="322"/>
      <c r="BX7" s="322"/>
      <c r="BY7" s="322"/>
      <c r="BZ7" s="322"/>
      <c r="CA7" s="322"/>
      <c r="CB7" s="322"/>
      <c r="CC7" s="77"/>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row>
    <row r="8" spans="1:123" ht="14.25" customHeight="1">
      <c r="A8" s="62"/>
      <c r="B8" s="326"/>
      <c r="C8" s="327"/>
      <c r="D8" s="327"/>
      <c r="E8" s="334"/>
      <c r="F8" s="328"/>
      <c r="G8" s="328"/>
      <c r="I8" s="327"/>
      <c r="J8" s="344"/>
      <c r="K8" s="327"/>
      <c r="L8" s="327"/>
      <c r="M8" s="327"/>
      <c r="N8" s="327"/>
      <c r="O8" s="327"/>
      <c r="P8" s="327"/>
      <c r="Q8" s="374"/>
      <c r="R8" s="374"/>
      <c r="S8" s="374"/>
      <c r="T8" s="374"/>
      <c r="U8" s="374"/>
      <c r="V8" s="374"/>
      <c r="W8" s="374"/>
      <c r="X8" s="374"/>
      <c r="Y8" s="374"/>
      <c r="Z8" s="374"/>
      <c r="AA8" s="374"/>
      <c r="AB8" s="374"/>
      <c r="AC8" s="374"/>
      <c r="AD8" s="374"/>
      <c r="AE8" s="374"/>
      <c r="AF8" s="356"/>
      <c r="AG8" s="356"/>
      <c r="AH8" s="356"/>
      <c r="AI8" s="356"/>
      <c r="AJ8" s="356"/>
      <c r="AK8" s="356"/>
      <c r="AL8" s="356"/>
      <c r="AM8" s="356"/>
      <c r="AN8" s="356"/>
      <c r="AO8" s="356"/>
      <c r="AP8" s="356"/>
      <c r="AQ8" s="356"/>
      <c r="AR8" s="356"/>
      <c r="AS8" s="327"/>
      <c r="AT8" s="327"/>
      <c r="AU8" s="327"/>
      <c r="AV8" s="327"/>
      <c r="AW8" s="327"/>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2"/>
      <c r="CC8" s="77"/>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row>
    <row r="9" spans="1:123" ht="14.25" customHeight="1">
      <c r="A9" s="62"/>
      <c r="B9" s="326"/>
      <c r="C9" s="327"/>
      <c r="D9" s="327"/>
      <c r="E9" s="62"/>
      <c r="F9" s="316"/>
      <c r="G9" s="20"/>
      <c r="K9" s="327"/>
      <c r="L9" s="349"/>
      <c r="M9" s="349"/>
      <c r="N9" s="349"/>
      <c r="O9" s="327"/>
      <c r="Q9" s="79"/>
      <c r="R9" s="79"/>
      <c r="S9" s="79"/>
      <c r="T9" s="79"/>
      <c r="U9" s="79"/>
      <c r="V9" s="79"/>
      <c r="W9" s="79"/>
      <c r="X9" s="79"/>
      <c r="Y9" s="79"/>
      <c r="Z9" s="79"/>
      <c r="AA9" s="79"/>
      <c r="AB9" s="79"/>
      <c r="AC9" s="79"/>
      <c r="AD9" s="79"/>
      <c r="AE9" s="79"/>
      <c r="AF9" s="357"/>
      <c r="AG9" s="357"/>
      <c r="AH9" s="357"/>
      <c r="AI9" s="357"/>
      <c r="AJ9" s="356"/>
      <c r="AK9" s="357"/>
      <c r="AL9" s="357"/>
      <c r="AM9" s="356"/>
      <c r="AN9" s="357"/>
      <c r="AO9" s="358"/>
      <c r="AP9" s="358"/>
      <c r="AQ9" s="358"/>
      <c r="AR9" s="358"/>
      <c r="AS9" s="14"/>
      <c r="AT9" s="14"/>
      <c r="AU9" s="14"/>
      <c r="AV9" s="14"/>
      <c r="AW9" s="332"/>
      <c r="AX9" s="322"/>
      <c r="AY9" s="322"/>
      <c r="AZ9" s="322"/>
      <c r="BA9" s="322"/>
      <c r="BB9" s="322"/>
      <c r="BC9" s="322"/>
      <c r="BD9" s="322"/>
      <c r="BE9" s="322"/>
      <c r="BF9" s="322"/>
      <c r="BG9" s="322"/>
      <c r="BH9" s="322"/>
      <c r="BI9" s="322"/>
      <c r="BJ9" s="322"/>
      <c r="BK9" s="322"/>
      <c r="BL9" s="322"/>
      <c r="BM9" s="322"/>
      <c r="BN9" s="322"/>
      <c r="BO9" s="322"/>
      <c r="BP9" s="322"/>
      <c r="BQ9" s="322"/>
      <c r="BR9" s="322"/>
      <c r="BS9" s="322"/>
      <c r="BT9" s="322"/>
      <c r="BU9" s="322"/>
      <c r="BV9" s="322"/>
      <c r="BW9" s="322"/>
      <c r="BX9" s="322"/>
      <c r="BY9" s="322"/>
      <c r="BZ9" s="322"/>
      <c r="CA9" s="322"/>
      <c r="CB9" s="322"/>
      <c r="CC9" s="77"/>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row>
    <row r="10" spans="1:123" ht="14.25" customHeight="1">
      <c r="A10" s="62"/>
      <c r="B10" s="326"/>
      <c r="C10" s="327"/>
      <c r="D10" s="327"/>
      <c r="F10" s="316"/>
      <c r="G10" s="20"/>
      <c r="K10" s="327"/>
      <c r="L10" s="317"/>
      <c r="M10" s="317"/>
      <c r="N10" s="352"/>
      <c r="O10" s="327"/>
      <c r="Q10" s="79"/>
      <c r="R10" s="79"/>
      <c r="S10" s="79"/>
      <c r="T10" s="79"/>
      <c r="U10" s="79"/>
      <c r="V10" s="79"/>
      <c r="W10" s="79"/>
      <c r="X10" s="79"/>
      <c r="Y10" s="79"/>
      <c r="Z10" s="79"/>
      <c r="AA10" s="79"/>
      <c r="AB10" s="79"/>
      <c r="AC10" s="79"/>
      <c r="AD10" s="79"/>
      <c r="AE10" s="79"/>
      <c r="AF10" s="357"/>
      <c r="AG10" s="357"/>
      <c r="AH10" s="357"/>
      <c r="AI10" s="357"/>
      <c r="AJ10" s="356"/>
      <c r="AK10" s="357"/>
      <c r="AL10" s="357"/>
      <c r="AM10" s="356"/>
      <c r="AN10" s="357"/>
      <c r="AO10" s="358"/>
      <c r="AP10" s="358"/>
      <c r="AQ10" s="358"/>
      <c r="AR10" s="358"/>
      <c r="AS10" s="14"/>
      <c r="AT10" s="14"/>
      <c r="AU10" s="14"/>
      <c r="AV10" s="14"/>
      <c r="AW10" s="332"/>
      <c r="AX10" s="322"/>
      <c r="AY10" s="322"/>
      <c r="AZ10" s="322"/>
      <c r="BA10" s="322"/>
      <c r="BB10" s="322"/>
      <c r="BC10" s="322"/>
      <c r="BD10" s="322"/>
      <c r="BE10" s="322"/>
      <c r="BF10" s="322"/>
      <c r="BG10" s="322"/>
      <c r="BH10" s="322"/>
      <c r="BI10" s="322"/>
      <c r="BJ10" s="322"/>
      <c r="BK10" s="322"/>
      <c r="BL10" s="322"/>
      <c r="BM10" s="322"/>
      <c r="BN10" s="322"/>
      <c r="BO10" s="322"/>
      <c r="BP10" s="322"/>
      <c r="BQ10" s="322"/>
      <c r="BR10" s="322"/>
      <c r="BS10" s="322"/>
      <c r="BT10" s="322"/>
      <c r="BU10" s="322"/>
      <c r="BV10" s="322"/>
      <c r="BW10" s="322"/>
      <c r="BX10" s="322"/>
      <c r="BY10" s="322"/>
      <c r="BZ10" s="322"/>
      <c r="CA10" s="322"/>
      <c r="CB10" s="322"/>
      <c r="CC10" s="77"/>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row>
    <row r="11" spans="1:123" ht="14.25" customHeight="1">
      <c r="A11" s="62"/>
      <c r="B11" s="326"/>
      <c r="C11" s="327"/>
      <c r="D11" s="327"/>
      <c r="F11" s="316"/>
      <c r="G11" s="20"/>
      <c r="K11" s="327"/>
      <c r="L11" s="317"/>
      <c r="M11" s="317"/>
      <c r="N11" s="350"/>
      <c r="O11" s="327"/>
      <c r="Q11" s="79"/>
      <c r="R11" s="79"/>
      <c r="S11" s="79"/>
      <c r="T11" s="79"/>
      <c r="U11" s="79"/>
      <c r="V11" s="79"/>
      <c r="W11" s="79"/>
      <c r="X11" s="79"/>
      <c r="Y11" s="79"/>
      <c r="Z11" s="79"/>
      <c r="AA11" s="79"/>
      <c r="AB11" s="79"/>
      <c r="AC11" s="79"/>
      <c r="AD11" s="79"/>
      <c r="AE11" s="79"/>
      <c r="AF11" s="357"/>
      <c r="AG11" s="357"/>
      <c r="AH11" s="357"/>
      <c r="AI11" s="357"/>
      <c r="AJ11" s="356"/>
      <c r="AK11" s="357"/>
      <c r="AL11" s="357"/>
      <c r="AM11" s="356"/>
      <c r="AN11" s="357"/>
      <c r="AO11" s="358"/>
      <c r="AP11" s="358"/>
      <c r="AQ11" s="358"/>
      <c r="AR11" s="358"/>
      <c r="AS11" s="14"/>
      <c r="AT11" s="14"/>
      <c r="AU11" s="14"/>
      <c r="AV11" s="14"/>
      <c r="AW11" s="332"/>
      <c r="AX11" s="322"/>
      <c r="AY11" s="322"/>
      <c r="AZ11" s="322"/>
      <c r="BA11" s="322"/>
      <c r="BB11" s="322"/>
      <c r="BC11" s="322"/>
      <c r="BD11" s="322"/>
      <c r="BE11" s="322"/>
      <c r="BF11" s="322"/>
      <c r="BG11" s="322"/>
      <c r="BH11" s="322"/>
      <c r="BI11" s="322"/>
      <c r="BJ11" s="322"/>
      <c r="BK11" s="322"/>
      <c r="BL11" s="322"/>
      <c r="BM11" s="322"/>
      <c r="BN11" s="322"/>
      <c r="BO11" s="322"/>
      <c r="BP11" s="322"/>
      <c r="BQ11" s="322"/>
      <c r="BR11" s="322"/>
      <c r="BS11" s="322"/>
      <c r="BT11" s="322"/>
      <c r="BU11" s="322"/>
      <c r="BV11" s="322"/>
      <c r="BW11" s="322"/>
      <c r="BX11" s="322"/>
      <c r="BY11" s="322"/>
      <c r="BZ11" s="322"/>
      <c r="CA11" s="322"/>
      <c r="CB11" s="322"/>
      <c r="CC11" s="77"/>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row>
    <row r="12" spans="1:123" ht="14.25" customHeight="1">
      <c r="A12" s="62"/>
      <c r="B12" s="326"/>
      <c r="C12" s="327"/>
      <c r="D12" s="327"/>
      <c r="E12" s="335"/>
      <c r="F12" s="328"/>
      <c r="G12" s="328"/>
      <c r="I12" s="327"/>
      <c r="J12" s="327"/>
      <c r="K12" s="327"/>
      <c r="L12" s="327"/>
      <c r="M12" s="327"/>
      <c r="N12" s="327"/>
      <c r="O12" s="327"/>
      <c r="P12" s="327"/>
      <c r="Q12" s="374"/>
      <c r="R12" s="374"/>
      <c r="S12" s="374"/>
      <c r="T12" s="374"/>
      <c r="U12" s="374"/>
      <c r="V12" s="374"/>
      <c r="W12" s="374"/>
      <c r="X12" s="374"/>
      <c r="Y12" s="374"/>
      <c r="Z12" s="374"/>
      <c r="AA12" s="374"/>
      <c r="AB12" s="374"/>
      <c r="AC12" s="374"/>
      <c r="AD12" s="374"/>
      <c r="AE12" s="374"/>
      <c r="AF12" s="356"/>
      <c r="AG12" s="356"/>
      <c r="AH12" s="356"/>
      <c r="AI12" s="356"/>
      <c r="AJ12" s="356"/>
      <c r="AK12" s="356"/>
      <c r="AL12" s="356"/>
      <c r="AM12" s="356"/>
      <c r="AN12" s="356"/>
      <c r="AO12" s="356"/>
      <c r="AP12" s="356"/>
      <c r="AQ12" s="356"/>
      <c r="AR12" s="356"/>
      <c r="AS12" s="327"/>
      <c r="AT12" s="327"/>
      <c r="AU12" s="327"/>
      <c r="AV12" s="327"/>
      <c r="AW12" s="327"/>
      <c r="AX12" s="322"/>
      <c r="AY12" s="322"/>
      <c r="AZ12" s="322"/>
      <c r="BA12" s="322"/>
      <c r="BB12" s="322"/>
      <c r="BC12" s="322"/>
      <c r="BD12" s="322"/>
      <c r="BE12" s="322"/>
      <c r="BF12" s="322"/>
      <c r="BG12" s="322"/>
      <c r="BH12" s="322"/>
      <c r="BI12" s="322"/>
      <c r="BJ12" s="322"/>
      <c r="BK12" s="322"/>
      <c r="BL12" s="322"/>
      <c r="BM12" s="322"/>
      <c r="BN12" s="322"/>
      <c r="BO12" s="322"/>
      <c r="BP12" s="322"/>
      <c r="BQ12" s="322"/>
      <c r="BR12" s="322"/>
      <c r="BS12" s="322"/>
      <c r="BT12" s="322"/>
      <c r="BU12" s="322"/>
      <c r="BV12" s="322"/>
      <c r="BW12" s="322"/>
      <c r="BX12" s="322"/>
      <c r="BY12" s="322"/>
      <c r="BZ12" s="322"/>
      <c r="CA12" s="322"/>
      <c r="CB12" s="322"/>
      <c r="CC12" s="77"/>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row>
    <row r="13" spans="1:123" ht="14.25" customHeight="1">
      <c r="A13" s="62"/>
      <c r="B13" s="326"/>
      <c r="C13" s="327"/>
      <c r="D13" s="327"/>
      <c r="E13" s="62"/>
      <c r="F13" s="316"/>
      <c r="G13" s="20"/>
      <c r="K13" s="327"/>
      <c r="L13" s="349"/>
      <c r="M13" s="349"/>
      <c r="N13" s="349"/>
      <c r="O13" s="327"/>
      <c r="Q13" s="79"/>
      <c r="R13" s="79"/>
      <c r="S13" s="79"/>
      <c r="T13" s="79"/>
      <c r="U13" s="79"/>
      <c r="V13" s="79"/>
      <c r="W13" s="79"/>
      <c r="X13" s="79"/>
      <c r="Y13" s="79"/>
      <c r="Z13" s="79"/>
      <c r="AA13" s="79"/>
      <c r="AB13" s="79"/>
      <c r="AC13" s="79"/>
      <c r="AD13" s="79"/>
      <c r="AE13" s="79"/>
      <c r="AF13" s="357"/>
      <c r="AG13" s="357"/>
      <c r="AH13" s="357"/>
      <c r="AI13" s="357"/>
      <c r="AJ13" s="356"/>
      <c r="AK13" s="357"/>
      <c r="AL13" s="357"/>
      <c r="AM13" s="356"/>
      <c r="AN13" s="357"/>
      <c r="AO13" s="358"/>
      <c r="AP13" s="358"/>
      <c r="AQ13" s="358"/>
      <c r="AR13" s="358"/>
      <c r="AS13" s="14"/>
      <c r="AT13" s="14"/>
      <c r="AU13" s="14"/>
      <c r="AV13" s="14"/>
      <c r="AW13" s="332"/>
      <c r="AX13" s="322"/>
      <c r="AY13" s="322"/>
      <c r="AZ13" s="322"/>
      <c r="BA13" s="322"/>
      <c r="BB13" s="322"/>
      <c r="BC13" s="322"/>
      <c r="BD13" s="322"/>
      <c r="BE13" s="322"/>
      <c r="BF13" s="322"/>
      <c r="BG13" s="322"/>
      <c r="BH13" s="322"/>
      <c r="BI13" s="322"/>
      <c r="BJ13" s="322"/>
      <c r="BK13" s="322"/>
      <c r="BL13" s="322"/>
      <c r="BM13" s="322"/>
      <c r="BN13" s="322"/>
      <c r="BO13" s="322"/>
      <c r="BP13" s="322"/>
      <c r="BQ13" s="322"/>
      <c r="BR13" s="322"/>
      <c r="BS13" s="322"/>
      <c r="BT13" s="322"/>
      <c r="BU13" s="322"/>
      <c r="BV13" s="322"/>
      <c r="BW13" s="322"/>
      <c r="BX13" s="322"/>
      <c r="BY13" s="322"/>
      <c r="BZ13" s="322"/>
      <c r="CA13" s="322"/>
      <c r="CB13" s="322"/>
      <c r="CC13" s="77"/>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row>
    <row r="14" spans="1:123" ht="14.25" customHeight="1">
      <c r="A14" s="62"/>
      <c r="B14" s="326"/>
      <c r="C14" s="327"/>
      <c r="D14" s="327"/>
      <c r="F14" s="316"/>
      <c r="G14" s="20"/>
      <c r="K14" s="327"/>
      <c r="L14" s="317"/>
      <c r="M14" s="317"/>
      <c r="N14" s="350"/>
      <c r="O14" s="327"/>
      <c r="Q14" s="79"/>
      <c r="R14" s="79"/>
      <c r="S14" s="79"/>
      <c r="T14" s="79"/>
      <c r="U14" s="79"/>
      <c r="V14" s="79"/>
      <c r="W14" s="79"/>
      <c r="X14" s="79"/>
      <c r="Y14" s="79"/>
      <c r="Z14" s="79"/>
      <c r="AA14" s="79"/>
      <c r="AB14" s="79"/>
      <c r="AC14" s="79"/>
      <c r="AD14" s="79"/>
      <c r="AE14" s="79"/>
      <c r="AF14" s="357"/>
      <c r="AG14" s="357"/>
      <c r="AH14" s="357"/>
      <c r="AI14" s="357"/>
      <c r="AJ14" s="356"/>
      <c r="AK14" s="357"/>
      <c r="AL14" s="357"/>
      <c r="AM14" s="356"/>
      <c r="AN14" s="357"/>
      <c r="AO14" s="358"/>
      <c r="AP14" s="358"/>
      <c r="AQ14" s="358"/>
      <c r="AR14" s="358"/>
      <c r="AS14" s="14"/>
      <c r="AT14" s="14"/>
      <c r="AU14" s="14"/>
      <c r="AV14" s="14"/>
      <c r="AW14" s="332"/>
      <c r="AX14" s="322"/>
      <c r="AY14" s="322"/>
      <c r="AZ14" s="322"/>
      <c r="BA14" s="322"/>
      <c r="BB14" s="322"/>
      <c r="BC14" s="322"/>
      <c r="BD14" s="322"/>
      <c r="BE14" s="322"/>
      <c r="BF14" s="322"/>
      <c r="BG14" s="322"/>
      <c r="BH14" s="322"/>
      <c r="BI14" s="322"/>
      <c r="BJ14" s="322"/>
      <c r="BK14" s="322"/>
      <c r="BL14" s="322"/>
      <c r="BM14" s="322"/>
      <c r="BN14" s="322"/>
      <c r="BO14" s="322"/>
      <c r="BP14" s="322"/>
      <c r="BQ14" s="322"/>
      <c r="BR14" s="322"/>
      <c r="BS14" s="322"/>
      <c r="BT14" s="322"/>
      <c r="BU14" s="322"/>
      <c r="BV14" s="322"/>
      <c r="BW14" s="322"/>
      <c r="BX14" s="322"/>
      <c r="BY14" s="322"/>
      <c r="BZ14" s="322"/>
      <c r="CA14" s="322"/>
      <c r="CB14" s="322"/>
      <c r="CC14" s="77"/>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row>
    <row r="15" spans="1:123" ht="14.25" customHeight="1">
      <c r="A15" s="62"/>
      <c r="B15" s="326"/>
      <c r="C15" s="327"/>
      <c r="D15" s="327"/>
      <c r="E15" s="62"/>
      <c r="F15" s="316"/>
      <c r="G15" s="20"/>
      <c r="K15" s="327"/>
      <c r="L15" s="349"/>
      <c r="M15" s="349"/>
      <c r="N15" s="349"/>
      <c r="O15" s="327"/>
      <c r="Q15" s="79"/>
      <c r="R15" s="79"/>
      <c r="S15" s="79"/>
      <c r="T15" s="79"/>
      <c r="U15" s="79"/>
      <c r="V15" s="79"/>
      <c r="W15" s="79"/>
      <c r="X15" s="79"/>
      <c r="Y15" s="79"/>
      <c r="Z15" s="79"/>
      <c r="AA15" s="79"/>
      <c r="AB15" s="79"/>
      <c r="AC15" s="79"/>
      <c r="AD15" s="79"/>
      <c r="AE15" s="79"/>
      <c r="AF15" s="357"/>
      <c r="AG15" s="357"/>
      <c r="AH15" s="357"/>
      <c r="AI15" s="357"/>
      <c r="AJ15" s="356"/>
      <c r="AK15" s="357"/>
      <c r="AL15" s="357"/>
      <c r="AM15" s="356"/>
      <c r="AN15" s="357"/>
      <c r="AO15" s="358"/>
      <c r="AP15" s="358"/>
      <c r="AQ15" s="358"/>
      <c r="AR15" s="358"/>
      <c r="AS15" s="14"/>
      <c r="AT15" s="14"/>
      <c r="AU15" s="14"/>
      <c r="AV15" s="14"/>
      <c r="AW15" s="332"/>
      <c r="AX15" s="322"/>
      <c r="AY15" s="322"/>
      <c r="AZ15" s="322"/>
      <c r="BA15" s="322"/>
      <c r="BB15" s="322"/>
      <c r="BC15" s="322"/>
      <c r="BD15" s="322"/>
      <c r="BE15" s="322"/>
      <c r="BF15" s="322"/>
      <c r="BG15" s="322"/>
      <c r="BH15" s="322"/>
      <c r="BI15" s="322"/>
      <c r="BJ15" s="322"/>
      <c r="BK15" s="322"/>
      <c r="BL15" s="322"/>
      <c r="BM15" s="322"/>
      <c r="BN15" s="322"/>
      <c r="BO15" s="322"/>
      <c r="BP15" s="322"/>
      <c r="BQ15" s="322"/>
      <c r="BR15" s="322"/>
      <c r="BS15" s="322"/>
      <c r="BT15" s="322"/>
      <c r="BU15" s="322"/>
      <c r="BV15" s="322"/>
      <c r="BW15" s="322"/>
      <c r="BX15" s="322"/>
      <c r="BY15" s="322"/>
      <c r="BZ15" s="322"/>
      <c r="CA15" s="322"/>
      <c r="CB15" s="322"/>
      <c r="CC15" s="77"/>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row>
    <row r="16" spans="1:123" ht="14.25" customHeight="1">
      <c r="A16" s="62"/>
      <c r="B16" s="326"/>
      <c r="C16" s="327"/>
      <c r="D16" s="327"/>
      <c r="E16" s="62"/>
      <c r="F16" s="316"/>
      <c r="G16" s="20"/>
      <c r="K16" s="327"/>
      <c r="L16" s="317"/>
      <c r="M16" s="317"/>
      <c r="N16" s="350"/>
      <c r="O16" s="327"/>
      <c r="Q16" s="79"/>
      <c r="R16" s="79"/>
      <c r="S16" s="79"/>
      <c r="T16" s="79"/>
      <c r="U16" s="79"/>
      <c r="V16" s="79"/>
      <c r="W16" s="79"/>
      <c r="X16" s="79"/>
      <c r="Y16" s="79"/>
      <c r="Z16" s="79"/>
      <c r="AA16" s="79"/>
      <c r="AB16" s="79"/>
      <c r="AC16" s="79"/>
      <c r="AD16" s="79"/>
      <c r="AE16" s="79"/>
      <c r="AF16" s="357"/>
      <c r="AG16" s="357"/>
      <c r="AH16" s="357"/>
      <c r="AI16" s="357"/>
      <c r="AJ16" s="356"/>
      <c r="AK16" s="357"/>
      <c r="AL16" s="357"/>
      <c r="AM16" s="356"/>
      <c r="AN16" s="357"/>
      <c r="AO16" s="358"/>
      <c r="AP16" s="358"/>
      <c r="AQ16" s="358"/>
      <c r="AR16" s="358"/>
      <c r="AS16" s="14"/>
      <c r="AT16" s="14"/>
      <c r="AU16" s="14"/>
      <c r="AV16" s="14"/>
      <c r="AW16" s="33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77"/>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row>
    <row r="17" spans="1:81" s="20" customFormat="1" ht="14.25" customHeight="1">
      <c r="A17" s="62"/>
      <c r="B17" s="326"/>
      <c r="C17" s="327"/>
      <c r="D17" s="327"/>
      <c r="F17" s="316"/>
      <c r="K17" s="327"/>
      <c r="L17" s="317"/>
      <c r="M17" s="317"/>
      <c r="N17" s="350"/>
      <c r="O17" s="327"/>
      <c r="Q17" s="79"/>
      <c r="R17" s="79"/>
      <c r="S17" s="79"/>
      <c r="T17" s="79"/>
      <c r="U17" s="79"/>
      <c r="V17" s="79"/>
      <c r="W17" s="79"/>
      <c r="X17" s="79"/>
      <c r="Y17" s="79"/>
      <c r="Z17" s="79"/>
      <c r="AA17" s="79"/>
      <c r="AB17" s="79"/>
      <c r="AC17" s="79"/>
      <c r="AD17" s="79"/>
      <c r="AE17" s="79"/>
      <c r="AF17" s="357"/>
      <c r="AG17" s="357"/>
      <c r="AH17" s="357"/>
      <c r="AI17" s="357"/>
      <c r="AJ17" s="356"/>
      <c r="AK17" s="357"/>
      <c r="AL17" s="357"/>
      <c r="AM17" s="356"/>
      <c r="AN17" s="357"/>
      <c r="AO17" s="358"/>
      <c r="AP17" s="358"/>
      <c r="AQ17" s="358"/>
      <c r="AR17" s="358"/>
      <c r="AS17" s="14"/>
      <c r="AT17" s="14"/>
      <c r="AU17" s="14"/>
      <c r="AV17" s="14"/>
      <c r="AW17" s="33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77"/>
    </row>
    <row r="18" spans="1:81" s="20" customFormat="1" ht="14.25" customHeight="1">
      <c r="A18" s="62"/>
      <c r="B18" s="326"/>
      <c r="C18" s="327"/>
      <c r="D18" s="327"/>
      <c r="E18" s="62"/>
      <c r="F18" s="317"/>
      <c r="K18" s="327"/>
      <c r="L18" s="349"/>
      <c r="M18" s="349"/>
      <c r="N18" s="349"/>
      <c r="O18" s="327"/>
      <c r="Q18" s="79"/>
      <c r="R18" s="79"/>
      <c r="S18" s="79"/>
      <c r="T18" s="79"/>
      <c r="U18" s="79"/>
      <c r="V18" s="79"/>
      <c r="W18" s="79"/>
      <c r="X18" s="79"/>
      <c r="Y18" s="79"/>
      <c r="Z18" s="79"/>
      <c r="AA18" s="79"/>
      <c r="AB18" s="79"/>
      <c r="AC18" s="79"/>
      <c r="AD18" s="79"/>
      <c r="AE18" s="79"/>
      <c r="AF18" s="357"/>
      <c r="AG18" s="357"/>
      <c r="AH18" s="357"/>
      <c r="AI18" s="357"/>
      <c r="AJ18" s="356"/>
      <c r="AK18" s="357"/>
      <c r="AL18" s="357"/>
      <c r="AM18" s="356"/>
      <c r="AN18" s="357"/>
      <c r="AO18" s="358"/>
      <c r="AP18" s="358"/>
      <c r="AQ18" s="358"/>
      <c r="AR18" s="358"/>
      <c r="AS18" s="14"/>
      <c r="AT18" s="14"/>
      <c r="AU18" s="14"/>
      <c r="AV18" s="14"/>
      <c r="AW18" s="332"/>
      <c r="AX18" s="322"/>
      <c r="AY18" s="322"/>
      <c r="AZ18" s="322"/>
      <c r="BA18" s="322"/>
      <c r="BB18" s="322"/>
      <c r="BC18" s="322"/>
      <c r="BD18" s="322"/>
      <c r="BE18" s="322"/>
      <c r="BF18" s="322"/>
      <c r="BG18" s="322"/>
      <c r="BH18" s="322"/>
      <c r="BI18" s="322"/>
      <c r="BJ18" s="322"/>
      <c r="BK18" s="322"/>
      <c r="BL18" s="322"/>
      <c r="BM18" s="322"/>
      <c r="BN18" s="322"/>
      <c r="BO18" s="322"/>
      <c r="BP18" s="322"/>
      <c r="BQ18" s="322"/>
      <c r="BR18" s="322"/>
      <c r="BS18" s="322"/>
      <c r="BT18" s="322"/>
      <c r="BU18" s="322"/>
      <c r="BV18" s="322"/>
      <c r="BW18" s="322"/>
      <c r="BX18" s="322"/>
      <c r="BY18" s="322"/>
      <c r="BZ18" s="322"/>
      <c r="CA18" s="322"/>
      <c r="CB18" s="322"/>
      <c r="CC18" s="77"/>
    </row>
    <row r="19" spans="1:81" s="20" customFormat="1" ht="14.25" customHeight="1">
      <c r="A19" s="62"/>
      <c r="B19" s="326"/>
      <c r="C19" s="327"/>
      <c r="D19" s="327"/>
      <c r="F19" s="316"/>
      <c r="K19" s="327"/>
      <c r="L19" s="317"/>
      <c r="M19" s="317"/>
      <c r="N19" s="350"/>
      <c r="O19" s="327"/>
      <c r="Q19" s="79"/>
      <c r="R19" s="79"/>
      <c r="S19" s="79"/>
      <c r="T19" s="79"/>
      <c r="U19" s="79"/>
      <c r="V19" s="79"/>
      <c r="W19" s="79"/>
      <c r="X19" s="79"/>
      <c r="Y19" s="79"/>
      <c r="Z19" s="79"/>
      <c r="AA19" s="79"/>
      <c r="AB19" s="79"/>
      <c r="AC19" s="79"/>
      <c r="AD19" s="79"/>
      <c r="AE19" s="79"/>
      <c r="AF19" s="357"/>
      <c r="AG19" s="357"/>
      <c r="AH19" s="357"/>
      <c r="AI19" s="357"/>
      <c r="AJ19" s="356"/>
      <c r="AK19" s="357"/>
      <c r="AL19" s="357"/>
      <c r="AM19" s="356"/>
      <c r="AN19" s="357"/>
      <c r="AO19" s="358"/>
      <c r="AP19" s="358"/>
      <c r="AQ19" s="358"/>
      <c r="AR19" s="358"/>
      <c r="AS19" s="14"/>
      <c r="AT19" s="14"/>
      <c r="AU19" s="14"/>
      <c r="AV19" s="14"/>
      <c r="AW19" s="332"/>
      <c r="AX19" s="322"/>
      <c r="AY19" s="322"/>
      <c r="AZ19" s="322"/>
      <c r="BA19" s="322"/>
      <c r="BB19" s="322"/>
      <c r="BC19" s="322"/>
      <c r="BD19" s="322"/>
      <c r="BE19" s="322"/>
      <c r="BF19" s="322"/>
      <c r="BG19" s="322"/>
      <c r="BH19" s="322"/>
      <c r="BI19" s="322"/>
      <c r="BJ19" s="322"/>
      <c r="BK19" s="322"/>
      <c r="BL19" s="322"/>
      <c r="BM19" s="322"/>
      <c r="BN19" s="322"/>
      <c r="BO19" s="322"/>
      <c r="BP19" s="322"/>
      <c r="BQ19" s="322"/>
      <c r="BR19" s="322"/>
      <c r="BS19" s="322"/>
      <c r="BT19" s="322"/>
      <c r="BU19" s="322"/>
      <c r="BV19" s="322"/>
      <c r="BW19" s="322"/>
      <c r="BX19" s="322"/>
      <c r="BY19" s="322"/>
      <c r="BZ19" s="322"/>
      <c r="CA19" s="322"/>
      <c r="CB19" s="322"/>
      <c r="CC19" s="77"/>
    </row>
    <row r="20" spans="1:81" s="20" customFormat="1" ht="14.25" customHeight="1">
      <c r="A20" s="62"/>
      <c r="B20" s="326"/>
      <c r="C20" s="327"/>
      <c r="D20" s="327"/>
      <c r="F20" s="316"/>
      <c r="K20" s="327"/>
      <c r="L20" s="317"/>
      <c r="M20" s="317"/>
      <c r="N20" s="350"/>
      <c r="O20" s="327"/>
      <c r="Q20" s="79"/>
      <c r="R20" s="79"/>
      <c r="S20" s="79"/>
      <c r="T20" s="79"/>
      <c r="U20" s="79"/>
      <c r="V20" s="79"/>
      <c r="W20" s="79"/>
      <c r="X20" s="79"/>
      <c r="Y20" s="79"/>
      <c r="Z20" s="79"/>
      <c r="AA20" s="79"/>
      <c r="AB20" s="79"/>
      <c r="AC20" s="79"/>
      <c r="AD20" s="79"/>
      <c r="AE20" s="79"/>
      <c r="AF20" s="357"/>
      <c r="AG20" s="357"/>
      <c r="AH20" s="357"/>
      <c r="AI20" s="357"/>
      <c r="AJ20" s="356"/>
      <c r="AK20" s="357"/>
      <c r="AL20" s="357"/>
      <c r="AM20" s="356"/>
      <c r="AN20" s="357"/>
      <c r="AO20" s="358"/>
      <c r="AP20" s="358"/>
      <c r="AQ20" s="358"/>
      <c r="AR20" s="358"/>
      <c r="AS20" s="14"/>
      <c r="AT20" s="14"/>
      <c r="AU20" s="14"/>
      <c r="AV20" s="14"/>
      <c r="AW20" s="332"/>
      <c r="AX20" s="322"/>
      <c r="AY20" s="322"/>
      <c r="AZ20" s="322"/>
      <c r="BA20" s="322"/>
      <c r="BB20" s="322"/>
      <c r="BC20" s="322"/>
      <c r="BD20" s="322"/>
      <c r="BE20" s="322"/>
      <c r="BF20" s="322"/>
      <c r="BG20" s="322"/>
      <c r="BH20" s="322"/>
      <c r="BI20" s="322"/>
      <c r="BJ20" s="322"/>
      <c r="BK20" s="322"/>
      <c r="BL20" s="322"/>
      <c r="BM20" s="322"/>
      <c r="BN20" s="322"/>
      <c r="BO20" s="322"/>
      <c r="BP20" s="322"/>
      <c r="BQ20" s="322"/>
      <c r="BR20" s="322"/>
      <c r="BS20" s="322"/>
      <c r="BT20" s="322"/>
      <c r="BU20" s="322"/>
      <c r="BV20" s="322"/>
      <c r="BW20" s="322"/>
      <c r="BX20" s="322"/>
      <c r="BY20" s="322"/>
      <c r="BZ20" s="322"/>
      <c r="CA20" s="322"/>
      <c r="CB20" s="322"/>
      <c r="CC20" s="77"/>
    </row>
    <row r="21" spans="1:81" s="20" customFormat="1" ht="14.25" customHeight="1">
      <c r="A21" s="62"/>
      <c r="B21" s="326"/>
      <c r="C21" s="327"/>
      <c r="D21" s="327"/>
      <c r="E21" s="62"/>
      <c r="F21" s="318"/>
      <c r="K21" s="327"/>
      <c r="L21" s="317"/>
      <c r="M21" s="317"/>
      <c r="N21" s="350"/>
      <c r="O21" s="327"/>
      <c r="Q21" s="79"/>
      <c r="R21" s="79"/>
      <c r="S21" s="79"/>
      <c r="T21" s="79"/>
      <c r="U21" s="79"/>
      <c r="V21" s="79"/>
      <c r="W21" s="79"/>
      <c r="X21" s="79"/>
      <c r="Y21" s="79"/>
      <c r="Z21" s="79"/>
      <c r="AA21" s="79"/>
      <c r="AB21" s="79"/>
      <c r="AC21" s="79"/>
      <c r="AD21" s="79"/>
      <c r="AE21" s="79"/>
      <c r="AF21" s="357"/>
      <c r="AG21" s="357"/>
      <c r="AH21" s="357"/>
      <c r="AI21" s="357"/>
      <c r="AJ21" s="356"/>
      <c r="AK21" s="357"/>
      <c r="AL21" s="357"/>
      <c r="AM21" s="356"/>
      <c r="AN21" s="357"/>
      <c r="AO21" s="358"/>
      <c r="AP21" s="358"/>
      <c r="AQ21" s="358"/>
      <c r="AR21" s="358"/>
      <c r="AS21" s="14"/>
      <c r="AT21" s="14"/>
      <c r="AU21" s="14"/>
      <c r="AV21" s="14"/>
      <c r="AW21" s="332"/>
      <c r="AX21" s="322"/>
      <c r="AY21" s="322"/>
      <c r="AZ21" s="322"/>
      <c r="BA21" s="322"/>
      <c r="BB21" s="322"/>
      <c r="BC21" s="322"/>
      <c r="BD21" s="322"/>
      <c r="BE21" s="322"/>
      <c r="BF21" s="322"/>
      <c r="BG21" s="322"/>
      <c r="BH21" s="322"/>
      <c r="BI21" s="322"/>
      <c r="BJ21" s="322"/>
      <c r="BK21" s="322"/>
      <c r="BL21" s="322"/>
      <c r="BM21" s="322"/>
      <c r="BN21" s="322"/>
      <c r="BO21" s="322"/>
      <c r="BP21" s="322"/>
      <c r="BQ21" s="322"/>
      <c r="BR21" s="322"/>
      <c r="BS21" s="322"/>
      <c r="BT21" s="322"/>
      <c r="BU21" s="322"/>
      <c r="BV21" s="322"/>
      <c r="BW21" s="322"/>
      <c r="BX21" s="322"/>
      <c r="BY21" s="322"/>
      <c r="BZ21" s="322"/>
      <c r="CA21" s="322"/>
      <c r="CB21" s="322"/>
      <c r="CC21" s="77"/>
    </row>
    <row r="22" spans="1:81" s="20" customFormat="1" ht="14.25" customHeight="1">
      <c r="A22" s="62"/>
      <c r="B22" s="326"/>
      <c r="C22" s="327"/>
      <c r="D22" s="327"/>
      <c r="E22" s="335"/>
      <c r="F22" s="328"/>
      <c r="G22" s="328"/>
      <c r="I22" s="327"/>
      <c r="J22" s="344"/>
      <c r="K22" s="327"/>
      <c r="L22" s="327"/>
      <c r="M22" s="327"/>
      <c r="N22" s="327"/>
      <c r="O22" s="327"/>
      <c r="P22" s="327"/>
      <c r="Q22" s="374"/>
      <c r="R22" s="374"/>
      <c r="S22" s="374"/>
      <c r="T22" s="374"/>
      <c r="U22" s="374"/>
      <c r="V22" s="374"/>
      <c r="W22" s="374"/>
      <c r="X22" s="374"/>
      <c r="Y22" s="374"/>
      <c r="Z22" s="374"/>
      <c r="AA22" s="374"/>
      <c r="AB22" s="374"/>
      <c r="AC22" s="374"/>
      <c r="AD22" s="374"/>
      <c r="AE22" s="374"/>
      <c r="AF22" s="356"/>
      <c r="AG22" s="356"/>
      <c r="AH22" s="356"/>
      <c r="AI22" s="356"/>
      <c r="AJ22" s="356"/>
      <c r="AK22" s="356"/>
      <c r="AL22" s="356"/>
      <c r="AM22" s="356"/>
      <c r="AN22" s="356"/>
      <c r="AO22" s="356"/>
      <c r="AP22" s="356"/>
      <c r="AQ22" s="356"/>
      <c r="AR22" s="356"/>
      <c r="AS22" s="327"/>
      <c r="AT22" s="327"/>
      <c r="AU22" s="327"/>
      <c r="AV22" s="327"/>
      <c r="AW22" s="327"/>
      <c r="AX22" s="322"/>
      <c r="AY22" s="322"/>
      <c r="AZ22" s="322"/>
      <c r="BA22" s="322"/>
      <c r="BB22" s="322"/>
      <c r="BC22" s="322"/>
      <c r="BD22" s="322"/>
      <c r="BE22" s="322"/>
      <c r="BF22" s="322"/>
      <c r="BG22" s="322"/>
      <c r="BH22" s="322"/>
      <c r="BI22" s="322"/>
      <c r="BJ22" s="322"/>
      <c r="BK22" s="322"/>
      <c r="BL22" s="322"/>
      <c r="BM22" s="322"/>
      <c r="BN22" s="322"/>
      <c r="BO22" s="322"/>
      <c r="BP22" s="322"/>
      <c r="BQ22" s="322"/>
      <c r="BR22" s="322"/>
      <c r="BS22" s="322"/>
      <c r="BT22" s="322"/>
      <c r="BU22" s="322"/>
      <c r="BV22" s="322"/>
      <c r="BW22" s="322"/>
      <c r="BX22" s="322"/>
      <c r="BY22" s="322"/>
      <c r="BZ22" s="322"/>
      <c r="CA22" s="322"/>
      <c r="CB22" s="322"/>
      <c r="CC22" s="77"/>
    </row>
    <row r="23" spans="1:81" s="20" customFormat="1" ht="14.25" customHeight="1">
      <c r="A23" s="62"/>
      <c r="B23" s="326"/>
      <c r="C23" s="327"/>
      <c r="D23" s="327"/>
      <c r="E23" s="62"/>
      <c r="F23" s="318"/>
      <c r="K23" s="327"/>
      <c r="L23" s="349"/>
      <c r="M23" s="349"/>
      <c r="N23" s="349"/>
      <c r="O23" s="327"/>
      <c r="Q23" s="79"/>
      <c r="R23" s="79"/>
      <c r="S23" s="79"/>
      <c r="T23" s="79"/>
      <c r="U23" s="79"/>
      <c r="V23" s="79"/>
      <c r="W23" s="79"/>
      <c r="X23" s="79"/>
      <c r="Y23" s="79"/>
      <c r="Z23" s="79"/>
      <c r="AA23" s="79"/>
      <c r="AB23" s="79"/>
      <c r="AC23" s="79"/>
      <c r="AD23" s="79"/>
      <c r="AE23" s="79"/>
      <c r="AF23" s="357"/>
      <c r="AG23" s="357"/>
      <c r="AH23" s="357"/>
      <c r="AI23" s="357"/>
      <c r="AJ23" s="356"/>
      <c r="AK23" s="357"/>
      <c r="AL23" s="357"/>
      <c r="AM23" s="356"/>
      <c r="AN23" s="357"/>
      <c r="AO23" s="358"/>
      <c r="AP23" s="358"/>
      <c r="AQ23" s="358"/>
      <c r="AR23" s="358"/>
      <c r="AS23" s="14"/>
      <c r="AT23" s="14"/>
      <c r="AU23" s="14"/>
      <c r="AV23" s="14"/>
      <c r="AW23" s="332"/>
      <c r="AX23" s="322"/>
      <c r="AY23" s="322"/>
      <c r="AZ23" s="322"/>
      <c r="BA23" s="322"/>
      <c r="BB23" s="322"/>
      <c r="BC23" s="322"/>
      <c r="BD23" s="322"/>
      <c r="BE23" s="322"/>
      <c r="BF23" s="322"/>
      <c r="BG23" s="322"/>
      <c r="BH23" s="322"/>
      <c r="BI23" s="322"/>
      <c r="BJ23" s="322"/>
      <c r="BK23" s="322"/>
      <c r="BL23" s="322"/>
      <c r="BM23" s="322"/>
      <c r="BN23" s="322"/>
      <c r="BO23" s="322"/>
      <c r="BP23" s="322"/>
      <c r="BQ23" s="322"/>
      <c r="BR23" s="322"/>
      <c r="BS23" s="322"/>
      <c r="BT23" s="322"/>
      <c r="BU23" s="322"/>
      <c r="BV23" s="322"/>
      <c r="BW23" s="322"/>
      <c r="BX23" s="322"/>
      <c r="BY23" s="322"/>
      <c r="BZ23" s="322"/>
      <c r="CA23" s="322"/>
      <c r="CB23" s="322"/>
      <c r="CC23" s="77"/>
    </row>
    <row r="24" spans="1:81" s="20" customFormat="1" ht="14.25" customHeight="1">
      <c r="A24" s="62"/>
      <c r="B24" s="326"/>
      <c r="C24" s="327"/>
      <c r="D24" s="327"/>
      <c r="F24" s="316"/>
      <c r="K24" s="327"/>
      <c r="L24" s="350"/>
      <c r="M24" s="350"/>
      <c r="N24" s="350"/>
      <c r="O24" s="327"/>
      <c r="Q24" s="79"/>
      <c r="R24" s="79"/>
      <c r="S24" s="79"/>
      <c r="T24" s="79"/>
      <c r="U24" s="79"/>
      <c r="V24" s="79"/>
      <c r="W24" s="79"/>
      <c r="X24" s="79"/>
      <c r="Y24" s="79"/>
      <c r="Z24" s="79"/>
      <c r="AA24" s="79"/>
      <c r="AB24" s="79"/>
      <c r="AC24" s="79"/>
      <c r="AD24" s="79"/>
      <c r="AE24" s="79"/>
      <c r="AF24" s="357"/>
      <c r="AG24" s="357"/>
      <c r="AH24" s="357"/>
      <c r="AI24" s="357"/>
      <c r="AJ24" s="356"/>
      <c r="AK24" s="357"/>
      <c r="AL24" s="357"/>
      <c r="AM24" s="356"/>
      <c r="AN24" s="357"/>
      <c r="AO24" s="358"/>
      <c r="AP24" s="358"/>
      <c r="AQ24" s="358"/>
      <c r="AR24" s="358"/>
      <c r="AS24" s="14"/>
      <c r="AT24" s="14"/>
      <c r="AU24" s="14"/>
      <c r="AV24" s="14"/>
      <c r="AW24" s="332"/>
      <c r="AX24" s="322"/>
      <c r="AY24" s="322"/>
      <c r="AZ24" s="322"/>
      <c r="BA24" s="322"/>
      <c r="BB24" s="322"/>
      <c r="BC24" s="322"/>
      <c r="BD24" s="322"/>
      <c r="BE24" s="322"/>
      <c r="BF24" s="322"/>
      <c r="BG24" s="322"/>
      <c r="BH24" s="322"/>
      <c r="BI24" s="322"/>
      <c r="BJ24" s="322"/>
      <c r="BK24" s="322"/>
      <c r="BL24" s="322"/>
      <c r="BM24" s="322"/>
      <c r="BN24" s="322"/>
      <c r="BO24" s="322"/>
      <c r="BP24" s="322"/>
      <c r="BQ24" s="322"/>
      <c r="BR24" s="322"/>
      <c r="BS24" s="322"/>
      <c r="BT24" s="322"/>
      <c r="BU24" s="322"/>
      <c r="BV24" s="322"/>
      <c r="BW24" s="322"/>
      <c r="BX24" s="322"/>
      <c r="BY24" s="322"/>
      <c r="BZ24" s="322"/>
      <c r="CA24" s="322"/>
      <c r="CB24" s="322"/>
      <c r="CC24" s="77"/>
    </row>
    <row r="25" spans="1:81" s="20" customFormat="1" ht="14.25" customHeight="1">
      <c r="A25" s="62"/>
      <c r="B25" s="326"/>
      <c r="C25" s="327"/>
      <c r="D25" s="327"/>
      <c r="F25" s="316"/>
      <c r="K25" s="327"/>
      <c r="L25" s="350"/>
      <c r="M25" s="350"/>
      <c r="N25" s="350"/>
      <c r="O25" s="327"/>
      <c r="Q25" s="79"/>
      <c r="R25" s="79"/>
      <c r="S25" s="79"/>
      <c r="T25" s="79"/>
      <c r="U25" s="79"/>
      <c r="V25" s="79"/>
      <c r="W25" s="79"/>
      <c r="X25" s="79"/>
      <c r="Y25" s="79"/>
      <c r="Z25" s="79"/>
      <c r="AA25" s="79"/>
      <c r="AB25" s="79"/>
      <c r="AC25" s="79"/>
      <c r="AD25" s="79"/>
      <c r="AE25" s="79"/>
      <c r="AF25" s="357"/>
      <c r="AG25" s="357"/>
      <c r="AH25" s="357"/>
      <c r="AI25" s="357"/>
      <c r="AJ25" s="356"/>
      <c r="AK25" s="357"/>
      <c r="AL25" s="357"/>
      <c r="AM25" s="356"/>
      <c r="AN25" s="357"/>
      <c r="AO25" s="358"/>
      <c r="AP25" s="358"/>
      <c r="AQ25" s="358"/>
      <c r="AR25" s="358"/>
      <c r="AS25" s="14"/>
      <c r="AT25" s="14"/>
      <c r="AU25" s="14"/>
      <c r="AV25" s="14"/>
      <c r="AW25" s="332"/>
      <c r="AX25" s="322"/>
      <c r="AY25" s="322"/>
      <c r="AZ25" s="322"/>
      <c r="BA25" s="322"/>
      <c r="BB25" s="322"/>
      <c r="BC25" s="322"/>
      <c r="BD25" s="322"/>
      <c r="BE25" s="322"/>
      <c r="BF25" s="322"/>
      <c r="BG25" s="322"/>
      <c r="BH25" s="322"/>
      <c r="BI25" s="322"/>
      <c r="BJ25" s="322"/>
      <c r="BK25" s="322"/>
      <c r="BL25" s="322"/>
      <c r="BM25" s="322"/>
      <c r="BN25" s="322"/>
      <c r="BO25" s="322"/>
      <c r="BP25" s="322"/>
      <c r="BQ25" s="322"/>
      <c r="BR25" s="322"/>
      <c r="BS25" s="322"/>
      <c r="BT25" s="322"/>
      <c r="BU25" s="322"/>
      <c r="BV25" s="322"/>
      <c r="BW25" s="322"/>
      <c r="BX25" s="322"/>
      <c r="BY25" s="322"/>
      <c r="BZ25" s="322"/>
      <c r="CA25" s="322"/>
      <c r="CB25" s="322"/>
      <c r="CC25" s="77"/>
    </row>
    <row r="26" spans="1:81" s="20" customFormat="1" ht="14.25" customHeight="1">
      <c r="A26" s="62"/>
      <c r="B26" s="326"/>
      <c r="C26" s="327"/>
      <c r="D26" s="327"/>
      <c r="E26" s="62"/>
      <c r="F26" s="316"/>
      <c r="K26" s="327"/>
      <c r="L26" s="350"/>
      <c r="M26" s="350"/>
      <c r="N26" s="350"/>
      <c r="O26" s="327"/>
      <c r="Q26" s="79"/>
      <c r="R26" s="79"/>
      <c r="S26" s="79"/>
      <c r="T26" s="79"/>
      <c r="U26" s="79"/>
      <c r="V26" s="79"/>
      <c r="W26" s="79"/>
      <c r="X26" s="79"/>
      <c r="Y26" s="79"/>
      <c r="Z26" s="79"/>
      <c r="AA26" s="79"/>
      <c r="AB26" s="79"/>
      <c r="AC26" s="79"/>
      <c r="AD26" s="79"/>
      <c r="AE26" s="79"/>
      <c r="AF26" s="357"/>
      <c r="AG26" s="357"/>
      <c r="AH26" s="357"/>
      <c r="AI26" s="357"/>
      <c r="AJ26" s="356"/>
      <c r="AK26" s="357"/>
      <c r="AL26" s="357"/>
      <c r="AM26" s="356"/>
      <c r="AN26" s="357"/>
      <c r="AO26" s="358"/>
      <c r="AP26" s="358"/>
      <c r="AQ26" s="358"/>
      <c r="AR26" s="358"/>
      <c r="AS26" s="14"/>
      <c r="AT26" s="14"/>
      <c r="AU26" s="14"/>
      <c r="AV26" s="14"/>
      <c r="AW26" s="33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77"/>
    </row>
    <row r="27" spans="1:81" s="20" customFormat="1" ht="14.25" customHeight="1">
      <c r="A27" s="62"/>
      <c r="B27" s="326"/>
      <c r="C27" s="327"/>
      <c r="D27" s="327"/>
      <c r="F27" s="316"/>
      <c r="K27" s="327"/>
      <c r="L27" s="350"/>
      <c r="M27" s="350"/>
      <c r="N27" s="350"/>
      <c r="O27" s="327"/>
      <c r="Q27" s="79"/>
      <c r="R27" s="79"/>
      <c r="S27" s="79"/>
      <c r="T27" s="79"/>
      <c r="U27" s="79"/>
      <c r="V27" s="79"/>
      <c r="W27" s="79"/>
      <c r="X27" s="79"/>
      <c r="Y27" s="79"/>
      <c r="Z27" s="79"/>
      <c r="AA27" s="79"/>
      <c r="AB27" s="79"/>
      <c r="AC27" s="79"/>
      <c r="AD27" s="79"/>
      <c r="AE27" s="79"/>
      <c r="AF27" s="357"/>
      <c r="AG27" s="357"/>
      <c r="AH27" s="357"/>
      <c r="AI27" s="357"/>
      <c r="AJ27" s="356"/>
      <c r="AK27" s="357"/>
      <c r="AL27" s="357"/>
      <c r="AM27" s="356"/>
      <c r="AN27" s="357"/>
      <c r="AO27" s="358"/>
      <c r="AP27" s="358"/>
      <c r="AQ27" s="358"/>
      <c r="AR27" s="358"/>
      <c r="AS27" s="14"/>
      <c r="AT27" s="14"/>
      <c r="AU27" s="14"/>
      <c r="AV27" s="14"/>
      <c r="AW27" s="332"/>
      <c r="AX27" s="322"/>
      <c r="AY27" s="322"/>
      <c r="AZ27" s="322"/>
      <c r="BA27" s="322"/>
      <c r="BB27" s="322"/>
      <c r="BC27" s="322"/>
      <c r="BD27" s="322"/>
      <c r="BE27" s="322"/>
      <c r="BF27" s="322"/>
      <c r="BG27" s="322"/>
      <c r="BH27" s="322"/>
      <c r="BI27" s="322"/>
      <c r="BJ27" s="322"/>
      <c r="BK27" s="322"/>
      <c r="BL27" s="322"/>
      <c r="BM27" s="322"/>
      <c r="BN27" s="322"/>
      <c r="BO27" s="322"/>
      <c r="BP27" s="322"/>
      <c r="BQ27" s="322"/>
      <c r="BR27" s="322"/>
      <c r="BS27" s="322"/>
      <c r="BT27" s="322"/>
      <c r="BU27" s="322"/>
      <c r="BV27" s="322"/>
      <c r="BW27" s="322"/>
      <c r="BX27" s="322"/>
      <c r="BY27" s="322"/>
      <c r="BZ27" s="322"/>
      <c r="CA27" s="322"/>
      <c r="CB27" s="322"/>
      <c r="CC27" s="77"/>
    </row>
    <row r="28" spans="1:81" s="20" customFormat="1" ht="14.25" customHeight="1">
      <c r="A28" s="62"/>
      <c r="B28" s="326"/>
      <c r="C28" s="327"/>
      <c r="D28" s="327"/>
      <c r="E28" s="62"/>
      <c r="F28" s="316"/>
      <c r="K28" s="327"/>
      <c r="L28" s="349"/>
      <c r="M28" s="349"/>
      <c r="N28" s="349"/>
      <c r="O28" s="327"/>
      <c r="Q28" s="79"/>
      <c r="R28" s="79"/>
      <c r="S28" s="79"/>
      <c r="T28" s="79"/>
      <c r="U28" s="79"/>
      <c r="V28" s="79"/>
      <c r="W28" s="79"/>
      <c r="X28" s="79"/>
      <c r="Y28" s="79"/>
      <c r="Z28" s="79"/>
      <c r="AA28" s="79"/>
      <c r="AB28" s="79"/>
      <c r="AC28" s="79"/>
      <c r="AD28" s="79"/>
      <c r="AE28" s="79"/>
      <c r="AF28" s="357"/>
      <c r="AG28" s="357"/>
      <c r="AH28" s="357"/>
      <c r="AI28" s="357"/>
      <c r="AJ28" s="356"/>
      <c r="AK28" s="357"/>
      <c r="AL28" s="357"/>
      <c r="AM28" s="356"/>
      <c r="AN28" s="357"/>
      <c r="AO28" s="358"/>
      <c r="AP28" s="358"/>
      <c r="AQ28" s="358"/>
      <c r="AR28" s="358"/>
      <c r="AS28" s="14"/>
      <c r="AT28" s="14"/>
      <c r="AU28" s="14"/>
      <c r="AV28" s="14"/>
      <c r="AW28" s="33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77"/>
    </row>
    <row r="29" spans="1:81" s="20" customFormat="1" ht="14.25" customHeight="1">
      <c r="A29" s="62"/>
      <c r="B29" s="326"/>
      <c r="C29" s="327"/>
      <c r="D29" s="327"/>
      <c r="E29" s="62"/>
      <c r="F29" s="316"/>
      <c r="K29" s="327"/>
      <c r="L29" s="350"/>
      <c r="M29" s="350"/>
      <c r="N29" s="350"/>
      <c r="O29" s="327"/>
      <c r="Q29" s="79"/>
      <c r="R29" s="79"/>
      <c r="S29" s="79"/>
      <c r="T29" s="79"/>
      <c r="U29" s="79"/>
      <c r="V29" s="79"/>
      <c r="W29" s="79"/>
      <c r="X29" s="79"/>
      <c r="Y29" s="79"/>
      <c r="Z29" s="79"/>
      <c r="AA29" s="79"/>
      <c r="AB29" s="79"/>
      <c r="AC29" s="79"/>
      <c r="AD29" s="79"/>
      <c r="AE29" s="79"/>
      <c r="AF29" s="357"/>
      <c r="AG29" s="357"/>
      <c r="AH29" s="357"/>
      <c r="AI29" s="357"/>
      <c r="AJ29" s="356"/>
      <c r="AK29" s="357"/>
      <c r="AL29" s="357"/>
      <c r="AM29" s="356"/>
      <c r="AN29" s="357"/>
      <c r="AO29" s="358"/>
      <c r="AP29" s="358"/>
      <c r="AQ29" s="358"/>
      <c r="AR29" s="358"/>
      <c r="AS29" s="14"/>
      <c r="AT29" s="14"/>
      <c r="AU29" s="14"/>
      <c r="AV29" s="14"/>
      <c r="AW29" s="332"/>
      <c r="AX29" s="322"/>
      <c r="AY29" s="322"/>
      <c r="AZ29" s="322"/>
      <c r="BA29" s="322"/>
      <c r="BB29" s="322"/>
      <c r="BC29" s="322"/>
      <c r="BD29" s="322"/>
      <c r="BE29" s="322"/>
      <c r="BF29" s="322"/>
      <c r="BG29" s="322"/>
      <c r="BH29" s="322"/>
      <c r="BI29" s="322"/>
      <c r="BJ29" s="322"/>
      <c r="BK29" s="322"/>
      <c r="BL29" s="322"/>
      <c r="BM29" s="322"/>
      <c r="BN29" s="322"/>
      <c r="BO29" s="322"/>
      <c r="BP29" s="322"/>
      <c r="BQ29" s="322"/>
      <c r="BR29" s="322"/>
      <c r="BS29" s="322"/>
      <c r="BT29" s="322"/>
      <c r="BU29" s="322"/>
      <c r="BV29" s="322"/>
      <c r="BW29" s="322"/>
      <c r="BX29" s="322"/>
      <c r="BY29" s="322"/>
      <c r="BZ29" s="322"/>
      <c r="CA29" s="322"/>
      <c r="CB29" s="322"/>
      <c r="CC29" s="77"/>
    </row>
    <row r="30" spans="1:81" s="20" customFormat="1" ht="14.25" customHeight="1">
      <c r="A30" s="62"/>
      <c r="B30" s="326"/>
      <c r="C30" s="327"/>
      <c r="D30" s="327"/>
      <c r="E30" s="335"/>
      <c r="F30" s="328"/>
      <c r="G30" s="328"/>
      <c r="I30" s="327"/>
      <c r="J30" s="344"/>
      <c r="K30" s="327"/>
      <c r="L30" s="327"/>
      <c r="M30" s="327"/>
      <c r="N30" s="327"/>
      <c r="O30" s="327"/>
      <c r="P30" s="327"/>
      <c r="Q30" s="374"/>
      <c r="R30" s="374"/>
      <c r="S30" s="374"/>
      <c r="T30" s="374"/>
      <c r="U30" s="374"/>
      <c r="V30" s="374"/>
      <c r="W30" s="374"/>
      <c r="X30" s="374"/>
      <c r="Y30" s="374"/>
      <c r="Z30" s="374"/>
      <c r="AA30" s="374"/>
      <c r="AB30" s="374"/>
      <c r="AC30" s="374"/>
      <c r="AD30" s="374"/>
      <c r="AE30" s="374"/>
      <c r="AF30" s="356"/>
      <c r="AG30" s="356"/>
      <c r="AH30" s="356"/>
      <c r="AI30" s="356"/>
      <c r="AJ30" s="356"/>
      <c r="AK30" s="356"/>
      <c r="AL30" s="356"/>
      <c r="AM30" s="356"/>
      <c r="AN30" s="356"/>
      <c r="AO30" s="356"/>
      <c r="AP30" s="356"/>
      <c r="AQ30" s="356"/>
      <c r="AR30" s="356"/>
      <c r="AS30" s="327"/>
      <c r="AT30" s="327"/>
      <c r="AU30" s="327"/>
      <c r="AV30" s="327"/>
      <c r="AW30" s="327"/>
      <c r="AX30" s="322"/>
      <c r="AY30" s="322"/>
      <c r="AZ30" s="322"/>
      <c r="BA30" s="322"/>
      <c r="BB30" s="322"/>
      <c r="BC30" s="322"/>
      <c r="BD30" s="322"/>
      <c r="BE30" s="322"/>
      <c r="BF30" s="322"/>
      <c r="BG30" s="322"/>
      <c r="BH30" s="322"/>
      <c r="BI30" s="322"/>
      <c r="BJ30" s="322"/>
      <c r="BK30" s="322"/>
      <c r="BL30" s="322"/>
      <c r="BM30" s="322"/>
      <c r="BN30" s="322"/>
      <c r="BO30" s="322"/>
      <c r="BP30" s="322"/>
      <c r="BQ30" s="322"/>
      <c r="BR30" s="322"/>
      <c r="BS30" s="322"/>
      <c r="BT30" s="322"/>
      <c r="BU30" s="322"/>
      <c r="BV30" s="322"/>
      <c r="BW30" s="322"/>
      <c r="BX30" s="322"/>
      <c r="BY30" s="322"/>
      <c r="BZ30" s="322"/>
      <c r="CA30" s="322"/>
      <c r="CB30" s="322"/>
      <c r="CC30" s="77"/>
    </row>
    <row r="31" spans="1:81" s="20" customFormat="1" ht="14.25" customHeight="1">
      <c r="A31" s="62"/>
      <c r="B31" s="326"/>
      <c r="C31" s="327"/>
      <c r="D31" s="327"/>
      <c r="E31" s="62"/>
      <c r="F31" s="316"/>
      <c r="K31" s="327"/>
      <c r="L31" s="349"/>
      <c r="M31" s="349"/>
      <c r="N31" s="349"/>
      <c r="O31" s="327"/>
      <c r="Q31" s="79"/>
      <c r="R31" s="79"/>
      <c r="S31" s="79"/>
      <c r="T31" s="79"/>
      <c r="U31" s="79"/>
      <c r="V31" s="79"/>
      <c r="W31" s="79"/>
      <c r="X31" s="79"/>
      <c r="Y31" s="79"/>
      <c r="Z31" s="79"/>
      <c r="AA31" s="79"/>
      <c r="AB31" s="79"/>
      <c r="AC31" s="79"/>
      <c r="AD31" s="79"/>
      <c r="AE31" s="79"/>
      <c r="AF31" s="357"/>
      <c r="AG31" s="357"/>
      <c r="AH31" s="357"/>
      <c r="AI31" s="357"/>
      <c r="AJ31" s="356"/>
      <c r="AK31" s="357"/>
      <c r="AL31" s="357"/>
      <c r="AM31" s="356"/>
      <c r="AN31" s="357"/>
      <c r="AO31" s="358"/>
      <c r="AP31" s="358"/>
      <c r="AQ31" s="358"/>
      <c r="AR31" s="358"/>
      <c r="AS31" s="14"/>
      <c r="AT31" s="14"/>
      <c r="AU31" s="14"/>
      <c r="AV31" s="14"/>
      <c r="AW31" s="33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77"/>
    </row>
    <row r="32" spans="1:81" s="20" customFormat="1" ht="14.25" customHeight="1">
      <c r="A32" s="62"/>
      <c r="B32" s="326"/>
      <c r="C32" s="327"/>
      <c r="D32" s="327"/>
      <c r="F32" s="316"/>
      <c r="K32" s="327"/>
      <c r="L32" s="350"/>
      <c r="M32" s="350"/>
      <c r="N32" s="350"/>
      <c r="O32" s="327"/>
      <c r="Q32" s="79"/>
      <c r="R32" s="79"/>
      <c r="S32" s="79"/>
      <c r="T32" s="79"/>
      <c r="U32" s="79"/>
      <c r="V32" s="79"/>
      <c r="W32" s="79"/>
      <c r="X32" s="79"/>
      <c r="Y32" s="79"/>
      <c r="Z32" s="79"/>
      <c r="AA32" s="79"/>
      <c r="AB32" s="79"/>
      <c r="AC32" s="79"/>
      <c r="AD32" s="79"/>
      <c r="AE32" s="79"/>
      <c r="AF32" s="357"/>
      <c r="AG32" s="357"/>
      <c r="AH32" s="357"/>
      <c r="AI32" s="357"/>
      <c r="AJ32" s="356"/>
      <c r="AK32" s="357"/>
      <c r="AL32" s="357"/>
      <c r="AM32" s="356"/>
      <c r="AN32" s="357"/>
      <c r="AO32" s="358"/>
      <c r="AP32" s="358"/>
      <c r="AQ32" s="358"/>
      <c r="AR32" s="358"/>
      <c r="AS32" s="14"/>
      <c r="AT32" s="14"/>
      <c r="AU32" s="14"/>
      <c r="AV32" s="14"/>
      <c r="AW32" s="332"/>
      <c r="AX32" s="322"/>
      <c r="AY32" s="322"/>
      <c r="AZ32" s="322"/>
      <c r="BA32" s="322"/>
      <c r="BB32" s="322"/>
      <c r="BC32" s="322"/>
      <c r="BD32" s="322"/>
      <c r="BE32" s="322"/>
      <c r="BF32" s="322"/>
      <c r="BG32" s="322"/>
      <c r="BH32" s="322"/>
      <c r="BI32" s="322"/>
      <c r="BJ32" s="322"/>
      <c r="BK32" s="322"/>
      <c r="BL32" s="322"/>
      <c r="BM32" s="322"/>
      <c r="BN32" s="322"/>
      <c r="BO32" s="322"/>
      <c r="BP32" s="322"/>
      <c r="BQ32" s="322"/>
      <c r="BR32" s="322"/>
      <c r="BS32" s="322"/>
      <c r="BT32" s="322"/>
      <c r="BU32" s="322"/>
      <c r="BV32" s="322"/>
      <c r="BW32" s="322"/>
      <c r="BX32" s="322"/>
      <c r="BY32" s="322"/>
      <c r="BZ32" s="322"/>
      <c r="CA32" s="322"/>
      <c r="CB32" s="322"/>
      <c r="CC32" s="77"/>
    </row>
    <row r="33" spans="1:81" s="20" customFormat="1" ht="14.25" customHeight="1">
      <c r="A33" s="62"/>
      <c r="B33" s="326"/>
      <c r="C33" s="327"/>
      <c r="D33" s="327"/>
      <c r="E33" s="62"/>
      <c r="F33" s="316"/>
      <c r="K33" s="327"/>
      <c r="L33" s="349"/>
      <c r="M33" s="349"/>
      <c r="N33" s="349"/>
      <c r="O33" s="327"/>
      <c r="Q33" s="79"/>
      <c r="R33" s="79"/>
      <c r="S33" s="79"/>
      <c r="T33" s="79"/>
      <c r="U33" s="79"/>
      <c r="V33" s="79"/>
      <c r="W33" s="79"/>
      <c r="X33" s="79"/>
      <c r="Y33" s="79"/>
      <c r="Z33" s="79"/>
      <c r="AA33" s="79"/>
      <c r="AB33" s="79"/>
      <c r="AC33" s="79"/>
      <c r="AD33" s="79"/>
      <c r="AE33" s="79"/>
      <c r="AF33" s="357"/>
      <c r="AG33" s="357"/>
      <c r="AH33" s="357"/>
      <c r="AI33" s="357"/>
      <c r="AJ33" s="356"/>
      <c r="AK33" s="357"/>
      <c r="AL33" s="357"/>
      <c r="AM33" s="356"/>
      <c r="AN33" s="357"/>
      <c r="AO33" s="358"/>
      <c r="AP33" s="358"/>
      <c r="AQ33" s="358"/>
      <c r="AR33" s="358"/>
      <c r="AS33" s="14"/>
      <c r="AT33" s="14"/>
      <c r="AU33" s="14"/>
      <c r="AV33" s="14"/>
      <c r="AW33" s="33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77"/>
    </row>
    <row r="34" spans="1:81" s="20" customFormat="1" ht="14.25" customHeight="1">
      <c r="A34" s="62"/>
      <c r="B34" s="326"/>
      <c r="C34" s="327"/>
      <c r="D34" s="327"/>
      <c r="E34" s="62"/>
      <c r="F34" s="316"/>
      <c r="K34" s="327"/>
      <c r="L34" s="350"/>
      <c r="M34" s="350"/>
      <c r="N34" s="350"/>
      <c r="O34" s="327"/>
      <c r="Q34" s="79"/>
      <c r="R34" s="79"/>
      <c r="S34" s="79"/>
      <c r="T34" s="79"/>
      <c r="U34" s="79"/>
      <c r="V34" s="79"/>
      <c r="W34" s="79"/>
      <c r="X34" s="79"/>
      <c r="Y34" s="79"/>
      <c r="Z34" s="79"/>
      <c r="AA34" s="79"/>
      <c r="AB34" s="79"/>
      <c r="AC34" s="79"/>
      <c r="AD34" s="79"/>
      <c r="AE34" s="79"/>
      <c r="AF34" s="357"/>
      <c r="AG34" s="357"/>
      <c r="AH34" s="357"/>
      <c r="AI34" s="357"/>
      <c r="AJ34" s="356"/>
      <c r="AK34" s="357"/>
      <c r="AL34" s="357"/>
      <c r="AM34" s="356"/>
      <c r="AN34" s="357"/>
      <c r="AO34" s="358"/>
      <c r="AP34" s="358"/>
      <c r="AQ34" s="358"/>
      <c r="AR34" s="358"/>
      <c r="AS34" s="14"/>
      <c r="AT34" s="14"/>
      <c r="AU34" s="14"/>
      <c r="AV34" s="14"/>
      <c r="AW34" s="332"/>
      <c r="AX34" s="322"/>
      <c r="AY34" s="322"/>
      <c r="AZ34" s="322"/>
      <c r="BA34" s="322"/>
      <c r="BB34" s="322"/>
      <c r="BC34" s="322"/>
      <c r="BD34" s="322"/>
      <c r="BE34" s="322"/>
      <c r="BF34" s="322"/>
      <c r="BG34" s="322"/>
      <c r="BH34" s="322"/>
      <c r="BI34" s="322"/>
      <c r="BJ34" s="322"/>
      <c r="BK34" s="322"/>
      <c r="BL34" s="322"/>
      <c r="BM34" s="322"/>
      <c r="BN34" s="322"/>
      <c r="BO34" s="322"/>
      <c r="BP34" s="322"/>
      <c r="BQ34" s="322"/>
      <c r="BR34" s="322"/>
      <c r="BS34" s="322"/>
      <c r="BT34" s="322"/>
      <c r="BU34" s="322"/>
      <c r="BV34" s="322"/>
      <c r="BW34" s="322"/>
      <c r="BX34" s="322"/>
      <c r="BY34" s="322"/>
      <c r="BZ34" s="322"/>
      <c r="CA34" s="322"/>
      <c r="CB34" s="322"/>
      <c r="CC34" s="77"/>
    </row>
    <row r="35" spans="1:81" s="20" customFormat="1" ht="14.25" customHeight="1">
      <c r="A35" s="62"/>
      <c r="B35" s="326"/>
      <c r="C35" s="327"/>
      <c r="D35" s="327"/>
      <c r="F35" s="316"/>
      <c r="K35" s="327"/>
      <c r="L35" s="350"/>
      <c r="M35" s="350"/>
      <c r="N35" s="353"/>
      <c r="O35" s="327"/>
      <c r="Q35" s="79"/>
      <c r="R35" s="79"/>
      <c r="S35" s="79"/>
      <c r="T35" s="79"/>
      <c r="U35" s="79"/>
      <c r="V35" s="79"/>
      <c r="W35" s="79"/>
      <c r="X35" s="79"/>
      <c r="Y35" s="79"/>
      <c r="Z35" s="79"/>
      <c r="AA35" s="79"/>
      <c r="AB35" s="79"/>
      <c r="AC35" s="79"/>
      <c r="AD35" s="79"/>
      <c r="AE35" s="79"/>
      <c r="AF35" s="357"/>
      <c r="AG35" s="357"/>
      <c r="AH35" s="357"/>
      <c r="AI35" s="357"/>
      <c r="AJ35" s="356"/>
      <c r="AK35" s="357"/>
      <c r="AL35" s="357"/>
      <c r="AM35" s="356"/>
      <c r="AN35" s="357"/>
      <c r="AO35" s="358"/>
      <c r="AP35" s="358"/>
      <c r="AQ35" s="358"/>
      <c r="AR35" s="358"/>
      <c r="AS35" s="14"/>
      <c r="AT35" s="14"/>
      <c r="AU35" s="14"/>
      <c r="AV35" s="14"/>
      <c r="AW35" s="332"/>
      <c r="AX35" s="322"/>
      <c r="AY35" s="322"/>
      <c r="AZ35" s="322"/>
      <c r="BA35" s="322"/>
      <c r="BB35" s="322"/>
      <c r="BC35" s="322"/>
      <c r="BD35" s="322"/>
      <c r="BE35" s="322"/>
      <c r="BF35" s="322"/>
      <c r="BG35" s="322"/>
      <c r="BH35" s="322"/>
      <c r="BI35" s="322"/>
      <c r="BJ35" s="322"/>
      <c r="BK35" s="322"/>
      <c r="BL35" s="322"/>
      <c r="BM35" s="322"/>
      <c r="BN35" s="322"/>
      <c r="BO35" s="322"/>
      <c r="BP35" s="322"/>
      <c r="BQ35" s="322"/>
      <c r="BR35" s="322"/>
      <c r="BS35" s="322"/>
      <c r="BT35" s="322"/>
      <c r="BU35" s="322"/>
      <c r="BV35" s="322"/>
      <c r="BW35" s="322"/>
      <c r="BX35" s="322"/>
      <c r="BY35" s="322"/>
      <c r="BZ35" s="322"/>
      <c r="CA35" s="322"/>
      <c r="CB35" s="322"/>
      <c r="CC35" s="77"/>
    </row>
    <row r="36" spans="1:81" s="20" customFormat="1" ht="14.25" customHeight="1">
      <c r="A36" s="62"/>
      <c r="B36" s="326"/>
      <c r="C36" s="327"/>
      <c r="D36" s="327"/>
      <c r="E36" s="62"/>
      <c r="F36" s="316"/>
      <c r="K36" s="327"/>
      <c r="L36" s="349"/>
      <c r="M36" s="349"/>
      <c r="N36" s="349"/>
      <c r="O36" s="327"/>
      <c r="Q36" s="79"/>
      <c r="R36" s="79"/>
      <c r="S36" s="79"/>
      <c r="T36" s="79"/>
      <c r="U36" s="79"/>
      <c r="V36" s="79"/>
      <c r="W36" s="79"/>
      <c r="X36" s="79"/>
      <c r="Y36" s="79"/>
      <c r="Z36" s="79"/>
      <c r="AA36" s="79"/>
      <c r="AB36" s="79"/>
      <c r="AC36" s="79"/>
      <c r="AD36" s="79"/>
      <c r="AE36" s="79"/>
      <c r="AF36" s="357"/>
      <c r="AG36" s="357"/>
      <c r="AH36" s="357"/>
      <c r="AI36" s="357"/>
      <c r="AJ36" s="356"/>
      <c r="AK36" s="357"/>
      <c r="AL36" s="357"/>
      <c r="AM36" s="356"/>
      <c r="AN36" s="357"/>
      <c r="AO36" s="358"/>
      <c r="AP36" s="358"/>
      <c r="AQ36" s="358"/>
      <c r="AR36" s="358"/>
      <c r="AS36" s="14"/>
      <c r="AT36" s="14"/>
      <c r="AU36" s="14"/>
      <c r="AV36" s="14"/>
      <c r="AW36" s="332"/>
      <c r="AX36" s="322"/>
      <c r="AY36" s="322"/>
      <c r="AZ36" s="322"/>
      <c r="BA36" s="322"/>
      <c r="BB36" s="322"/>
      <c r="BC36" s="322"/>
      <c r="BD36" s="322"/>
      <c r="BE36" s="322"/>
      <c r="BF36" s="322"/>
      <c r="BG36" s="322"/>
      <c r="BH36" s="322"/>
      <c r="BI36" s="322"/>
      <c r="BJ36" s="322"/>
      <c r="BK36" s="322"/>
      <c r="BL36" s="322"/>
      <c r="BM36" s="322"/>
      <c r="BN36" s="322"/>
      <c r="BO36" s="322"/>
      <c r="BP36" s="322"/>
      <c r="BQ36" s="322"/>
      <c r="BR36" s="322"/>
      <c r="BS36" s="322"/>
      <c r="BT36" s="322"/>
      <c r="BU36" s="322"/>
      <c r="BV36" s="322"/>
      <c r="BW36" s="322"/>
      <c r="BX36" s="322"/>
      <c r="BY36" s="322"/>
      <c r="BZ36" s="322"/>
      <c r="CA36" s="322"/>
      <c r="CB36" s="322"/>
      <c r="CC36" s="77"/>
    </row>
    <row r="37" spans="1:81" s="20" customFormat="1" ht="14.25" customHeight="1">
      <c r="A37" s="62"/>
      <c r="B37" s="326"/>
      <c r="C37" s="327"/>
      <c r="D37" s="327"/>
      <c r="E37" s="62"/>
      <c r="F37" s="319"/>
      <c r="K37" s="327"/>
      <c r="L37" s="350"/>
      <c r="M37" s="350"/>
      <c r="N37" s="350"/>
      <c r="O37" s="327"/>
      <c r="Q37" s="79"/>
      <c r="R37" s="79"/>
      <c r="S37" s="79"/>
      <c r="T37" s="79"/>
      <c r="U37" s="79"/>
      <c r="V37" s="79"/>
      <c r="W37" s="79"/>
      <c r="X37" s="79"/>
      <c r="Y37" s="79"/>
      <c r="Z37" s="79"/>
      <c r="AA37" s="79"/>
      <c r="AB37" s="79"/>
      <c r="AC37" s="79"/>
      <c r="AD37" s="79"/>
      <c r="AE37" s="79"/>
      <c r="AF37" s="357"/>
      <c r="AG37" s="357"/>
      <c r="AH37" s="357"/>
      <c r="AI37" s="357"/>
      <c r="AJ37" s="356"/>
      <c r="AK37" s="357"/>
      <c r="AL37" s="357"/>
      <c r="AM37" s="356"/>
      <c r="AN37" s="357"/>
      <c r="AO37" s="358"/>
      <c r="AP37" s="358"/>
      <c r="AQ37" s="358"/>
      <c r="AR37" s="358"/>
      <c r="AS37" s="14"/>
      <c r="AT37" s="14"/>
      <c r="AU37" s="14"/>
      <c r="AV37" s="14"/>
      <c r="AW37" s="332"/>
      <c r="AX37" s="322"/>
      <c r="AY37" s="322"/>
      <c r="AZ37" s="322"/>
      <c r="BA37" s="322"/>
      <c r="BB37" s="322"/>
      <c r="BC37" s="322"/>
      <c r="BD37" s="322"/>
      <c r="BE37" s="322"/>
      <c r="BF37" s="322"/>
      <c r="BG37" s="322"/>
      <c r="BH37" s="322"/>
      <c r="BI37" s="322"/>
      <c r="BJ37" s="322"/>
      <c r="BK37" s="322"/>
      <c r="BL37" s="322"/>
      <c r="BM37" s="322"/>
      <c r="BN37" s="322"/>
      <c r="BO37" s="322"/>
      <c r="BP37" s="322"/>
      <c r="BQ37" s="322"/>
      <c r="BR37" s="322"/>
      <c r="BS37" s="322"/>
      <c r="BT37" s="322"/>
      <c r="BU37" s="322"/>
      <c r="BV37" s="322"/>
      <c r="BW37" s="322"/>
      <c r="BX37" s="322"/>
      <c r="BY37" s="322"/>
      <c r="BZ37" s="322"/>
      <c r="CA37" s="322"/>
      <c r="CB37" s="322"/>
      <c r="CC37" s="77"/>
    </row>
    <row r="38" spans="1:81" s="20" customFormat="1" ht="14.25" customHeight="1">
      <c r="A38" s="62"/>
      <c r="B38" s="326"/>
      <c r="C38" s="327"/>
      <c r="D38" s="327"/>
      <c r="E38" s="335"/>
      <c r="F38" s="328"/>
      <c r="G38" s="328"/>
      <c r="I38" s="327"/>
      <c r="J38" s="344"/>
      <c r="K38" s="327"/>
      <c r="L38" s="327"/>
      <c r="M38" s="327"/>
      <c r="N38" s="327"/>
      <c r="O38" s="327"/>
      <c r="P38" s="327"/>
      <c r="Q38" s="374"/>
      <c r="R38" s="374"/>
      <c r="S38" s="374"/>
      <c r="T38" s="374"/>
      <c r="U38" s="374"/>
      <c r="V38" s="374"/>
      <c r="W38" s="374"/>
      <c r="X38" s="374"/>
      <c r="Y38" s="374"/>
      <c r="Z38" s="374"/>
      <c r="AA38" s="374"/>
      <c r="AB38" s="374"/>
      <c r="AC38" s="374"/>
      <c r="AD38" s="374"/>
      <c r="AE38" s="374"/>
      <c r="AF38" s="356"/>
      <c r="AG38" s="356"/>
      <c r="AH38" s="356"/>
      <c r="AI38" s="356"/>
      <c r="AJ38" s="356"/>
      <c r="AK38" s="356"/>
      <c r="AL38" s="356"/>
      <c r="AM38" s="356"/>
      <c r="AN38" s="356"/>
      <c r="AO38" s="356"/>
      <c r="AP38" s="356"/>
      <c r="AQ38" s="356"/>
      <c r="AR38" s="356"/>
      <c r="AS38" s="327"/>
      <c r="AT38" s="327"/>
      <c r="AU38" s="327"/>
      <c r="AV38" s="327"/>
      <c r="AW38" s="327"/>
      <c r="AX38" s="322"/>
      <c r="AY38" s="322"/>
      <c r="AZ38" s="322"/>
      <c r="BA38" s="322"/>
      <c r="BB38" s="322"/>
      <c r="BC38" s="322"/>
      <c r="BD38" s="322"/>
      <c r="BE38" s="322"/>
      <c r="BF38" s="322"/>
      <c r="BG38" s="322"/>
      <c r="BH38" s="322"/>
      <c r="BI38" s="322"/>
      <c r="BJ38" s="322"/>
      <c r="BK38" s="322"/>
      <c r="BL38" s="322"/>
      <c r="BM38" s="322"/>
      <c r="BN38" s="322"/>
      <c r="BO38" s="322"/>
      <c r="BP38" s="322"/>
      <c r="BQ38" s="322"/>
      <c r="BR38" s="322"/>
      <c r="BS38" s="322"/>
      <c r="BT38" s="322"/>
      <c r="BU38" s="322"/>
      <c r="BV38" s="322"/>
      <c r="BW38" s="322"/>
      <c r="BX38" s="322"/>
      <c r="BY38" s="322"/>
      <c r="BZ38" s="322"/>
      <c r="CA38" s="322"/>
      <c r="CB38" s="322"/>
      <c r="CC38" s="77"/>
    </row>
    <row r="39" spans="1:81" s="20" customFormat="1" ht="14.25" customHeight="1">
      <c r="A39" s="62"/>
      <c r="B39" s="326"/>
      <c r="C39" s="327"/>
      <c r="D39" s="327"/>
      <c r="E39" s="62"/>
      <c r="F39" s="319"/>
      <c r="K39" s="327"/>
      <c r="L39" s="349"/>
      <c r="M39" s="349"/>
      <c r="N39" s="349"/>
      <c r="O39" s="327"/>
      <c r="Q39" s="79"/>
      <c r="R39" s="79"/>
      <c r="S39" s="79"/>
      <c r="T39" s="79"/>
      <c r="U39" s="79"/>
      <c r="V39" s="79"/>
      <c r="W39" s="79"/>
      <c r="X39" s="79"/>
      <c r="Y39" s="79"/>
      <c r="Z39" s="79"/>
      <c r="AA39" s="79"/>
      <c r="AB39" s="79"/>
      <c r="AC39" s="79"/>
      <c r="AD39" s="79"/>
      <c r="AE39" s="79"/>
      <c r="AF39" s="357"/>
      <c r="AG39" s="357"/>
      <c r="AH39" s="357"/>
      <c r="AI39" s="357"/>
      <c r="AJ39" s="356"/>
      <c r="AK39" s="357"/>
      <c r="AL39" s="357"/>
      <c r="AM39" s="356"/>
      <c r="AN39" s="357"/>
      <c r="AO39" s="358"/>
      <c r="AP39" s="358"/>
      <c r="AQ39" s="358"/>
      <c r="AR39" s="358"/>
      <c r="AS39" s="14"/>
      <c r="AT39" s="14"/>
      <c r="AU39" s="14"/>
      <c r="AV39" s="14"/>
      <c r="AW39" s="332"/>
      <c r="AX39" s="322"/>
      <c r="AY39" s="322"/>
      <c r="AZ39" s="322"/>
      <c r="BA39" s="322"/>
      <c r="BB39" s="322"/>
      <c r="BC39" s="322"/>
      <c r="BD39" s="322"/>
      <c r="BE39" s="322"/>
      <c r="BF39" s="322"/>
      <c r="BG39" s="322"/>
      <c r="BH39" s="322"/>
      <c r="BI39" s="322"/>
      <c r="BJ39" s="322"/>
      <c r="BK39" s="322"/>
      <c r="BL39" s="322"/>
      <c r="BM39" s="322"/>
      <c r="BN39" s="322"/>
      <c r="BO39" s="322"/>
      <c r="BP39" s="322"/>
      <c r="BQ39" s="322"/>
      <c r="BR39" s="322"/>
      <c r="BS39" s="322"/>
      <c r="BT39" s="322"/>
      <c r="BU39" s="322"/>
      <c r="BV39" s="322"/>
      <c r="BW39" s="322"/>
      <c r="BX39" s="322"/>
      <c r="BY39" s="322"/>
      <c r="BZ39" s="322"/>
      <c r="CA39" s="322"/>
      <c r="CB39" s="322"/>
      <c r="CC39" s="77"/>
    </row>
    <row r="40" spans="1:81" s="20" customFormat="1" ht="14.25" customHeight="1">
      <c r="A40" s="62"/>
      <c r="B40" s="326"/>
      <c r="C40" s="327"/>
      <c r="D40" s="327"/>
      <c r="E40" s="62"/>
      <c r="F40" s="316"/>
      <c r="K40" s="327"/>
      <c r="L40" s="350"/>
      <c r="M40" s="350"/>
      <c r="N40" s="350"/>
      <c r="O40" s="327"/>
      <c r="Q40" s="79"/>
      <c r="R40" s="79"/>
      <c r="S40" s="79"/>
      <c r="T40" s="79"/>
      <c r="U40" s="79"/>
      <c r="V40" s="79"/>
      <c r="W40" s="79"/>
      <c r="X40" s="79"/>
      <c r="Y40" s="79"/>
      <c r="Z40" s="79"/>
      <c r="AA40" s="79"/>
      <c r="AB40" s="79"/>
      <c r="AC40" s="79"/>
      <c r="AD40" s="79"/>
      <c r="AE40" s="79"/>
      <c r="AF40" s="357"/>
      <c r="AG40" s="357"/>
      <c r="AH40" s="357"/>
      <c r="AI40" s="357"/>
      <c r="AJ40" s="356"/>
      <c r="AK40" s="357"/>
      <c r="AL40" s="357"/>
      <c r="AM40" s="356"/>
      <c r="AN40" s="357"/>
      <c r="AO40" s="358"/>
      <c r="AP40" s="358"/>
      <c r="AQ40" s="358"/>
      <c r="AR40" s="358"/>
      <c r="AS40" s="14"/>
      <c r="AT40" s="14"/>
      <c r="AU40" s="14"/>
      <c r="AV40" s="14"/>
      <c r="AW40" s="332"/>
      <c r="AX40" s="322"/>
      <c r="AY40" s="322"/>
      <c r="AZ40" s="322"/>
      <c r="BA40" s="322"/>
      <c r="BB40" s="322"/>
      <c r="BC40" s="322"/>
      <c r="BD40" s="322"/>
      <c r="BE40" s="322"/>
      <c r="BF40" s="322"/>
      <c r="BG40" s="322"/>
      <c r="BH40" s="322"/>
      <c r="BI40" s="322"/>
      <c r="BJ40" s="322"/>
      <c r="BK40" s="322"/>
      <c r="BL40" s="322"/>
      <c r="BM40" s="322"/>
      <c r="BN40" s="322"/>
      <c r="BO40" s="322"/>
      <c r="BP40" s="322"/>
      <c r="BQ40" s="322"/>
      <c r="BR40" s="322"/>
      <c r="BS40" s="322"/>
      <c r="BT40" s="322"/>
      <c r="BU40" s="322"/>
      <c r="BV40" s="322"/>
      <c r="BW40" s="322"/>
      <c r="BX40" s="322"/>
      <c r="BY40" s="322"/>
      <c r="BZ40" s="322"/>
      <c r="CA40" s="322"/>
      <c r="CB40" s="322"/>
      <c r="CC40" s="77"/>
    </row>
    <row r="41" spans="1:81" s="20" customFormat="1" ht="14.25" customHeight="1">
      <c r="A41" s="62"/>
      <c r="B41" s="326"/>
      <c r="C41" s="327"/>
      <c r="D41" s="327"/>
      <c r="E41" s="335"/>
      <c r="F41" s="328"/>
      <c r="G41" s="328"/>
      <c r="I41" s="327"/>
      <c r="J41" s="344"/>
      <c r="K41" s="327"/>
      <c r="L41" s="327"/>
      <c r="M41" s="327"/>
      <c r="N41" s="327"/>
      <c r="O41" s="327"/>
      <c r="P41" s="327"/>
      <c r="Q41" s="374"/>
      <c r="R41" s="374"/>
      <c r="S41" s="374"/>
      <c r="T41" s="374"/>
      <c r="U41" s="374"/>
      <c r="V41" s="374"/>
      <c r="W41" s="374"/>
      <c r="X41" s="374"/>
      <c r="Y41" s="374"/>
      <c r="Z41" s="374"/>
      <c r="AA41" s="374"/>
      <c r="AB41" s="374"/>
      <c r="AC41" s="374"/>
      <c r="AD41" s="374"/>
      <c r="AE41" s="374"/>
      <c r="AF41" s="356"/>
      <c r="AG41" s="356"/>
      <c r="AH41" s="356"/>
      <c r="AI41" s="356"/>
      <c r="AJ41" s="356"/>
      <c r="AK41" s="356"/>
      <c r="AL41" s="356"/>
      <c r="AM41" s="356"/>
      <c r="AN41" s="356"/>
      <c r="AO41" s="356"/>
      <c r="AP41" s="356"/>
      <c r="AQ41" s="356"/>
      <c r="AR41" s="356"/>
      <c r="AS41" s="327"/>
      <c r="AT41" s="327"/>
      <c r="AU41" s="327"/>
      <c r="AV41" s="327"/>
      <c r="AW41" s="327"/>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c r="BV41" s="322"/>
      <c r="BW41" s="322"/>
      <c r="BX41" s="322"/>
      <c r="BY41" s="322"/>
      <c r="BZ41" s="322"/>
      <c r="CA41" s="322"/>
      <c r="CB41" s="322"/>
      <c r="CC41" s="77"/>
    </row>
    <row r="42" spans="1:81" s="20" customFormat="1" ht="14.25" customHeight="1">
      <c r="A42" s="62"/>
      <c r="B42" s="326"/>
      <c r="C42" s="327"/>
      <c r="D42" s="327"/>
      <c r="E42" s="62"/>
      <c r="F42" s="316"/>
      <c r="K42" s="327"/>
      <c r="L42" s="349"/>
      <c r="M42" s="349"/>
      <c r="N42" s="349"/>
      <c r="O42" s="327"/>
      <c r="Q42" s="79"/>
      <c r="R42" s="79"/>
      <c r="S42" s="79"/>
      <c r="T42" s="79"/>
      <c r="U42" s="79"/>
      <c r="V42" s="79"/>
      <c r="W42" s="79"/>
      <c r="X42" s="79"/>
      <c r="Y42" s="79"/>
      <c r="Z42" s="79"/>
      <c r="AA42" s="79"/>
      <c r="AB42" s="79"/>
      <c r="AC42" s="79"/>
      <c r="AD42" s="79"/>
      <c r="AE42" s="79"/>
      <c r="AF42" s="357"/>
      <c r="AG42" s="357"/>
      <c r="AH42" s="357"/>
      <c r="AI42" s="357"/>
      <c r="AJ42" s="356"/>
      <c r="AK42" s="357"/>
      <c r="AL42" s="357"/>
      <c r="AM42" s="356"/>
      <c r="AN42" s="357"/>
      <c r="AO42" s="358"/>
      <c r="AP42" s="358"/>
      <c r="AQ42" s="358"/>
      <c r="AR42" s="358"/>
      <c r="AS42" s="14"/>
      <c r="AT42" s="14"/>
      <c r="AU42" s="14"/>
      <c r="AV42" s="14"/>
      <c r="AW42" s="332"/>
      <c r="AX42" s="322"/>
      <c r="AY42" s="322"/>
      <c r="AZ42" s="322"/>
      <c r="BA42" s="322"/>
      <c r="BB42" s="322"/>
      <c r="BC42" s="322"/>
      <c r="BD42" s="322"/>
      <c r="BE42" s="322"/>
      <c r="BF42" s="322"/>
      <c r="BG42" s="322"/>
      <c r="BH42" s="322"/>
      <c r="BI42" s="322"/>
      <c r="BJ42" s="322"/>
      <c r="BK42" s="322"/>
      <c r="BL42" s="322"/>
      <c r="BM42" s="322"/>
      <c r="BN42" s="322"/>
      <c r="BO42" s="322"/>
      <c r="BP42" s="322"/>
      <c r="BQ42" s="322"/>
      <c r="BR42" s="322"/>
      <c r="BS42" s="322"/>
      <c r="BT42" s="322"/>
      <c r="BU42" s="322"/>
      <c r="BV42" s="322"/>
      <c r="BW42" s="322"/>
      <c r="BX42" s="322"/>
      <c r="BY42" s="322"/>
      <c r="BZ42" s="322"/>
      <c r="CA42" s="322"/>
      <c r="CB42" s="322"/>
      <c r="CC42" s="77"/>
    </row>
    <row r="43" spans="1:81" s="20" customFormat="1" ht="14.25" customHeight="1">
      <c r="A43" s="62"/>
      <c r="B43" s="326"/>
      <c r="C43" s="327"/>
      <c r="D43" s="327"/>
      <c r="F43" s="316"/>
      <c r="K43" s="327"/>
      <c r="L43" s="350"/>
      <c r="M43" s="350"/>
      <c r="N43" s="350"/>
      <c r="O43" s="327"/>
      <c r="Q43" s="79"/>
      <c r="R43" s="79"/>
      <c r="S43" s="79"/>
      <c r="T43" s="79"/>
      <c r="U43" s="79"/>
      <c r="V43" s="79"/>
      <c r="W43" s="79"/>
      <c r="X43" s="79"/>
      <c r="Y43" s="79"/>
      <c r="Z43" s="79"/>
      <c r="AA43" s="79"/>
      <c r="AB43" s="79"/>
      <c r="AC43" s="79"/>
      <c r="AD43" s="79"/>
      <c r="AE43" s="79"/>
      <c r="AF43" s="357"/>
      <c r="AG43" s="357"/>
      <c r="AH43" s="357"/>
      <c r="AI43" s="357"/>
      <c r="AJ43" s="356"/>
      <c r="AK43" s="357"/>
      <c r="AL43" s="357"/>
      <c r="AM43" s="356"/>
      <c r="AN43" s="357"/>
      <c r="AO43" s="358"/>
      <c r="AP43" s="358"/>
      <c r="AQ43" s="358"/>
      <c r="AR43" s="358"/>
      <c r="AS43" s="14"/>
      <c r="AT43" s="14"/>
      <c r="AU43" s="14"/>
      <c r="AV43" s="14"/>
      <c r="AW43" s="332"/>
      <c r="AX43" s="322"/>
      <c r="AY43" s="322"/>
      <c r="AZ43" s="322"/>
      <c r="BA43" s="322"/>
      <c r="BB43" s="322"/>
      <c r="BC43" s="322"/>
      <c r="BD43" s="322"/>
      <c r="BE43" s="322"/>
      <c r="BF43" s="322"/>
      <c r="BG43" s="322"/>
      <c r="BH43" s="322"/>
      <c r="BI43" s="322"/>
      <c r="BJ43" s="322"/>
      <c r="BK43" s="322"/>
      <c r="BL43" s="322"/>
      <c r="BM43" s="322"/>
      <c r="BN43" s="322"/>
      <c r="BO43" s="322"/>
      <c r="BP43" s="322"/>
      <c r="BQ43" s="322"/>
      <c r="BR43" s="322"/>
      <c r="BS43" s="322"/>
      <c r="BT43" s="322"/>
      <c r="BU43" s="322"/>
      <c r="BV43" s="322"/>
      <c r="BW43" s="322"/>
      <c r="BX43" s="322"/>
      <c r="BY43" s="322"/>
      <c r="BZ43" s="322"/>
      <c r="CA43" s="322"/>
      <c r="CB43" s="322"/>
      <c r="CC43" s="77"/>
    </row>
    <row r="44" spans="1:81" s="20" customFormat="1" ht="14.25" customHeight="1">
      <c r="A44" s="62"/>
      <c r="B44" s="326"/>
      <c r="C44" s="327"/>
      <c r="D44" s="327"/>
      <c r="F44" s="316"/>
      <c r="K44" s="327"/>
      <c r="L44" s="350"/>
      <c r="M44" s="350"/>
      <c r="N44" s="350"/>
      <c r="O44" s="327"/>
      <c r="Q44" s="79"/>
      <c r="R44" s="79"/>
      <c r="S44" s="79"/>
      <c r="T44" s="79"/>
      <c r="U44" s="79"/>
      <c r="V44" s="79"/>
      <c r="W44" s="79"/>
      <c r="X44" s="79"/>
      <c r="Y44" s="79"/>
      <c r="Z44" s="79"/>
      <c r="AA44" s="79"/>
      <c r="AB44" s="79"/>
      <c r="AC44" s="79"/>
      <c r="AD44" s="79"/>
      <c r="AE44" s="79"/>
      <c r="AF44" s="357"/>
      <c r="AG44" s="357"/>
      <c r="AH44" s="357"/>
      <c r="AI44" s="357"/>
      <c r="AJ44" s="356"/>
      <c r="AK44" s="357"/>
      <c r="AL44" s="357"/>
      <c r="AM44" s="356"/>
      <c r="AN44" s="357"/>
      <c r="AO44" s="358"/>
      <c r="AP44" s="358"/>
      <c r="AQ44" s="358"/>
      <c r="AR44" s="358"/>
      <c r="AS44" s="14"/>
      <c r="AT44" s="14"/>
      <c r="AU44" s="14"/>
      <c r="AV44" s="14"/>
      <c r="AW44" s="332"/>
      <c r="AX44" s="322"/>
      <c r="AY44" s="322"/>
      <c r="AZ44" s="322"/>
      <c r="BA44" s="322"/>
      <c r="BB44" s="322"/>
      <c r="BC44" s="322"/>
      <c r="BD44" s="322"/>
      <c r="BE44" s="322"/>
      <c r="BF44" s="322"/>
      <c r="BG44" s="322"/>
      <c r="BH44" s="322"/>
      <c r="BI44" s="322"/>
      <c r="BJ44" s="322"/>
      <c r="BK44" s="322"/>
      <c r="BL44" s="322"/>
      <c r="BM44" s="322"/>
      <c r="BN44" s="322"/>
      <c r="BO44" s="322"/>
      <c r="BP44" s="322"/>
      <c r="BQ44" s="322"/>
      <c r="BR44" s="322"/>
      <c r="BS44" s="322"/>
      <c r="BT44" s="322"/>
      <c r="BU44" s="322"/>
      <c r="BV44" s="322"/>
      <c r="BW44" s="322"/>
      <c r="BX44" s="322"/>
      <c r="BY44" s="322"/>
      <c r="BZ44" s="322"/>
      <c r="CA44" s="322"/>
      <c r="CB44" s="322"/>
      <c r="CC44" s="77"/>
    </row>
    <row r="45" spans="1:81" s="20" customFormat="1" ht="14.25" customHeight="1">
      <c r="A45" s="62"/>
      <c r="B45" s="326"/>
      <c r="C45" s="327"/>
      <c r="D45" s="327"/>
      <c r="E45" s="62"/>
      <c r="F45" s="316"/>
      <c r="K45" s="327"/>
      <c r="L45" s="350"/>
      <c r="M45" s="350"/>
      <c r="N45" s="350"/>
      <c r="O45" s="327"/>
      <c r="Q45" s="79"/>
      <c r="R45" s="79"/>
      <c r="S45" s="79"/>
      <c r="T45" s="79"/>
      <c r="U45" s="79"/>
      <c r="V45" s="79"/>
      <c r="W45" s="79"/>
      <c r="X45" s="79"/>
      <c r="Y45" s="79"/>
      <c r="Z45" s="79"/>
      <c r="AA45" s="79"/>
      <c r="AB45" s="79"/>
      <c r="AC45" s="79"/>
      <c r="AD45" s="79"/>
      <c r="AE45" s="79"/>
      <c r="AF45" s="357"/>
      <c r="AG45" s="357"/>
      <c r="AH45" s="357"/>
      <c r="AI45" s="357"/>
      <c r="AJ45" s="356"/>
      <c r="AK45" s="357"/>
      <c r="AL45" s="357"/>
      <c r="AM45" s="356"/>
      <c r="AN45" s="357"/>
      <c r="AO45" s="358"/>
      <c r="AP45" s="358"/>
      <c r="AQ45" s="358"/>
      <c r="AR45" s="358"/>
      <c r="AS45" s="14"/>
      <c r="AT45" s="14"/>
      <c r="AU45" s="14"/>
      <c r="AV45" s="14"/>
      <c r="AW45" s="332"/>
      <c r="AX45" s="322"/>
      <c r="AY45" s="322"/>
      <c r="AZ45" s="322"/>
      <c r="BA45" s="322"/>
      <c r="BB45" s="322"/>
      <c r="BC45" s="322"/>
      <c r="BD45" s="322"/>
      <c r="BE45" s="322"/>
      <c r="BF45" s="322"/>
      <c r="BG45" s="322"/>
      <c r="BH45" s="322"/>
      <c r="BI45" s="322"/>
      <c r="BJ45" s="322"/>
      <c r="BK45" s="322"/>
      <c r="BL45" s="322"/>
      <c r="BM45" s="322"/>
      <c r="BN45" s="322"/>
      <c r="BO45" s="322"/>
      <c r="BP45" s="322"/>
      <c r="BQ45" s="322"/>
      <c r="BR45" s="322"/>
      <c r="BS45" s="322"/>
      <c r="BT45" s="322"/>
      <c r="BU45" s="322"/>
      <c r="BV45" s="322"/>
      <c r="BW45" s="322"/>
      <c r="BX45" s="322"/>
      <c r="BY45" s="322"/>
      <c r="BZ45" s="322"/>
      <c r="CA45" s="322"/>
      <c r="CB45" s="322"/>
      <c r="CC45" s="77"/>
    </row>
    <row r="46" spans="1:81" s="20" customFormat="1" ht="14.25" customHeight="1">
      <c r="A46" s="62"/>
      <c r="B46" s="326"/>
      <c r="C46" s="327"/>
      <c r="D46" s="327"/>
      <c r="F46" s="316"/>
      <c r="K46" s="327"/>
      <c r="L46" s="350"/>
      <c r="M46" s="350"/>
      <c r="N46" s="350"/>
      <c r="O46" s="327"/>
      <c r="Q46" s="79"/>
      <c r="R46" s="79"/>
      <c r="S46" s="79"/>
      <c r="T46" s="79"/>
      <c r="U46" s="79"/>
      <c r="V46" s="79"/>
      <c r="W46" s="79"/>
      <c r="X46" s="79"/>
      <c r="Y46" s="79"/>
      <c r="Z46" s="79"/>
      <c r="AA46" s="79"/>
      <c r="AB46" s="79"/>
      <c r="AC46" s="79"/>
      <c r="AD46" s="79"/>
      <c r="AE46" s="79"/>
      <c r="AF46" s="357"/>
      <c r="AG46" s="357"/>
      <c r="AH46" s="357"/>
      <c r="AI46" s="357"/>
      <c r="AJ46" s="356"/>
      <c r="AK46" s="357"/>
      <c r="AL46" s="357"/>
      <c r="AM46" s="356"/>
      <c r="AN46" s="357"/>
      <c r="AO46" s="358"/>
      <c r="AP46" s="358"/>
      <c r="AQ46" s="358"/>
      <c r="AR46" s="358"/>
      <c r="AS46" s="14"/>
      <c r="AT46" s="14"/>
      <c r="AU46" s="14"/>
      <c r="AV46" s="14"/>
      <c r="AW46" s="332"/>
      <c r="AX46" s="322"/>
      <c r="AY46" s="322"/>
      <c r="AZ46" s="322"/>
      <c r="BA46" s="322"/>
      <c r="BB46" s="322"/>
      <c r="BC46" s="322"/>
      <c r="BD46" s="322"/>
      <c r="BE46" s="322"/>
      <c r="BF46" s="322"/>
      <c r="BG46" s="322"/>
      <c r="BH46" s="322"/>
      <c r="BI46" s="322"/>
      <c r="BJ46" s="322"/>
      <c r="BK46" s="322"/>
      <c r="BL46" s="322"/>
      <c r="BM46" s="322"/>
      <c r="BN46" s="322"/>
      <c r="BO46" s="322"/>
      <c r="BP46" s="322"/>
      <c r="BQ46" s="322"/>
      <c r="BR46" s="322"/>
      <c r="BS46" s="322"/>
      <c r="BT46" s="322"/>
      <c r="BU46" s="322"/>
      <c r="BV46" s="322"/>
      <c r="BW46" s="322"/>
      <c r="BX46" s="322"/>
      <c r="BY46" s="322"/>
      <c r="BZ46" s="322"/>
      <c r="CA46" s="322"/>
      <c r="CB46" s="322"/>
      <c r="CC46" s="77"/>
    </row>
    <row r="47" spans="1:81" s="20" customFormat="1" ht="14.25" customHeight="1">
      <c r="A47" s="62"/>
      <c r="B47" s="326"/>
      <c r="C47" s="327"/>
      <c r="D47" s="327"/>
      <c r="E47" s="62"/>
      <c r="F47" s="316"/>
      <c r="K47" s="327"/>
      <c r="L47" s="349"/>
      <c r="M47" s="349"/>
      <c r="N47" s="349"/>
      <c r="O47" s="327"/>
      <c r="Q47" s="79"/>
      <c r="R47" s="79"/>
      <c r="S47" s="79"/>
      <c r="T47" s="79"/>
      <c r="U47" s="79"/>
      <c r="V47" s="79"/>
      <c r="W47" s="79"/>
      <c r="X47" s="79"/>
      <c r="Y47" s="79"/>
      <c r="Z47" s="79"/>
      <c r="AA47" s="79"/>
      <c r="AB47" s="79"/>
      <c r="AC47" s="79"/>
      <c r="AD47" s="79"/>
      <c r="AE47" s="79"/>
      <c r="AF47" s="357"/>
      <c r="AG47" s="357"/>
      <c r="AH47" s="357"/>
      <c r="AI47" s="357"/>
      <c r="AJ47" s="356"/>
      <c r="AK47" s="357"/>
      <c r="AL47" s="357"/>
      <c r="AM47" s="356"/>
      <c r="AN47" s="357"/>
      <c r="AO47" s="358"/>
      <c r="AP47" s="358"/>
      <c r="AQ47" s="358"/>
      <c r="AR47" s="358"/>
      <c r="AS47" s="14"/>
      <c r="AT47" s="14"/>
      <c r="AU47" s="14"/>
      <c r="AV47" s="14"/>
      <c r="AW47" s="332"/>
      <c r="AX47" s="322"/>
      <c r="AY47" s="322"/>
      <c r="AZ47" s="322"/>
      <c r="BA47" s="322"/>
      <c r="BB47" s="322"/>
      <c r="BC47" s="322"/>
      <c r="BD47" s="322"/>
      <c r="BE47" s="322"/>
      <c r="BF47" s="322"/>
      <c r="BG47" s="322"/>
      <c r="BH47" s="322"/>
      <c r="BI47" s="322"/>
      <c r="BJ47" s="322"/>
      <c r="BK47" s="322"/>
      <c r="BL47" s="322"/>
      <c r="BM47" s="322"/>
      <c r="BN47" s="322"/>
      <c r="BO47" s="322"/>
      <c r="BP47" s="322"/>
      <c r="BQ47" s="322"/>
      <c r="BR47" s="322"/>
      <c r="BS47" s="322"/>
      <c r="BT47" s="322"/>
      <c r="BU47" s="322"/>
      <c r="BV47" s="322"/>
      <c r="BW47" s="322"/>
      <c r="BX47" s="322"/>
      <c r="BY47" s="322"/>
      <c r="BZ47" s="322"/>
      <c r="CA47" s="322"/>
      <c r="CB47" s="322"/>
      <c r="CC47" s="77"/>
    </row>
    <row r="48" spans="1:81" s="20" customFormat="1" ht="14.25" customHeight="1">
      <c r="A48" s="62"/>
      <c r="B48" s="326"/>
      <c r="C48" s="327"/>
      <c r="D48" s="327"/>
      <c r="E48" s="62"/>
      <c r="F48" s="316"/>
      <c r="K48" s="327"/>
      <c r="L48" s="350"/>
      <c r="M48" s="350"/>
      <c r="N48" s="350"/>
      <c r="O48" s="327"/>
      <c r="Q48" s="79"/>
      <c r="R48" s="79"/>
      <c r="S48" s="79"/>
      <c r="T48" s="79"/>
      <c r="U48" s="79"/>
      <c r="V48" s="79"/>
      <c r="W48" s="79"/>
      <c r="X48" s="79"/>
      <c r="Y48" s="79"/>
      <c r="Z48" s="79"/>
      <c r="AA48" s="79"/>
      <c r="AB48" s="79"/>
      <c r="AC48" s="79"/>
      <c r="AD48" s="79"/>
      <c r="AE48" s="79"/>
      <c r="AF48" s="357"/>
      <c r="AG48" s="357"/>
      <c r="AH48" s="357"/>
      <c r="AI48" s="357"/>
      <c r="AJ48" s="356"/>
      <c r="AK48" s="357"/>
      <c r="AL48" s="357"/>
      <c r="AM48" s="356"/>
      <c r="AN48" s="357"/>
      <c r="AO48" s="358"/>
      <c r="AP48" s="358"/>
      <c r="AQ48" s="358"/>
      <c r="AR48" s="358"/>
      <c r="AS48" s="14"/>
      <c r="AT48" s="14"/>
      <c r="AU48" s="14"/>
      <c r="AV48" s="14"/>
      <c r="AW48" s="332"/>
      <c r="AX48" s="322"/>
      <c r="AY48" s="322"/>
      <c r="AZ48" s="322"/>
      <c r="BA48" s="322"/>
      <c r="BB48" s="322"/>
      <c r="BC48" s="322"/>
      <c r="BD48" s="322"/>
      <c r="BE48" s="322"/>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322"/>
      <c r="CC48" s="77"/>
    </row>
    <row r="49" spans="1:81" s="20" customFormat="1" ht="14.25" customHeight="1">
      <c r="A49" s="62"/>
      <c r="B49" s="326"/>
      <c r="C49" s="327"/>
      <c r="D49" s="327"/>
      <c r="E49" s="335"/>
      <c r="F49" s="328"/>
      <c r="G49" s="328"/>
      <c r="I49" s="327"/>
      <c r="J49" s="344"/>
      <c r="K49" s="327"/>
      <c r="L49" s="327"/>
      <c r="M49" s="327"/>
      <c r="N49" s="327"/>
      <c r="O49" s="327"/>
      <c r="P49" s="327"/>
      <c r="Q49" s="374"/>
      <c r="R49" s="374"/>
      <c r="S49" s="374"/>
      <c r="T49" s="374"/>
      <c r="U49" s="374"/>
      <c r="V49" s="374"/>
      <c r="W49" s="374"/>
      <c r="X49" s="374"/>
      <c r="Y49" s="374"/>
      <c r="Z49" s="374"/>
      <c r="AA49" s="374"/>
      <c r="AB49" s="374"/>
      <c r="AC49" s="374"/>
      <c r="AD49" s="374"/>
      <c r="AE49" s="374"/>
      <c r="AF49" s="356"/>
      <c r="AG49" s="356"/>
      <c r="AH49" s="356"/>
      <c r="AI49" s="356"/>
      <c r="AJ49" s="356"/>
      <c r="AK49" s="356"/>
      <c r="AL49" s="356"/>
      <c r="AM49" s="356"/>
      <c r="AN49" s="356"/>
      <c r="AO49" s="356"/>
      <c r="AP49" s="356"/>
      <c r="AQ49" s="356"/>
      <c r="AR49" s="356"/>
      <c r="AS49" s="327"/>
      <c r="AT49" s="327"/>
      <c r="AU49" s="327"/>
      <c r="AV49" s="327"/>
      <c r="AW49" s="327"/>
      <c r="AX49" s="322"/>
      <c r="AY49" s="322"/>
      <c r="AZ49" s="322"/>
      <c r="BA49" s="322"/>
      <c r="BB49" s="322"/>
      <c r="BC49" s="322"/>
      <c r="BD49" s="322"/>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322"/>
      <c r="CC49" s="77"/>
    </row>
    <row r="50" spans="1:81" s="20" customFormat="1" ht="14.25" customHeight="1">
      <c r="A50" s="62"/>
      <c r="B50" s="326"/>
      <c r="C50" s="327"/>
      <c r="D50" s="327"/>
      <c r="E50" s="62"/>
      <c r="F50" s="316"/>
      <c r="K50" s="327"/>
      <c r="L50" s="351"/>
      <c r="M50" s="351"/>
      <c r="N50" s="351"/>
      <c r="O50" s="327"/>
      <c r="Q50" s="79"/>
      <c r="R50" s="79"/>
      <c r="S50" s="79"/>
      <c r="T50" s="79"/>
      <c r="U50" s="79"/>
      <c r="V50" s="79"/>
      <c r="W50" s="79"/>
      <c r="X50" s="79"/>
      <c r="Y50" s="79"/>
      <c r="Z50" s="79"/>
      <c r="AA50" s="79"/>
      <c r="AB50" s="79"/>
      <c r="AC50" s="79"/>
      <c r="AD50" s="79"/>
      <c r="AE50" s="79"/>
      <c r="AF50" s="357"/>
      <c r="AG50" s="357"/>
      <c r="AH50" s="357"/>
      <c r="AI50" s="357"/>
      <c r="AJ50" s="356"/>
      <c r="AK50" s="357"/>
      <c r="AL50" s="357"/>
      <c r="AM50" s="356"/>
      <c r="AN50" s="357"/>
      <c r="AO50" s="358"/>
      <c r="AP50" s="358"/>
      <c r="AQ50" s="358"/>
      <c r="AR50" s="358"/>
      <c r="AS50" s="14"/>
      <c r="AT50" s="14"/>
      <c r="AU50" s="14"/>
      <c r="AV50" s="14"/>
      <c r="AW50" s="332"/>
      <c r="AX50" s="322"/>
      <c r="AY50" s="322"/>
      <c r="AZ50" s="322"/>
      <c r="BA50" s="322"/>
      <c r="BB50" s="322"/>
      <c r="BC50" s="322"/>
      <c r="BD50" s="322"/>
      <c r="BE50" s="322"/>
      <c r="BF50" s="322"/>
      <c r="BG50" s="322"/>
      <c r="BH50" s="322"/>
      <c r="BI50" s="322"/>
      <c r="BJ50" s="322"/>
      <c r="BK50" s="322"/>
      <c r="BL50" s="322"/>
      <c r="BM50" s="322"/>
      <c r="BN50" s="322"/>
      <c r="BO50" s="322"/>
      <c r="BP50" s="322"/>
      <c r="BQ50" s="322"/>
      <c r="BR50" s="322"/>
      <c r="BS50" s="322"/>
      <c r="BT50" s="322"/>
      <c r="BU50" s="322"/>
      <c r="BV50" s="322"/>
      <c r="BW50" s="322"/>
      <c r="BX50" s="322"/>
      <c r="BY50" s="322"/>
      <c r="BZ50" s="322"/>
      <c r="CA50" s="322"/>
      <c r="CB50" s="322"/>
      <c r="CC50" s="77"/>
    </row>
    <row r="51" spans="1:81" s="20" customFormat="1" ht="14.25" customHeight="1">
      <c r="A51" s="62"/>
      <c r="B51" s="326"/>
      <c r="C51" s="327"/>
      <c r="D51" s="327"/>
      <c r="E51" s="62"/>
      <c r="F51" s="316"/>
      <c r="K51" s="327"/>
      <c r="L51" s="352"/>
      <c r="M51" s="352"/>
      <c r="N51" s="352"/>
      <c r="O51" s="327"/>
      <c r="Q51" s="79"/>
      <c r="R51" s="79"/>
      <c r="S51" s="79"/>
      <c r="T51" s="79"/>
      <c r="U51" s="79"/>
      <c r="V51" s="79"/>
      <c r="W51" s="79"/>
      <c r="X51" s="79"/>
      <c r="Y51" s="79"/>
      <c r="Z51" s="79"/>
      <c r="AA51" s="79"/>
      <c r="AB51" s="79"/>
      <c r="AC51" s="79"/>
      <c r="AD51" s="79"/>
      <c r="AE51" s="79"/>
      <c r="AF51" s="357"/>
      <c r="AG51" s="357"/>
      <c r="AH51" s="357"/>
      <c r="AI51" s="357"/>
      <c r="AJ51" s="356"/>
      <c r="AK51" s="357"/>
      <c r="AL51" s="357"/>
      <c r="AM51" s="356"/>
      <c r="AN51" s="357"/>
      <c r="AO51" s="358"/>
      <c r="AP51" s="358"/>
      <c r="AQ51" s="358"/>
      <c r="AR51" s="358"/>
      <c r="AS51" s="14"/>
      <c r="AT51" s="14"/>
      <c r="AU51" s="14"/>
      <c r="AV51" s="14"/>
      <c r="AW51" s="332"/>
      <c r="AX51" s="322"/>
      <c r="AY51" s="322"/>
      <c r="AZ51" s="322"/>
      <c r="BA51" s="322"/>
      <c r="BB51" s="322"/>
      <c r="BC51" s="322"/>
      <c r="BD51" s="322"/>
      <c r="BE51" s="322"/>
      <c r="BF51" s="322"/>
      <c r="BG51" s="322"/>
      <c r="BH51" s="322"/>
      <c r="BI51" s="322"/>
      <c r="BJ51" s="322"/>
      <c r="BK51" s="322"/>
      <c r="BL51" s="322"/>
      <c r="BM51" s="322"/>
      <c r="BN51" s="322"/>
      <c r="BO51" s="322"/>
      <c r="BP51" s="322"/>
      <c r="BQ51" s="322"/>
      <c r="BR51" s="322"/>
      <c r="BS51" s="322"/>
      <c r="BT51" s="322"/>
      <c r="BU51" s="322"/>
      <c r="BV51" s="322"/>
      <c r="BW51" s="322"/>
      <c r="BX51" s="322"/>
      <c r="BY51" s="322"/>
      <c r="BZ51" s="322"/>
      <c r="CA51" s="322"/>
      <c r="CB51" s="322"/>
      <c r="CC51" s="77"/>
    </row>
    <row r="52" spans="1:81" s="20" customFormat="1" ht="14.25" customHeight="1">
      <c r="A52" s="62"/>
      <c r="B52" s="326"/>
      <c r="C52" s="327"/>
      <c r="D52" s="327"/>
      <c r="F52" s="316"/>
      <c r="K52" s="327"/>
      <c r="L52" s="352"/>
      <c r="M52" s="352"/>
      <c r="N52" s="352"/>
      <c r="O52" s="327"/>
      <c r="Q52" s="79"/>
      <c r="R52" s="79"/>
      <c r="S52" s="79"/>
      <c r="T52" s="79"/>
      <c r="U52" s="79"/>
      <c r="V52" s="79"/>
      <c r="W52" s="79"/>
      <c r="X52" s="79"/>
      <c r="Y52" s="79"/>
      <c r="Z52" s="79"/>
      <c r="AA52" s="79"/>
      <c r="AB52" s="79"/>
      <c r="AC52" s="79"/>
      <c r="AD52" s="79"/>
      <c r="AE52" s="79"/>
      <c r="AF52" s="357"/>
      <c r="AG52" s="357"/>
      <c r="AH52" s="357"/>
      <c r="AI52" s="357"/>
      <c r="AJ52" s="356"/>
      <c r="AK52" s="357"/>
      <c r="AL52" s="357"/>
      <c r="AM52" s="356"/>
      <c r="AN52" s="357"/>
      <c r="AO52" s="358"/>
      <c r="AP52" s="358"/>
      <c r="AQ52" s="358"/>
      <c r="AR52" s="358"/>
      <c r="AS52" s="14"/>
      <c r="AT52" s="14"/>
      <c r="AU52" s="14"/>
      <c r="AV52" s="14"/>
      <c r="AW52" s="332"/>
      <c r="AX52" s="322"/>
      <c r="AY52" s="322"/>
      <c r="AZ52" s="322"/>
      <c r="BA52" s="322"/>
      <c r="BB52" s="322"/>
      <c r="BC52" s="322"/>
      <c r="BD52" s="322"/>
      <c r="BE52" s="322"/>
      <c r="BF52" s="322"/>
      <c r="BG52" s="322"/>
      <c r="BH52" s="322"/>
      <c r="BI52" s="322"/>
      <c r="BJ52" s="322"/>
      <c r="BK52" s="322"/>
      <c r="BL52" s="322"/>
      <c r="BM52" s="322"/>
      <c r="BN52" s="322"/>
      <c r="BO52" s="322"/>
      <c r="BP52" s="322"/>
      <c r="BQ52" s="322"/>
      <c r="BR52" s="322"/>
      <c r="BS52" s="322"/>
      <c r="BT52" s="322"/>
      <c r="BU52" s="322"/>
      <c r="BV52" s="322"/>
      <c r="BW52" s="322"/>
      <c r="BX52" s="322"/>
      <c r="BY52" s="322"/>
      <c r="BZ52" s="322"/>
      <c r="CA52" s="322"/>
      <c r="CB52" s="322"/>
      <c r="CC52" s="77"/>
    </row>
    <row r="53" spans="1:81" s="20" customFormat="1" ht="14.25" customHeight="1">
      <c r="A53" s="62"/>
      <c r="B53" s="326"/>
      <c r="C53" s="327"/>
      <c r="D53" s="327"/>
      <c r="E53" s="62"/>
      <c r="F53" s="333"/>
      <c r="K53" s="327"/>
      <c r="L53" s="351"/>
      <c r="M53" s="351"/>
      <c r="N53" s="351"/>
      <c r="O53" s="327"/>
      <c r="Q53" s="79"/>
      <c r="R53" s="79"/>
      <c r="S53" s="79"/>
      <c r="T53" s="79"/>
      <c r="U53" s="79"/>
      <c r="V53" s="79"/>
      <c r="W53" s="79"/>
      <c r="X53" s="79"/>
      <c r="Y53" s="79"/>
      <c r="Z53" s="79"/>
      <c r="AA53" s="79"/>
      <c r="AB53" s="79"/>
      <c r="AC53" s="79"/>
      <c r="AD53" s="79"/>
      <c r="AE53" s="79"/>
      <c r="AF53" s="357"/>
      <c r="AG53" s="357"/>
      <c r="AH53" s="357"/>
      <c r="AI53" s="357"/>
      <c r="AJ53" s="356"/>
      <c r="AK53" s="357"/>
      <c r="AL53" s="357"/>
      <c r="AM53" s="356"/>
      <c r="AN53" s="357"/>
      <c r="AO53" s="358"/>
      <c r="AP53" s="358"/>
      <c r="AQ53" s="358"/>
      <c r="AR53" s="358"/>
      <c r="AS53" s="14"/>
      <c r="AT53" s="14"/>
      <c r="AU53" s="14"/>
      <c r="AV53" s="14"/>
      <c r="AW53" s="332"/>
      <c r="AX53" s="322"/>
      <c r="AY53" s="322"/>
      <c r="AZ53" s="322"/>
      <c r="BA53" s="322"/>
      <c r="BB53" s="322"/>
      <c r="BC53" s="322"/>
      <c r="BD53" s="322"/>
      <c r="BE53" s="322"/>
      <c r="BF53" s="322"/>
      <c r="BG53" s="322"/>
      <c r="BH53" s="322"/>
      <c r="BI53" s="322"/>
      <c r="BJ53" s="322"/>
      <c r="BK53" s="322"/>
      <c r="BL53" s="322"/>
      <c r="BM53" s="322"/>
      <c r="BN53" s="322"/>
      <c r="BO53" s="322"/>
      <c r="BP53" s="322"/>
      <c r="BQ53" s="322"/>
      <c r="BR53" s="322"/>
      <c r="BS53" s="322"/>
      <c r="BT53" s="322"/>
      <c r="BU53" s="322"/>
      <c r="BV53" s="322"/>
      <c r="BW53" s="322"/>
      <c r="BX53" s="322"/>
      <c r="BY53" s="322"/>
      <c r="BZ53" s="322"/>
      <c r="CA53" s="322"/>
      <c r="CB53" s="322"/>
      <c r="CC53" s="77"/>
    </row>
    <row r="54" spans="1:81" s="20" customFormat="1" ht="14.25" customHeight="1">
      <c r="A54" s="62"/>
      <c r="B54" s="326"/>
      <c r="C54" s="327"/>
      <c r="D54" s="327"/>
      <c r="E54" s="62"/>
      <c r="F54" s="316"/>
      <c r="K54" s="327"/>
      <c r="L54" s="352"/>
      <c r="M54" s="352"/>
      <c r="N54" s="352"/>
      <c r="O54" s="327"/>
      <c r="Q54" s="79"/>
      <c r="R54" s="79"/>
      <c r="S54" s="79"/>
      <c r="T54" s="79"/>
      <c r="U54" s="79"/>
      <c r="V54" s="79"/>
      <c r="W54" s="79"/>
      <c r="X54" s="79"/>
      <c r="Y54" s="79"/>
      <c r="Z54" s="79"/>
      <c r="AA54" s="79"/>
      <c r="AB54" s="79"/>
      <c r="AC54" s="79"/>
      <c r="AD54" s="79"/>
      <c r="AE54" s="79"/>
      <c r="AF54" s="357"/>
      <c r="AG54" s="357"/>
      <c r="AH54" s="357"/>
      <c r="AI54" s="357"/>
      <c r="AJ54" s="356"/>
      <c r="AK54" s="357"/>
      <c r="AL54" s="357"/>
      <c r="AM54" s="356"/>
      <c r="AN54" s="357"/>
      <c r="AO54" s="358"/>
      <c r="AP54" s="358"/>
      <c r="AQ54" s="358"/>
      <c r="AR54" s="358"/>
      <c r="AS54" s="14"/>
      <c r="AT54" s="14"/>
      <c r="AU54" s="14"/>
      <c r="AV54" s="14"/>
      <c r="AW54" s="33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c r="BT54" s="322"/>
      <c r="BU54" s="322"/>
      <c r="BV54" s="322"/>
      <c r="BW54" s="322"/>
      <c r="BX54" s="322"/>
      <c r="BY54" s="322"/>
      <c r="BZ54" s="322"/>
      <c r="CA54" s="322"/>
      <c r="CB54" s="322"/>
      <c r="CC54" s="77"/>
    </row>
    <row r="55" spans="1:81" s="20" customFormat="1" ht="14.25" customHeight="1">
      <c r="A55" s="62"/>
      <c r="B55" s="326"/>
      <c r="C55" s="327"/>
      <c r="D55" s="327"/>
      <c r="E55" s="335"/>
      <c r="F55" s="328"/>
      <c r="G55" s="328"/>
      <c r="I55" s="327"/>
      <c r="J55" s="344"/>
      <c r="K55" s="327"/>
      <c r="L55" s="327"/>
      <c r="M55" s="327"/>
      <c r="N55" s="327"/>
      <c r="O55" s="327"/>
      <c r="P55" s="327"/>
      <c r="Q55" s="374"/>
      <c r="R55" s="374"/>
      <c r="S55" s="374"/>
      <c r="T55" s="374"/>
      <c r="U55" s="374"/>
      <c r="V55" s="374"/>
      <c r="W55" s="374"/>
      <c r="X55" s="374"/>
      <c r="Y55" s="374"/>
      <c r="Z55" s="374"/>
      <c r="AA55" s="374"/>
      <c r="AB55" s="374"/>
      <c r="AC55" s="374"/>
      <c r="AD55" s="374"/>
      <c r="AE55" s="374"/>
      <c r="AF55" s="356"/>
      <c r="AG55" s="356"/>
      <c r="AH55" s="356"/>
      <c r="AI55" s="356"/>
      <c r="AJ55" s="356"/>
      <c r="AK55" s="356"/>
      <c r="AL55" s="356"/>
      <c r="AM55" s="356"/>
      <c r="AN55" s="356"/>
      <c r="AO55" s="356"/>
      <c r="AP55" s="356"/>
      <c r="AQ55" s="356"/>
      <c r="AR55" s="356"/>
      <c r="AS55" s="327"/>
      <c r="AT55" s="327"/>
      <c r="AU55" s="327"/>
      <c r="AV55" s="327"/>
      <c r="AW55" s="327"/>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c r="BT55" s="322"/>
      <c r="BU55" s="322"/>
      <c r="BV55" s="322"/>
      <c r="BW55" s="322"/>
      <c r="BX55" s="322"/>
      <c r="BY55" s="322"/>
      <c r="BZ55" s="322"/>
      <c r="CA55" s="322"/>
      <c r="CB55" s="322"/>
      <c r="CC55" s="77"/>
    </row>
    <row r="56" spans="1:81" s="20" customFormat="1" ht="14.25" customHeight="1">
      <c r="A56" s="62"/>
      <c r="B56" s="326"/>
      <c r="C56" s="327"/>
      <c r="D56" s="327"/>
      <c r="E56" s="62"/>
      <c r="F56" s="317"/>
      <c r="K56" s="327"/>
      <c r="L56" s="351"/>
      <c r="M56" s="351"/>
      <c r="N56" s="351"/>
      <c r="O56" s="327"/>
      <c r="Q56" s="79"/>
      <c r="R56" s="79"/>
      <c r="S56" s="79"/>
      <c r="T56" s="79"/>
      <c r="U56" s="79"/>
      <c r="V56" s="79"/>
      <c r="W56" s="79"/>
      <c r="X56" s="79"/>
      <c r="Y56" s="79"/>
      <c r="Z56" s="79"/>
      <c r="AA56" s="79"/>
      <c r="AB56" s="79"/>
      <c r="AC56" s="79"/>
      <c r="AD56" s="79"/>
      <c r="AE56" s="79"/>
      <c r="AF56" s="357"/>
      <c r="AG56" s="357"/>
      <c r="AH56" s="357"/>
      <c r="AI56" s="357"/>
      <c r="AJ56" s="356"/>
      <c r="AK56" s="357"/>
      <c r="AL56" s="357"/>
      <c r="AM56" s="356"/>
      <c r="AN56" s="357"/>
      <c r="AO56" s="358"/>
      <c r="AP56" s="358"/>
      <c r="AQ56" s="358"/>
      <c r="AR56" s="358"/>
      <c r="AS56" s="14"/>
      <c r="AT56" s="14"/>
      <c r="AU56" s="14"/>
      <c r="AV56" s="14"/>
      <c r="AW56" s="33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c r="BT56" s="322"/>
      <c r="BU56" s="322"/>
      <c r="BV56" s="322"/>
      <c r="BW56" s="322"/>
      <c r="BX56" s="322"/>
      <c r="BY56" s="322"/>
      <c r="BZ56" s="322"/>
      <c r="CA56" s="322"/>
      <c r="CB56" s="322"/>
      <c r="CC56" s="77"/>
    </row>
    <row r="57" spans="1:81" s="20" customFormat="1" ht="14.25" customHeight="1">
      <c r="A57" s="62"/>
      <c r="B57" s="326"/>
      <c r="C57" s="327"/>
      <c r="D57" s="327"/>
      <c r="E57" s="62"/>
      <c r="F57" s="316"/>
      <c r="K57" s="327"/>
      <c r="L57" s="350"/>
      <c r="M57" s="350"/>
      <c r="N57" s="350"/>
      <c r="O57" s="327"/>
      <c r="Q57" s="79"/>
      <c r="R57" s="79"/>
      <c r="S57" s="79"/>
      <c r="T57" s="79"/>
      <c r="U57" s="79"/>
      <c r="V57" s="79"/>
      <c r="W57" s="79"/>
      <c r="X57" s="79"/>
      <c r="Y57" s="79"/>
      <c r="Z57" s="79"/>
      <c r="AA57" s="79"/>
      <c r="AB57" s="79"/>
      <c r="AC57" s="79"/>
      <c r="AD57" s="79"/>
      <c r="AE57" s="79"/>
      <c r="AF57" s="357"/>
      <c r="AG57" s="357"/>
      <c r="AH57" s="357"/>
      <c r="AI57" s="357"/>
      <c r="AJ57" s="356"/>
      <c r="AK57" s="357"/>
      <c r="AL57" s="357"/>
      <c r="AM57" s="356"/>
      <c r="AN57" s="357"/>
      <c r="AO57" s="358"/>
      <c r="AP57" s="358"/>
      <c r="AQ57" s="358"/>
      <c r="AR57" s="358"/>
      <c r="AS57" s="14"/>
      <c r="AT57" s="14"/>
      <c r="AU57" s="14"/>
      <c r="AV57" s="14"/>
      <c r="AW57" s="33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c r="BT57" s="322"/>
      <c r="BU57" s="322"/>
      <c r="BV57" s="322"/>
      <c r="BW57" s="322"/>
      <c r="BX57" s="322"/>
      <c r="BY57" s="322"/>
      <c r="BZ57" s="322"/>
      <c r="CA57" s="322"/>
      <c r="CB57" s="322"/>
      <c r="CC57" s="77"/>
    </row>
    <row r="58" spans="1:81" s="20" customFormat="1" ht="14.25" customHeight="1">
      <c r="A58" s="62"/>
      <c r="B58" s="326"/>
      <c r="C58" s="327"/>
      <c r="D58" s="327"/>
      <c r="F58" s="316"/>
      <c r="K58" s="327"/>
      <c r="L58" s="350"/>
      <c r="M58" s="350"/>
      <c r="N58" s="350"/>
      <c r="O58" s="327"/>
      <c r="Q58" s="79"/>
      <c r="R58" s="79"/>
      <c r="S58" s="79"/>
      <c r="T58" s="79"/>
      <c r="U58" s="79"/>
      <c r="V58" s="79"/>
      <c r="W58" s="79"/>
      <c r="X58" s="79"/>
      <c r="Y58" s="79"/>
      <c r="Z58" s="79"/>
      <c r="AA58" s="79"/>
      <c r="AB58" s="79"/>
      <c r="AC58" s="79"/>
      <c r="AD58" s="79"/>
      <c r="AE58" s="79"/>
      <c r="AF58" s="357"/>
      <c r="AG58" s="357"/>
      <c r="AH58" s="357"/>
      <c r="AI58" s="357"/>
      <c r="AJ58" s="356"/>
      <c r="AK58" s="357"/>
      <c r="AL58" s="357"/>
      <c r="AM58" s="356"/>
      <c r="AN58" s="357"/>
      <c r="AO58" s="358"/>
      <c r="AP58" s="358"/>
      <c r="AQ58" s="358"/>
      <c r="AR58" s="358"/>
      <c r="AS58" s="14"/>
      <c r="AT58" s="14"/>
      <c r="AU58" s="14"/>
      <c r="AV58" s="14"/>
      <c r="AW58" s="33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c r="BV58" s="322"/>
      <c r="BW58" s="322"/>
      <c r="BX58" s="322"/>
      <c r="BY58" s="322"/>
      <c r="BZ58" s="322"/>
      <c r="CA58" s="322"/>
      <c r="CB58" s="322"/>
      <c r="CC58" s="77"/>
    </row>
    <row r="59" spans="1:81" s="20" customFormat="1" ht="14.25" customHeight="1">
      <c r="A59" s="62"/>
      <c r="B59" s="326"/>
      <c r="C59" s="327"/>
      <c r="D59" s="327"/>
      <c r="E59" s="62"/>
      <c r="F59" s="317"/>
      <c r="K59" s="327"/>
      <c r="L59" s="351"/>
      <c r="M59" s="351"/>
      <c r="N59" s="351"/>
      <c r="O59" s="327"/>
      <c r="Q59" s="79"/>
      <c r="R59" s="79"/>
      <c r="S59" s="79"/>
      <c r="T59" s="79"/>
      <c r="U59" s="79"/>
      <c r="V59" s="79"/>
      <c r="W59" s="79"/>
      <c r="X59" s="79"/>
      <c r="Y59" s="79"/>
      <c r="Z59" s="79"/>
      <c r="AA59" s="79"/>
      <c r="AB59" s="79"/>
      <c r="AC59" s="79"/>
      <c r="AD59" s="79"/>
      <c r="AE59" s="79"/>
      <c r="AF59" s="357"/>
      <c r="AG59" s="357"/>
      <c r="AH59" s="357"/>
      <c r="AI59" s="357"/>
      <c r="AJ59" s="356"/>
      <c r="AK59" s="357"/>
      <c r="AL59" s="357"/>
      <c r="AM59" s="356"/>
      <c r="AN59" s="357"/>
      <c r="AO59" s="358"/>
      <c r="AP59" s="358"/>
      <c r="AQ59" s="358"/>
      <c r="AR59" s="358"/>
      <c r="AS59" s="14"/>
      <c r="AT59" s="14"/>
      <c r="AU59" s="14"/>
      <c r="AV59" s="14"/>
      <c r="AW59" s="332"/>
      <c r="AX59" s="322"/>
      <c r="AY59" s="322"/>
      <c r="AZ59" s="322"/>
      <c r="BA59" s="322"/>
      <c r="BB59" s="322"/>
      <c r="BC59" s="322"/>
      <c r="BD59" s="322"/>
      <c r="BE59" s="322"/>
      <c r="BF59" s="322"/>
      <c r="BG59" s="322"/>
      <c r="BH59" s="322"/>
      <c r="BI59" s="322"/>
      <c r="BJ59" s="322"/>
      <c r="BK59" s="322"/>
      <c r="BL59" s="322"/>
      <c r="BM59" s="322"/>
      <c r="BN59" s="322"/>
      <c r="BO59" s="322"/>
      <c r="BP59" s="322"/>
      <c r="BQ59" s="322"/>
      <c r="BR59" s="322"/>
      <c r="BS59" s="322"/>
      <c r="BT59" s="322"/>
      <c r="BU59" s="322"/>
      <c r="BV59" s="322"/>
      <c r="BW59" s="322"/>
      <c r="BX59" s="322"/>
      <c r="BY59" s="322"/>
      <c r="BZ59" s="322"/>
      <c r="CA59" s="322"/>
      <c r="CB59" s="322"/>
      <c r="CC59" s="77"/>
    </row>
    <row r="60" spans="1:81" s="20" customFormat="1" ht="14.25" customHeight="1">
      <c r="A60" s="62"/>
      <c r="B60" s="326"/>
      <c r="C60" s="327"/>
      <c r="D60" s="327"/>
      <c r="E60" s="62"/>
      <c r="F60" s="316"/>
      <c r="K60" s="327"/>
      <c r="L60" s="352"/>
      <c r="M60" s="352"/>
      <c r="N60" s="352"/>
      <c r="O60" s="327"/>
      <c r="Q60" s="79"/>
      <c r="R60" s="79"/>
      <c r="S60" s="79"/>
      <c r="T60" s="79"/>
      <c r="U60" s="79"/>
      <c r="V60" s="79"/>
      <c r="W60" s="79"/>
      <c r="X60" s="79"/>
      <c r="Y60" s="79"/>
      <c r="Z60" s="79"/>
      <c r="AA60" s="79"/>
      <c r="AB60" s="79"/>
      <c r="AC60" s="79"/>
      <c r="AD60" s="79"/>
      <c r="AE60" s="79"/>
      <c r="AF60" s="357"/>
      <c r="AG60" s="357"/>
      <c r="AH60" s="357"/>
      <c r="AI60" s="357"/>
      <c r="AJ60" s="356"/>
      <c r="AK60" s="357"/>
      <c r="AL60" s="357"/>
      <c r="AM60" s="356"/>
      <c r="AN60" s="357"/>
      <c r="AO60" s="358"/>
      <c r="AP60" s="358"/>
      <c r="AQ60" s="358"/>
      <c r="AR60" s="358"/>
      <c r="AS60" s="14"/>
      <c r="AT60" s="14"/>
      <c r="AU60" s="14"/>
      <c r="AV60" s="14"/>
      <c r="AW60" s="33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c r="BT60" s="322"/>
      <c r="BU60" s="322"/>
      <c r="BV60" s="322"/>
      <c r="BW60" s="322"/>
      <c r="BX60" s="322"/>
      <c r="BY60" s="322"/>
      <c r="BZ60" s="322"/>
      <c r="CA60" s="322"/>
      <c r="CB60" s="322"/>
      <c r="CC60" s="77"/>
    </row>
    <row r="61" spans="1:81" s="20" customFormat="1" ht="14.25" customHeight="1">
      <c r="A61" s="62"/>
      <c r="B61" s="326"/>
      <c r="C61" s="327"/>
      <c r="D61" s="327"/>
      <c r="F61" s="316"/>
      <c r="K61" s="327"/>
      <c r="L61" s="350"/>
      <c r="M61" s="350"/>
      <c r="N61" s="352"/>
      <c r="O61" s="327"/>
      <c r="Q61" s="79"/>
      <c r="R61" s="79"/>
      <c r="S61" s="79"/>
      <c r="T61" s="79"/>
      <c r="U61" s="79"/>
      <c r="V61" s="79"/>
      <c r="W61" s="79"/>
      <c r="X61" s="79"/>
      <c r="Y61" s="79"/>
      <c r="Z61" s="79"/>
      <c r="AA61" s="79"/>
      <c r="AB61" s="79"/>
      <c r="AC61" s="79"/>
      <c r="AD61" s="79"/>
      <c r="AE61" s="79"/>
      <c r="AF61" s="357"/>
      <c r="AG61" s="357"/>
      <c r="AH61" s="357"/>
      <c r="AI61" s="357"/>
      <c r="AJ61" s="356"/>
      <c r="AK61" s="357"/>
      <c r="AL61" s="357"/>
      <c r="AM61" s="356"/>
      <c r="AN61" s="357"/>
      <c r="AO61" s="358"/>
      <c r="AP61" s="358"/>
      <c r="AQ61" s="358"/>
      <c r="AR61" s="358"/>
      <c r="AS61" s="14"/>
      <c r="AT61" s="14"/>
      <c r="AU61" s="14"/>
      <c r="AV61" s="14"/>
      <c r="AW61" s="332"/>
      <c r="AX61" s="322"/>
      <c r="AY61" s="322"/>
      <c r="AZ61" s="322"/>
      <c r="BA61" s="322"/>
      <c r="BB61" s="322"/>
      <c r="BC61" s="322"/>
      <c r="BD61" s="322"/>
      <c r="BE61" s="322"/>
      <c r="BF61" s="322"/>
      <c r="BG61" s="322"/>
      <c r="BH61" s="322"/>
      <c r="BI61" s="322"/>
      <c r="BJ61" s="322"/>
      <c r="BK61" s="322"/>
      <c r="BL61" s="322"/>
      <c r="BM61" s="322"/>
      <c r="BN61" s="322"/>
      <c r="BO61" s="322"/>
      <c r="BP61" s="322"/>
      <c r="BQ61" s="322"/>
      <c r="BR61" s="322"/>
      <c r="BS61" s="322"/>
      <c r="BT61" s="322"/>
      <c r="BU61" s="322"/>
      <c r="BV61" s="322"/>
      <c r="BW61" s="322"/>
      <c r="BX61" s="322"/>
      <c r="BY61" s="322"/>
      <c r="BZ61" s="322"/>
      <c r="CA61" s="322"/>
      <c r="CB61" s="322"/>
      <c r="CC61" s="77"/>
    </row>
    <row r="62" spans="1:81" s="20" customFormat="1" ht="14.25" customHeight="1">
      <c r="A62" s="62"/>
      <c r="B62" s="326"/>
      <c r="C62" s="327"/>
      <c r="D62" s="327"/>
      <c r="E62" s="62"/>
      <c r="F62" s="316"/>
      <c r="K62" s="327"/>
      <c r="L62" s="351"/>
      <c r="M62" s="351"/>
      <c r="N62" s="351"/>
      <c r="O62" s="327"/>
      <c r="Q62" s="79"/>
      <c r="R62" s="79"/>
      <c r="S62" s="79"/>
      <c r="T62" s="79"/>
      <c r="U62" s="79"/>
      <c r="V62" s="79"/>
      <c r="W62" s="79"/>
      <c r="X62" s="79"/>
      <c r="Y62" s="79"/>
      <c r="Z62" s="79"/>
      <c r="AA62" s="79"/>
      <c r="AB62" s="79"/>
      <c r="AC62" s="79"/>
      <c r="AD62" s="79"/>
      <c r="AE62" s="79"/>
      <c r="AF62" s="357"/>
      <c r="AG62" s="357"/>
      <c r="AH62" s="357"/>
      <c r="AI62" s="357"/>
      <c r="AJ62" s="356"/>
      <c r="AK62" s="357"/>
      <c r="AL62" s="357"/>
      <c r="AM62" s="356"/>
      <c r="AN62" s="357"/>
      <c r="AO62" s="358"/>
      <c r="AP62" s="358"/>
      <c r="AQ62" s="358"/>
      <c r="AR62" s="358"/>
      <c r="AS62" s="14"/>
      <c r="AT62" s="14"/>
      <c r="AU62" s="14"/>
      <c r="AV62" s="14"/>
      <c r="AW62" s="33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77"/>
    </row>
    <row r="63" spans="1:81" s="20" customFormat="1" ht="14.25" customHeight="1">
      <c r="A63" s="62"/>
      <c r="B63" s="326"/>
      <c r="C63" s="327"/>
      <c r="D63" s="327"/>
      <c r="F63" s="316"/>
      <c r="K63" s="327"/>
      <c r="L63" s="352"/>
      <c r="M63" s="352"/>
      <c r="N63" s="352"/>
      <c r="O63" s="327"/>
      <c r="Q63" s="79"/>
      <c r="R63" s="79"/>
      <c r="S63" s="79"/>
      <c r="T63" s="79"/>
      <c r="U63" s="79"/>
      <c r="V63" s="79"/>
      <c r="W63" s="79"/>
      <c r="X63" s="79"/>
      <c r="Y63" s="79"/>
      <c r="Z63" s="79"/>
      <c r="AA63" s="79"/>
      <c r="AB63" s="79"/>
      <c r="AC63" s="79"/>
      <c r="AD63" s="79"/>
      <c r="AE63" s="79"/>
      <c r="AF63" s="357"/>
      <c r="AG63" s="357"/>
      <c r="AH63" s="357"/>
      <c r="AI63" s="357"/>
      <c r="AJ63" s="356"/>
      <c r="AK63" s="357"/>
      <c r="AL63" s="357"/>
      <c r="AM63" s="356"/>
      <c r="AN63" s="357"/>
      <c r="AO63" s="358"/>
      <c r="AP63" s="358"/>
      <c r="AQ63" s="358"/>
      <c r="AR63" s="358"/>
      <c r="AS63" s="14"/>
      <c r="AT63" s="14"/>
      <c r="AU63" s="14"/>
      <c r="AV63" s="14"/>
      <c r="AW63" s="332"/>
      <c r="AX63" s="322"/>
      <c r="AY63" s="322"/>
      <c r="AZ63" s="322"/>
      <c r="BA63" s="322"/>
      <c r="BB63" s="322"/>
      <c r="BC63" s="322"/>
      <c r="BD63" s="322"/>
      <c r="BE63" s="322"/>
      <c r="BF63" s="322"/>
      <c r="BG63" s="322"/>
      <c r="BH63" s="322"/>
      <c r="BI63" s="322"/>
      <c r="BJ63" s="322"/>
      <c r="BK63" s="322"/>
      <c r="BL63" s="322"/>
      <c r="BM63" s="322"/>
      <c r="BN63" s="322"/>
      <c r="BO63" s="322"/>
      <c r="BP63" s="322"/>
      <c r="BQ63" s="322"/>
      <c r="BR63" s="322"/>
      <c r="BS63" s="322"/>
      <c r="BT63" s="322"/>
      <c r="BU63" s="322"/>
      <c r="BV63" s="322"/>
      <c r="BW63" s="322"/>
      <c r="BX63" s="322"/>
      <c r="BY63" s="322"/>
      <c r="BZ63" s="322"/>
      <c r="CA63" s="322"/>
      <c r="CB63" s="322"/>
      <c r="CC63" s="77"/>
    </row>
    <row r="64" spans="1:81" s="20" customFormat="1" ht="14.25" customHeight="1">
      <c r="A64" s="62"/>
      <c r="B64" s="326"/>
      <c r="C64" s="327"/>
      <c r="D64" s="327"/>
      <c r="E64" s="62"/>
      <c r="F64" s="316"/>
      <c r="K64" s="327"/>
      <c r="L64" s="351"/>
      <c r="M64" s="351"/>
      <c r="N64" s="351"/>
      <c r="O64" s="327"/>
      <c r="Q64" s="79"/>
      <c r="R64" s="79"/>
      <c r="S64" s="79"/>
      <c r="T64" s="79"/>
      <c r="U64" s="79"/>
      <c r="V64" s="79"/>
      <c r="W64" s="79"/>
      <c r="X64" s="79"/>
      <c r="Y64" s="79"/>
      <c r="Z64" s="79"/>
      <c r="AA64" s="79"/>
      <c r="AB64" s="79"/>
      <c r="AC64" s="79"/>
      <c r="AD64" s="79"/>
      <c r="AE64" s="79"/>
      <c r="AF64" s="357"/>
      <c r="AG64" s="357"/>
      <c r="AH64" s="357"/>
      <c r="AI64" s="357"/>
      <c r="AJ64" s="356"/>
      <c r="AK64" s="357"/>
      <c r="AL64" s="357"/>
      <c r="AM64" s="356"/>
      <c r="AN64" s="357"/>
      <c r="AO64" s="358"/>
      <c r="AP64" s="358"/>
      <c r="AQ64" s="358"/>
      <c r="AR64" s="358"/>
      <c r="AS64" s="14"/>
      <c r="AT64" s="14"/>
      <c r="AU64" s="14"/>
      <c r="AV64" s="14"/>
      <c r="AW64" s="332"/>
      <c r="AX64" s="322"/>
      <c r="AY64" s="322"/>
      <c r="AZ64" s="322"/>
      <c r="BA64" s="322"/>
      <c r="BB64" s="322"/>
      <c r="BC64" s="322"/>
      <c r="BD64" s="322"/>
      <c r="BE64" s="322"/>
      <c r="BF64" s="322"/>
      <c r="BG64" s="322"/>
      <c r="BH64" s="322"/>
      <c r="BI64" s="322"/>
      <c r="BJ64" s="322"/>
      <c r="BK64" s="322"/>
      <c r="BL64" s="322"/>
      <c r="BM64" s="322"/>
      <c r="BN64" s="322"/>
      <c r="BO64" s="322"/>
      <c r="BP64" s="322"/>
      <c r="BQ64" s="322"/>
      <c r="BR64" s="322"/>
      <c r="BS64" s="322"/>
      <c r="BT64" s="322"/>
      <c r="BU64" s="322"/>
      <c r="BV64" s="322"/>
      <c r="BW64" s="322"/>
      <c r="BX64" s="322"/>
      <c r="BY64" s="322"/>
      <c r="BZ64" s="322"/>
      <c r="CA64" s="322"/>
      <c r="CB64" s="322"/>
      <c r="CC64" s="77"/>
    </row>
    <row r="65" spans="1:81" s="20" customFormat="1" ht="14.25" customHeight="1">
      <c r="A65" s="62"/>
      <c r="B65" s="326"/>
      <c r="C65" s="327"/>
      <c r="D65" s="327"/>
      <c r="F65" s="316"/>
      <c r="K65" s="327"/>
      <c r="L65" s="350"/>
      <c r="M65" s="350"/>
      <c r="N65" s="352"/>
      <c r="O65" s="327"/>
      <c r="Q65" s="79"/>
      <c r="R65" s="79"/>
      <c r="S65" s="79"/>
      <c r="T65" s="79"/>
      <c r="U65" s="79"/>
      <c r="V65" s="79"/>
      <c r="W65" s="79"/>
      <c r="X65" s="79"/>
      <c r="Y65" s="79"/>
      <c r="Z65" s="79"/>
      <c r="AA65" s="79"/>
      <c r="AB65" s="79"/>
      <c r="AC65" s="79"/>
      <c r="AD65" s="79"/>
      <c r="AE65" s="79"/>
      <c r="AF65" s="357"/>
      <c r="AG65" s="357"/>
      <c r="AH65" s="357"/>
      <c r="AI65" s="357"/>
      <c r="AJ65" s="356"/>
      <c r="AK65" s="357"/>
      <c r="AL65" s="357"/>
      <c r="AM65" s="356"/>
      <c r="AN65" s="357"/>
      <c r="AO65" s="358"/>
      <c r="AP65" s="358"/>
      <c r="AQ65" s="358"/>
      <c r="AR65" s="358"/>
      <c r="AS65" s="14"/>
      <c r="AT65" s="14"/>
      <c r="AU65" s="14"/>
      <c r="AV65" s="14"/>
      <c r="AW65" s="33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c r="BV65" s="322"/>
      <c r="BW65" s="322"/>
      <c r="BX65" s="322"/>
      <c r="BY65" s="322"/>
      <c r="BZ65" s="322"/>
      <c r="CA65" s="322"/>
      <c r="CB65" s="322"/>
      <c r="CC65" s="77"/>
    </row>
    <row r="66" spans="1:81" s="20" customFormat="1" ht="14.25" customHeight="1">
      <c r="A66" s="62"/>
      <c r="B66" s="326"/>
      <c r="C66" s="327"/>
      <c r="D66" s="327"/>
      <c r="E66" s="62"/>
      <c r="F66" s="318"/>
      <c r="K66" s="327"/>
      <c r="L66" s="349"/>
      <c r="M66" s="349"/>
      <c r="N66" s="349"/>
      <c r="O66" s="327"/>
      <c r="Q66" s="79"/>
      <c r="R66" s="79"/>
      <c r="S66" s="79"/>
      <c r="T66" s="79"/>
      <c r="U66" s="79"/>
      <c r="V66" s="79"/>
      <c r="W66" s="79"/>
      <c r="X66" s="79"/>
      <c r="Y66" s="79"/>
      <c r="Z66" s="79"/>
      <c r="AA66" s="79"/>
      <c r="AB66" s="79"/>
      <c r="AC66" s="79"/>
      <c r="AD66" s="79"/>
      <c r="AE66" s="79"/>
      <c r="AF66" s="357"/>
      <c r="AG66" s="357"/>
      <c r="AH66" s="357"/>
      <c r="AI66" s="357"/>
      <c r="AJ66" s="356"/>
      <c r="AK66" s="357"/>
      <c r="AL66" s="357"/>
      <c r="AM66" s="356"/>
      <c r="AN66" s="357"/>
      <c r="AO66" s="358"/>
      <c r="AP66" s="358"/>
      <c r="AQ66" s="358"/>
      <c r="AR66" s="358"/>
      <c r="AS66" s="14"/>
      <c r="AT66" s="14"/>
      <c r="AU66" s="14"/>
      <c r="AV66" s="14"/>
      <c r="AW66" s="33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c r="BV66" s="322"/>
      <c r="BW66" s="322"/>
      <c r="BX66" s="322"/>
      <c r="BY66" s="322"/>
      <c r="BZ66" s="322"/>
      <c r="CA66" s="322"/>
      <c r="CB66" s="322"/>
      <c r="CC66" s="77"/>
    </row>
    <row r="67" spans="1:81" s="20" customFormat="1" ht="14.25" customHeight="1">
      <c r="A67" s="62"/>
      <c r="B67" s="326"/>
      <c r="C67" s="327"/>
      <c r="D67" s="327"/>
      <c r="F67" s="316"/>
      <c r="K67" s="327"/>
      <c r="L67" s="350"/>
      <c r="M67" s="350"/>
      <c r="N67" s="352"/>
      <c r="O67" s="327"/>
      <c r="Q67" s="79"/>
      <c r="R67" s="79"/>
      <c r="S67" s="79"/>
      <c r="T67" s="79"/>
      <c r="U67" s="79"/>
      <c r="V67" s="79"/>
      <c r="W67" s="79"/>
      <c r="X67" s="79"/>
      <c r="Y67" s="79"/>
      <c r="Z67" s="79"/>
      <c r="AA67" s="79"/>
      <c r="AB67" s="79"/>
      <c r="AC67" s="79"/>
      <c r="AD67" s="79"/>
      <c r="AE67" s="79"/>
      <c r="AF67" s="357"/>
      <c r="AG67" s="357"/>
      <c r="AH67" s="357"/>
      <c r="AI67" s="357"/>
      <c r="AJ67" s="356"/>
      <c r="AK67" s="357"/>
      <c r="AL67" s="357"/>
      <c r="AM67" s="356"/>
      <c r="AN67" s="357"/>
      <c r="AO67" s="358"/>
      <c r="AP67" s="358"/>
      <c r="AQ67" s="358"/>
      <c r="AR67" s="358"/>
      <c r="AS67" s="14"/>
      <c r="AT67" s="14"/>
      <c r="AU67" s="14"/>
      <c r="AV67" s="14"/>
      <c r="AW67" s="33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c r="BT67" s="322"/>
      <c r="BU67" s="322"/>
      <c r="BV67" s="322"/>
      <c r="BW67" s="322"/>
      <c r="BX67" s="322"/>
      <c r="BY67" s="322"/>
      <c r="BZ67" s="322"/>
      <c r="CA67" s="322"/>
      <c r="CB67" s="322"/>
      <c r="CC67" s="77"/>
    </row>
    <row r="68" spans="1:81" s="20" customFormat="1" ht="14.25" customHeight="1">
      <c r="A68" s="62"/>
      <c r="B68" s="326"/>
      <c r="C68" s="327"/>
      <c r="D68" s="327"/>
      <c r="E68" s="62"/>
      <c r="F68" s="316"/>
      <c r="K68" s="327"/>
      <c r="L68" s="353"/>
      <c r="M68" s="353"/>
      <c r="N68" s="353"/>
      <c r="O68" s="327"/>
      <c r="Q68" s="79"/>
      <c r="R68" s="79"/>
      <c r="S68" s="79"/>
      <c r="T68" s="79"/>
      <c r="U68" s="79"/>
      <c r="V68" s="79"/>
      <c r="W68" s="79"/>
      <c r="X68" s="79"/>
      <c r="Y68" s="79"/>
      <c r="Z68" s="79"/>
      <c r="AA68" s="79"/>
      <c r="AB68" s="79"/>
      <c r="AC68" s="79"/>
      <c r="AD68" s="79"/>
      <c r="AE68" s="79"/>
      <c r="AF68" s="357"/>
      <c r="AG68" s="357"/>
      <c r="AH68" s="357"/>
      <c r="AI68" s="357"/>
      <c r="AJ68" s="356"/>
      <c r="AK68" s="357"/>
      <c r="AL68" s="357"/>
      <c r="AM68" s="356"/>
      <c r="AN68" s="357"/>
      <c r="AO68" s="358"/>
      <c r="AP68" s="358"/>
      <c r="AQ68" s="358"/>
      <c r="AR68" s="358"/>
      <c r="AS68" s="14"/>
      <c r="AT68" s="14"/>
      <c r="AU68" s="14"/>
      <c r="AV68" s="14"/>
      <c r="AW68" s="33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c r="BT68" s="322"/>
      <c r="BU68" s="322"/>
      <c r="BV68" s="322"/>
      <c r="BW68" s="322"/>
      <c r="BX68" s="322"/>
      <c r="BY68" s="322"/>
      <c r="BZ68" s="322"/>
      <c r="CA68" s="322"/>
      <c r="CB68" s="322"/>
      <c r="CC68" s="77"/>
    </row>
    <row r="69" spans="1:81" s="20" customFormat="1" ht="14.25" customHeight="1">
      <c r="A69" s="62"/>
      <c r="B69" s="326"/>
      <c r="C69" s="327"/>
      <c r="D69" s="327"/>
      <c r="F69" s="316"/>
      <c r="K69" s="327"/>
      <c r="L69" s="350"/>
      <c r="M69" s="350"/>
      <c r="N69" s="353"/>
      <c r="O69" s="327"/>
      <c r="Q69" s="79"/>
      <c r="R69" s="79"/>
      <c r="S69" s="79"/>
      <c r="T69" s="79"/>
      <c r="U69" s="79"/>
      <c r="V69" s="79"/>
      <c r="W69" s="79"/>
      <c r="X69" s="79"/>
      <c r="Y69" s="79"/>
      <c r="Z69" s="79"/>
      <c r="AA69" s="79"/>
      <c r="AB69" s="79"/>
      <c r="AC69" s="79"/>
      <c r="AD69" s="79"/>
      <c r="AE69" s="79"/>
      <c r="AF69" s="357"/>
      <c r="AG69" s="357"/>
      <c r="AH69" s="357"/>
      <c r="AI69" s="357"/>
      <c r="AJ69" s="356"/>
      <c r="AK69" s="357"/>
      <c r="AL69" s="357"/>
      <c r="AM69" s="356"/>
      <c r="AN69" s="357"/>
      <c r="AO69" s="358"/>
      <c r="AP69" s="358"/>
      <c r="AQ69" s="358"/>
      <c r="AR69" s="358"/>
      <c r="AS69" s="14"/>
      <c r="AT69" s="14"/>
      <c r="AU69" s="14"/>
      <c r="AV69" s="14"/>
      <c r="AW69" s="33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c r="BT69" s="322"/>
      <c r="BU69" s="322"/>
      <c r="BV69" s="322"/>
      <c r="BW69" s="322"/>
      <c r="BX69" s="322"/>
      <c r="BY69" s="322"/>
      <c r="BZ69" s="322"/>
      <c r="CA69" s="322"/>
      <c r="CB69" s="322"/>
      <c r="CC69" s="77"/>
    </row>
    <row r="70" spans="1:81" s="20" customFormat="1" ht="14.25" customHeight="1">
      <c r="A70" s="62"/>
      <c r="B70" s="326"/>
      <c r="C70" s="327"/>
      <c r="D70" s="327"/>
      <c r="E70" s="62"/>
      <c r="F70" s="333"/>
      <c r="K70" s="327"/>
      <c r="L70" s="349"/>
      <c r="M70" s="349"/>
      <c r="N70" s="349"/>
      <c r="O70" s="327"/>
      <c r="Q70" s="79"/>
      <c r="R70" s="79"/>
      <c r="S70" s="79"/>
      <c r="T70" s="79"/>
      <c r="U70" s="79"/>
      <c r="V70" s="79"/>
      <c r="W70" s="79"/>
      <c r="X70" s="79"/>
      <c r="Y70" s="79"/>
      <c r="Z70" s="79"/>
      <c r="AA70" s="79"/>
      <c r="AB70" s="79"/>
      <c r="AC70" s="79"/>
      <c r="AD70" s="79"/>
      <c r="AE70" s="79"/>
      <c r="AF70" s="357"/>
      <c r="AG70" s="357"/>
      <c r="AH70" s="357"/>
      <c r="AI70" s="357"/>
      <c r="AJ70" s="356"/>
      <c r="AK70" s="357"/>
      <c r="AL70" s="357"/>
      <c r="AM70" s="356"/>
      <c r="AN70" s="357"/>
      <c r="AO70" s="358"/>
      <c r="AP70" s="358"/>
      <c r="AQ70" s="358"/>
      <c r="AR70" s="358"/>
      <c r="AS70" s="14"/>
      <c r="AT70" s="14"/>
      <c r="AU70" s="14"/>
      <c r="AV70" s="14"/>
      <c r="AW70" s="33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c r="BT70" s="322"/>
      <c r="BU70" s="322"/>
      <c r="BV70" s="322"/>
      <c r="BW70" s="322"/>
      <c r="BX70" s="322"/>
      <c r="BY70" s="322"/>
      <c r="BZ70" s="322"/>
      <c r="CA70" s="322"/>
      <c r="CB70" s="322"/>
      <c r="CC70" s="77"/>
    </row>
    <row r="71" spans="1:81" s="20" customFormat="1" ht="14.25" customHeight="1">
      <c r="A71" s="62"/>
      <c r="B71" s="326"/>
      <c r="C71" s="327"/>
      <c r="D71" s="327"/>
      <c r="E71" s="62"/>
      <c r="F71" s="316"/>
      <c r="K71" s="327"/>
      <c r="L71" s="350"/>
      <c r="M71" s="350"/>
      <c r="N71" s="352"/>
      <c r="O71" s="327"/>
      <c r="Q71" s="79"/>
      <c r="R71" s="79"/>
      <c r="S71" s="79"/>
      <c r="T71" s="79"/>
      <c r="U71" s="79"/>
      <c r="V71" s="79"/>
      <c r="W71" s="79"/>
      <c r="X71" s="79"/>
      <c r="Y71" s="79"/>
      <c r="Z71" s="79"/>
      <c r="AA71" s="79"/>
      <c r="AB71" s="79"/>
      <c r="AC71" s="79"/>
      <c r="AD71" s="79"/>
      <c r="AE71" s="79"/>
      <c r="AF71" s="357"/>
      <c r="AG71" s="357"/>
      <c r="AH71" s="357"/>
      <c r="AI71" s="357"/>
      <c r="AJ71" s="356"/>
      <c r="AK71" s="357"/>
      <c r="AL71" s="357"/>
      <c r="AM71" s="356"/>
      <c r="AN71" s="357"/>
      <c r="AO71" s="358"/>
      <c r="AP71" s="358"/>
      <c r="AQ71" s="358"/>
      <c r="AR71" s="358"/>
      <c r="AS71" s="14"/>
      <c r="AT71" s="14"/>
      <c r="AU71" s="14"/>
      <c r="AV71" s="14"/>
      <c r="AW71" s="332"/>
      <c r="AX71" s="322"/>
      <c r="AY71" s="322"/>
      <c r="AZ71" s="322"/>
      <c r="BA71" s="322"/>
      <c r="BB71" s="322"/>
      <c r="BC71" s="322"/>
      <c r="BD71" s="322"/>
      <c r="BE71" s="322"/>
      <c r="BF71" s="322"/>
      <c r="BG71" s="322"/>
      <c r="BH71" s="322"/>
      <c r="BI71" s="322"/>
      <c r="BJ71" s="322"/>
      <c r="BK71" s="322"/>
      <c r="BL71" s="322"/>
      <c r="BM71" s="322"/>
      <c r="BN71" s="322"/>
      <c r="BO71" s="322"/>
      <c r="BP71" s="322"/>
      <c r="BQ71" s="322"/>
      <c r="BR71" s="322"/>
      <c r="BS71" s="322"/>
      <c r="BT71" s="322"/>
      <c r="BU71" s="322"/>
      <c r="BV71" s="322"/>
      <c r="BW71" s="322"/>
      <c r="BX71" s="322"/>
      <c r="BY71" s="322"/>
      <c r="BZ71" s="322"/>
      <c r="CA71" s="322"/>
      <c r="CB71" s="322"/>
      <c r="CC71" s="77"/>
    </row>
    <row r="72" spans="1:81" s="20" customFormat="1" ht="14.25" customHeight="1">
      <c r="A72" s="62"/>
      <c r="B72" s="326"/>
      <c r="C72" s="327"/>
      <c r="D72" s="327"/>
      <c r="E72" s="335"/>
      <c r="F72" s="328"/>
      <c r="G72" s="328"/>
      <c r="I72" s="327"/>
      <c r="J72" s="344"/>
      <c r="K72" s="327"/>
      <c r="L72" s="327"/>
      <c r="M72" s="327"/>
      <c r="N72" s="327"/>
      <c r="O72" s="327"/>
      <c r="P72" s="327"/>
      <c r="Q72" s="374"/>
      <c r="R72" s="374"/>
      <c r="S72" s="374"/>
      <c r="T72" s="374"/>
      <c r="U72" s="374"/>
      <c r="V72" s="374"/>
      <c r="W72" s="374"/>
      <c r="X72" s="374"/>
      <c r="Y72" s="374"/>
      <c r="Z72" s="374"/>
      <c r="AA72" s="374"/>
      <c r="AB72" s="374"/>
      <c r="AC72" s="374"/>
      <c r="AD72" s="374"/>
      <c r="AE72" s="374"/>
      <c r="AF72" s="356"/>
      <c r="AG72" s="356"/>
      <c r="AH72" s="356"/>
      <c r="AI72" s="356"/>
      <c r="AJ72" s="356"/>
      <c r="AK72" s="356"/>
      <c r="AL72" s="356"/>
      <c r="AM72" s="356"/>
      <c r="AN72" s="356"/>
      <c r="AO72" s="356"/>
      <c r="AP72" s="356"/>
      <c r="AQ72" s="356"/>
      <c r="AR72" s="356"/>
      <c r="AS72" s="327"/>
      <c r="AT72" s="327"/>
      <c r="AU72" s="327"/>
      <c r="AV72" s="327"/>
      <c r="AW72" s="327"/>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c r="BT72" s="322"/>
      <c r="BU72" s="322"/>
      <c r="BV72" s="322"/>
      <c r="BW72" s="322"/>
      <c r="BX72" s="322"/>
      <c r="BY72" s="322"/>
      <c r="BZ72" s="322"/>
      <c r="CA72" s="322"/>
      <c r="CB72" s="322"/>
      <c r="CC72" s="77"/>
    </row>
    <row r="73" spans="1:81" s="20" customFormat="1" ht="14.25" customHeight="1">
      <c r="A73" s="62"/>
      <c r="B73" s="326"/>
      <c r="C73" s="327"/>
      <c r="D73" s="327"/>
      <c r="E73" s="62"/>
      <c r="F73" s="316"/>
      <c r="K73" s="327"/>
      <c r="L73" s="351"/>
      <c r="M73" s="351"/>
      <c r="N73" s="351"/>
      <c r="O73" s="327"/>
      <c r="Q73" s="79"/>
      <c r="R73" s="79"/>
      <c r="S73" s="79"/>
      <c r="T73" s="79"/>
      <c r="U73" s="79"/>
      <c r="V73" s="79"/>
      <c r="W73" s="79"/>
      <c r="X73" s="79"/>
      <c r="Y73" s="79"/>
      <c r="Z73" s="79"/>
      <c r="AA73" s="79"/>
      <c r="AB73" s="79"/>
      <c r="AC73" s="79"/>
      <c r="AD73" s="79"/>
      <c r="AE73" s="79"/>
      <c r="AF73" s="357"/>
      <c r="AG73" s="357"/>
      <c r="AH73" s="357"/>
      <c r="AI73" s="357"/>
      <c r="AJ73" s="356"/>
      <c r="AK73" s="357"/>
      <c r="AL73" s="357"/>
      <c r="AM73" s="356"/>
      <c r="AN73" s="357"/>
      <c r="AO73" s="358"/>
      <c r="AP73" s="358"/>
      <c r="AQ73" s="358"/>
      <c r="AR73" s="358"/>
      <c r="AS73" s="14"/>
      <c r="AT73" s="14"/>
      <c r="AU73" s="14"/>
      <c r="AV73" s="14"/>
      <c r="AW73" s="33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c r="BT73" s="322"/>
      <c r="BU73" s="322"/>
      <c r="BV73" s="322"/>
      <c r="BW73" s="322"/>
      <c r="BX73" s="322"/>
      <c r="BY73" s="322"/>
      <c r="BZ73" s="322"/>
      <c r="CA73" s="322"/>
      <c r="CB73" s="322"/>
      <c r="CC73" s="77"/>
    </row>
    <row r="74" spans="1:81" s="20" customFormat="1" ht="14.25" customHeight="1">
      <c r="A74" s="62"/>
      <c r="B74" s="326"/>
      <c r="C74" s="327"/>
      <c r="D74" s="327"/>
      <c r="F74" s="316"/>
      <c r="K74" s="327"/>
      <c r="L74" s="352"/>
      <c r="M74" s="352"/>
      <c r="N74" s="352"/>
      <c r="O74" s="327"/>
      <c r="Q74" s="79"/>
      <c r="R74" s="79"/>
      <c r="S74" s="79"/>
      <c r="T74" s="79"/>
      <c r="U74" s="79"/>
      <c r="V74" s="79"/>
      <c r="W74" s="79"/>
      <c r="X74" s="79"/>
      <c r="Y74" s="79"/>
      <c r="Z74" s="79"/>
      <c r="AA74" s="79"/>
      <c r="AB74" s="79"/>
      <c r="AC74" s="79"/>
      <c r="AD74" s="79"/>
      <c r="AE74" s="79"/>
      <c r="AF74" s="357"/>
      <c r="AG74" s="357"/>
      <c r="AH74" s="357"/>
      <c r="AI74" s="357"/>
      <c r="AJ74" s="356"/>
      <c r="AK74" s="357"/>
      <c r="AL74" s="357"/>
      <c r="AM74" s="356"/>
      <c r="AN74" s="357"/>
      <c r="AO74" s="358"/>
      <c r="AP74" s="358"/>
      <c r="AQ74" s="358"/>
      <c r="AR74" s="358"/>
      <c r="AS74" s="14"/>
      <c r="AT74" s="14"/>
      <c r="AU74" s="14"/>
      <c r="AV74" s="14"/>
      <c r="AW74" s="332"/>
      <c r="AX74" s="322"/>
      <c r="AY74" s="322"/>
      <c r="AZ74" s="322"/>
      <c r="BA74" s="322"/>
      <c r="BB74" s="322"/>
      <c r="BC74" s="322"/>
      <c r="BD74" s="322"/>
      <c r="BE74" s="322"/>
      <c r="BF74" s="322"/>
      <c r="BG74" s="322"/>
      <c r="BH74" s="322"/>
      <c r="BI74" s="322"/>
      <c r="BJ74" s="322"/>
      <c r="BK74" s="322"/>
      <c r="BL74" s="322"/>
      <c r="BM74" s="322"/>
      <c r="BN74" s="322"/>
      <c r="BO74" s="322"/>
      <c r="BP74" s="322"/>
      <c r="BQ74" s="322"/>
      <c r="BR74" s="322"/>
      <c r="BS74" s="322"/>
      <c r="BT74" s="322"/>
      <c r="BU74" s="322"/>
      <c r="BV74" s="322"/>
      <c r="BW74" s="322"/>
      <c r="BX74" s="322"/>
      <c r="BY74" s="322"/>
      <c r="BZ74" s="322"/>
      <c r="CA74" s="322"/>
      <c r="CB74" s="322"/>
      <c r="CC74" s="77"/>
    </row>
    <row r="75" spans="1:81" s="20" customFormat="1" ht="14.25" customHeight="1">
      <c r="A75" s="62"/>
      <c r="B75" s="326"/>
      <c r="C75" s="327"/>
      <c r="D75" s="327"/>
      <c r="E75" s="62"/>
      <c r="F75" s="316"/>
      <c r="K75" s="327"/>
      <c r="L75" s="351"/>
      <c r="M75" s="351"/>
      <c r="N75" s="351"/>
      <c r="O75" s="327"/>
      <c r="Q75" s="79"/>
      <c r="R75" s="79"/>
      <c r="S75" s="79"/>
      <c r="T75" s="79"/>
      <c r="U75" s="79"/>
      <c r="V75" s="79"/>
      <c r="W75" s="79"/>
      <c r="X75" s="79"/>
      <c r="Y75" s="79"/>
      <c r="Z75" s="79"/>
      <c r="AA75" s="79"/>
      <c r="AB75" s="79"/>
      <c r="AC75" s="79"/>
      <c r="AD75" s="79"/>
      <c r="AE75" s="79"/>
      <c r="AF75" s="357"/>
      <c r="AG75" s="357"/>
      <c r="AH75" s="357"/>
      <c r="AI75" s="357"/>
      <c r="AJ75" s="356"/>
      <c r="AK75" s="357"/>
      <c r="AL75" s="357"/>
      <c r="AM75" s="356"/>
      <c r="AN75" s="357"/>
      <c r="AO75" s="358"/>
      <c r="AP75" s="358"/>
      <c r="AQ75" s="358"/>
      <c r="AR75" s="358"/>
      <c r="AS75" s="14"/>
      <c r="AT75" s="14"/>
      <c r="AU75" s="14"/>
      <c r="AV75" s="14"/>
      <c r="AW75" s="332"/>
      <c r="AX75" s="322"/>
      <c r="AY75" s="322"/>
      <c r="AZ75" s="322"/>
      <c r="BA75" s="322"/>
      <c r="BB75" s="322"/>
      <c r="BC75" s="322"/>
      <c r="BD75" s="322"/>
      <c r="BE75" s="322"/>
      <c r="BF75" s="322"/>
      <c r="BG75" s="322"/>
      <c r="BH75" s="322"/>
      <c r="BI75" s="322"/>
      <c r="BJ75" s="322"/>
      <c r="BK75" s="322"/>
      <c r="BL75" s="322"/>
      <c r="BM75" s="322"/>
      <c r="BN75" s="322"/>
      <c r="BO75" s="322"/>
      <c r="BP75" s="322"/>
      <c r="BQ75" s="322"/>
      <c r="BR75" s="322"/>
      <c r="BS75" s="322"/>
      <c r="BT75" s="322"/>
      <c r="BU75" s="322"/>
      <c r="BV75" s="322"/>
      <c r="BW75" s="322"/>
      <c r="BX75" s="322"/>
      <c r="BY75" s="322"/>
      <c r="BZ75" s="322"/>
      <c r="CA75" s="322"/>
      <c r="CB75" s="322"/>
      <c r="CC75" s="77"/>
    </row>
    <row r="76" spans="1:81" s="20" customFormat="1" ht="14.25" customHeight="1">
      <c r="A76" s="62"/>
      <c r="B76" s="326"/>
      <c r="C76" s="327"/>
      <c r="D76" s="327"/>
      <c r="F76" s="316"/>
      <c r="K76" s="327"/>
      <c r="L76" s="352"/>
      <c r="M76" s="352"/>
      <c r="N76" s="352"/>
      <c r="O76" s="327"/>
      <c r="Q76" s="79"/>
      <c r="R76" s="79"/>
      <c r="S76" s="79"/>
      <c r="T76" s="79"/>
      <c r="U76" s="79"/>
      <c r="V76" s="79"/>
      <c r="W76" s="79"/>
      <c r="X76" s="79"/>
      <c r="Y76" s="79"/>
      <c r="Z76" s="79"/>
      <c r="AA76" s="79"/>
      <c r="AB76" s="79"/>
      <c r="AC76" s="79"/>
      <c r="AD76" s="79"/>
      <c r="AE76" s="79"/>
      <c r="AF76" s="357"/>
      <c r="AG76" s="357"/>
      <c r="AH76" s="357"/>
      <c r="AI76" s="357"/>
      <c r="AJ76" s="356"/>
      <c r="AK76" s="357"/>
      <c r="AL76" s="357"/>
      <c r="AM76" s="356"/>
      <c r="AN76" s="357"/>
      <c r="AO76" s="358"/>
      <c r="AP76" s="358"/>
      <c r="AQ76" s="358"/>
      <c r="AR76" s="358"/>
      <c r="AS76" s="14"/>
      <c r="AT76" s="14"/>
      <c r="AU76" s="14"/>
      <c r="AV76" s="14"/>
      <c r="AW76" s="33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c r="BT76" s="322"/>
      <c r="BU76" s="322"/>
      <c r="BV76" s="322"/>
      <c r="BW76" s="322"/>
      <c r="BX76" s="322"/>
      <c r="BY76" s="322"/>
      <c r="BZ76" s="322"/>
      <c r="CA76" s="322"/>
      <c r="CB76" s="322"/>
      <c r="CC76" s="77"/>
    </row>
    <row r="77" spans="1:81" s="20" customFormat="1" ht="14.25" customHeight="1">
      <c r="A77" s="62"/>
      <c r="B77" s="326"/>
      <c r="C77" s="327"/>
      <c r="D77" s="327"/>
      <c r="E77" s="62"/>
      <c r="F77" s="316"/>
      <c r="K77" s="327"/>
      <c r="L77" s="351"/>
      <c r="M77" s="351"/>
      <c r="N77" s="351"/>
      <c r="O77" s="327"/>
      <c r="Q77" s="79"/>
      <c r="R77" s="79"/>
      <c r="S77" s="79"/>
      <c r="T77" s="79"/>
      <c r="U77" s="79"/>
      <c r="V77" s="79"/>
      <c r="W77" s="79"/>
      <c r="X77" s="79"/>
      <c r="Y77" s="79"/>
      <c r="Z77" s="79"/>
      <c r="AA77" s="79"/>
      <c r="AB77" s="79"/>
      <c r="AC77" s="79"/>
      <c r="AD77" s="79"/>
      <c r="AE77" s="79"/>
      <c r="AF77" s="357"/>
      <c r="AG77" s="357"/>
      <c r="AH77" s="357"/>
      <c r="AI77" s="357"/>
      <c r="AJ77" s="356"/>
      <c r="AK77" s="357"/>
      <c r="AL77" s="357"/>
      <c r="AM77" s="356"/>
      <c r="AN77" s="357"/>
      <c r="AO77" s="358"/>
      <c r="AP77" s="358"/>
      <c r="AQ77" s="358"/>
      <c r="AR77" s="358"/>
      <c r="AS77" s="14"/>
      <c r="AT77" s="14"/>
      <c r="AU77" s="14"/>
      <c r="AV77" s="14"/>
      <c r="AW77" s="33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c r="BV77" s="322"/>
      <c r="BW77" s="322"/>
      <c r="BX77" s="322"/>
      <c r="BY77" s="322"/>
      <c r="BZ77" s="322"/>
      <c r="CA77" s="322"/>
      <c r="CB77" s="322"/>
      <c r="CC77" s="77"/>
    </row>
    <row r="78" spans="1:81" s="20" customFormat="1" ht="14.25" customHeight="1">
      <c r="A78" s="62"/>
      <c r="B78" s="326"/>
      <c r="C78" s="327"/>
      <c r="D78" s="327"/>
      <c r="E78" s="62"/>
      <c r="F78" s="316"/>
      <c r="K78" s="327"/>
      <c r="L78" s="350"/>
      <c r="M78" s="350"/>
      <c r="N78" s="350"/>
      <c r="O78" s="327"/>
      <c r="Q78" s="79"/>
      <c r="R78" s="79"/>
      <c r="S78" s="79"/>
      <c r="T78" s="79"/>
      <c r="U78" s="79"/>
      <c r="V78" s="79"/>
      <c r="W78" s="79"/>
      <c r="X78" s="79"/>
      <c r="Y78" s="79"/>
      <c r="Z78" s="79"/>
      <c r="AA78" s="79"/>
      <c r="AB78" s="79"/>
      <c r="AC78" s="79"/>
      <c r="AD78" s="79"/>
      <c r="AE78" s="79"/>
      <c r="AF78" s="357"/>
      <c r="AG78" s="357"/>
      <c r="AH78" s="357"/>
      <c r="AI78" s="357"/>
      <c r="AJ78" s="356"/>
      <c r="AK78" s="357"/>
      <c r="AL78" s="357"/>
      <c r="AM78" s="356"/>
      <c r="AN78" s="357"/>
      <c r="AO78" s="358"/>
      <c r="AP78" s="358"/>
      <c r="AQ78" s="358"/>
      <c r="AR78" s="358"/>
      <c r="AS78" s="14"/>
      <c r="AT78" s="14"/>
      <c r="AU78" s="14"/>
      <c r="AV78" s="14"/>
      <c r="AW78" s="33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c r="BV78" s="322"/>
      <c r="BW78" s="322"/>
      <c r="BX78" s="322"/>
      <c r="BY78" s="322"/>
      <c r="BZ78" s="322"/>
      <c r="CA78" s="322"/>
      <c r="CB78" s="322"/>
      <c r="CC78" s="77"/>
    </row>
    <row r="79" spans="1:81" s="20" customFormat="1" ht="14.25" customHeight="1">
      <c r="A79" s="62"/>
      <c r="B79" s="326"/>
      <c r="C79" s="327"/>
      <c r="D79" s="327"/>
      <c r="F79" s="316"/>
      <c r="K79" s="327"/>
      <c r="L79" s="352"/>
      <c r="M79" s="352"/>
      <c r="N79" s="352"/>
      <c r="O79" s="327"/>
      <c r="Q79" s="79"/>
      <c r="R79" s="79"/>
      <c r="S79" s="79"/>
      <c r="T79" s="79"/>
      <c r="U79" s="79"/>
      <c r="V79" s="79"/>
      <c r="W79" s="79"/>
      <c r="X79" s="79"/>
      <c r="Y79" s="79"/>
      <c r="Z79" s="79"/>
      <c r="AA79" s="79"/>
      <c r="AB79" s="79"/>
      <c r="AC79" s="79"/>
      <c r="AD79" s="79"/>
      <c r="AE79" s="79"/>
      <c r="AF79" s="357"/>
      <c r="AG79" s="357"/>
      <c r="AH79" s="357"/>
      <c r="AI79" s="357"/>
      <c r="AJ79" s="356"/>
      <c r="AK79" s="357"/>
      <c r="AL79" s="357"/>
      <c r="AM79" s="356"/>
      <c r="AN79" s="357"/>
      <c r="AO79" s="358"/>
      <c r="AP79" s="358"/>
      <c r="AQ79" s="358"/>
      <c r="AR79" s="358"/>
      <c r="AS79" s="14"/>
      <c r="AT79" s="14"/>
      <c r="AU79" s="14"/>
      <c r="AV79" s="14"/>
      <c r="AW79" s="332"/>
      <c r="AX79" s="322"/>
      <c r="AY79" s="322"/>
      <c r="AZ79" s="322"/>
      <c r="BA79" s="322"/>
      <c r="BB79" s="322"/>
      <c r="BC79" s="322"/>
      <c r="BD79" s="322"/>
      <c r="BE79" s="322"/>
      <c r="BF79" s="322"/>
      <c r="BG79" s="322"/>
      <c r="BH79" s="322"/>
      <c r="BI79" s="322"/>
      <c r="BJ79" s="322"/>
      <c r="BK79" s="322"/>
      <c r="BL79" s="322"/>
      <c r="BM79" s="322"/>
      <c r="BN79" s="322"/>
      <c r="BO79" s="322"/>
      <c r="BP79" s="322"/>
      <c r="BQ79" s="322"/>
      <c r="BR79" s="322"/>
      <c r="BS79" s="322"/>
      <c r="BT79" s="322"/>
      <c r="BU79" s="322"/>
      <c r="BV79" s="322"/>
      <c r="BW79" s="322"/>
      <c r="BX79" s="322"/>
      <c r="BY79" s="322"/>
      <c r="BZ79" s="322"/>
      <c r="CA79" s="322"/>
      <c r="CB79" s="322"/>
      <c r="CC79" s="77"/>
    </row>
    <row r="80" spans="1:81" s="20" customFormat="1" ht="14.25" customHeight="1">
      <c r="A80" s="62"/>
      <c r="B80" s="326"/>
      <c r="C80" s="327"/>
      <c r="D80" s="327"/>
      <c r="E80" s="62"/>
      <c r="F80" s="316"/>
      <c r="K80" s="327"/>
      <c r="L80" s="351"/>
      <c r="M80" s="351"/>
      <c r="N80" s="351"/>
      <c r="O80" s="327"/>
      <c r="Q80" s="79"/>
      <c r="R80" s="79"/>
      <c r="S80" s="79"/>
      <c r="T80" s="79"/>
      <c r="U80" s="79"/>
      <c r="V80" s="79"/>
      <c r="W80" s="79"/>
      <c r="X80" s="79"/>
      <c r="Y80" s="79"/>
      <c r="Z80" s="79"/>
      <c r="AA80" s="79"/>
      <c r="AB80" s="79"/>
      <c r="AC80" s="79"/>
      <c r="AD80" s="79"/>
      <c r="AE80" s="79"/>
      <c r="AF80" s="357"/>
      <c r="AG80" s="357"/>
      <c r="AH80" s="357"/>
      <c r="AI80" s="357"/>
      <c r="AJ80" s="356"/>
      <c r="AK80" s="357"/>
      <c r="AL80" s="357"/>
      <c r="AM80" s="356"/>
      <c r="AN80" s="357"/>
      <c r="AO80" s="358"/>
      <c r="AP80" s="358"/>
      <c r="AQ80" s="358"/>
      <c r="AR80" s="358"/>
      <c r="AS80" s="14"/>
      <c r="AT80" s="14"/>
      <c r="AU80" s="14"/>
      <c r="AV80" s="14"/>
      <c r="AW80" s="332"/>
      <c r="AX80" s="322"/>
      <c r="AY80" s="322"/>
      <c r="AZ80" s="322"/>
      <c r="BA80" s="322"/>
      <c r="BB80" s="322"/>
      <c r="BC80" s="322"/>
      <c r="BD80" s="322"/>
      <c r="BE80" s="322"/>
      <c r="BF80" s="322"/>
      <c r="BG80" s="322"/>
      <c r="BH80" s="322"/>
      <c r="BI80" s="322"/>
      <c r="BJ80" s="322"/>
      <c r="BK80" s="322"/>
      <c r="BL80" s="322"/>
      <c r="BM80" s="322"/>
      <c r="BN80" s="322"/>
      <c r="BO80" s="322"/>
      <c r="BP80" s="322"/>
      <c r="BQ80" s="322"/>
      <c r="BR80" s="322"/>
      <c r="BS80" s="322"/>
      <c r="BT80" s="322"/>
      <c r="BU80" s="322"/>
      <c r="BV80" s="322"/>
      <c r="BW80" s="322"/>
      <c r="BX80" s="322"/>
      <c r="BY80" s="322"/>
      <c r="BZ80" s="322"/>
      <c r="CA80" s="322"/>
      <c r="CB80" s="322"/>
      <c r="CC80" s="77"/>
    </row>
    <row r="81" spans="1:81" s="20" customFormat="1" ht="14.25" customHeight="1">
      <c r="A81" s="62"/>
      <c r="B81" s="326"/>
      <c r="C81" s="327"/>
      <c r="D81" s="327"/>
      <c r="F81" s="316"/>
      <c r="K81" s="327"/>
      <c r="L81" s="352"/>
      <c r="M81" s="352"/>
      <c r="N81" s="352"/>
      <c r="O81" s="327"/>
      <c r="Q81" s="79"/>
      <c r="R81" s="79"/>
      <c r="S81" s="79"/>
      <c r="T81" s="79"/>
      <c r="U81" s="79"/>
      <c r="V81" s="79"/>
      <c r="W81" s="79"/>
      <c r="X81" s="79"/>
      <c r="Y81" s="79"/>
      <c r="Z81" s="79"/>
      <c r="AA81" s="79"/>
      <c r="AB81" s="79"/>
      <c r="AC81" s="79"/>
      <c r="AD81" s="79"/>
      <c r="AE81" s="79"/>
      <c r="AF81" s="357"/>
      <c r="AG81" s="357"/>
      <c r="AH81" s="357"/>
      <c r="AI81" s="357"/>
      <c r="AJ81" s="356"/>
      <c r="AK81" s="357"/>
      <c r="AL81" s="357"/>
      <c r="AM81" s="356"/>
      <c r="AN81" s="357"/>
      <c r="AO81" s="358"/>
      <c r="AP81" s="358"/>
      <c r="AQ81" s="358"/>
      <c r="AR81" s="358"/>
      <c r="AS81" s="14"/>
      <c r="AT81" s="14"/>
      <c r="AU81" s="14"/>
      <c r="AV81" s="14"/>
      <c r="AW81" s="332"/>
      <c r="AX81" s="322"/>
      <c r="AY81" s="322"/>
      <c r="AZ81" s="322"/>
      <c r="BA81" s="322"/>
      <c r="BB81" s="322"/>
      <c r="BC81" s="322"/>
      <c r="BD81" s="322"/>
      <c r="BE81" s="322"/>
      <c r="BF81" s="322"/>
      <c r="BG81" s="322"/>
      <c r="BH81" s="322"/>
      <c r="BI81" s="322"/>
      <c r="BJ81" s="322"/>
      <c r="BK81" s="322"/>
      <c r="BL81" s="322"/>
      <c r="BM81" s="322"/>
      <c r="BN81" s="322"/>
      <c r="BO81" s="322"/>
      <c r="BP81" s="322"/>
      <c r="BQ81" s="322"/>
      <c r="BR81" s="322"/>
      <c r="BS81" s="322"/>
      <c r="BT81" s="322"/>
      <c r="BU81" s="322"/>
      <c r="BV81" s="322"/>
      <c r="BW81" s="322"/>
      <c r="BX81" s="322"/>
      <c r="BY81" s="322"/>
      <c r="BZ81" s="322"/>
      <c r="CA81" s="322"/>
      <c r="CB81" s="322"/>
      <c r="CC81" s="77"/>
    </row>
    <row r="82" spans="1:81" s="20" customFormat="1" ht="14.25" customHeight="1">
      <c r="A82" s="62"/>
      <c r="B82" s="326"/>
      <c r="C82" s="327"/>
      <c r="D82" s="327"/>
      <c r="E82" s="62"/>
      <c r="F82" s="316"/>
      <c r="K82" s="327"/>
      <c r="L82" s="351"/>
      <c r="M82" s="351"/>
      <c r="N82" s="351"/>
      <c r="O82" s="327"/>
      <c r="Q82" s="79"/>
      <c r="R82" s="79"/>
      <c r="S82" s="79"/>
      <c r="T82" s="79"/>
      <c r="U82" s="79"/>
      <c r="V82" s="79"/>
      <c r="W82" s="79"/>
      <c r="X82" s="79"/>
      <c r="Y82" s="79"/>
      <c r="Z82" s="79"/>
      <c r="AA82" s="79"/>
      <c r="AB82" s="79"/>
      <c r="AC82" s="79"/>
      <c r="AD82" s="79"/>
      <c r="AE82" s="79"/>
      <c r="AF82" s="357"/>
      <c r="AG82" s="357"/>
      <c r="AH82" s="357"/>
      <c r="AI82" s="357"/>
      <c r="AJ82" s="356"/>
      <c r="AK82" s="357"/>
      <c r="AL82" s="357"/>
      <c r="AM82" s="356"/>
      <c r="AN82" s="357"/>
      <c r="AO82" s="358"/>
      <c r="AP82" s="358"/>
      <c r="AQ82" s="358"/>
      <c r="AR82" s="358"/>
      <c r="AS82" s="14"/>
      <c r="AT82" s="14"/>
      <c r="AU82" s="14"/>
      <c r="AV82" s="14"/>
      <c r="AW82" s="332"/>
      <c r="AX82" s="322"/>
      <c r="AY82" s="322"/>
      <c r="AZ82" s="322"/>
      <c r="BA82" s="322"/>
      <c r="BB82" s="322"/>
      <c r="BC82" s="322"/>
      <c r="BD82" s="322"/>
      <c r="BE82" s="322"/>
      <c r="BF82" s="322"/>
      <c r="BG82" s="322"/>
      <c r="BH82" s="322"/>
      <c r="BI82" s="322"/>
      <c r="BJ82" s="322"/>
      <c r="BK82" s="322"/>
      <c r="BL82" s="322"/>
      <c r="BM82" s="322"/>
      <c r="BN82" s="322"/>
      <c r="BO82" s="322"/>
      <c r="BP82" s="322"/>
      <c r="BQ82" s="322"/>
      <c r="BR82" s="322"/>
      <c r="BS82" s="322"/>
      <c r="BT82" s="322"/>
      <c r="BU82" s="322"/>
      <c r="BV82" s="322"/>
      <c r="BW82" s="322"/>
      <c r="BX82" s="322"/>
      <c r="BY82" s="322"/>
      <c r="BZ82" s="322"/>
      <c r="CA82" s="322"/>
      <c r="CB82" s="322"/>
      <c r="CC82" s="77"/>
    </row>
    <row r="83" spans="1:81" s="20" customFormat="1" ht="14.25" customHeight="1">
      <c r="A83" s="62"/>
      <c r="B83" s="326"/>
      <c r="C83" s="327"/>
      <c r="D83" s="327"/>
      <c r="E83" s="62"/>
      <c r="F83" s="316"/>
      <c r="K83" s="327"/>
      <c r="L83" s="352"/>
      <c r="M83" s="352"/>
      <c r="N83" s="352"/>
      <c r="O83" s="327"/>
      <c r="Q83" s="79"/>
      <c r="R83" s="79"/>
      <c r="S83" s="79"/>
      <c r="T83" s="79"/>
      <c r="U83" s="79"/>
      <c r="V83" s="79"/>
      <c r="W83" s="79"/>
      <c r="X83" s="79"/>
      <c r="Y83" s="79"/>
      <c r="Z83" s="79"/>
      <c r="AA83" s="79"/>
      <c r="AB83" s="79"/>
      <c r="AC83" s="79"/>
      <c r="AD83" s="79"/>
      <c r="AE83" s="79"/>
      <c r="AF83" s="357"/>
      <c r="AG83" s="357"/>
      <c r="AH83" s="357"/>
      <c r="AI83" s="357"/>
      <c r="AJ83" s="356"/>
      <c r="AK83" s="357"/>
      <c r="AL83" s="357"/>
      <c r="AM83" s="356"/>
      <c r="AN83" s="357"/>
      <c r="AO83" s="358"/>
      <c r="AP83" s="358"/>
      <c r="AQ83" s="358"/>
      <c r="AR83" s="358"/>
      <c r="AS83" s="14"/>
      <c r="AT83" s="14"/>
      <c r="AU83" s="14"/>
      <c r="AV83" s="14"/>
      <c r="AW83" s="33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c r="BT83" s="322"/>
      <c r="BU83" s="322"/>
      <c r="BV83" s="322"/>
      <c r="BW83" s="322"/>
      <c r="BX83" s="322"/>
      <c r="BY83" s="322"/>
      <c r="BZ83" s="322"/>
      <c r="CA83" s="322"/>
      <c r="CB83" s="322"/>
      <c r="CC83" s="77"/>
    </row>
    <row r="84" spans="1:81" s="20" customFormat="1" ht="14.25" customHeight="1">
      <c r="A84" s="62"/>
      <c r="B84" s="326"/>
      <c r="C84" s="327"/>
      <c r="D84" s="327"/>
      <c r="E84" s="335"/>
      <c r="F84" s="328"/>
      <c r="G84" s="328"/>
      <c r="I84" s="327"/>
      <c r="J84" s="344"/>
      <c r="K84" s="327"/>
      <c r="L84" s="327"/>
      <c r="M84" s="327"/>
      <c r="N84" s="349"/>
      <c r="O84" s="327"/>
      <c r="P84" s="327"/>
      <c r="Q84" s="374"/>
      <c r="R84" s="374"/>
      <c r="S84" s="374"/>
      <c r="T84" s="374"/>
      <c r="U84" s="374"/>
      <c r="V84" s="374"/>
      <c r="W84" s="374"/>
      <c r="X84" s="374"/>
      <c r="Y84" s="374"/>
      <c r="Z84" s="374"/>
      <c r="AA84" s="374"/>
      <c r="AB84" s="374"/>
      <c r="AC84" s="374"/>
      <c r="AD84" s="374"/>
      <c r="AE84" s="374"/>
      <c r="AF84" s="356"/>
      <c r="AG84" s="356"/>
      <c r="AH84" s="356"/>
      <c r="AI84" s="356"/>
      <c r="AJ84" s="356"/>
      <c r="AK84" s="356"/>
      <c r="AL84" s="356"/>
      <c r="AM84" s="356"/>
      <c r="AN84" s="356"/>
      <c r="AO84" s="356"/>
      <c r="AP84" s="356"/>
      <c r="AQ84" s="356"/>
      <c r="AR84" s="356"/>
      <c r="AS84" s="327"/>
      <c r="AT84" s="327"/>
      <c r="AU84" s="327"/>
      <c r="AV84" s="327"/>
      <c r="AW84" s="327"/>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c r="BV84" s="322"/>
      <c r="BW84" s="322"/>
      <c r="BX84" s="322"/>
      <c r="BY84" s="322"/>
      <c r="BZ84" s="322"/>
      <c r="CA84" s="322"/>
      <c r="CB84" s="322"/>
      <c r="CC84" s="77"/>
    </row>
    <row r="85" spans="1:81" s="20" customFormat="1" ht="14.25" customHeight="1">
      <c r="A85" s="62"/>
      <c r="B85" s="326"/>
      <c r="C85" s="327"/>
      <c r="D85" s="327"/>
      <c r="E85" s="62"/>
      <c r="F85" s="316"/>
      <c r="K85" s="327"/>
      <c r="L85" s="349"/>
      <c r="M85" s="349"/>
      <c r="N85" s="349"/>
      <c r="O85" s="327"/>
      <c r="Q85" s="79"/>
      <c r="R85" s="79"/>
      <c r="S85" s="79"/>
      <c r="T85" s="79"/>
      <c r="U85" s="79"/>
      <c r="V85" s="79"/>
      <c r="W85" s="79"/>
      <c r="X85" s="79"/>
      <c r="Y85" s="79"/>
      <c r="Z85" s="79"/>
      <c r="AA85" s="79"/>
      <c r="AB85" s="79"/>
      <c r="AC85" s="79"/>
      <c r="AD85" s="79"/>
      <c r="AE85" s="79"/>
      <c r="AF85" s="357"/>
      <c r="AG85" s="357"/>
      <c r="AH85" s="357"/>
      <c r="AI85" s="357"/>
      <c r="AJ85" s="356"/>
      <c r="AK85" s="357"/>
      <c r="AL85" s="357"/>
      <c r="AM85" s="356"/>
      <c r="AN85" s="357"/>
      <c r="AO85" s="358"/>
      <c r="AP85" s="358"/>
      <c r="AQ85" s="358"/>
      <c r="AR85" s="358"/>
      <c r="AS85" s="14"/>
      <c r="AT85" s="14"/>
      <c r="AU85" s="14"/>
      <c r="AV85" s="14"/>
      <c r="AW85" s="332"/>
      <c r="AX85" s="322"/>
      <c r="AY85" s="322"/>
      <c r="AZ85" s="322"/>
      <c r="BA85" s="322"/>
      <c r="BB85" s="322"/>
      <c r="BC85" s="322"/>
      <c r="BD85" s="322"/>
      <c r="BE85" s="322"/>
      <c r="BF85" s="322"/>
      <c r="BG85" s="322"/>
      <c r="BH85" s="322"/>
      <c r="BI85" s="322"/>
      <c r="BJ85" s="322"/>
      <c r="BK85" s="322"/>
      <c r="BL85" s="322"/>
      <c r="BM85" s="322"/>
      <c r="BN85" s="322"/>
      <c r="BO85" s="322"/>
      <c r="BP85" s="322"/>
      <c r="BQ85" s="322"/>
      <c r="BR85" s="322"/>
      <c r="BS85" s="322"/>
      <c r="BT85" s="322"/>
      <c r="BU85" s="322"/>
      <c r="BV85" s="322"/>
      <c r="BW85" s="322"/>
      <c r="BX85" s="322"/>
      <c r="BY85" s="322"/>
      <c r="BZ85" s="322"/>
      <c r="CA85" s="322"/>
      <c r="CB85" s="322"/>
      <c r="CC85" s="77"/>
    </row>
    <row r="86" spans="1:81" s="20" customFormat="1" ht="14.25" customHeight="1">
      <c r="A86" s="62"/>
      <c r="B86" s="326"/>
      <c r="C86" s="327"/>
      <c r="D86" s="327"/>
      <c r="F86" s="316"/>
      <c r="K86" s="327"/>
      <c r="L86" s="350"/>
      <c r="M86" s="350"/>
      <c r="N86" s="352"/>
      <c r="O86" s="327"/>
      <c r="Q86" s="79"/>
      <c r="R86" s="79"/>
      <c r="S86" s="79"/>
      <c r="T86" s="79"/>
      <c r="U86" s="79"/>
      <c r="V86" s="79"/>
      <c r="W86" s="79"/>
      <c r="X86" s="79"/>
      <c r="Y86" s="79"/>
      <c r="Z86" s="79"/>
      <c r="AA86" s="79"/>
      <c r="AB86" s="79"/>
      <c r="AC86" s="79"/>
      <c r="AD86" s="79"/>
      <c r="AE86" s="79"/>
      <c r="AF86" s="357"/>
      <c r="AG86" s="357"/>
      <c r="AH86" s="357"/>
      <c r="AI86" s="357"/>
      <c r="AJ86" s="356"/>
      <c r="AK86" s="357"/>
      <c r="AL86" s="357"/>
      <c r="AM86" s="356"/>
      <c r="AN86" s="357"/>
      <c r="AO86" s="358"/>
      <c r="AP86" s="358"/>
      <c r="AQ86" s="358"/>
      <c r="AR86" s="358"/>
      <c r="AS86" s="14"/>
      <c r="AT86" s="14"/>
      <c r="AU86" s="14"/>
      <c r="AV86" s="14"/>
      <c r="AW86" s="332"/>
      <c r="AX86" s="322"/>
      <c r="AY86" s="322"/>
      <c r="AZ86" s="322"/>
      <c r="BA86" s="322"/>
      <c r="BB86" s="322"/>
      <c r="BC86" s="322"/>
      <c r="BD86" s="322"/>
      <c r="BE86" s="322"/>
      <c r="BF86" s="322"/>
      <c r="BG86" s="322"/>
      <c r="BH86" s="322"/>
      <c r="BI86" s="322"/>
      <c r="BJ86" s="322"/>
      <c r="BK86" s="322"/>
      <c r="BL86" s="322"/>
      <c r="BM86" s="322"/>
      <c r="BN86" s="322"/>
      <c r="BO86" s="322"/>
      <c r="BP86" s="322"/>
      <c r="BQ86" s="322"/>
      <c r="BR86" s="322"/>
      <c r="BS86" s="322"/>
      <c r="BT86" s="322"/>
      <c r="BU86" s="322"/>
      <c r="BV86" s="322"/>
      <c r="BW86" s="322"/>
      <c r="BX86" s="322"/>
      <c r="BY86" s="322"/>
      <c r="BZ86" s="322"/>
      <c r="CA86" s="322"/>
      <c r="CB86" s="322"/>
      <c r="CC86" s="77"/>
    </row>
    <row r="87" spans="1:81" s="20" customFormat="1" ht="14.25" customHeight="1">
      <c r="A87" s="62"/>
      <c r="B87" s="326"/>
      <c r="C87" s="327"/>
      <c r="D87" s="327"/>
      <c r="F87" s="316"/>
      <c r="K87" s="327"/>
      <c r="L87" s="350"/>
      <c r="M87" s="350"/>
      <c r="N87" s="350"/>
      <c r="O87" s="327"/>
      <c r="Q87" s="79"/>
      <c r="R87" s="79"/>
      <c r="S87" s="79"/>
      <c r="T87" s="79"/>
      <c r="U87" s="79"/>
      <c r="V87" s="79"/>
      <c r="W87" s="79"/>
      <c r="X87" s="79"/>
      <c r="Y87" s="79"/>
      <c r="Z87" s="79"/>
      <c r="AA87" s="79"/>
      <c r="AB87" s="79"/>
      <c r="AC87" s="79"/>
      <c r="AD87" s="79"/>
      <c r="AE87" s="79"/>
      <c r="AF87" s="357"/>
      <c r="AG87" s="357"/>
      <c r="AH87" s="357"/>
      <c r="AI87" s="357"/>
      <c r="AJ87" s="356"/>
      <c r="AK87" s="357"/>
      <c r="AL87" s="357"/>
      <c r="AM87" s="356"/>
      <c r="AN87" s="357"/>
      <c r="AO87" s="358"/>
      <c r="AP87" s="358"/>
      <c r="AQ87" s="358"/>
      <c r="AR87" s="358"/>
      <c r="AS87" s="14"/>
      <c r="AT87" s="14"/>
      <c r="AU87" s="14"/>
      <c r="AV87" s="14"/>
      <c r="AW87" s="332"/>
      <c r="AX87" s="322"/>
      <c r="AY87" s="322"/>
      <c r="AZ87" s="322"/>
      <c r="BA87" s="322"/>
      <c r="BB87" s="322"/>
      <c r="BC87" s="322"/>
      <c r="BD87" s="322"/>
      <c r="BE87" s="322"/>
      <c r="BF87" s="322"/>
      <c r="BG87" s="322"/>
      <c r="BH87" s="322"/>
      <c r="BI87" s="322"/>
      <c r="BJ87" s="322"/>
      <c r="BK87" s="322"/>
      <c r="BL87" s="322"/>
      <c r="BM87" s="322"/>
      <c r="BN87" s="322"/>
      <c r="BO87" s="322"/>
      <c r="BP87" s="322"/>
      <c r="BQ87" s="322"/>
      <c r="BR87" s="322"/>
      <c r="BS87" s="322"/>
      <c r="BT87" s="322"/>
      <c r="BU87" s="322"/>
      <c r="BV87" s="322"/>
      <c r="BW87" s="322"/>
      <c r="BX87" s="322"/>
      <c r="BY87" s="322"/>
      <c r="BZ87" s="322"/>
      <c r="CA87" s="322"/>
      <c r="CB87" s="322"/>
      <c r="CC87" s="77"/>
    </row>
    <row r="88" spans="1:81" s="20" customFormat="1" ht="14.25" customHeight="1">
      <c r="A88" s="62"/>
      <c r="B88" s="326"/>
      <c r="C88" s="327"/>
      <c r="D88" s="327"/>
      <c r="F88" s="316"/>
      <c r="K88" s="327"/>
      <c r="L88" s="350"/>
      <c r="M88" s="350"/>
      <c r="N88" s="350"/>
      <c r="O88" s="327"/>
      <c r="Q88" s="79"/>
      <c r="R88" s="79"/>
      <c r="S88" s="79"/>
      <c r="T88" s="79"/>
      <c r="U88" s="79"/>
      <c r="V88" s="79"/>
      <c r="W88" s="79"/>
      <c r="X88" s="79"/>
      <c r="Y88" s="79"/>
      <c r="Z88" s="79"/>
      <c r="AA88" s="79"/>
      <c r="AB88" s="79"/>
      <c r="AC88" s="79"/>
      <c r="AD88" s="79"/>
      <c r="AE88" s="79"/>
      <c r="AF88" s="357"/>
      <c r="AG88" s="357"/>
      <c r="AH88" s="357"/>
      <c r="AI88" s="357"/>
      <c r="AJ88" s="356"/>
      <c r="AK88" s="357"/>
      <c r="AL88" s="357"/>
      <c r="AM88" s="356"/>
      <c r="AN88" s="357"/>
      <c r="AO88" s="358"/>
      <c r="AP88" s="358"/>
      <c r="AQ88" s="358"/>
      <c r="AR88" s="358"/>
      <c r="AS88" s="14"/>
      <c r="AT88" s="14"/>
      <c r="AU88" s="14"/>
      <c r="AV88" s="14"/>
      <c r="AW88" s="332"/>
      <c r="AX88" s="322"/>
      <c r="AY88" s="322"/>
      <c r="AZ88" s="322"/>
      <c r="BA88" s="322"/>
      <c r="BB88" s="322"/>
      <c r="BC88" s="322"/>
      <c r="BD88" s="322"/>
      <c r="BE88" s="322"/>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322"/>
      <c r="CC88" s="77"/>
    </row>
    <row r="89" spans="1:81" s="20" customFormat="1" ht="14.25" customHeight="1">
      <c r="A89" s="62"/>
      <c r="B89" s="326"/>
      <c r="C89" s="327"/>
      <c r="D89" s="327"/>
      <c r="E89" s="62"/>
      <c r="F89" s="317"/>
      <c r="K89" s="327"/>
      <c r="L89" s="350"/>
      <c r="M89" s="350"/>
      <c r="N89" s="350"/>
      <c r="O89" s="327"/>
      <c r="Q89" s="79"/>
      <c r="R89" s="79"/>
      <c r="S89" s="79"/>
      <c r="T89" s="79"/>
      <c r="U89" s="79"/>
      <c r="V89" s="79"/>
      <c r="W89" s="79"/>
      <c r="X89" s="79"/>
      <c r="Y89" s="79"/>
      <c r="Z89" s="79"/>
      <c r="AA89" s="79"/>
      <c r="AB89" s="79"/>
      <c r="AC89" s="79"/>
      <c r="AD89" s="79"/>
      <c r="AE89" s="79"/>
      <c r="AF89" s="357"/>
      <c r="AG89" s="357"/>
      <c r="AH89" s="357"/>
      <c r="AI89" s="357"/>
      <c r="AJ89" s="356"/>
      <c r="AK89" s="357"/>
      <c r="AL89" s="357"/>
      <c r="AM89" s="356"/>
      <c r="AN89" s="357"/>
      <c r="AO89" s="358"/>
      <c r="AP89" s="358"/>
      <c r="AQ89" s="358"/>
      <c r="AR89" s="358"/>
      <c r="AS89" s="14"/>
      <c r="AT89" s="14"/>
      <c r="AU89" s="14"/>
      <c r="AV89" s="14"/>
      <c r="AW89" s="332"/>
      <c r="AX89" s="322"/>
      <c r="AY89" s="322"/>
      <c r="AZ89" s="322"/>
      <c r="BA89" s="322"/>
      <c r="BB89" s="322"/>
      <c r="BC89" s="322"/>
      <c r="BD89" s="322"/>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322"/>
      <c r="CC89" s="77"/>
    </row>
    <row r="90" spans="1:81" s="20" customFormat="1" ht="14.25" customHeight="1">
      <c r="A90" s="62"/>
      <c r="B90" s="326"/>
      <c r="C90" s="327"/>
      <c r="D90" s="327"/>
      <c r="F90" s="316"/>
      <c r="K90" s="327"/>
      <c r="L90" s="350"/>
      <c r="M90" s="350"/>
      <c r="N90" s="350"/>
      <c r="O90" s="327"/>
      <c r="Q90" s="79"/>
      <c r="R90" s="79"/>
      <c r="S90" s="79"/>
      <c r="T90" s="79"/>
      <c r="U90" s="79"/>
      <c r="V90" s="79"/>
      <c r="W90" s="79"/>
      <c r="X90" s="79"/>
      <c r="Y90" s="79"/>
      <c r="Z90" s="79"/>
      <c r="AA90" s="79"/>
      <c r="AB90" s="79"/>
      <c r="AC90" s="79"/>
      <c r="AD90" s="79"/>
      <c r="AE90" s="79"/>
      <c r="AF90" s="357"/>
      <c r="AG90" s="357"/>
      <c r="AH90" s="357"/>
      <c r="AI90" s="357"/>
      <c r="AJ90" s="356"/>
      <c r="AK90" s="357"/>
      <c r="AL90" s="357"/>
      <c r="AM90" s="356"/>
      <c r="AN90" s="357"/>
      <c r="AO90" s="358"/>
      <c r="AP90" s="358"/>
      <c r="AQ90" s="358"/>
      <c r="AR90" s="358"/>
      <c r="AS90" s="14"/>
      <c r="AT90" s="14"/>
      <c r="AU90" s="14"/>
      <c r="AV90" s="14"/>
      <c r="AW90" s="33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322"/>
      <c r="CC90" s="77"/>
    </row>
    <row r="91" spans="1:81" s="20" customFormat="1" ht="14.25" customHeight="1">
      <c r="A91" s="62"/>
      <c r="B91" s="326"/>
      <c r="C91" s="327"/>
      <c r="D91" s="327"/>
      <c r="E91" s="62"/>
      <c r="F91" s="316"/>
      <c r="K91" s="327"/>
      <c r="L91" s="349"/>
      <c r="M91" s="349"/>
      <c r="N91" s="349"/>
      <c r="O91" s="327"/>
      <c r="Q91" s="79"/>
      <c r="R91" s="79"/>
      <c r="S91" s="79"/>
      <c r="T91" s="79"/>
      <c r="U91" s="79"/>
      <c r="V91" s="79"/>
      <c r="W91" s="79"/>
      <c r="X91" s="79"/>
      <c r="Y91" s="79"/>
      <c r="Z91" s="79"/>
      <c r="AA91" s="79"/>
      <c r="AB91" s="79"/>
      <c r="AC91" s="79"/>
      <c r="AD91" s="79"/>
      <c r="AE91" s="79"/>
      <c r="AF91" s="357"/>
      <c r="AG91" s="357"/>
      <c r="AH91" s="357"/>
      <c r="AI91" s="357"/>
      <c r="AJ91" s="356"/>
      <c r="AK91" s="357"/>
      <c r="AL91" s="357"/>
      <c r="AM91" s="356"/>
      <c r="AN91" s="357"/>
      <c r="AO91" s="358"/>
      <c r="AP91" s="358"/>
      <c r="AQ91" s="358"/>
      <c r="AR91" s="358"/>
      <c r="AS91" s="14"/>
      <c r="AT91" s="14"/>
      <c r="AU91" s="14"/>
      <c r="AV91" s="14"/>
      <c r="AW91" s="332"/>
      <c r="AX91" s="322"/>
      <c r="AY91" s="322"/>
      <c r="AZ91" s="322"/>
      <c r="BA91" s="322"/>
      <c r="BB91" s="322"/>
      <c r="BC91" s="322"/>
      <c r="BD91" s="322"/>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322"/>
      <c r="CC91" s="77"/>
    </row>
    <row r="92" spans="1:81" s="20" customFormat="1" ht="14.25" customHeight="1">
      <c r="A92" s="62"/>
      <c r="B92" s="326"/>
      <c r="C92" s="327"/>
      <c r="D92" s="327"/>
      <c r="F92" s="316"/>
      <c r="K92" s="327"/>
      <c r="L92" s="350"/>
      <c r="M92" s="350"/>
      <c r="N92" s="350"/>
      <c r="O92" s="327"/>
      <c r="Q92" s="79"/>
      <c r="R92" s="79"/>
      <c r="S92" s="79"/>
      <c r="T92" s="79"/>
      <c r="U92" s="79"/>
      <c r="V92" s="79"/>
      <c r="W92" s="79"/>
      <c r="X92" s="79"/>
      <c r="Y92" s="79"/>
      <c r="Z92" s="79"/>
      <c r="AA92" s="79"/>
      <c r="AB92" s="79"/>
      <c r="AC92" s="79"/>
      <c r="AD92" s="79"/>
      <c r="AE92" s="79"/>
      <c r="AF92" s="357"/>
      <c r="AG92" s="357"/>
      <c r="AH92" s="357"/>
      <c r="AI92" s="357"/>
      <c r="AJ92" s="356"/>
      <c r="AK92" s="357"/>
      <c r="AL92" s="357"/>
      <c r="AM92" s="356"/>
      <c r="AN92" s="357"/>
      <c r="AO92" s="358"/>
      <c r="AP92" s="358"/>
      <c r="AQ92" s="358"/>
      <c r="AR92" s="358"/>
      <c r="AS92" s="14"/>
      <c r="AT92" s="14"/>
      <c r="AU92" s="14"/>
      <c r="AV92" s="14"/>
      <c r="AW92" s="332"/>
      <c r="AX92" s="322"/>
      <c r="AY92" s="322"/>
      <c r="AZ92" s="322"/>
      <c r="BA92" s="322"/>
      <c r="BB92" s="322"/>
      <c r="BC92" s="322"/>
      <c r="BD92" s="322"/>
      <c r="BE92" s="322"/>
      <c r="BF92" s="322"/>
      <c r="BG92" s="322"/>
      <c r="BH92" s="322"/>
      <c r="BI92" s="322"/>
      <c r="BJ92" s="322"/>
      <c r="BK92" s="322"/>
      <c r="BL92" s="322"/>
      <c r="BM92" s="322"/>
      <c r="BN92" s="322"/>
      <c r="BO92" s="322"/>
      <c r="BP92" s="322"/>
      <c r="BQ92" s="322"/>
      <c r="BR92" s="322"/>
      <c r="BS92" s="322"/>
      <c r="BT92" s="322"/>
      <c r="BU92" s="322"/>
      <c r="BV92" s="322"/>
      <c r="BW92" s="322"/>
      <c r="BX92" s="322"/>
      <c r="BY92" s="322"/>
      <c r="BZ92" s="322"/>
      <c r="CA92" s="322"/>
      <c r="CB92" s="322"/>
      <c r="CC92" s="77"/>
    </row>
    <row r="93" spans="1:81" s="20" customFormat="1" ht="14.25" customHeight="1">
      <c r="A93" s="62"/>
      <c r="B93" s="326"/>
      <c r="C93" s="327"/>
      <c r="D93" s="327"/>
      <c r="F93" s="317"/>
      <c r="K93" s="327"/>
      <c r="L93" s="350"/>
      <c r="M93" s="350"/>
      <c r="N93" s="352"/>
      <c r="O93" s="327"/>
      <c r="Q93" s="79"/>
      <c r="R93" s="79"/>
      <c r="S93" s="79"/>
      <c r="T93" s="79"/>
      <c r="U93" s="79"/>
      <c r="V93" s="79"/>
      <c r="W93" s="79"/>
      <c r="X93" s="79"/>
      <c r="Y93" s="79"/>
      <c r="Z93" s="79"/>
      <c r="AA93" s="79"/>
      <c r="AB93" s="79"/>
      <c r="AC93" s="79"/>
      <c r="AD93" s="79"/>
      <c r="AE93" s="79"/>
      <c r="AF93" s="357"/>
      <c r="AG93" s="357"/>
      <c r="AH93" s="357"/>
      <c r="AI93" s="357"/>
      <c r="AJ93" s="356"/>
      <c r="AK93" s="357"/>
      <c r="AL93" s="357"/>
      <c r="AM93" s="356"/>
      <c r="AN93" s="357"/>
      <c r="AO93" s="358"/>
      <c r="AP93" s="358"/>
      <c r="AQ93" s="358"/>
      <c r="AR93" s="358"/>
      <c r="AS93" s="14"/>
      <c r="AT93" s="14"/>
      <c r="AU93" s="14"/>
      <c r="AV93" s="14"/>
      <c r="AW93" s="332"/>
      <c r="AX93" s="322"/>
      <c r="AY93" s="322"/>
      <c r="AZ93" s="322"/>
      <c r="BA93" s="322"/>
      <c r="BB93" s="322"/>
      <c r="BC93" s="322"/>
      <c r="BD93" s="322"/>
      <c r="BE93" s="322"/>
      <c r="BF93" s="322"/>
      <c r="BG93" s="322"/>
      <c r="BH93" s="322"/>
      <c r="BI93" s="322"/>
      <c r="BJ93" s="322"/>
      <c r="BK93" s="322"/>
      <c r="BL93" s="322"/>
      <c r="BM93" s="322"/>
      <c r="BN93" s="322"/>
      <c r="BO93" s="322"/>
      <c r="BP93" s="322"/>
      <c r="BQ93" s="322"/>
      <c r="BR93" s="322"/>
      <c r="BS93" s="322"/>
      <c r="BT93" s="322"/>
      <c r="BU93" s="322"/>
      <c r="BV93" s="322"/>
      <c r="BW93" s="322"/>
      <c r="BX93" s="322"/>
      <c r="BY93" s="322"/>
      <c r="BZ93" s="322"/>
      <c r="CA93" s="322"/>
      <c r="CB93" s="322"/>
      <c r="CC93" s="77"/>
    </row>
    <row r="94" spans="1:81" s="20" customFormat="1" ht="14.25" customHeight="1">
      <c r="A94" s="62"/>
      <c r="B94" s="326"/>
      <c r="C94" s="327"/>
      <c r="D94" s="327"/>
      <c r="E94" s="62"/>
      <c r="F94" s="316"/>
      <c r="K94" s="327"/>
      <c r="L94" s="350"/>
      <c r="M94" s="350"/>
      <c r="N94" s="353"/>
      <c r="O94" s="327"/>
      <c r="Q94" s="79"/>
      <c r="R94" s="79"/>
      <c r="S94" s="79"/>
      <c r="T94" s="79"/>
      <c r="U94" s="79"/>
      <c r="V94" s="79"/>
      <c r="W94" s="79"/>
      <c r="X94" s="79"/>
      <c r="Y94" s="79"/>
      <c r="Z94" s="79"/>
      <c r="AA94" s="79"/>
      <c r="AB94" s="79"/>
      <c r="AC94" s="79"/>
      <c r="AD94" s="79"/>
      <c r="AE94" s="79"/>
      <c r="AF94" s="357"/>
      <c r="AG94" s="357"/>
      <c r="AH94" s="357"/>
      <c r="AI94" s="357"/>
      <c r="AJ94" s="356"/>
      <c r="AK94" s="357"/>
      <c r="AL94" s="357"/>
      <c r="AM94" s="356"/>
      <c r="AN94" s="357"/>
      <c r="AO94" s="358"/>
      <c r="AP94" s="358"/>
      <c r="AQ94" s="358"/>
      <c r="AR94" s="358"/>
      <c r="AS94" s="14"/>
      <c r="AT94" s="14"/>
      <c r="AU94" s="14"/>
      <c r="AV94" s="14"/>
      <c r="AW94" s="332"/>
      <c r="AX94" s="322"/>
      <c r="AY94" s="322"/>
      <c r="AZ94" s="322"/>
      <c r="BA94" s="322"/>
      <c r="BB94" s="322"/>
      <c r="BC94" s="322"/>
      <c r="BD94" s="322"/>
      <c r="BE94" s="322"/>
      <c r="BF94" s="322"/>
      <c r="BG94" s="322"/>
      <c r="BH94" s="322"/>
      <c r="BI94" s="322"/>
      <c r="BJ94" s="322"/>
      <c r="BK94" s="322"/>
      <c r="BL94" s="322"/>
      <c r="BM94" s="322"/>
      <c r="BN94" s="322"/>
      <c r="BO94" s="322"/>
      <c r="BP94" s="322"/>
      <c r="BQ94" s="322"/>
      <c r="BR94" s="322"/>
      <c r="BS94" s="322"/>
      <c r="BT94" s="322"/>
      <c r="BU94" s="322"/>
      <c r="BV94" s="322"/>
      <c r="BW94" s="322"/>
      <c r="BX94" s="322"/>
      <c r="BY94" s="322"/>
      <c r="BZ94" s="322"/>
      <c r="CA94" s="322"/>
      <c r="CB94" s="322"/>
      <c r="CC94" s="77"/>
    </row>
    <row r="95" spans="1:81" s="20" customFormat="1" ht="14.25" customHeight="1">
      <c r="A95" s="62"/>
      <c r="B95" s="326"/>
      <c r="C95" s="327"/>
      <c r="D95" s="327"/>
      <c r="E95" s="335"/>
      <c r="F95" s="328"/>
      <c r="G95" s="328"/>
      <c r="I95" s="327"/>
      <c r="J95" s="344"/>
      <c r="K95" s="327"/>
      <c r="L95" s="327"/>
      <c r="M95" s="327"/>
      <c r="N95" s="327"/>
      <c r="O95" s="327"/>
      <c r="P95" s="327"/>
      <c r="Q95" s="374"/>
      <c r="R95" s="374"/>
      <c r="S95" s="374"/>
      <c r="T95" s="374"/>
      <c r="U95" s="374"/>
      <c r="V95" s="374"/>
      <c r="W95" s="374"/>
      <c r="X95" s="374"/>
      <c r="Y95" s="374"/>
      <c r="Z95" s="374"/>
      <c r="AA95" s="374"/>
      <c r="AB95" s="374"/>
      <c r="AC95" s="374"/>
      <c r="AD95" s="374"/>
      <c r="AE95" s="374"/>
      <c r="AF95" s="356"/>
      <c r="AG95" s="356"/>
      <c r="AH95" s="356"/>
      <c r="AI95" s="356"/>
      <c r="AJ95" s="356"/>
      <c r="AK95" s="356"/>
      <c r="AL95" s="356"/>
      <c r="AM95" s="356"/>
      <c r="AN95" s="356"/>
      <c r="AO95" s="356"/>
      <c r="AP95" s="356"/>
      <c r="AQ95" s="356"/>
      <c r="AR95" s="356"/>
      <c r="AS95" s="327"/>
      <c r="AT95" s="327"/>
      <c r="AU95" s="327"/>
      <c r="AV95" s="327"/>
      <c r="AW95" s="327"/>
      <c r="AX95" s="322"/>
      <c r="AY95" s="322"/>
      <c r="AZ95" s="322"/>
      <c r="BA95" s="322"/>
      <c r="BB95" s="322"/>
      <c r="BC95" s="322"/>
      <c r="BD95" s="322"/>
      <c r="BE95" s="322"/>
      <c r="BF95" s="322"/>
      <c r="BG95" s="322"/>
      <c r="BH95" s="322"/>
      <c r="BI95" s="322"/>
      <c r="BJ95" s="322"/>
      <c r="BK95" s="322"/>
      <c r="BL95" s="322"/>
      <c r="BM95" s="322"/>
      <c r="BN95" s="322"/>
      <c r="BO95" s="322"/>
      <c r="BP95" s="322"/>
      <c r="BQ95" s="322"/>
      <c r="BR95" s="322"/>
      <c r="BS95" s="322"/>
      <c r="BT95" s="322"/>
      <c r="BU95" s="322"/>
      <c r="BV95" s="322"/>
      <c r="BW95" s="322"/>
      <c r="BX95" s="322"/>
      <c r="BY95" s="322"/>
      <c r="BZ95" s="322"/>
      <c r="CA95" s="322"/>
      <c r="CB95" s="322"/>
      <c r="CC95" s="77"/>
    </row>
    <row r="96" spans="1:81" s="20" customFormat="1" ht="14.25" customHeight="1">
      <c r="A96" s="62"/>
      <c r="B96" s="326"/>
      <c r="C96" s="327"/>
      <c r="D96" s="327"/>
      <c r="E96" s="62"/>
      <c r="F96" s="316"/>
      <c r="K96" s="327"/>
      <c r="L96" s="3"/>
      <c r="M96" s="350"/>
      <c r="N96" s="349"/>
      <c r="O96" s="327"/>
      <c r="Q96" s="79"/>
      <c r="R96" s="79"/>
      <c r="S96" s="79"/>
      <c r="T96" s="79"/>
      <c r="U96" s="79"/>
      <c r="V96" s="79"/>
      <c r="W96" s="79"/>
      <c r="X96" s="79"/>
      <c r="Y96" s="79"/>
      <c r="Z96" s="79"/>
      <c r="AA96" s="79"/>
      <c r="AB96" s="79"/>
      <c r="AC96" s="79"/>
      <c r="AD96" s="79"/>
      <c r="AE96" s="79"/>
      <c r="AF96" s="357"/>
      <c r="AG96" s="357"/>
      <c r="AH96" s="357"/>
      <c r="AI96" s="357"/>
      <c r="AJ96" s="356"/>
      <c r="AK96" s="357"/>
      <c r="AL96" s="357"/>
      <c r="AM96" s="356"/>
      <c r="AN96" s="357"/>
      <c r="AO96" s="358"/>
      <c r="AP96" s="358"/>
      <c r="AQ96" s="358"/>
      <c r="AR96" s="358"/>
      <c r="AS96" s="14"/>
      <c r="AT96" s="14"/>
      <c r="AU96" s="14"/>
      <c r="AV96" s="14"/>
      <c r="AW96" s="33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c r="BT96" s="322"/>
      <c r="BU96" s="322"/>
      <c r="BV96" s="322"/>
      <c r="BW96" s="322"/>
      <c r="BX96" s="322"/>
      <c r="BY96" s="322"/>
      <c r="BZ96" s="322"/>
      <c r="CA96" s="322"/>
      <c r="CB96" s="322"/>
      <c r="CC96" s="77"/>
    </row>
    <row r="97" spans="1:81" s="20" customFormat="1" ht="14.25" customHeight="1">
      <c r="A97" s="62"/>
      <c r="B97" s="326"/>
      <c r="C97" s="327"/>
      <c r="D97" s="327"/>
      <c r="E97" s="62"/>
      <c r="F97" s="316"/>
      <c r="K97" s="327"/>
      <c r="L97" s="3"/>
      <c r="M97" s="350"/>
      <c r="N97" s="350"/>
      <c r="O97" s="327"/>
      <c r="Q97" s="79"/>
      <c r="R97" s="79"/>
      <c r="S97" s="79"/>
      <c r="T97" s="79"/>
      <c r="U97" s="79"/>
      <c r="V97" s="79"/>
      <c r="W97" s="79"/>
      <c r="X97" s="79"/>
      <c r="Y97" s="79"/>
      <c r="Z97" s="79"/>
      <c r="AA97" s="79"/>
      <c r="AB97" s="79"/>
      <c r="AC97" s="79"/>
      <c r="AD97" s="79"/>
      <c r="AE97" s="79"/>
      <c r="AF97" s="357"/>
      <c r="AG97" s="357"/>
      <c r="AH97" s="357"/>
      <c r="AI97" s="357"/>
      <c r="AJ97" s="356"/>
      <c r="AK97" s="357"/>
      <c r="AL97" s="357"/>
      <c r="AM97" s="356"/>
      <c r="AN97" s="357"/>
      <c r="AO97" s="358"/>
      <c r="AP97" s="358"/>
      <c r="AQ97" s="358"/>
      <c r="AR97" s="358"/>
      <c r="AS97" s="14"/>
      <c r="AT97" s="14"/>
      <c r="AU97" s="14"/>
      <c r="AV97" s="14"/>
      <c r="AW97" s="332"/>
      <c r="AX97" s="322"/>
      <c r="AY97" s="322"/>
      <c r="AZ97" s="322"/>
      <c r="BA97" s="322"/>
      <c r="BB97" s="322"/>
      <c r="BC97" s="322"/>
      <c r="BD97" s="322"/>
      <c r="BE97" s="322"/>
      <c r="BF97" s="322"/>
      <c r="BG97" s="322"/>
      <c r="BH97" s="322"/>
      <c r="BI97" s="322"/>
      <c r="BJ97" s="322"/>
      <c r="BK97" s="322"/>
      <c r="BL97" s="322"/>
      <c r="BM97" s="322"/>
      <c r="BN97" s="322"/>
      <c r="BO97" s="322"/>
      <c r="BP97" s="322"/>
      <c r="BQ97" s="322"/>
      <c r="BR97" s="322"/>
      <c r="BS97" s="322"/>
      <c r="BT97" s="322"/>
      <c r="BU97" s="322"/>
      <c r="BV97" s="322"/>
      <c r="BW97" s="322"/>
      <c r="BX97" s="322"/>
      <c r="BY97" s="322"/>
      <c r="BZ97" s="322"/>
      <c r="CA97" s="322"/>
      <c r="CB97" s="322"/>
      <c r="CC97" s="77"/>
    </row>
    <row r="98" spans="1:81" s="20" customFormat="1" ht="14.25" customHeight="1">
      <c r="A98" s="62"/>
      <c r="B98" s="326"/>
      <c r="C98" s="327"/>
      <c r="D98" s="327"/>
      <c r="E98" s="335"/>
      <c r="F98" s="328"/>
      <c r="G98" s="328"/>
      <c r="I98" s="327"/>
      <c r="J98" s="344"/>
      <c r="K98" s="327"/>
      <c r="L98" s="327"/>
      <c r="M98" s="327"/>
      <c r="N98" s="327"/>
      <c r="O98" s="327"/>
      <c r="P98" s="327"/>
      <c r="Q98" s="374"/>
      <c r="R98" s="374"/>
      <c r="S98" s="374"/>
      <c r="T98" s="374"/>
      <c r="U98" s="374"/>
      <c r="V98" s="374"/>
      <c r="W98" s="374"/>
      <c r="X98" s="374"/>
      <c r="Y98" s="374"/>
      <c r="Z98" s="374"/>
      <c r="AA98" s="374"/>
      <c r="AB98" s="374"/>
      <c r="AC98" s="374"/>
      <c r="AD98" s="374"/>
      <c r="AE98" s="374"/>
      <c r="AF98" s="356"/>
      <c r="AG98" s="356"/>
      <c r="AH98" s="356"/>
      <c r="AI98" s="356"/>
      <c r="AJ98" s="356"/>
      <c r="AK98" s="356"/>
      <c r="AL98" s="356"/>
      <c r="AM98" s="356"/>
      <c r="AN98" s="356"/>
      <c r="AO98" s="356"/>
      <c r="AP98" s="356"/>
      <c r="AQ98" s="356"/>
      <c r="AR98" s="356"/>
      <c r="AS98" s="327"/>
      <c r="AT98" s="327"/>
      <c r="AU98" s="327"/>
      <c r="AV98" s="327"/>
      <c r="AW98" s="327"/>
      <c r="AX98" s="322"/>
      <c r="AY98" s="322"/>
      <c r="AZ98" s="322"/>
      <c r="BA98" s="322"/>
      <c r="BB98" s="322"/>
      <c r="BC98" s="322"/>
      <c r="BD98" s="322"/>
      <c r="BE98" s="322"/>
      <c r="BF98" s="322"/>
      <c r="BG98" s="322"/>
      <c r="BH98" s="322"/>
      <c r="BI98" s="322"/>
      <c r="BJ98" s="322"/>
      <c r="BK98" s="322"/>
      <c r="BL98" s="322"/>
      <c r="BM98" s="322"/>
      <c r="BN98" s="322"/>
      <c r="BO98" s="322"/>
      <c r="BP98" s="322"/>
      <c r="BQ98" s="322"/>
      <c r="BR98" s="322"/>
      <c r="BS98" s="322"/>
      <c r="BT98" s="322"/>
      <c r="BU98" s="322"/>
      <c r="BV98" s="322"/>
      <c r="BW98" s="322"/>
      <c r="BX98" s="322"/>
      <c r="BY98" s="322"/>
      <c r="BZ98" s="322"/>
      <c r="CA98" s="322"/>
      <c r="CB98" s="322"/>
      <c r="CC98" s="77"/>
    </row>
    <row r="99" spans="1:81" s="20" customFormat="1" ht="14.25" customHeight="1">
      <c r="A99" s="62"/>
      <c r="B99" s="326"/>
      <c r="C99" s="327"/>
      <c r="D99" s="327"/>
      <c r="E99" s="62"/>
      <c r="F99" s="316"/>
      <c r="K99" s="327"/>
      <c r="L99" s="349"/>
      <c r="M99" s="349"/>
      <c r="N99" s="349"/>
      <c r="O99" s="327"/>
      <c r="Q99" s="79"/>
      <c r="R99" s="79"/>
      <c r="S99" s="79"/>
      <c r="T99" s="79"/>
      <c r="U99" s="79"/>
      <c r="V99" s="79"/>
      <c r="W99" s="79"/>
      <c r="X99" s="79"/>
      <c r="Y99" s="79"/>
      <c r="Z99" s="79"/>
      <c r="AA99" s="79"/>
      <c r="AB99" s="79"/>
      <c r="AC99" s="79"/>
      <c r="AD99" s="79"/>
      <c r="AE99" s="79"/>
      <c r="AF99" s="357"/>
      <c r="AG99" s="357"/>
      <c r="AH99" s="357"/>
      <c r="AI99" s="357"/>
      <c r="AJ99" s="356"/>
      <c r="AK99" s="357"/>
      <c r="AL99" s="357"/>
      <c r="AM99" s="356"/>
      <c r="AN99" s="357"/>
      <c r="AO99" s="358"/>
      <c r="AP99" s="358"/>
      <c r="AQ99" s="358"/>
      <c r="AR99" s="358"/>
      <c r="AS99" s="14"/>
      <c r="AT99" s="14"/>
      <c r="AU99" s="14"/>
      <c r="AV99" s="14"/>
      <c r="AW99" s="332"/>
      <c r="AX99" s="322"/>
      <c r="AY99" s="322"/>
      <c r="AZ99" s="322"/>
      <c r="BA99" s="322"/>
      <c r="BB99" s="322"/>
      <c r="BC99" s="322"/>
      <c r="BD99" s="322"/>
      <c r="BE99" s="322"/>
      <c r="BF99" s="322"/>
      <c r="BG99" s="322"/>
      <c r="BH99" s="322"/>
      <c r="BI99" s="322"/>
      <c r="BJ99" s="322"/>
      <c r="BK99" s="322"/>
      <c r="BL99" s="322"/>
      <c r="BM99" s="322"/>
      <c r="BN99" s="322"/>
      <c r="BO99" s="322"/>
      <c r="BP99" s="322"/>
      <c r="BQ99" s="322"/>
      <c r="BR99" s="322"/>
      <c r="BS99" s="322"/>
      <c r="BT99" s="322"/>
      <c r="BU99" s="322"/>
      <c r="BV99" s="322"/>
      <c r="BW99" s="322"/>
      <c r="BX99" s="322"/>
      <c r="BY99" s="322"/>
      <c r="BZ99" s="322"/>
      <c r="CA99" s="322"/>
      <c r="CB99" s="322"/>
      <c r="CC99" s="77"/>
    </row>
    <row r="100" spans="1:81" s="20" customFormat="1" ht="14.25" customHeight="1">
      <c r="A100" s="62"/>
      <c r="B100" s="326"/>
      <c r="C100" s="327"/>
      <c r="D100" s="327"/>
      <c r="F100" s="316"/>
      <c r="K100" s="327"/>
      <c r="L100" s="350"/>
      <c r="M100" s="350"/>
      <c r="N100" s="350"/>
      <c r="O100" s="327"/>
      <c r="Q100" s="79"/>
      <c r="R100" s="79"/>
      <c r="S100" s="79"/>
      <c r="T100" s="79"/>
      <c r="U100" s="79"/>
      <c r="V100" s="79"/>
      <c r="W100" s="79"/>
      <c r="X100" s="79"/>
      <c r="Y100" s="79"/>
      <c r="Z100" s="79"/>
      <c r="AA100" s="79"/>
      <c r="AB100" s="79"/>
      <c r="AC100" s="79"/>
      <c r="AD100" s="79"/>
      <c r="AE100" s="79"/>
      <c r="AF100" s="357"/>
      <c r="AG100" s="357"/>
      <c r="AH100" s="357"/>
      <c r="AI100" s="357"/>
      <c r="AJ100" s="356"/>
      <c r="AK100" s="357"/>
      <c r="AL100" s="357"/>
      <c r="AM100" s="356"/>
      <c r="AN100" s="357"/>
      <c r="AO100" s="358"/>
      <c r="AP100" s="358"/>
      <c r="AQ100" s="358"/>
      <c r="AR100" s="358"/>
      <c r="AS100" s="14"/>
      <c r="AT100" s="14"/>
      <c r="AU100" s="14"/>
      <c r="AV100" s="14"/>
      <c r="AW100" s="33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c r="BR100" s="322"/>
      <c r="BS100" s="322"/>
      <c r="BT100" s="322"/>
      <c r="BU100" s="322"/>
      <c r="BV100" s="322"/>
      <c r="BW100" s="322"/>
      <c r="BX100" s="322"/>
      <c r="BY100" s="322"/>
      <c r="BZ100" s="322"/>
      <c r="CA100" s="322"/>
      <c r="CB100" s="322"/>
      <c r="CC100" s="77"/>
    </row>
    <row r="101" spans="1:81" s="20" customFormat="1" ht="14.25" customHeight="1">
      <c r="A101" s="62"/>
      <c r="B101" s="326"/>
      <c r="C101" s="327"/>
      <c r="D101" s="327"/>
      <c r="F101" s="316"/>
      <c r="K101" s="327"/>
      <c r="L101" s="350"/>
      <c r="M101" s="350"/>
      <c r="N101" s="350"/>
      <c r="O101" s="327"/>
      <c r="Q101" s="79"/>
      <c r="R101" s="79"/>
      <c r="S101" s="79"/>
      <c r="T101" s="79"/>
      <c r="U101" s="79"/>
      <c r="V101" s="79"/>
      <c r="W101" s="79"/>
      <c r="X101" s="79"/>
      <c r="Y101" s="79"/>
      <c r="Z101" s="79"/>
      <c r="AA101" s="79"/>
      <c r="AB101" s="79"/>
      <c r="AC101" s="79"/>
      <c r="AD101" s="79"/>
      <c r="AE101" s="79"/>
      <c r="AF101" s="357"/>
      <c r="AG101" s="357"/>
      <c r="AH101" s="357"/>
      <c r="AI101" s="357"/>
      <c r="AJ101" s="356"/>
      <c r="AK101" s="357"/>
      <c r="AL101" s="357"/>
      <c r="AM101" s="356"/>
      <c r="AN101" s="357"/>
      <c r="AO101" s="358"/>
      <c r="AP101" s="358"/>
      <c r="AQ101" s="358"/>
      <c r="AR101" s="358"/>
      <c r="AS101" s="14"/>
      <c r="AT101" s="14"/>
      <c r="AU101" s="14"/>
      <c r="AV101" s="14"/>
      <c r="AW101" s="33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c r="BR101" s="322"/>
      <c r="BS101" s="322"/>
      <c r="BT101" s="322"/>
      <c r="BU101" s="322"/>
      <c r="BV101" s="322"/>
      <c r="BW101" s="322"/>
      <c r="BX101" s="322"/>
      <c r="BY101" s="322"/>
      <c r="BZ101" s="322"/>
      <c r="CA101" s="322"/>
      <c r="CB101" s="322"/>
      <c r="CC101" s="77"/>
    </row>
    <row r="102" spans="1:81" s="20" customFormat="1" ht="14.25" customHeight="1">
      <c r="A102" s="62"/>
      <c r="B102" s="326"/>
      <c r="C102" s="327"/>
      <c r="D102" s="327"/>
      <c r="E102" s="62"/>
      <c r="F102" s="316"/>
      <c r="K102" s="327"/>
      <c r="L102" s="350"/>
      <c r="M102" s="350"/>
      <c r="N102" s="350"/>
      <c r="O102" s="327"/>
      <c r="Q102" s="79"/>
      <c r="R102" s="79"/>
      <c r="S102" s="79"/>
      <c r="T102" s="79"/>
      <c r="U102" s="79"/>
      <c r="V102" s="79"/>
      <c r="W102" s="79"/>
      <c r="X102" s="79"/>
      <c r="Y102" s="79"/>
      <c r="Z102" s="79"/>
      <c r="AA102" s="79"/>
      <c r="AB102" s="79"/>
      <c r="AC102" s="79"/>
      <c r="AD102" s="79"/>
      <c r="AE102" s="79"/>
      <c r="AF102" s="357"/>
      <c r="AG102" s="357"/>
      <c r="AH102" s="357"/>
      <c r="AI102" s="357"/>
      <c r="AJ102" s="356"/>
      <c r="AK102" s="357"/>
      <c r="AL102" s="357"/>
      <c r="AM102" s="356"/>
      <c r="AN102" s="357"/>
      <c r="AO102" s="358"/>
      <c r="AP102" s="358"/>
      <c r="AQ102" s="358"/>
      <c r="AR102" s="358"/>
      <c r="AS102" s="14"/>
      <c r="AT102" s="14"/>
      <c r="AU102" s="14"/>
      <c r="AV102" s="14"/>
      <c r="AW102" s="33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c r="BT102" s="322"/>
      <c r="BU102" s="322"/>
      <c r="BV102" s="322"/>
      <c r="BW102" s="322"/>
      <c r="BX102" s="322"/>
      <c r="BY102" s="322"/>
      <c r="BZ102" s="322"/>
      <c r="CA102" s="322"/>
      <c r="CB102" s="322"/>
      <c r="CC102" s="77"/>
    </row>
    <row r="103" spans="1:81" s="20" customFormat="1" ht="14.25" customHeight="1">
      <c r="A103" s="62"/>
      <c r="B103" s="326"/>
      <c r="C103" s="327"/>
      <c r="D103" s="327"/>
      <c r="E103" s="335"/>
      <c r="F103" s="328"/>
      <c r="G103" s="328"/>
      <c r="I103" s="327"/>
      <c r="J103" s="344"/>
      <c r="K103" s="327"/>
      <c r="L103" s="327"/>
      <c r="M103" s="327"/>
      <c r="N103" s="327"/>
      <c r="O103" s="327"/>
      <c r="P103" s="327"/>
      <c r="Q103" s="374"/>
      <c r="R103" s="374"/>
      <c r="S103" s="374"/>
      <c r="T103" s="374"/>
      <c r="U103" s="374"/>
      <c r="V103" s="374"/>
      <c r="W103" s="374"/>
      <c r="X103" s="374"/>
      <c r="Y103" s="374"/>
      <c r="Z103" s="374"/>
      <c r="AA103" s="374"/>
      <c r="AB103" s="374"/>
      <c r="AC103" s="374"/>
      <c r="AD103" s="374"/>
      <c r="AE103" s="374"/>
      <c r="AF103" s="356"/>
      <c r="AG103" s="356"/>
      <c r="AH103" s="356"/>
      <c r="AI103" s="356"/>
      <c r="AJ103" s="356"/>
      <c r="AK103" s="356"/>
      <c r="AL103" s="356"/>
      <c r="AM103" s="356"/>
      <c r="AN103" s="356"/>
      <c r="AO103" s="356"/>
      <c r="AP103" s="356"/>
      <c r="AQ103" s="356"/>
      <c r="AR103" s="356"/>
      <c r="AS103" s="327"/>
      <c r="AT103" s="327"/>
      <c r="AU103" s="327"/>
      <c r="AV103" s="327"/>
      <c r="AW103" s="327"/>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c r="BR103" s="322"/>
      <c r="BS103" s="322"/>
      <c r="BT103" s="322"/>
      <c r="BU103" s="322"/>
      <c r="BV103" s="322"/>
      <c r="BW103" s="322"/>
      <c r="BX103" s="322"/>
      <c r="BY103" s="322"/>
      <c r="BZ103" s="322"/>
      <c r="CA103" s="322"/>
      <c r="CB103" s="322"/>
      <c r="CC103" s="77"/>
    </row>
    <row r="104" spans="1:81" s="20" customFormat="1" ht="14.25" customHeight="1">
      <c r="A104" s="62"/>
      <c r="B104" s="326"/>
      <c r="C104" s="327"/>
      <c r="D104" s="327"/>
      <c r="E104" s="62"/>
      <c r="F104" s="316"/>
      <c r="K104" s="327"/>
      <c r="L104" s="349"/>
      <c r="M104" s="349"/>
      <c r="N104" s="349"/>
      <c r="O104" s="327"/>
      <c r="Q104" s="79"/>
      <c r="R104" s="79"/>
      <c r="S104" s="79"/>
      <c r="T104" s="79"/>
      <c r="U104" s="79"/>
      <c r="V104" s="79"/>
      <c r="W104" s="79"/>
      <c r="X104" s="79"/>
      <c r="Y104" s="79"/>
      <c r="Z104" s="79"/>
      <c r="AA104" s="79"/>
      <c r="AB104" s="79"/>
      <c r="AC104" s="79"/>
      <c r="AD104" s="79"/>
      <c r="AE104" s="79"/>
      <c r="AF104" s="357"/>
      <c r="AG104" s="357"/>
      <c r="AH104" s="357"/>
      <c r="AI104" s="357"/>
      <c r="AJ104" s="356"/>
      <c r="AK104" s="357"/>
      <c r="AL104" s="357"/>
      <c r="AM104" s="356"/>
      <c r="AN104" s="357"/>
      <c r="AO104" s="358"/>
      <c r="AP104" s="358"/>
      <c r="AQ104" s="358"/>
      <c r="AR104" s="358"/>
      <c r="AS104" s="14"/>
      <c r="AT104" s="14"/>
      <c r="AU104" s="14"/>
      <c r="AV104" s="14"/>
      <c r="AW104" s="33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c r="BT104" s="322"/>
      <c r="BU104" s="322"/>
      <c r="BV104" s="322"/>
      <c r="BW104" s="322"/>
      <c r="BX104" s="322"/>
      <c r="BY104" s="322"/>
      <c r="BZ104" s="322"/>
      <c r="CA104" s="322"/>
      <c r="CB104" s="322"/>
      <c r="CC104" s="77"/>
    </row>
    <row r="105" spans="1:81" s="20" customFormat="1" ht="14.25" customHeight="1">
      <c r="A105" s="62"/>
      <c r="B105" s="326"/>
      <c r="C105" s="327"/>
      <c r="D105" s="327"/>
      <c r="F105" s="316"/>
      <c r="K105" s="327"/>
      <c r="L105" s="350"/>
      <c r="M105" s="350"/>
      <c r="N105" s="350"/>
      <c r="O105" s="327"/>
      <c r="Q105" s="79"/>
      <c r="R105" s="79"/>
      <c r="S105" s="79"/>
      <c r="T105" s="79"/>
      <c r="U105" s="79"/>
      <c r="V105" s="79"/>
      <c r="W105" s="79"/>
      <c r="X105" s="79"/>
      <c r="Y105" s="79"/>
      <c r="Z105" s="79"/>
      <c r="AA105" s="79"/>
      <c r="AB105" s="79"/>
      <c r="AC105" s="79"/>
      <c r="AD105" s="79"/>
      <c r="AE105" s="79"/>
      <c r="AF105" s="357"/>
      <c r="AG105" s="357"/>
      <c r="AH105" s="357"/>
      <c r="AI105" s="357"/>
      <c r="AJ105" s="356"/>
      <c r="AK105" s="357"/>
      <c r="AL105" s="357"/>
      <c r="AM105" s="356"/>
      <c r="AN105" s="357"/>
      <c r="AO105" s="358"/>
      <c r="AP105" s="358"/>
      <c r="AQ105" s="358"/>
      <c r="AR105" s="358"/>
      <c r="AS105" s="14"/>
      <c r="AT105" s="14"/>
      <c r="AU105" s="14"/>
      <c r="AV105" s="14"/>
      <c r="AW105" s="33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c r="BT105" s="322"/>
      <c r="BU105" s="322"/>
      <c r="BV105" s="322"/>
      <c r="BW105" s="322"/>
      <c r="BX105" s="322"/>
      <c r="BY105" s="322"/>
      <c r="BZ105" s="322"/>
      <c r="CA105" s="322"/>
      <c r="CB105" s="322"/>
      <c r="CC105" s="77"/>
    </row>
    <row r="106" spans="1:81" s="20" customFormat="1" ht="14.25" customHeight="1">
      <c r="A106" s="62"/>
      <c r="B106" s="326"/>
      <c r="C106" s="327"/>
      <c r="D106" s="327"/>
      <c r="F106" s="316"/>
      <c r="K106" s="327"/>
      <c r="L106" s="350"/>
      <c r="M106" s="350"/>
      <c r="N106" s="350"/>
      <c r="O106" s="327"/>
      <c r="Q106" s="79"/>
      <c r="R106" s="79"/>
      <c r="S106" s="79"/>
      <c r="T106" s="79"/>
      <c r="U106" s="79"/>
      <c r="V106" s="79"/>
      <c r="W106" s="79"/>
      <c r="X106" s="79"/>
      <c r="Y106" s="79"/>
      <c r="Z106" s="79"/>
      <c r="AA106" s="79"/>
      <c r="AB106" s="79"/>
      <c r="AC106" s="79"/>
      <c r="AD106" s="79"/>
      <c r="AE106" s="79"/>
      <c r="AF106" s="357"/>
      <c r="AG106" s="357"/>
      <c r="AH106" s="357"/>
      <c r="AI106" s="357"/>
      <c r="AJ106" s="356"/>
      <c r="AK106" s="357"/>
      <c r="AL106" s="357"/>
      <c r="AM106" s="356"/>
      <c r="AN106" s="357"/>
      <c r="AO106" s="358"/>
      <c r="AP106" s="358"/>
      <c r="AQ106" s="358"/>
      <c r="AR106" s="358"/>
      <c r="AS106" s="14"/>
      <c r="AT106" s="14"/>
      <c r="AU106" s="14"/>
      <c r="AV106" s="14"/>
      <c r="AW106" s="33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c r="BT106" s="322"/>
      <c r="BU106" s="322"/>
      <c r="BV106" s="322"/>
      <c r="BW106" s="322"/>
      <c r="BX106" s="322"/>
      <c r="BY106" s="322"/>
      <c r="BZ106" s="322"/>
      <c r="CA106" s="322"/>
      <c r="CB106" s="322"/>
      <c r="CC106" s="77"/>
    </row>
    <row r="107" spans="1:81" s="20" customFormat="1" ht="14.25" customHeight="1">
      <c r="A107" s="62"/>
      <c r="B107" s="326"/>
      <c r="C107" s="327"/>
      <c r="D107" s="327"/>
      <c r="E107" s="62"/>
      <c r="F107" s="316"/>
      <c r="K107" s="327"/>
      <c r="L107" s="350"/>
      <c r="M107" s="350"/>
      <c r="N107" s="350"/>
      <c r="O107" s="327"/>
      <c r="Q107" s="79"/>
      <c r="R107" s="79"/>
      <c r="S107" s="79"/>
      <c r="T107" s="79"/>
      <c r="U107" s="79"/>
      <c r="V107" s="79"/>
      <c r="W107" s="79"/>
      <c r="X107" s="79"/>
      <c r="Y107" s="79"/>
      <c r="Z107" s="79"/>
      <c r="AA107" s="79"/>
      <c r="AB107" s="79"/>
      <c r="AC107" s="79"/>
      <c r="AD107" s="79"/>
      <c r="AE107" s="79"/>
      <c r="AF107" s="357"/>
      <c r="AG107" s="357"/>
      <c r="AH107" s="357"/>
      <c r="AI107" s="357"/>
      <c r="AJ107" s="356"/>
      <c r="AK107" s="357"/>
      <c r="AL107" s="357"/>
      <c r="AM107" s="356"/>
      <c r="AN107" s="357"/>
      <c r="AO107" s="358"/>
      <c r="AP107" s="358"/>
      <c r="AQ107" s="358"/>
      <c r="AR107" s="358"/>
      <c r="AS107" s="14"/>
      <c r="AT107" s="14"/>
      <c r="AU107" s="14"/>
      <c r="AV107" s="14"/>
      <c r="AW107" s="33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c r="BT107" s="322"/>
      <c r="BU107" s="322"/>
      <c r="BV107" s="322"/>
      <c r="BW107" s="322"/>
      <c r="BX107" s="322"/>
      <c r="BY107" s="322"/>
      <c r="BZ107" s="322"/>
      <c r="CA107" s="322"/>
      <c r="CB107" s="322"/>
      <c r="CC107" s="77"/>
    </row>
    <row r="108" spans="1:81" s="20" customFormat="1" ht="14.25" customHeight="1">
      <c r="A108" s="62"/>
      <c r="B108" s="326"/>
      <c r="C108" s="327"/>
      <c r="D108" s="327"/>
      <c r="F108" s="316"/>
      <c r="K108" s="327"/>
      <c r="L108" s="350"/>
      <c r="M108" s="350"/>
      <c r="N108" s="350"/>
      <c r="O108" s="327"/>
      <c r="Q108" s="79"/>
      <c r="R108" s="79"/>
      <c r="S108" s="79"/>
      <c r="T108" s="79"/>
      <c r="U108" s="79"/>
      <c r="V108" s="79"/>
      <c r="W108" s="79"/>
      <c r="X108" s="79"/>
      <c r="Y108" s="79"/>
      <c r="Z108" s="79"/>
      <c r="AA108" s="79"/>
      <c r="AB108" s="79"/>
      <c r="AC108" s="79"/>
      <c r="AD108" s="79"/>
      <c r="AE108" s="79"/>
      <c r="AF108" s="357"/>
      <c r="AG108" s="357"/>
      <c r="AH108" s="357"/>
      <c r="AI108" s="357"/>
      <c r="AJ108" s="356"/>
      <c r="AK108" s="357"/>
      <c r="AL108" s="357"/>
      <c r="AM108" s="356"/>
      <c r="AN108" s="357"/>
      <c r="AO108" s="358"/>
      <c r="AP108" s="358"/>
      <c r="AQ108" s="358"/>
      <c r="AR108" s="358"/>
      <c r="AS108" s="14"/>
      <c r="AT108" s="14"/>
      <c r="AU108" s="14"/>
      <c r="AV108" s="14"/>
      <c r="AW108" s="33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c r="BT108" s="322"/>
      <c r="BU108" s="322"/>
      <c r="BV108" s="322"/>
      <c r="BW108" s="322"/>
      <c r="BX108" s="322"/>
      <c r="BY108" s="322"/>
      <c r="BZ108" s="322"/>
      <c r="CA108" s="322"/>
      <c r="CB108" s="322"/>
      <c r="CC108" s="77"/>
    </row>
    <row r="109" spans="1:81" s="20" customFormat="1" ht="14.25" customHeight="1">
      <c r="A109" s="62"/>
      <c r="B109" s="326"/>
      <c r="C109" s="327"/>
      <c r="D109" s="327"/>
      <c r="E109" s="62"/>
      <c r="F109" s="316"/>
      <c r="K109" s="327"/>
      <c r="L109" s="349"/>
      <c r="M109" s="349"/>
      <c r="N109" s="349"/>
      <c r="O109" s="327"/>
      <c r="Q109" s="79"/>
      <c r="R109" s="79"/>
      <c r="S109" s="79"/>
      <c r="T109" s="79"/>
      <c r="U109" s="79"/>
      <c r="V109" s="79"/>
      <c r="W109" s="79"/>
      <c r="X109" s="79"/>
      <c r="Y109" s="79"/>
      <c r="Z109" s="79"/>
      <c r="AA109" s="79"/>
      <c r="AB109" s="79"/>
      <c r="AC109" s="79"/>
      <c r="AD109" s="79"/>
      <c r="AE109" s="79"/>
      <c r="AF109" s="357"/>
      <c r="AG109" s="357"/>
      <c r="AH109" s="357"/>
      <c r="AI109" s="357"/>
      <c r="AJ109" s="356"/>
      <c r="AK109" s="357"/>
      <c r="AL109" s="357"/>
      <c r="AM109" s="356"/>
      <c r="AN109" s="357"/>
      <c r="AO109" s="358"/>
      <c r="AP109" s="358"/>
      <c r="AQ109" s="358"/>
      <c r="AR109" s="358"/>
      <c r="AS109" s="14"/>
      <c r="AT109" s="14"/>
      <c r="AU109" s="14"/>
      <c r="AV109" s="14"/>
      <c r="AW109" s="33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c r="BR109" s="322"/>
      <c r="BS109" s="322"/>
      <c r="BT109" s="322"/>
      <c r="BU109" s="322"/>
      <c r="BV109" s="322"/>
      <c r="BW109" s="322"/>
      <c r="BX109" s="322"/>
      <c r="BY109" s="322"/>
      <c r="BZ109" s="322"/>
      <c r="CA109" s="322"/>
      <c r="CB109" s="322"/>
      <c r="CC109" s="77"/>
    </row>
    <row r="110" spans="1:81" s="20" customFormat="1" ht="14.25" customHeight="1">
      <c r="A110" s="62"/>
      <c r="B110" s="326"/>
      <c r="C110" s="327"/>
      <c r="D110" s="327"/>
      <c r="F110" s="316"/>
      <c r="K110" s="327"/>
      <c r="L110" s="350"/>
      <c r="M110" s="350"/>
      <c r="N110" s="350"/>
      <c r="O110" s="327"/>
      <c r="Q110" s="79"/>
      <c r="R110" s="79"/>
      <c r="S110" s="79"/>
      <c r="T110" s="79"/>
      <c r="U110" s="79"/>
      <c r="V110" s="79"/>
      <c r="W110" s="79"/>
      <c r="X110" s="79"/>
      <c r="Y110" s="79"/>
      <c r="Z110" s="79"/>
      <c r="AA110" s="79"/>
      <c r="AB110" s="79"/>
      <c r="AC110" s="79"/>
      <c r="AD110" s="79"/>
      <c r="AE110" s="79"/>
      <c r="AF110" s="357"/>
      <c r="AG110" s="357"/>
      <c r="AH110" s="357"/>
      <c r="AI110" s="357"/>
      <c r="AJ110" s="356"/>
      <c r="AK110" s="357"/>
      <c r="AL110" s="357"/>
      <c r="AM110" s="356"/>
      <c r="AN110" s="357"/>
      <c r="AO110" s="358"/>
      <c r="AP110" s="358"/>
      <c r="AQ110" s="358"/>
      <c r="AR110" s="358"/>
      <c r="AS110" s="14"/>
      <c r="AT110" s="14"/>
      <c r="AU110" s="14"/>
      <c r="AV110" s="14"/>
      <c r="AW110" s="33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c r="BR110" s="322"/>
      <c r="BS110" s="322"/>
      <c r="BT110" s="322"/>
      <c r="BU110" s="322"/>
      <c r="BV110" s="322"/>
      <c r="BW110" s="322"/>
      <c r="BX110" s="322"/>
      <c r="BY110" s="322"/>
      <c r="BZ110" s="322"/>
      <c r="CA110" s="322"/>
      <c r="CB110" s="322"/>
      <c r="CC110" s="77"/>
    </row>
    <row r="111" spans="1:81" s="20" customFormat="1" ht="14.25" customHeight="1">
      <c r="A111" s="62"/>
      <c r="B111" s="326"/>
      <c r="C111" s="327"/>
      <c r="D111" s="327"/>
      <c r="E111" s="62"/>
      <c r="F111" s="316"/>
      <c r="K111" s="327"/>
      <c r="L111" s="349"/>
      <c r="M111" s="349"/>
      <c r="N111" s="349"/>
      <c r="O111" s="327"/>
      <c r="Q111" s="79"/>
      <c r="R111" s="79"/>
      <c r="S111" s="79"/>
      <c r="T111" s="79"/>
      <c r="U111" s="79"/>
      <c r="V111" s="79"/>
      <c r="W111" s="79"/>
      <c r="X111" s="79"/>
      <c r="Y111" s="79"/>
      <c r="Z111" s="79"/>
      <c r="AA111" s="79"/>
      <c r="AB111" s="79"/>
      <c r="AC111" s="79"/>
      <c r="AD111" s="79"/>
      <c r="AE111" s="79"/>
      <c r="AF111" s="357"/>
      <c r="AG111" s="357"/>
      <c r="AH111" s="357"/>
      <c r="AI111" s="357"/>
      <c r="AJ111" s="356"/>
      <c r="AK111" s="357"/>
      <c r="AL111" s="357"/>
      <c r="AM111" s="356"/>
      <c r="AN111" s="357"/>
      <c r="AO111" s="358"/>
      <c r="AP111" s="358"/>
      <c r="AQ111" s="358"/>
      <c r="AR111" s="358"/>
      <c r="AS111" s="14"/>
      <c r="AT111" s="14"/>
      <c r="AU111" s="14"/>
      <c r="AV111" s="14"/>
      <c r="AW111" s="33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c r="BR111" s="322"/>
      <c r="BS111" s="322"/>
      <c r="BT111" s="322"/>
      <c r="BU111" s="322"/>
      <c r="BV111" s="322"/>
      <c r="BW111" s="322"/>
      <c r="BX111" s="322"/>
      <c r="BY111" s="322"/>
      <c r="BZ111" s="322"/>
      <c r="CA111" s="322"/>
      <c r="CB111" s="322"/>
      <c r="CC111" s="77"/>
    </row>
    <row r="112" spans="1:81" s="20" customFormat="1" ht="14.25" customHeight="1">
      <c r="A112" s="62"/>
      <c r="B112" s="326"/>
      <c r="C112" s="327"/>
      <c r="D112" s="327"/>
      <c r="E112" s="62"/>
      <c r="F112" s="316"/>
      <c r="K112" s="327"/>
      <c r="L112" s="350"/>
      <c r="M112" s="350"/>
      <c r="N112" s="350"/>
      <c r="O112" s="327"/>
      <c r="Q112" s="79"/>
      <c r="R112" s="79"/>
      <c r="S112" s="79"/>
      <c r="T112" s="79"/>
      <c r="U112" s="79"/>
      <c r="V112" s="79"/>
      <c r="W112" s="79"/>
      <c r="X112" s="79"/>
      <c r="Y112" s="79"/>
      <c r="Z112" s="79"/>
      <c r="AA112" s="79"/>
      <c r="AB112" s="79"/>
      <c r="AC112" s="79"/>
      <c r="AD112" s="79"/>
      <c r="AE112" s="79"/>
      <c r="AF112" s="357"/>
      <c r="AG112" s="357"/>
      <c r="AH112" s="357"/>
      <c r="AI112" s="357"/>
      <c r="AJ112" s="356"/>
      <c r="AK112" s="357"/>
      <c r="AL112" s="357"/>
      <c r="AM112" s="356"/>
      <c r="AN112" s="357"/>
      <c r="AO112" s="358"/>
      <c r="AP112" s="358"/>
      <c r="AQ112" s="358"/>
      <c r="AR112" s="358"/>
      <c r="AS112" s="14"/>
      <c r="AT112" s="14"/>
      <c r="AU112" s="14"/>
      <c r="AV112" s="14"/>
      <c r="AW112" s="33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c r="BR112" s="322"/>
      <c r="BS112" s="322"/>
      <c r="BT112" s="322"/>
      <c r="BU112" s="322"/>
      <c r="BV112" s="322"/>
      <c r="BW112" s="322"/>
      <c r="BX112" s="322"/>
      <c r="BY112" s="322"/>
      <c r="BZ112" s="322"/>
      <c r="CA112" s="322"/>
      <c r="CB112" s="322"/>
      <c r="CC112" s="77"/>
    </row>
    <row r="113" spans="1:81" s="20" customFormat="1" ht="14.25" customHeight="1">
      <c r="A113" s="62"/>
      <c r="B113" s="326"/>
      <c r="C113" s="327"/>
      <c r="D113" s="327"/>
      <c r="E113" s="335"/>
      <c r="F113" s="328"/>
      <c r="G113" s="328"/>
      <c r="I113" s="327"/>
      <c r="J113" s="344"/>
      <c r="K113" s="327"/>
      <c r="L113" s="327"/>
      <c r="M113" s="327"/>
      <c r="N113" s="327"/>
      <c r="O113" s="327"/>
      <c r="P113" s="327"/>
      <c r="Q113" s="374"/>
      <c r="R113" s="374"/>
      <c r="S113" s="374"/>
      <c r="T113" s="374"/>
      <c r="U113" s="374"/>
      <c r="V113" s="374"/>
      <c r="W113" s="374"/>
      <c r="X113" s="374"/>
      <c r="Y113" s="374"/>
      <c r="Z113" s="374"/>
      <c r="AA113" s="374"/>
      <c r="AB113" s="374"/>
      <c r="AC113" s="374"/>
      <c r="AD113" s="374"/>
      <c r="AE113" s="374"/>
      <c r="AF113" s="356"/>
      <c r="AG113" s="356"/>
      <c r="AH113" s="356"/>
      <c r="AI113" s="356"/>
      <c r="AJ113" s="356"/>
      <c r="AK113" s="356"/>
      <c r="AL113" s="356"/>
      <c r="AM113" s="356"/>
      <c r="AN113" s="356"/>
      <c r="AO113" s="356"/>
      <c r="AP113" s="356"/>
      <c r="AQ113" s="356"/>
      <c r="AR113" s="356"/>
      <c r="AS113" s="327"/>
      <c r="AT113" s="327"/>
      <c r="AU113" s="327"/>
      <c r="AV113" s="327"/>
      <c r="AW113" s="327"/>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c r="BR113" s="322"/>
      <c r="BS113" s="322"/>
      <c r="BT113" s="322"/>
      <c r="BU113" s="322"/>
      <c r="BV113" s="322"/>
      <c r="BW113" s="322"/>
      <c r="BX113" s="322"/>
      <c r="BY113" s="322"/>
      <c r="BZ113" s="322"/>
      <c r="CA113" s="322"/>
      <c r="CB113" s="322"/>
      <c r="CC113" s="77"/>
    </row>
    <row r="114" spans="1:81" s="20" customFormat="1" ht="14.25" customHeight="1">
      <c r="A114" s="62"/>
      <c r="B114" s="326"/>
      <c r="C114" s="327"/>
      <c r="D114" s="327"/>
      <c r="E114" s="62"/>
      <c r="F114" s="316"/>
      <c r="K114" s="327"/>
      <c r="L114" s="349"/>
      <c r="M114" s="349"/>
      <c r="N114" s="349"/>
      <c r="O114" s="327"/>
      <c r="Q114" s="79"/>
      <c r="R114" s="79"/>
      <c r="S114" s="79"/>
      <c r="T114" s="79"/>
      <c r="U114" s="79"/>
      <c r="V114" s="79"/>
      <c r="W114" s="79"/>
      <c r="X114" s="79"/>
      <c r="Y114" s="79"/>
      <c r="Z114" s="79"/>
      <c r="AA114" s="79"/>
      <c r="AB114" s="79"/>
      <c r="AC114" s="79"/>
      <c r="AD114" s="79"/>
      <c r="AE114" s="79"/>
      <c r="AF114" s="357"/>
      <c r="AG114" s="357"/>
      <c r="AH114" s="357"/>
      <c r="AI114" s="357"/>
      <c r="AJ114" s="356"/>
      <c r="AK114" s="357"/>
      <c r="AL114" s="357"/>
      <c r="AM114" s="356"/>
      <c r="AN114" s="357"/>
      <c r="AO114" s="358"/>
      <c r="AP114" s="358"/>
      <c r="AQ114" s="358"/>
      <c r="AR114" s="358"/>
      <c r="AS114" s="14"/>
      <c r="AT114" s="14"/>
      <c r="AU114" s="14"/>
      <c r="AV114" s="14"/>
      <c r="AW114" s="33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322"/>
      <c r="CC114" s="77"/>
    </row>
    <row r="115" spans="1:81" s="20" customFormat="1" ht="14.25" customHeight="1">
      <c r="A115" s="62"/>
      <c r="B115" s="326"/>
      <c r="C115" s="327"/>
      <c r="D115" s="327"/>
      <c r="F115" s="316"/>
      <c r="K115" s="327"/>
      <c r="L115" s="350"/>
      <c r="M115" s="350"/>
      <c r="N115" s="350"/>
      <c r="O115" s="327"/>
      <c r="Q115" s="79"/>
      <c r="R115" s="79"/>
      <c r="S115" s="79"/>
      <c r="T115" s="79"/>
      <c r="U115" s="79"/>
      <c r="V115" s="79"/>
      <c r="W115" s="79"/>
      <c r="X115" s="79"/>
      <c r="Y115" s="79"/>
      <c r="Z115" s="79"/>
      <c r="AA115" s="79"/>
      <c r="AB115" s="79"/>
      <c r="AC115" s="79"/>
      <c r="AD115" s="79"/>
      <c r="AE115" s="79"/>
      <c r="AF115" s="357"/>
      <c r="AG115" s="357"/>
      <c r="AH115" s="357"/>
      <c r="AI115" s="357"/>
      <c r="AJ115" s="356"/>
      <c r="AK115" s="357"/>
      <c r="AL115" s="357"/>
      <c r="AM115" s="356"/>
      <c r="AN115" s="357"/>
      <c r="AO115" s="358"/>
      <c r="AP115" s="358"/>
      <c r="AQ115" s="358"/>
      <c r="AR115" s="358"/>
      <c r="AS115" s="14"/>
      <c r="AT115" s="14"/>
      <c r="AU115" s="14"/>
      <c r="AV115" s="14"/>
      <c r="AW115" s="33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322"/>
      <c r="CC115" s="77"/>
    </row>
    <row r="116" spans="1:81" s="20" customFormat="1" ht="14.25" customHeight="1">
      <c r="A116" s="62"/>
      <c r="B116" s="326"/>
      <c r="C116" s="327"/>
      <c r="D116" s="327"/>
      <c r="E116" s="62"/>
      <c r="F116" s="316"/>
      <c r="K116" s="327"/>
      <c r="L116" s="349"/>
      <c r="M116" s="349"/>
      <c r="N116" s="349"/>
      <c r="O116" s="327"/>
      <c r="Q116" s="79"/>
      <c r="R116" s="79"/>
      <c r="S116" s="79"/>
      <c r="T116" s="79"/>
      <c r="U116" s="79"/>
      <c r="V116" s="79"/>
      <c r="W116" s="79"/>
      <c r="X116" s="79"/>
      <c r="Y116" s="79"/>
      <c r="Z116" s="79"/>
      <c r="AA116" s="79"/>
      <c r="AB116" s="79"/>
      <c r="AC116" s="79"/>
      <c r="AD116" s="79"/>
      <c r="AE116" s="79"/>
      <c r="AF116" s="357"/>
      <c r="AG116" s="357"/>
      <c r="AH116" s="357"/>
      <c r="AI116" s="357"/>
      <c r="AJ116" s="356"/>
      <c r="AK116" s="357"/>
      <c r="AL116" s="357"/>
      <c r="AM116" s="356"/>
      <c r="AN116" s="357"/>
      <c r="AO116" s="358"/>
      <c r="AP116" s="358"/>
      <c r="AQ116" s="358"/>
      <c r="AR116" s="358"/>
      <c r="AS116" s="14"/>
      <c r="AT116" s="14"/>
      <c r="AU116" s="14"/>
      <c r="AV116" s="14"/>
      <c r="AW116" s="33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c r="BT116" s="322"/>
      <c r="BU116" s="322"/>
      <c r="BV116" s="322"/>
      <c r="BW116" s="322"/>
      <c r="BX116" s="322"/>
      <c r="BY116" s="322"/>
      <c r="BZ116" s="322"/>
      <c r="CA116" s="322"/>
      <c r="CB116" s="322"/>
      <c r="CC116" s="77"/>
    </row>
    <row r="117" spans="1:81" s="20" customFormat="1" ht="14.25" customHeight="1">
      <c r="A117" s="62"/>
      <c r="B117" s="326"/>
      <c r="C117" s="327"/>
      <c r="D117" s="327"/>
      <c r="F117" s="316"/>
      <c r="K117" s="327"/>
      <c r="L117" s="350"/>
      <c r="M117" s="350"/>
      <c r="N117" s="350"/>
      <c r="O117" s="327"/>
      <c r="Q117" s="79"/>
      <c r="R117" s="79"/>
      <c r="S117" s="79"/>
      <c r="T117" s="79"/>
      <c r="U117" s="79"/>
      <c r="V117" s="79"/>
      <c r="W117" s="79"/>
      <c r="X117" s="79"/>
      <c r="Y117" s="79"/>
      <c r="Z117" s="79"/>
      <c r="AA117" s="79"/>
      <c r="AB117" s="79"/>
      <c r="AC117" s="79"/>
      <c r="AD117" s="79"/>
      <c r="AE117" s="79"/>
      <c r="AF117" s="357"/>
      <c r="AG117" s="357"/>
      <c r="AH117" s="357"/>
      <c r="AI117" s="357"/>
      <c r="AJ117" s="356"/>
      <c r="AK117" s="357"/>
      <c r="AL117" s="357"/>
      <c r="AM117" s="356"/>
      <c r="AN117" s="357"/>
      <c r="AO117" s="358"/>
      <c r="AP117" s="358"/>
      <c r="AQ117" s="358"/>
      <c r="AR117" s="358"/>
      <c r="AS117" s="14"/>
      <c r="AT117" s="14"/>
      <c r="AU117" s="14"/>
      <c r="AV117" s="14"/>
      <c r="AW117" s="33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c r="BT117" s="322"/>
      <c r="BU117" s="322"/>
      <c r="BV117" s="322"/>
      <c r="BW117" s="322"/>
      <c r="BX117" s="322"/>
      <c r="BY117" s="322"/>
      <c r="BZ117" s="322"/>
      <c r="CA117" s="322"/>
      <c r="CB117" s="322"/>
      <c r="CC117" s="77"/>
    </row>
    <row r="118" spans="1:81" s="20" customFormat="1" ht="14.25" customHeight="1">
      <c r="A118" s="62"/>
      <c r="B118" s="326"/>
      <c r="C118" s="327"/>
      <c r="D118" s="327"/>
      <c r="E118" s="62"/>
      <c r="F118" s="316"/>
      <c r="K118" s="327"/>
      <c r="L118" s="349"/>
      <c r="M118" s="349"/>
      <c r="N118" s="349"/>
      <c r="O118" s="327"/>
      <c r="Q118" s="79"/>
      <c r="R118" s="79"/>
      <c r="S118" s="79"/>
      <c r="T118" s="79"/>
      <c r="U118" s="79"/>
      <c r="V118" s="79"/>
      <c r="W118" s="79"/>
      <c r="X118" s="79"/>
      <c r="Y118" s="79"/>
      <c r="Z118" s="79"/>
      <c r="AA118" s="79"/>
      <c r="AB118" s="79"/>
      <c r="AC118" s="79"/>
      <c r="AD118" s="79"/>
      <c r="AE118" s="79"/>
      <c r="AF118" s="357"/>
      <c r="AG118" s="357"/>
      <c r="AH118" s="357"/>
      <c r="AI118" s="357"/>
      <c r="AJ118" s="356"/>
      <c r="AK118" s="357"/>
      <c r="AL118" s="357"/>
      <c r="AM118" s="356"/>
      <c r="AN118" s="357"/>
      <c r="AO118" s="358"/>
      <c r="AP118" s="358"/>
      <c r="AQ118" s="358"/>
      <c r="AR118" s="358"/>
      <c r="AS118" s="14"/>
      <c r="AT118" s="14"/>
      <c r="AU118" s="14"/>
      <c r="AV118" s="14"/>
      <c r="AW118" s="33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c r="BR118" s="322"/>
      <c r="BS118" s="322"/>
      <c r="BT118" s="322"/>
      <c r="BU118" s="322"/>
      <c r="BV118" s="322"/>
      <c r="BW118" s="322"/>
      <c r="BX118" s="322"/>
      <c r="BY118" s="322"/>
      <c r="BZ118" s="322"/>
      <c r="CA118" s="322"/>
      <c r="CB118" s="322"/>
      <c r="CC118" s="77"/>
    </row>
    <row r="119" spans="1:81" s="20" customFormat="1" ht="14.25" customHeight="1">
      <c r="A119" s="62"/>
      <c r="B119" s="326"/>
      <c r="C119" s="327"/>
      <c r="D119" s="327"/>
      <c r="E119" s="62"/>
      <c r="F119" s="316"/>
      <c r="K119" s="327"/>
      <c r="L119" s="350"/>
      <c r="M119" s="350"/>
      <c r="N119" s="350"/>
      <c r="O119" s="327"/>
      <c r="Q119" s="79"/>
      <c r="R119" s="79"/>
      <c r="S119" s="79"/>
      <c r="T119" s="79"/>
      <c r="U119" s="79"/>
      <c r="V119" s="79"/>
      <c r="W119" s="79"/>
      <c r="X119" s="79"/>
      <c r="Y119" s="79"/>
      <c r="Z119" s="79"/>
      <c r="AA119" s="79"/>
      <c r="AB119" s="79"/>
      <c r="AC119" s="79"/>
      <c r="AD119" s="79"/>
      <c r="AE119" s="79"/>
      <c r="AF119" s="357"/>
      <c r="AG119" s="357"/>
      <c r="AH119" s="357"/>
      <c r="AI119" s="357"/>
      <c r="AJ119" s="356"/>
      <c r="AK119" s="357"/>
      <c r="AL119" s="357"/>
      <c r="AM119" s="356"/>
      <c r="AN119" s="357"/>
      <c r="AO119" s="358"/>
      <c r="AP119" s="358"/>
      <c r="AQ119" s="358"/>
      <c r="AR119" s="358"/>
      <c r="AS119" s="14"/>
      <c r="AT119" s="14"/>
      <c r="AU119" s="14"/>
      <c r="AV119" s="14"/>
      <c r="AW119" s="33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c r="BR119" s="322"/>
      <c r="BS119" s="322"/>
      <c r="BT119" s="322"/>
      <c r="BU119" s="322"/>
      <c r="BV119" s="322"/>
      <c r="BW119" s="322"/>
      <c r="BX119" s="322"/>
      <c r="BY119" s="322"/>
      <c r="BZ119" s="322"/>
      <c r="CA119" s="322"/>
      <c r="CB119" s="322"/>
      <c r="CC119" s="77"/>
    </row>
    <row r="120" spans="1:81" s="20" customFormat="1" ht="14.25" customHeight="1">
      <c r="A120" s="62"/>
      <c r="B120" s="326"/>
      <c r="C120" s="327"/>
      <c r="D120" s="327"/>
      <c r="F120" s="316"/>
      <c r="K120" s="327"/>
      <c r="L120" s="350"/>
      <c r="M120" s="350"/>
      <c r="N120" s="350"/>
      <c r="O120" s="327"/>
      <c r="Q120" s="79"/>
      <c r="R120" s="79"/>
      <c r="S120" s="79"/>
      <c r="T120" s="79"/>
      <c r="U120" s="79"/>
      <c r="V120" s="79"/>
      <c r="W120" s="79"/>
      <c r="X120" s="79"/>
      <c r="Y120" s="79"/>
      <c r="Z120" s="79"/>
      <c r="AA120" s="79"/>
      <c r="AB120" s="79"/>
      <c r="AC120" s="79"/>
      <c r="AD120" s="79"/>
      <c r="AE120" s="79"/>
      <c r="AF120" s="357"/>
      <c r="AG120" s="357"/>
      <c r="AH120" s="357"/>
      <c r="AI120" s="357"/>
      <c r="AJ120" s="356"/>
      <c r="AK120" s="357"/>
      <c r="AL120" s="357"/>
      <c r="AM120" s="356"/>
      <c r="AN120" s="357"/>
      <c r="AO120" s="358"/>
      <c r="AP120" s="358"/>
      <c r="AQ120" s="358"/>
      <c r="AR120" s="358"/>
      <c r="AS120" s="14"/>
      <c r="AT120" s="14"/>
      <c r="AU120" s="14"/>
      <c r="AV120" s="14"/>
      <c r="AW120" s="33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c r="BR120" s="322"/>
      <c r="BS120" s="322"/>
      <c r="BT120" s="322"/>
      <c r="BU120" s="322"/>
      <c r="BV120" s="322"/>
      <c r="BW120" s="322"/>
      <c r="BX120" s="322"/>
      <c r="BY120" s="322"/>
      <c r="BZ120" s="322"/>
      <c r="CA120" s="322"/>
      <c r="CB120" s="322"/>
      <c r="CC120" s="77"/>
    </row>
    <row r="121" spans="1:81" s="20" customFormat="1" ht="14.25" customHeight="1">
      <c r="A121" s="62"/>
      <c r="B121" s="326"/>
      <c r="C121" s="327"/>
      <c r="D121" s="327"/>
      <c r="E121" s="62"/>
      <c r="F121" s="316"/>
      <c r="K121" s="327"/>
      <c r="L121" s="349"/>
      <c r="M121" s="349"/>
      <c r="N121" s="349"/>
      <c r="O121" s="327"/>
      <c r="Q121" s="79"/>
      <c r="R121" s="79"/>
      <c r="S121" s="79"/>
      <c r="T121" s="79"/>
      <c r="U121" s="79"/>
      <c r="V121" s="79"/>
      <c r="W121" s="79"/>
      <c r="X121" s="79"/>
      <c r="Y121" s="79"/>
      <c r="Z121" s="79"/>
      <c r="AA121" s="79"/>
      <c r="AB121" s="79"/>
      <c r="AC121" s="79"/>
      <c r="AD121" s="79"/>
      <c r="AE121" s="79"/>
      <c r="AF121" s="357"/>
      <c r="AG121" s="357"/>
      <c r="AH121" s="357"/>
      <c r="AI121" s="357"/>
      <c r="AJ121" s="356"/>
      <c r="AK121" s="357"/>
      <c r="AL121" s="357"/>
      <c r="AM121" s="356"/>
      <c r="AN121" s="357"/>
      <c r="AO121" s="358"/>
      <c r="AP121" s="358"/>
      <c r="AQ121" s="358"/>
      <c r="AR121" s="358"/>
      <c r="AS121" s="14"/>
      <c r="AT121" s="14"/>
      <c r="AU121" s="14"/>
      <c r="AV121" s="14"/>
      <c r="AW121" s="33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c r="BR121" s="322"/>
      <c r="BS121" s="322"/>
      <c r="BT121" s="322"/>
      <c r="BU121" s="322"/>
      <c r="BV121" s="322"/>
      <c r="BW121" s="322"/>
      <c r="BX121" s="322"/>
      <c r="BY121" s="322"/>
      <c r="BZ121" s="322"/>
      <c r="CA121" s="322"/>
      <c r="CB121" s="322"/>
      <c r="CC121" s="77"/>
    </row>
    <row r="122" spans="1:81" s="20" customFormat="1" ht="14.25" customHeight="1">
      <c r="A122" s="62"/>
      <c r="B122" s="326"/>
      <c r="C122" s="327"/>
      <c r="D122" s="327"/>
      <c r="F122" s="316"/>
      <c r="K122" s="327"/>
      <c r="L122" s="350"/>
      <c r="M122" s="350"/>
      <c r="N122" s="350"/>
      <c r="O122" s="327"/>
      <c r="Q122" s="79"/>
      <c r="R122" s="79"/>
      <c r="S122" s="79"/>
      <c r="T122" s="79"/>
      <c r="U122" s="79"/>
      <c r="V122" s="79"/>
      <c r="W122" s="79"/>
      <c r="X122" s="79"/>
      <c r="Y122" s="79"/>
      <c r="Z122" s="79"/>
      <c r="AA122" s="79"/>
      <c r="AB122" s="79"/>
      <c r="AC122" s="79"/>
      <c r="AD122" s="79"/>
      <c r="AE122" s="79"/>
      <c r="AF122" s="357"/>
      <c r="AG122" s="357"/>
      <c r="AH122" s="357"/>
      <c r="AI122" s="357"/>
      <c r="AJ122" s="356"/>
      <c r="AK122" s="357"/>
      <c r="AL122" s="357"/>
      <c r="AM122" s="356"/>
      <c r="AN122" s="357"/>
      <c r="AO122" s="358"/>
      <c r="AP122" s="358"/>
      <c r="AQ122" s="358"/>
      <c r="AR122" s="358"/>
      <c r="AS122" s="14"/>
      <c r="AT122" s="14"/>
      <c r="AU122" s="14"/>
      <c r="AV122" s="14"/>
      <c r="AW122" s="33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c r="BR122" s="322"/>
      <c r="BS122" s="322"/>
      <c r="BT122" s="322"/>
      <c r="BU122" s="322"/>
      <c r="BV122" s="322"/>
      <c r="BW122" s="322"/>
      <c r="BX122" s="322"/>
      <c r="BY122" s="322"/>
      <c r="BZ122" s="322"/>
      <c r="CA122" s="322"/>
      <c r="CB122" s="322"/>
      <c r="CC122" s="77"/>
    </row>
    <row r="123" spans="1:81" s="20" customFormat="1" ht="14.25" customHeight="1">
      <c r="A123" s="62"/>
      <c r="B123" s="326"/>
      <c r="C123" s="327"/>
      <c r="D123" s="327"/>
      <c r="E123" s="62"/>
      <c r="F123" s="316"/>
      <c r="K123" s="327"/>
      <c r="L123" s="350"/>
      <c r="M123" s="350"/>
      <c r="N123" s="350"/>
      <c r="O123" s="327"/>
      <c r="Q123" s="79"/>
      <c r="R123" s="79"/>
      <c r="S123" s="79"/>
      <c r="T123" s="79"/>
      <c r="U123" s="79"/>
      <c r="V123" s="79"/>
      <c r="W123" s="79"/>
      <c r="X123" s="79"/>
      <c r="Y123" s="79"/>
      <c r="Z123" s="79"/>
      <c r="AA123" s="79"/>
      <c r="AB123" s="79"/>
      <c r="AC123" s="79"/>
      <c r="AD123" s="79"/>
      <c r="AE123" s="79"/>
      <c r="AF123" s="357"/>
      <c r="AG123" s="357"/>
      <c r="AH123" s="357"/>
      <c r="AI123" s="357"/>
      <c r="AJ123" s="356"/>
      <c r="AK123" s="357"/>
      <c r="AL123" s="357"/>
      <c r="AM123" s="356"/>
      <c r="AN123" s="357"/>
      <c r="AO123" s="358"/>
      <c r="AP123" s="358"/>
      <c r="AQ123" s="358"/>
      <c r="AR123" s="358"/>
      <c r="AS123" s="14"/>
      <c r="AT123" s="14"/>
      <c r="AU123" s="14"/>
      <c r="AV123" s="14"/>
      <c r="AW123" s="33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c r="BR123" s="322"/>
      <c r="BS123" s="322"/>
      <c r="BT123" s="322"/>
      <c r="BU123" s="322"/>
      <c r="BV123" s="322"/>
      <c r="BW123" s="322"/>
      <c r="BX123" s="322"/>
      <c r="BY123" s="322"/>
      <c r="BZ123" s="322"/>
      <c r="CA123" s="322"/>
      <c r="CB123" s="322"/>
      <c r="CC123" s="77"/>
    </row>
    <row r="124" spans="1:81" s="20" customFormat="1" ht="14.25" customHeight="1">
      <c r="A124" s="62"/>
      <c r="B124" s="326"/>
      <c r="C124" s="327"/>
      <c r="D124" s="327"/>
      <c r="E124" s="335"/>
      <c r="F124" s="328"/>
      <c r="G124" s="328"/>
      <c r="I124" s="327"/>
      <c r="J124" s="344"/>
      <c r="K124" s="327"/>
      <c r="L124" s="327"/>
      <c r="M124" s="327"/>
      <c r="N124" s="327"/>
      <c r="O124" s="327"/>
      <c r="P124" s="327"/>
      <c r="Q124" s="374"/>
      <c r="R124" s="374"/>
      <c r="S124" s="374"/>
      <c r="T124" s="374"/>
      <c r="U124" s="374"/>
      <c r="V124" s="374"/>
      <c r="W124" s="374"/>
      <c r="X124" s="374"/>
      <c r="Y124" s="374"/>
      <c r="Z124" s="374"/>
      <c r="AA124" s="374"/>
      <c r="AB124" s="374"/>
      <c r="AC124" s="374"/>
      <c r="AD124" s="374"/>
      <c r="AE124" s="374"/>
      <c r="AF124" s="356"/>
      <c r="AG124" s="356"/>
      <c r="AH124" s="356"/>
      <c r="AI124" s="356"/>
      <c r="AJ124" s="356"/>
      <c r="AK124" s="356"/>
      <c r="AL124" s="356"/>
      <c r="AM124" s="356"/>
      <c r="AN124" s="356"/>
      <c r="AO124" s="356"/>
      <c r="AP124" s="356"/>
      <c r="AQ124" s="356"/>
      <c r="AR124" s="356"/>
      <c r="AS124" s="327"/>
      <c r="AT124" s="327"/>
      <c r="AU124" s="327"/>
      <c r="AV124" s="327"/>
      <c r="AW124" s="327"/>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c r="BT124" s="322"/>
      <c r="BU124" s="322"/>
      <c r="BV124" s="322"/>
      <c r="BW124" s="322"/>
      <c r="BX124" s="322"/>
      <c r="BY124" s="322"/>
      <c r="BZ124" s="322"/>
      <c r="CA124" s="322"/>
      <c r="CB124" s="322"/>
      <c r="CC124" s="77"/>
    </row>
    <row r="125" spans="1:81" s="20" customFormat="1" ht="14.25" customHeight="1">
      <c r="A125" s="62"/>
      <c r="B125" s="326"/>
      <c r="C125" s="327"/>
      <c r="D125" s="327"/>
      <c r="E125" s="62"/>
      <c r="F125" s="316"/>
      <c r="K125" s="327"/>
      <c r="L125" s="349"/>
      <c r="M125" s="349"/>
      <c r="N125" s="349"/>
      <c r="O125" s="327"/>
      <c r="Q125" s="79"/>
      <c r="R125" s="79"/>
      <c r="S125" s="79"/>
      <c r="T125" s="79"/>
      <c r="U125" s="79"/>
      <c r="V125" s="79"/>
      <c r="W125" s="79"/>
      <c r="X125" s="79"/>
      <c r="Y125" s="79"/>
      <c r="Z125" s="79"/>
      <c r="AA125" s="79"/>
      <c r="AB125" s="79"/>
      <c r="AC125" s="79"/>
      <c r="AD125" s="79"/>
      <c r="AE125" s="79"/>
      <c r="AF125" s="357"/>
      <c r="AG125" s="357"/>
      <c r="AH125" s="357"/>
      <c r="AI125" s="357"/>
      <c r="AJ125" s="356"/>
      <c r="AK125" s="357"/>
      <c r="AL125" s="357"/>
      <c r="AM125" s="356"/>
      <c r="AN125" s="357"/>
      <c r="AO125" s="358"/>
      <c r="AP125" s="358"/>
      <c r="AQ125" s="358"/>
      <c r="AR125" s="358"/>
      <c r="AS125" s="14"/>
      <c r="AT125" s="14"/>
      <c r="AU125" s="14"/>
      <c r="AV125" s="14"/>
      <c r="AW125" s="33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c r="BT125" s="322"/>
      <c r="BU125" s="322"/>
      <c r="BV125" s="322"/>
      <c r="BW125" s="322"/>
      <c r="BX125" s="322"/>
      <c r="BY125" s="322"/>
      <c r="BZ125" s="322"/>
      <c r="CA125" s="322"/>
      <c r="CB125" s="322"/>
      <c r="CC125" s="77"/>
    </row>
    <row r="126" spans="1:81" s="20" customFormat="1" ht="14.25" customHeight="1">
      <c r="A126" s="62"/>
      <c r="B126" s="326"/>
      <c r="C126" s="327"/>
      <c r="D126" s="327"/>
      <c r="F126" s="316"/>
      <c r="K126" s="327"/>
      <c r="L126" s="350"/>
      <c r="M126" s="350"/>
      <c r="N126" s="350"/>
      <c r="O126" s="327"/>
      <c r="Q126" s="79"/>
      <c r="R126" s="79"/>
      <c r="S126" s="79"/>
      <c r="T126" s="79"/>
      <c r="U126" s="79"/>
      <c r="V126" s="79"/>
      <c r="W126" s="79"/>
      <c r="X126" s="79"/>
      <c r="Y126" s="79"/>
      <c r="Z126" s="79"/>
      <c r="AA126" s="79"/>
      <c r="AB126" s="79"/>
      <c r="AC126" s="79"/>
      <c r="AD126" s="79"/>
      <c r="AE126" s="79"/>
      <c r="AF126" s="357"/>
      <c r="AG126" s="357"/>
      <c r="AH126" s="357"/>
      <c r="AI126" s="357"/>
      <c r="AJ126" s="356"/>
      <c r="AK126" s="357"/>
      <c r="AL126" s="357"/>
      <c r="AM126" s="356"/>
      <c r="AN126" s="357"/>
      <c r="AO126" s="358"/>
      <c r="AP126" s="358"/>
      <c r="AQ126" s="358"/>
      <c r="AR126" s="358"/>
      <c r="AS126" s="14"/>
      <c r="AT126" s="14"/>
      <c r="AU126" s="14"/>
      <c r="AV126" s="14"/>
      <c r="AW126" s="33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c r="BV126" s="322"/>
      <c r="BW126" s="322"/>
      <c r="BX126" s="322"/>
      <c r="BY126" s="322"/>
      <c r="BZ126" s="322"/>
      <c r="CA126" s="322"/>
      <c r="CB126" s="322"/>
      <c r="CC126" s="77"/>
    </row>
    <row r="127" spans="1:81" s="20" customFormat="1" ht="14.25" customHeight="1">
      <c r="A127" s="62"/>
      <c r="B127" s="326"/>
      <c r="C127" s="327"/>
      <c r="D127" s="327"/>
      <c r="E127" s="62"/>
      <c r="F127" s="316"/>
      <c r="K127" s="327"/>
      <c r="L127" s="349"/>
      <c r="M127" s="349"/>
      <c r="N127" s="349"/>
      <c r="O127" s="327"/>
      <c r="Q127" s="79"/>
      <c r="R127" s="79"/>
      <c r="S127" s="79"/>
      <c r="T127" s="79"/>
      <c r="U127" s="79"/>
      <c r="V127" s="79"/>
      <c r="W127" s="79"/>
      <c r="X127" s="79"/>
      <c r="Y127" s="79"/>
      <c r="Z127" s="79"/>
      <c r="AA127" s="79"/>
      <c r="AB127" s="79"/>
      <c r="AC127" s="79"/>
      <c r="AD127" s="79"/>
      <c r="AE127" s="79"/>
      <c r="AF127" s="357"/>
      <c r="AG127" s="357"/>
      <c r="AH127" s="357"/>
      <c r="AI127" s="357"/>
      <c r="AJ127" s="356"/>
      <c r="AK127" s="357"/>
      <c r="AL127" s="357"/>
      <c r="AM127" s="356"/>
      <c r="AN127" s="357"/>
      <c r="AO127" s="358"/>
      <c r="AP127" s="358"/>
      <c r="AQ127" s="358"/>
      <c r="AR127" s="358"/>
      <c r="AS127" s="14"/>
      <c r="AT127" s="14"/>
      <c r="AU127" s="14"/>
      <c r="AV127" s="14"/>
      <c r="AW127" s="33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c r="BT127" s="322"/>
      <c r="BU127" s="322"/>
      <c r="BV127" s="322"/>
      <c r="BW127" s="322"/>
      <c r="BX127" s="322"/>
      <c r="BY127" s="322"/>
      <c r="BZ127" s="322"/>
      <c r="CA127" s="322"/>
      <c r="CB127" s="322"/>
      <c r="CC127" s="77"/>
    </row>
    <row r="128" spans="1:81" s="20" customFormat="1" ht="14.25" customHeight="1">
      <c r="A128" s="62"/>
      <c r="B128" s="326"/>
      <c r="C128" s="327"/>
      <c r="D128" s="327"/>
      <c r="F128" s="316"/>
      <c r="K128" s="327"/>
      <c r="L128" s="350"/>
      <c r="M128" s="350"/>
      <c r="N128" s="350"/>
      <c r="O128" s="327"/>
      <c r="Q128" s="79"/>
      <c r="R128" s="79"/>
      <c r="S128" s="79"/>
      <c r="T128" s="79"/>
      <c r="U128" s="79"/>
      <c r="V128" s="79"/>
      <c r="W128" s="79"/>
      <c r="X128" s="79"/>
      <c r="Y128" s="79"/>
      <c r="Z128" s="79"/>
      <c r="AA128" s="79"/>
      <c r="AB128" s="79"/>
      <c r="AC128" s="79"/>
      <c r="AD128" s="79"/>
      <c r="AE128" s="79"/>
      <c r="AF128" s="357"/>
      <c r="AG128" s="357"/>
      <c r="AH128" s="357"/>
      <c r="AI128" s="357"/>
      <c r="AJ128" s="356"/>
      <c r="AK128" s="357"/>
      <c r="AL128" s="357"/>
      <c r="AM128" s="356"/>
      <c r="AN128" s="357"/>
      <c r="AO128" s="358"/>
      <c r="AP128" s="358"/>
      <c r="AQ128" s="358"/>
      <c r="AR128" s="358"/>
      <c r="AS128" s="14"/>
      <c r="AT128" s="14"/>
      <c r="AU128" s="14"/>
      <c r="AV128" s="14"/>
      <c r="AW128" s="33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c r="BR128" s="322"/>
      <c r="BS128" s="322"/>
      <c r="BT128" s="322"/>
      <c r="BU128" s="322"/>
      <c r="BV128" s="322"/>
      <c r="BW128" s="322"/>
      <c r="BX128" s="322"/>
      <c r="BY128" s="322"/>
      <c r="BZ128" s="322"/>
      <c r="CA128" s="322"/>
      <c r="CB128" s="322"/>
      <c r="CC128" s="77"/>
    </row>
    <row r="129" spans="1:81" s="20" customFormat="1" ht="14.25" customHeight="1">
      <c r="A129" s="62"/>
      <c r="B129" s="326"/>
      <c r="C129" s="327"/>
      <c r="D129" s="327"/>
      <c r="F129" s="316"/>
      <c r="K129" s="327"/>
      <c r="L129" s="350"/>
      <c r="M129" s="350"/>
      <c r="N129" s="350"/>
      <c r="O129" s="327"/>
      <c r="Q129" s="79"/>
      <c r="R129" s="79"/>
      <c r="S129" s="79"/>
      <c r="T129" s="79"/>
      <c r="U129" s="79"/>
      <c r="V129" s="79"/>
      <c r="W129" s="79"/>
      <c r="X129" s="79"/>
      <c r="Y129" s="79"/>
      <c r="Z129" s="79"/>
      <c r="AA129" s="79"/>
      <c r="AB129" s="79"/>
      <c r="AC129" s="79"/>
      <c r="AD129" s="79"/>
      <c r="AE129" s="79"/>
      <c r="AF129" s="357"/>
      <c r="AG129" s="357"/>
      <c r="AH129" s="357"/>
      <c r="AI129" s="357"/>
      <c r="AJ129" s="356"/>
      <c r="AK129" s="357"/>
      <c r="AL129" s="357"/>
      <c r="AM129" s="356"/>
      <c r="AN129" s="357"/>
      <c r="AO129" s="358"/>
      <c r="AP129" s="358"/>
      <c r="AQ129" s="358"/>
      <c r="AR129" s="358"/>
      <c r="AS129" s="14"/>
      <c r="AT129" s="14"/>
      <c r="AU129" s="14"/>
      <c r="AV129" s="14"/>
      <c r="AW129" s="33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c r="BR129" s="322"/>
      <c r="BS129" s="322"/>
      <c r="BT129" s="322"/>
      <c r="BU129" s="322"/>
      <c r="BV129" s="322"/>
      <c r="BW129" s="322"/>
      <c r="BX129" s="322"/>
      <c r="BY129" s="322"/>
      <c r="BZ129" s="322"/>
      <c r="CA129" s="322"/>
      <c r="CB129" s="322"/>
      <c r="CC129" s="77"/>
    </row>
    <row r="130" spans="1:81" s="20" customFormat="1" ht="14.25" customHeight="1">
      <c r="A130" s="62"/>
      <c r="B130" s="326"/>
      <c r="C130" s="327"/>
      <c r="D130" s="327"/>
      <c r="E130" s="62"/>
      <c r="F130" s="316"/>
      <c r="K130" s="327"/>
      <c r="L130" s="350"/>
      <c r="M130" s="350"/>
      <c r="N130" s="350"/>
      <c r="O130" s="327"/>
      <c r="Q130" s="79"/>
      <c r="R130" s="79"/>
      <c r="S130" s="79"/>
      <c r="T130" s="79"/>
      <c r="U130" s="79"/>
      <c r="V130" s="79"/>
      <c r="W130" s="79"/>
      <c r="X130" s="79"/>
      <c r="Y130" s="79"/>
      <c r="Z130" s="79"/>
      <c r="AA130" s="79"/>
      <c r="AB130" s="79"/>
      <c r="AC130" s="79"/>
      <c r="AD130" s="79"/>
      <c r="AE130" s="79"/>
      <c r="AF130" s="357"/>
      <c r="AG130" s="357"/>
      <c r="AH130" s="357"/>
      <c r="AI130" s="357"/>
      <c r="AJ130" s="356"/>
      <c r="AK130" s="357"/>
      <c r="AL130" s="357"/>
      <c r="AM130" s="356"/>
      <c r="AN130" s="357"/>
      <c r="AO130" s="358"/>
      <c r="AP130" s="358"/>
      <c r="AQ130" s="358"/>
      <c r="AR130" s="358"/>
      <c r="AS130" s="14"/>
      <c r="AT130" s="14"/>
      <c r="AU130" s="14"/>
      <c r="AV130" s="14"/>
      <c r="AW130" s="33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c r="BR130" s="322"/>
      <c r="BS130" s="322"/>
      <c r="BT130" s="322"/>
      <c r="BU130" s="322"/>
      <c r="BV130" s="322"/>
      <c r="BW130" s="322"/>
      <c r="BX130" s="322"/>
      <c r="BY130" s="322"/>
      <c r="BZ130" s="322"/>
      <c r="CA130" s="322"/>
      <c r="CB130" s="322"/>
      <c r="CC130" s="77"/>
    </row>
    <row r="131" spans="1:81" s="20" customFormat="1" ht="14.25" customHeight="1">
      <c r="A131" s="62"/>
      <c r="B131" s="326"/>
      <c r="C131" s="327"/>
      <c r="D131" s="327"/>
      <c r="F131" s="316"/>
      <c r="K131" s="327"/>
      <c r="L131" s="350"/>
      <c r="M131" s="350"/>
      <c r="N131" s="350"/>
      <c r="O131" s="327"/>
      <c r="Q131" s="79"/>
      <c r="R131" s="79"/>
      <c r="S131" s="79"/>
      <c r="T131" s="79"/>
      <c r="U131" s="79"/>
      <c r="V131" s="79"/>
      <c r="W131" s="79"/>
      <c r="X131" s="79"/>
      <c r="Y131" s="79"/>
      <c r="Z131" s="79"/>
      <c r="AA131" s="79"/>
      <c r="AB131" s="79"/>
      <c r="AC131" s="79"/>
      <c r="AD131" s="79"/>
      <c r="AE131" s="79"/>
      <c r="AF131" s="357"/>
      <c r="AG131" s="357"/>
      <c r="AH131" s="357"/>
      <c r="AI131" s="357"/>
      <c r="AJ131" s="356"/>
      <c r="AK131" s="357"/>
      <c r="AL131" s="357"/>
      <c r="AM131" s="356"/>
      <c r="AN131" s="357"/>
      <c r="AO131" s="358"/>
      <c r="AP131" s="358"/>
      <c r="AQ131" s="358"/>
      <c r="AR131" s="358"/>
      <c r="AS131" s="14"/>
      <c r="AT131" s="14"/>
      <c r="AU131" s="14"/>
      <c r="AV131" s="14"/>
      <c r="AW131" s="33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c r="BR131" s="322"/>
      <c r="BS131" s="322"/>
      <c r="BT131" s="322"/>
      <c r="BU131" s="322"/>
      <c r="BV131" s="322"/>
      <c r="BW131" s="322"/>
      <c r="BX131" s="322"/>
      <c r="BY131" s="322"/>
      <c r="BZ131" s="322"/>
      <c r="CA131" s="322"/>
      <c r="CB131" s="322"/>
      <c r="CC131" s="77"/>
    </row>
    <row r="132" spans="1:81" s="20" customFormat="1" ht="14.25" customHeight="1">
      <c r="A132" s="62"/>
      <c r="B132" s="326"/>
      <c r="C132" s="327"/>
      <c r="D132" s="327"/>
      <c r="E132" s="62"/>
      <c r="F132" s="316"/>
      <c r="K132" s="327"/>
      <c r="L132" s="349"/>
      <c r="M132" s="349"/>
      <c r="N132" s="349"/>
      <c r="O132" s="327"/>
      <c r="Q132" s="79"/>
      <c r="R132" s="79"/>
      <c r="S132" s="79"/>
      <c r="T132" s="79"/>
      <c r="U132" s="79"/>
      <c r="V132" s="79"/>
      <c r="W132" s="79"/>
      <c r="X132" s="79"/>
      <c r="Y132" s="79"/>
      <c r="Z132" s="79"/>
      <c r="AA132" s="79"/>
      <c r="AB132" s="79"/>
      <c r="AC132" s="79"/>
      <c r="AD132" s="79"/>
      <c r="AE132" s="79"/>
      <c r="AF132" s="357"/>
      <c r="AG132" s="357"/>
      <c r="AH132" s="357"/>
      <c r="AI132" s="357"/>
      <c r="AJ132" s="356"/>
      <c r="AK132" s="357"/>
      <c r="AL132" s="357"/>
      <c r="AM132" s="356"/>
      <c r="AN132" s="357"/>
      <c r="AO132" s="358"/>
      <c r="AP132" s="358"/>
      <c r="AQ132" s="358"/>
      <c r="AR132" s="358"/>
      <c r="AS132" s="14"/>
      <c r="AT132" s="14"/>
      <c r="AU132" s="14"/>
      <c r="AV132" s="14"/>
      <c r="AW132" s="33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c r="BR132" s="322"/>
      <c r="BS132" s="322"/>
      <c r="BT132" s="322"/>
      <c r="BU132" s="322"/>
      <c r="BV132" s="322"/>
      <c r="BW132" s="322"/>
      <c r="BX132" s="322"/>
      <c r="BY132" s="322"/>
      <c r="BZ132" s="322"/>
      <c r="CA132" s="322"/>
      <c r="CB132" s="322"/>
      <c r="CC132" s="77"/>
    </row>
    <row r="133" spans="1:81" s="20" customFormat="1" ht="14.25" customHeight="1">
      <c r="A133" s="62"/>
      <c r="B133" s="326"/>
      <c r="C133" s="327"/>
      <c r="D133" s="327"/>
      <c r="F133" s="316"/>
      <c r="K133" s="327"/>
      <c r="L133" s="350"/>
      <c r="M133" s="350"/>
      <c r="N133" s="350"/>
      <c r="O133" s="327"/>
      <c r="Q133" s="79"/>
      <c r="R133" s="79"/>
      <c r="S133" s="79"/>
      <c r="T133" s="79"/>
      <c r="U133" s="79"/>
      <c r="V133" s="79"/>
      <c r="W133" s="79"/>
      <c r="X133" s="79"/>
      <c r="Y133" s="79"/>
      <c r="Z133" s="79"/>
      <c r="AA133" s="79"/>
      <c r="AB133" s="79"/>
      <c r="AC133" s="79"/>
      <c r="AD133" s="79"/>
      <c r="AE133" s="79"/>
      <c r="AF133" s="357"/>
      <c r="AG133" s="357"/>
      <c r="AH133" s="357"/>
      <c r="AI133" s="357"/>
      <c r="AJ133" s="356"/>
      <c r="AK133" s="357"/>
      <c r="AL133" s="357"/>
      <c r="AM133" s="356"/>
      <c r="AN133" s="357"/>
      <c r="AO133" s="358"/>
      <c r="AP133" s="358"/>
      <c r="AQ133" s="358"/>
      <c r="AR133" s="358"/>
      <c r="AS133" s="14"/>
      <c r="AT133" s="14"/>
      <c r="AU133" s="14"/>
      <c r="AV133" s="14"/>
      <c r="AW133" s="33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c r="BR133" s="322"/>
      <c r="BS133" s="322"/>
      <c r="BT133" s="322"/>
      <c r="BU133" s="322"/>
      <c r="BV133" s="322"/>
      <c r="BW133" s="322"/>
      <c r="BX133" s="322"/>
      <c r="BY133" s="322"/>
      <c r="BZ133" s="322"/>
      <c r="CA133" s="322"/>
      <c r="CB133" s="322"/>
      <c r="CC133" s="77"/>
    </row>
    <row r="134" spans="1:81" s="20" customFormat="1" ht="14.25" customHeight="1">
      <c r="A134" s="62"/>
      <c r="B134" s="326"/>
      <c r="C134" s="327"/>
      <c r="D134" s="327"/>
      <c r="F134" s="316"/>
      <c r="K134" s="327"/>
      <c r="L134" s="350"/>
      <c r="M134" s="350"/>
      <c r="N134" s="350"/>
      <c r="O134" s="327"/>
      <c r="Q134" s="79"/>
      <c r="R134" s="79"/>
      <c r="S134" s="79"/>
      <c r="T134" s="79"/>
      <c r="U134" s="79"/>
      <c r="V134" s="79"/>
      <c r="W134" s="79"/>
      <c r="X134" s="79"/>
      <c r="Y134" s="79"/>
      <c r="Z134" s="79"/>
      <c r="AA134" s="79"/>
      <c r="AB134" s="79"/>
      <c r="AC134" s="79"/>
      <c r="AD134" s="79"/>
      <c r="AE134" s="79"/>
      <c r="AF134" s="357"/>
      <c r="AG134" s="357"/>
      <c r="AH134" s="357"/>
      <c r="AI134" s="357"/>
      <c r="AJ134" s="356"/>
      <c r="AK134" s="357"/>
      <c r="AL134" s="357"/>
      <c r="AM134" s="356"/>
      <c r="AN134" s="357"/>
      <c r="AO134" s="358"/>
      <c r="AP134" s="358"/>
      <c r="AQ134" s="358"/>
      <c r="AR134" s="358"/>
      <c r="AS134" s="14"/>
      <c r="AT134" s="14"/>
      <c r="AU134" s="14"/>
      <c r="AV134" s="14"/>
      <c r="AW134" s="33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c r="BT134" s="322"/>
      <c r="BU134" s="322"/>
      <c r="BV134" s="322"/>
      <c r="BW134" s="322"/>
      <c r="BX134" s="322"/>
      <c r="BY134" s="322"/>
      <c r="BZ134" s="322"/>
      <c r="CA134" s="322"/>
      <c r="CB134" s="322"/>
      <c r="CC134" s="77"/>
    </row>
    <row r="135" spans="1:81" s="20" customFormat="1" ht="14.25" customHeight="1">
      <c r="A135" s="62"/>
      <c r="B135" s="326"/>
      <c r="C135" s="327"/>
      <c r="D135" s="327"/>
      <c r="E135" s="62"/>
      <c r="F135" s="316"/>
      <c r="K135" s="327"/>
      <c r="L135" s="350"/>
      <c r="M135" s="350"/>
      <c r="N135" s="350"/>
      <c r="O135" s="327"/>
      <c r="Q135" s="79"/>
      <c r="R135" s="79"/>
      <c r="S135" s="79"/>
      <c r="T135" s="79"/>
      <c r="U135" s="79"/>
      <c r="V135" s="79"/>
      <c r="W135" s="79"/>
      <c r="X135" s="79"/>
      <c r="Y135" s="79"/>
      <c r="Z135" s="79"/>
      <c r="AA135" s="79"/>
      <c r="AB135" s="79"/>
      <c r="AC135" s="79"/>
      <c r="AD135" s="79"/>
      <c r="AE135" s="79"/>
      <c r="AF135" s="357"/>
      <c r="AG135" s="357"/>
      <c r="AH135" s="357"/>
      <c r="AI135" s="357"/>
      <c r="AJ135" s="356"/>
      <c r="AK135" s="357"/>
      <c r="AL135" s="357"/>
      <c r="AM135" s="356"/>
      <c r="AN135" s="357"/>
      <c r="AO135" s="358"/>
      <c r="AP135" s="358"/>
      <c r="AQ135" s="358"/>
      <c r="AR135" s="358"/>
      <c r="AS135" s="14"/>
      <c r="AT135" s="14"/>
      <c r="AU135" s="14"/>
      <c r="AV135" s="14"/>
      <c r="AW135" s="33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c r="BT135" s="322"/>
      <c r="BU135" s="322"/>
      <c r="BV135" s="322"/>
      <c r="BW135" s="322"/>
      <c r="BX135" s="322"/>
      <c r="BY135" s="322"/>
      <c r="BZ135" s="322"/>
      <c r="CA135" s="322"/>
      <c r="CB135" s="322"/>
      <c r="CC135" s="77"/>
    </row>
    <row r="136" spans="1:81" s="20" customFormat="1" ht="14.25" customHeight="1">
      <c r="A136" s="62"/>
      <c r="B136" s="326"/>
      <c r="C136" s="327"/>
      <c r="D136" s="327"/>
      <c r="F136" s="316"/>
      <c r="K136" s="327"/>
      <c r="L136" s="350"/>
      <c r="M136" s="350"/>
      <c r="N136" s="350"/>
      <c r="O136" s="327"/>
      <c r="Q136" s="79"/>
      <c r="R136" s="79"/>
      <c r="S136" s="79"/>
      <c r="T136" s="79"/>
      <c r="U136" s="79"/>
      <c r="V136" s="79"/>
      <c r="W136" s="79"/>
      <c r="X136" s="79"/>
      <c r="Y136" s="79"/>
      <c r="Z136" s="79"/>
      <c r="AA136" s="79"/>
      <c r="AB136" s="79"/>
      <c r="AC136" s="79"/>
      <c r="AD136" s="79"/>
      <c r="AE136" s="79"/>
      <c r="AF136" s="357"/>
      <c r="AG136" s="357"/>
      <c r="AH136" s="357"/>
      <c r="AI136" s="357"/>
      <c r="AJ136" s="356"/>
      <c r="AK136" s="357"/>
      <c r="AL136" s="357"/>
      <c r="AM136" s="356"/>
      <c r="AN136" s="357"/>
      <c r="AO136" s="358"/>
      <c r="AP136" s="358"/>
      <c r="AQ136" s="358"/>
      <c r="AR136" s="358"/>
      <c r="AS136" s="14"/>
      <c r="AT136" s="14"/>
      <c r="AU136" s="14"/>
      <c r="AV136" s="14"/>
      <c r="AW136" s="33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c r="BT136" s="322"/>
      <c r="BU136" s="322"/>
      <c r="BV136" s="322"/>
      <c r="BW136" s="322"/>
      <c r="BX136" s="322"/>
      <c r="BY136" s="322"/>
      <c r="BZ136" s="322"/>
      <c r="CA136" s="322"/>
      <c r="CB136" s="322"/>
      <c r="CC136" s="77"/>
    </row>
    <row r="137" spans="1:81" s="20" customFormat="1" ht="14.25" customHeight="1">
      <c r="A137" s="62"/>
      <c r="B137" s="326"/>
      <c r="C137" s="327"/>
      <c r="D137" s="327"/>
      <c r="E137" s="62"/>
      <c r="F137" s="316"/>
      <c r="K137" s="327"/>
      <c r="L137" s="349"/>
      <c r="M137" s="349"/>
      <c r="N137" s="349"/>
      <c r="O137" s="327"/>
      <c r="Q137" s="79"/>
      <c r="R137" s="79"/>
      <c r="S137" s="79"/>
      <c r="T137" s="79"/>
      <c r="U137" s="79"/>
      <c r="V137" s="79"/>
      <c r="W137" s="79"/>
      <c r="X137" s="79"/>
      <c r="Y137" s="79"/>
      <c r="Z137" s="79"/>
      <c r="AA137" s="79"/>
      <c r="AB137" s="79"/>
      <c r="AC137" s="79"/>
      <c r="AD137" s="79"/>
      <c r="AE137" s="79"/>
      <c r="AF137" s="357"/>
      <c r="AG137" s="357"/>
      <c r="AH137" s="357"/>
      <c r="AI137" s="357"/>
      <c r="AJ137" s="356"/>
      <c r="AK137" s="357"/>
      <c r="AL137" s="357"/>
      <c r="AM137" s="356"/>
      <c r="AN137" s="357"/>
      <c r="AO137" s="358"/>
      <c r="AP137" s="358"/>
      <c r="AQ137" s="358"/>
      <c r="AR137" s="358"/>
      <c r="AS137" s="14"/>
      <c r="AT137" s="14"/>
      <c r="AU137" s="14"/>
      <c r="AV137" s="14"/>
      <c r="AW137" s="33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c r="BT137" s="322"/>
      <c r="BU137" s="322"/>
      <c r="BV137" s="322"/>
      <c r="BW137" s="322"/>
      <c r="BX137" s="322"/>
      <c r="BY137" s="322"/>
      <c r="BZ137" s="322"/>
      <c r="CA137" s="322"/>
      <c r="CB137" s="322"/>
      <c r="CC137" s="77"/>
    </row>
    <row r="138" spans="1:81" s="20" customFormat="1" ht="14.25" customHeight="1">
      <c r="A138" s="62"/>
      <c r="B138" s="326"/>
      <c r="C138" s="327"/>
      <c r="D138" s="327"/>
      <c r="F138" s="316"/>
      <c r="K138" s="327"/>
      <c r="L138" s="350"/>
      <c r="M138" s="350"/>
      <c r="N138" s="350"/>
      <c r="O138" s="327"/>
      <c r="Q138" s="79"/>
      <c r="R138" s="79"/>
      <c r="S138" s="79"/>
      <c r="T138" s="79"/>
      <c r="U138" s="79"/>
      <c r="V138" s="79"/>
      <c r="W138" s="79"/>
      <c r="X138" s="79"/>
      <c r="Y138" s="79"/>
      <c r="Z138" s="79"/>
      <c r="AA138" s="79"/>
      <c r="AB138" s="79"/>
      <c r="AC138" s="79"/>
      <c r="AD138" s="79"/>
      <c r="AE138" s="79"/>
      <c r="AF138" s="357"/>
      <c r="AG138" s="357"/>
      <c r="AH138" s="357"/>
      <c r="AI138" s="357"/>
      <c r="AJ138" s="356"/>
      <c r="AK138" s="357"/>
      <c r="AL138" s="357"/>
      <c r="AM138" s="356"/>
      <c r="AN138" s="357"/>
      <c r="AO138" s="358"/>
      <c r="AP138" s="358"/>
      <c r="AQ138" s="358"/>
      <c r="AR138" s="358"/>
      <c r="AS138" s="14"/>
      <c r="AT138" s="14"/>
      <c r="AU138" s="14"/>
      <c r="AV138" s="14"/>
      <c r="AW138" s="33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c r="BR138" s="322"/>
      <c r="BS138" s="322"/>
      <c r="BT138" s="322"/>
      <c r="BU138" s="322"/>
      <c r="BV138" s="322"/>
      <c r="BW138" s="322"/>
      <c r="BX138" s="322"/>
      <c r="BY138" s="322"/>
      <c r="BZ138" s="322"/>
      <c r="CA138" s="322"/>
      <c r="CB138" s="322"/>
      <c r="CC138" s="77"/>
    </row>
    <row r="139" spans="1:81" s="20" customFormat="1" ht="14.25" customHeight="1">
      <c r="A139" s="62"/>
      <c r="B139" s="326"/>
      <c r="C139" s="327"/>
      <c r="D139" s="327"/>
      <c r="E139" s="62"/>
      <c r="F139" s="316"/>
      <c r="K139" s="327"/>
      <c r="L139" s="349"/>
      <c r="M139" s="349"/>
      <c r="N139" s="349"/>
      <c r="O139" s="327"/>
      <c r="Q139" s="79"/>
      <c r="R139" s="79"/>
      <c r="S139" s="79"/>
      <c r="T139" s="79"/>
      <c r="U139" s="79"/>
      <c r="V139" s="79"/>
      <c r="W139" s="79"/>
      <c r="X139" s="79"/>
      <c r="Y139" s="79"/>
      <c r="Z139" s="79"/>
      <c r="AA139" s="79"/>
      <c r="AB139" s="79"/>
      <c r="AC139" s="79"/>
      <c r="AD139" s="79"/>
      <c r="AE139" s="79"/>
      <c r="AF139" s="357"/>
      <c r="AG139" s="357"/>
      <c r="AH139" s="357"/>
      <c r="AI139" s="357"/>
      <c r="AJ139" s="356"/>
      <c r="AK139" s="357"/>
      <c r="AL139" s="357"/>
      <c r="AM139" s="356"/>
      <c r="AN139" s="357"/>
      <c r="AO139" s="358"/>
      <c r="AP139" s="358"/>
      <c r="AQ139" s="358"/>
      <c r="AR139" s="358"/>
      <c r="AS139" s="14"/>
      <c r="AT139" s="14"/>
      <c r="AU139" s="14"/>
      <c r="AV139" s="14"/>
      <c r="AW139" s="33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c r="BR139" s="322"/>
      <c r="BS139" s="322"/>
      <c r="BT139" s="322"/>
      <c r="BU139" s="322"/>
      <c r="BV139" s="322"/>
      <c r="BW139" s="322"/>
      <c r="BX139" s="322"/>
      <c r="BY139" s="322"/>
      <c r="BZ139" s="322"/>
      <c r="CA139" s="322"/>
      <c r="CB139" s="322"/>
      <c r="CC139" s="77"/>
    </row>
    <row r="140" spans="1:81" s="20" customFormat="1" ht="14.25" customHeight="1">
      <c r="A140" s="62"/>
      <c r="B140" s="326"/>
      <c r="C140" s="327"/>
      <c r="D140" s="327"/>
      <c r="F140" s="316"/>
      <c r="K140" s="327"/>
      <c r="L140" s="350"/>
      <c r="M140" s="350"/>
      <c r="N140" s="350"/>
      <c r="O140" s="327"/>
      <c r="Q140" s="79"/>
      <c r="R140" s="79"/>
      <c r="S140" s="79"/>
      <c r="T140" s="79"/>
      <c r="U140" s="79"/>
      <c r="V140" s="79"/>
      <c r="W140" s="79"/>
      <c r="X140" s="79"/>
      <c r="Y140" s="79"/>
      <c r="Z140" s="79"/>
      <c r="AA140" s="79"/>
      <c r="AB140" s="79"/>
      <c r="AC140" s="79"/>
      <c r="AD140" s="79"/>
      <c r="AE140" s="79"/>
      <c r="AF140" s="357"/>
      <c r="AG140" s="357"/>
      <c r="AH140" s="357"/>
      <c r="AI140" s="357"/>
      <c r="AJ140" s="356"/>
      <c r="AK140" s="357"/>
      <c r="AL140" s="357"/>
      <c r="AM140" s="356"/>
      <c r="AN140" s="357"/>
      <c r="AO140" s="358"/>
      <c r="AP140" s="358"/>
      <c r="AQ140" s="358"/>
      <c r="AR140" s="358"/>
      <c r="AS140" s="14"/>
      <c r="AT140" s="14"/>
      <c r="AU140" s="14"/>
      <c r="AV140" s="14"/>
      <c r="AW140" s="33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c r="BR140" s="322"/>
      <c r="BS140" s="322"/>
      <c r="BT140" s="322"/>
      <c r="BU140" s="322"/>
      <c r="BV140" s="322"/>
      <c r="BW140" s="322"/>
      <c r="BX140" s="322"/>
      <c r="BY140" s="322"/>
      <c r="BZ140" s="322"/>
      <c r="CA140" s="322"/>
      <c r="CB140" s="322"/>
      <c r="CC140" s="77"/>
    </row>
    <row r="141" spans="1:81" s="20" customFormat="1" ht="14.25" customHeight="1">
      <c r="A141" s="62"/>
      <c r="B141" s="326"/>
      <c r="C141" s="327"/>
      <c r="D141" s="327"/>
      <c r="E141" s="62"/>
      <c r="F141" s="316"/>
      <c r="K141" s="327"/>
      <c r="L141" s="349"/>
      <c r="M141" s="349"/>
      <c r="N141" s="349"/>
      <c r="O141" s="327"/>
      <c r="Q141" s="79"/>
      <c r="R141" s="79"/>
      <c r="S141" s="79"/>
      <c r="T141" s="79"/>
      <c r="U141" s="79"/>
      <c r="V141" s="79"/>
      <c r="W141" s="79"/>
      <c r="X141" s="79"/>
      <c r="Y141" s="79"/>
      <c r="Z141" s="79"/>
      <c r="AA141" s="79"/>
      <c r="AB141" s="79"/>
      <c r="AC141" s="79"/>
      <c r="AD141" s="79"/>
      <c r="AE141" s="79"/>
      <c r="AF141" s="357"/>
      <c r="AG141" s="357"/>
      <c r="AH141" s="357"/>
      <c r="AI141" s="357"/>
      <c r="AJ141" s="356"/>
      <c r="AK141" s="357"/>
      <c r="AL141" s="357"/>
      <c r="AM141" s="356"/>
      <c r="AN141" s="357"/>
      <c r="AO141" s="358"/>
      <c r="AP141" s="358"/>
      <c r="AQ141" s="358"/>
      <c r="AR141" s="358"/>
      <c r="AS141" s="14"/>
      <c r="AT141" s="14"/>
      <c r="AU141" s="14"/>
      <c r="AV141" s="14"/>
      <c r="AW141" s="33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c r="BR141" s="322"/>
      <c r="BS141" s="322"/>
      <c r="BT141" s="322"/>
      <c r="BU141" s="322"/>
      <c r="BV141" s="322"/>
      <c r="BW141" s="322"/>
      <c r="BX141" s="322"/>
      <c r="BY141" s="322"/>
      <c r="BZ141" s="322"/>
      <c r="CA141" s="322"/>
      <c r="CB141" s="322"/>
      <c r="CC141" s="77"/>
    </row>
    <row r="142" spans="1:81" s="20" customFormat="1" ht="14.25" customHeight="1">
      <c r="A142" s="62"/>
      <c r="B142" s="326"/>
      <c r="C142" s="327"/>
      <c r="D142" s="327"/>
      <c r="E142" s="62"/>
      <c r="F142" s="316"/>
      <c r="K142" s="327"/>
      <c r="L142" s="350"/>
      <c r="M142" s="350"/>
      <c r="N142" s="350"/>
      <c r="O142" s="327"/>
      <c r="Q142" s="79"/>
      <c r="R142" s="79"/>
      <c r="S142" s="79"/>
      <c r="T142" s="79"/>
      <c r="U142" s="79"/>
      <c r="V142" s="79"/>
      <c r="W142" s="79"/>
      <c r="X142" s="79"/>
      <c r="Y142" s="79"/>
      <c r="Z142" s="79"/>
      <c r="AA142" s="79"/>
      <c r="AB142" s="79"/>
      <c r="AC142" s="79"/>
      <c r="AD142" s="79"/>
      <c r="AE142" s="79"/>
      <c r="AF142" s="357"/>
      <c r="AG142" s="357"/>
      <c r="AH142" s="357"/>
      <c r="AI142" s="357"/>
      <c r="AJ142" s="356"/>
      <c r="AK142" s="357"/>
      <c r="AL142" s="357"/>
      <c r="AM142" s="356"/>
      <c r="AN142" s="357"/>
      <c r="AO142" s="358"/>
      <c r="AP142" s="358"/>
      <c r="AQ142" s="358"/>
      <c r="AR142" s="358"/>
      <c r="AS142" s="14"/>
      <c r="AT142" s="14"/>
      <c r="AU142" s="14"/>
      <c r="AV142" s="14"/>
      <c r="AW142" s="33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c r="BR142" s="322"/>
      <c r="BS142" s="322"/>
      <c r="BT142" s="322"/>
      <c r="BU142" s="322"/>
      <c r="BV142" s="322"/>
      <c r="BW142" s="322"/>
      <c r="BX142" s="322"/>
      <c r="BY142" s="322"/>
      <c r="BZ142" s="322"/>
      <c r="CA142" s="322"/>
      <c r="CB142" s="322"/>
      <c r="CC142" s="77"/>
    </row>
    <row r="143" spans="1:81" s="20" customFormat="1" ht="14.25" customHeight="1">
      <c r="A143" s="62"/>
      <c r="B143" s="326"/>
      <c r="C143" s="327"/>
      <c r="D143" s="327"/>
      <c r="E143" s="335"/>
      <c r="F143" s="328"/>
      <c r="G143" s="328"/>
      <c r="I143" s="327"/>
      <c r="J143" s="344"/>
      <c r="K143" s="327"/>
      <c r="L143" s="327"/>
      <c r="M143" s="327"/>
      <c r="N143" s="327"/>
      <c r="O143" s="327"/>
      <c r="P143" s="327"/>
      <c r="Q143" s="374"/>
      <c r="R143" s="374"/>
      <c r="S143" s="374"/>
      <c r="T143" s="374"/>
      <c r="U143" s="374"/>
      <c r="V143" s="374"/>
      <c r="W143" s="374"/>
      <c r="X143" s="374"/>
      <c r="Y143" s="374"/>
      <c r="Z143" s="374"/>
      <c r="AA143" s="374"/>
      <c r="AB143" s="374"/>
      <c r="AC143" s="374"/>
      <c r="AD143" s="374"/>
      <c r="AE143" s="374"/>
      <c r="AF143" s="356"/>
      <c r="AG143" s="356"/>
      <c r="AH143" s="356"/>
      <c r="AI143" s="356"/>
      <c r="AJ143" s="356"/>
      <c r="AK143" s="356"/>
      <c r="AL143" s="356"/>
      <c r="AM143" s="356"/>
      <c r="AN143" s="356"/>
      <c r="AO143" s="356"/>
      <c r="AP143" s="356"/>
      <c r="AQ143" s="356"/>
      <c r="AR143" s="356"/>
      <c r="AS143" s="327"/>
      <c r="AT143" s="327"/>
      <c r="AU143" s="327"/>
      <c r="AV143" s="327"/>
      <c r="AW143" s="327"/>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c r="BR143" s="322"/>
      <c r="BS143" s="322"/>
      <c r="BT143" s="322"/>
      <c r="BU143" s="322"/>
      <c r="BV143" s="322"/>
      <c r="BW143" s="322"/>
      <c r="BX143" s="322"/>
      <c r="BY143" s="322"/>
      <c r="BZ143" s="322"/>
      <c r="CA143" s="322"/>
      <c r="CB143" s="322"/>
      <c r="CC143" s="77"/>
    </row>
    <row r="144" spans="1:81" s="20" customFormat="1" ht="14.25" customHeight="1">
      <c r="A144" s="62"/>
      <c r="B144" s="326"/>
      <c r="C144" s="327"/>
      <c r="D144" s="327"/>
      <c r="E144" s="62"/>
      <c r="F144" s="316"/>
      <c r="K144" s="327"/>
      <c r="L144" s="349"/>
      <c r="M144" s="349"/>
      <c r="N144" s="349"/>
      <c r="O144" s="327"/>
      <c r="Q144" s="79"/>
      <c r="R144" s="79"/>
      <c r="S144" s="79"/>
      <c r="T144" s="79"/>
      <c r="U144" s="79"/>
      <c r="V144" s="79"/>
      <c r="W144" s="79"/>
      <c r="X144" s="79"/>
      <c r="Y144" s="79"/>
      <c r="Z144" s="79"/>
      <c r="AA144" s="79"/>
      <c r="AB144" s="79"/>
      <c r="AC144" s="79"/>
      <c r="AD144" s="79"/>
      <c r="AE144" s="79"/>
      <c r="AF144" s="357"/>
      <c r="AG144" s="357"/>
      <c r="AH144" s="357"/>
      <c r="AI144" s="357"/>
      <c r="AJ144" s="356"/>
      <c r="AK144" s="357"/>
      <c r="AL144" s="357"/>
      <c r="AM144" s="356"/>
      <c r="AN144" s="357"/>
      <c r="AO144" s="358"/>
      <c r="AP144" s="358"/>
      <c r="AQ144" s="358"/>
      <c r="AR144" s="358"/>
      <c r="AS144" s="14"/>
      <c r="AT144" s="14"/>
      <c r="AU144" s="14"/>
      <c r="AV144" s="14"/>
      <c r="AW144" s="33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c r="BR144" s="322"/>
      <c r="BS144" s="322"/>
      <c r="BT144" s="322"/>
      <c r="BU144" s="322"/>
      <c r="BV144" s="322"/>
      <c r="BW144" s="322"/>
      <c r="BX144" s="322"/>
      <c r="BY144" s="322"/>
      <c r="BZ144" s="322"/>
      <c r="CA144" s="322"/>
      <c r="CB144" s="322"/>
      <c r="CC144" s="77"/>
    </row>
    <row r="145" spans="1:81" s="20" customFormat="1" ht="14.25" customHeight="1">
      <c r="A145" s="62"/>
      <c r="B145" s="326"/>
      <c r="C145" s="327"/>
      <c r="D145" s="327"/>
      <c r="F145" s="316"/>
      <c r="K145" s="327"/>
      <c r="L145" s="350"/>
      <c r="M145" s="350"/>
      <c r="N145" s="350"/>
      <c r="O145" s="327"/>
      <c r="Q145" s="79"/>
      <c r="R145" s="79"/>
      <c r="S145" s="79"/>
      <c r="T145" s="79"/>
      <c r="U145" s="79"/>
      <c r="V145" s="79"/>
      <c r="W145" s="79"/>
      <c r="X145" s="79"/>
      <c r="Y145" s="79"/>
      <c r="Z145" s="79"/>
      <c r="AA145" s="79"/>
      <c r="AB145" s="79"/>
      <c r="AC145" s="79"/>
      <c r="AD145" s="79"/>
      <c r="AE145" s="79"/>
      <c r="AF145" s="357"/>
      <c r="AG145" s="357"/>
      <c r="AH145" s="357"/>
      <c r="AI145" s="357"/>
      <c r="AJ145" s="356"/>
      <c r="AK145" s="357"/>
      <c r="AL145" s="357"/>
      <c r="AM145" s="356"/>
      <c r="AN145" s="357"/>
      <c r="AO145" s="358"/>
      <c r="AP145" s="358"/>
      <c r="AQ145" s="358"/>
      <c r="AR145" s="358"/>
      <c r="AS145" s="14"/>
      <c r="AT145" s="14"/>
      <c r="AU145" s="14"/>
      <c r="AV145" s="14"/>
      <c r="AW145" s="33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c r="BR145" s="322"/>
      <c r="BS145" s="322"/>
      <c r="BT145" s="322"/>
      <c r="BU145" s="322"/>
      <c r="BV145" s="322"/>
      <c r="BW145" s="322"/>
      <c r="BX145" s="322"/>
      <c r="BY145" s="322"/>
      <c r="BZ145" s="322"/>
      <c r="CA145" s="322"/>
      <c r="CB145" s="322"/>
      <c r="CC145" s="77"/>
    </row>
    <row r="146" spans="1:81" s="20" customFormat="1" ht="14.25" customHeight="1">
      <c r="A146" s="62"/>
      <c r="B146" s="326"/>
      <c r="C146" s="327"/>
      <c r="D146" s="327"/>
      <c r="F146" s="316"/>
      <c r="K146" s="327"/>
      <c r="L146" s="350"/>
      <c r="M146" s="350"/>
      <c r="N146" s="350"/>
      <c r="O146" s="327"/>
      <c r="Q146" s="79"/>
      <c r="R146" s="79"/>
      <c r="S146" s="79"/>
      <c r="T146" s="79"/>
      <c r="U146" s="79"/>
      <c r="V146" s="79"/>
      <c r="W146" s="79"/>
      <c r="X146" s="79"/>
      <c r="Y146" s="79"/>
      <c r="Z146" s="79"/>
      <c r="AA146" s="79"/>
      <c r="AB146" s="79"/>
      <c r="AC146" s="79"/>
      <c r="AD146" s="79"/>
      <c r="AE146" s="79"/>
      <c r="AF146" s="357"/>
      <c r="AG146" s="357"/>
      <c r="AH146" s="357"/>
      <c r="AI146" s="357"/>
      <c r="AJ146" s="356"/>
      <c r="AK146" s="357"/>
      <c r="AL146" s="357"/>
      <c r="AM146" s="356"/>
      <c r="AN146" s="357"/>
      <c r="AO146" s="358"/>
      <c r="AP146" s="358"/>
      <c r="AQ146" s="358"/>
      <c r="AR146" s="358"/>
      <c r="AS146" s="14"/>
      <c r="AT146" s="14"/>
      <c r="AU146" s="14"/>
      <c r="AV146" s="14"/>
      <c r="AW146" s="33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c r="BR146" s="322"/>
      <c r="BS146" s="322"/>
      <c r="BT146" s="322"/>
      <c r="BU146" s="322"/>
      <c r="BV146" s="322"/>
      <c r="BW146" s="322"/>
      <c r="BX146" s="322"/>
      <c r="BY146" s="322"/>
      <c r="BZ146" s="322"/>
      <c r="CA146" s="322"/>
      <c r="CB146" s="322"/>
      <c r="CC146" s="77"/>
    </row>
    <row r="147" spans="1:81" s="20" customFormat="1" ht="14.25" customHeight="1">
      <c r="A147" s="62"/>
      <c r="B147" s="326"/>
      <c r="C147" s="327"/>
      <c r="D147" s="327"/>
      <c r="F147" s="375"/>
      <c r="K147" s="327"/>
      <c r="L147" s="350"/>
      <c r="M147" s="350"/>
      <c r="N147" s="350"/>
      <c r="O147" s="327"/>
      <c r="Q147" s="79"/>
      <c r="R147" s="79"/>
      <c r="S147" s="79"/>
      <c r="T147" s="79"/>
      <c r="U147" s="79"/>
      <c r="V147" s="79"/>
      <c r="W147" s="79"/>
      <c r="X147" s="79"/>
      <c r="Y147" s="79"/>
      <c r="Z147" s="79"/>
      <c r="AA147" s="79"/>
      <c r="AB147" s="79"/>
      <c r="AC147" s="79"/>
      <c r="AD147" s="79"/>
      <c r="AE147" s="79"/>
      <c r="AF147" s="357"/>
      <c r="AG147" s="357"/>
      <c r="AH147" s="357"/>
      <c r="AI147" s="357"/>
      <c r="AJ147" s="356"/>
      <c r="AK147" s="357"/>
      <c r="AL147" s="357"/>
      <c r="AM147" s="356"/>
      <c r="AN147" s="357"/>
      <c r="AO147" s="358"/>
      <c r="AP147" s="358"/>
      <c r="AQ147" s="358"/>
      <c r="AR147" s="358"/>
      <c r="AS147" s="14"/>
      <c r="AT147" s="14"/>
      <c r="AU147" s="14"/>
      <c r="AV147" s="14"/>
      <c r="AW147" s="33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c r="BT147" s="322"/>
      <c r="BU147" s="322"/>
      <c r="BV147" s="322"/>
      <c r="BW147" s="322"/>
      <c r="BX147" s="322"/>
      <c r="BY147" s="322"/>
      <c r="BZ147" s="322"/>
      <c r="CA147" s="322"/>
      <c r="CB147" s="322"/>
      <c r="CC147" s="77"/>
    </row>
    <row r="148" spans="1:81" s="20" customFormat="1" ht="14.25" customHeight="1">
      <c r="A148" s="62"/>
      <c r="B148" s="326"/>
      <c r="C148" s="327"/>
      <c r="D148" s="327"/>
      <c r="E148" s="62"/>
      <c r="F148" s="375"/>
      <c r="K148" s="327"/>
      <c r="L148" s="350"/>
      <c r="M148" s="350"/>
      <c r="N148" s="350"/>
      <c r="O148" s="327"/>
      <c r="Q148" s="79"/>
      <c r="R148" s="79"/>
      <c r="S148" s="79"/>
      <c r="T148" s="79"/>
      <c r="U148" s="79"/>
      <c r="V148" s="79"/>
      <c r="W148" s="79"/>
      <c r="X148" s="79"/>
      <c r="Y148" s="79"/>
      <c r="Z148" s="79"/>
      <c r="AA148" s="79"/>
      <c r="AB148" s="79"/>
      <c r="AC148" s="79"/>
      <c r="AD148" s="79"/>
      <c r="AE148" s="79"/>
      <c r="AF148" s="357"/>
      <c r="AG148" s="357"/>
      <c r="AH148" s="357"/>
      <c r="AI148" s="357"/>
      <c r="AJ148" s="356"/>
      <c r="AK148" s="357"/>
      <c r="AL148" s="357"/>
      <c r="AM148" s="356"/>
      <c r="AN148" s="357"/>
      <c r="AO148" s="358"/>
      <c r="AP148" s="358"/>
      <c r="AQ148" s="358"/>
      <c r="AR148" s="358"/>
      <c r="AS148" s="14"/>
      <c r="AT148" s="14"/>
      <c r="AU148" s="14"/>
      <c r="AV148" s="14"/>
      <c r="AW148" s="33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c r="BR148" s="322"/>
      <c r="BS148" s="322"/>
      <c r="BT148" s="322"/>
      <c r="BU148" s="322"/>
      <c r="BV148" s="322"/>
      <c r="BW148" s="322"/>
      <c r="BX148" s="322"/>
      <c r="BY148" s="322"/>
      <c r="BZ148" s="322"/>
      <c r="CA148" s="322"/>
      <c r="CB148" s="322"/>
      <c r="CC148" s="77"/>
    </row>
    <row r="149" spans="1:81" s="20" customFormat="1" ht="14.25" customHeight="1">
      <c r="A149" s="62"/>
      <c r="B149" s="326"/>
      <c r="C149" s="327"/>
      <c r="D149" s="327"/>
      <c r="E149" s="335"/>
      <c r="F149" s="328"/>
      <c r="G149" s="328"/>
      <c r="I149" s="327"/>
      <c r="J149" s="344"/>
      <c r="K149" s="327"/>
      <c r="L149" s="327"/>
      <c r="M149" s="327"/>
      <c r="N149" s="327"/>
      <c r="O149" s="327"/>
      <c r="P149" s="327"/>
      <c r="Q149" s="374"/>
      <c r="R149" s="374"/>
      <c r="S149" s="374"/>
      <c r="T149" s="374"/>
      <c r="U149" s="374"/>
      <c r="V149" s="374"/>
      <c r="W149" s="374"/>
      <c r="X149" s="374"/>
      <c r="Y149" s="374"/>
      <c r="Z149" s="374"/>
      <c r="AA149" s="374"/>
      <c r="AB149" s="374"/>
      <c r="AC149" s="374"/>
      <c r="AD149" s="374"/>
      <c r="AE149" s="374"/>
      <c r="AF149" s="356"/>
      <c r="AG149" s="356"/>
      <c r="AH149" s="356"/>
      <c r="AI149" s="356"/>
      <c r="AJ149" s="356"/>
      <c r="AK149" s="356"/>
      <c r="AL149" s="356"/>
      <c r="AM149" s="356"/>
      <c r="AN149" s="356"/>
      <c r="AO149" s="356"/>
      <c r="AP149" s="356"/>
      <c r="AQ149" s="356"/>
      <c r="AR149" s="356"/>
      <c r="AS149" s="327"/>
      <c r="AT149" s="327"/>
      <c r="AU149" s="327"/>
      <c r="AV149" s="327"/>
      <c r="AW149" s="327"/>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c r="BR149" s="322"/>
      <c r="BS149" s="322"/>
      <c r="BT149" s="322"/>
      <c r="BU149" s="322"/>
      <c r="BV149" s="322"/>
      <c r="BW149" s="322"/>
      <c r="BX149" s="322"/>
      <c r="BY149" s="322"/>
      <c r="BZ149" s="322"/>
      <c r="CA149" s="322"/>
      <c r="CB149" s="322"/>
      <c r="CC149" s="77"/>
    </row>
    <row r="150" spans="1:81" s="20" customFormat="1" ht="14.25" customHeight="1">
      <c r="A150" s="62"/>
      <c r="B150" s="326"/>
      <c r="C150" s="327"/>
      <c r="D150" s="327"/>
      <c r="E150" s="62"/>
      <c r="F150" s="316"/>
      <c r="K150" s="327"/>
      <c r="L150" s="349"/>
      <c r="M150" s="349"/>
      <c r="N150" s="359"/>
      <c r="O150" s="327"/>
      <c r="Q150" s="79"/>
      <c r="R150" s="79"/>
      <c r="S150" s="79"/>
      <c r="T150" s="79"/>
      <c r="U150" s="79"/>
      <c r="V150" s="79"/>
      <c r="W150" s="79"/>
      <c r="X150" s="79"/>
      <c r="Y150" s="79"/>
      <c r="Z150" s="79"/>
      <c r="AA150" s="79"/>
      <c r="AB150" s="79"/>
      <c r="AC150" s="79"/>
      <c r="AD150" s="79"/>
      <c r="AE150" s="79"/>
      <c r="AF150" s="357"/>
      <c r="AG150" s="357"/>
      <c r="AH150" s="357"/>
      <c r="AI150" s="357"/>
      <c r="AJ150" s="356"/>
      <c r="AK150" s="357"/>
      <c r="AL150" s="357"/>
      <c r="AM150" s="356"/>
      <c r="AN150" s="357"/>
      <c r="AO150" s="358"/>
      <c r="AP150" s="358"/>
      <c r="AQ150" s="358"/>
      <c r="AR150" s="358"/>
      <c r="AS150" s="14"/>
      <c r="AT150" s="14"/>
      <c r="AU150" s="14"/>
      <c r="AV150" s="14"/>
      <c r="AW150" s="33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c r="BV150" s="322"/>
      <c r="BW150" s="322"/>
      <c r="BX150" s="322"/>
      <c r="BY150" s="322"/>
      <c r="BZ150" s="322"/>
      <c r="CA150" s="322"/>
      <c r="CB150" s="322"/>
      <c r="CC150" s="77"/>
    </row>
    <row r="151" spans="1:81" s="20" customFormat="1" ht="14.25" customHeight="1">
      <c r="A151" s="62"/>
      <c r="B151" s="326"/>
      <c r="C151" s="327"/>
      <c r="D151" s="327"/>
      <c r="F151" s="316"/>
      <c r="K151" s="327"/>
      <c r="L151" s="352"/>
      <c r="M151" s="352"/>
      <c r="N151" s="350"/>
      <c r="O151" s="327"/>
      <c r="Q151" s="79"/>
      <c r="R151" s="79"/>
      <c r="S151" s="79"/>
      <c r="T151" s="79"/>
      <c r="U151" s="79"/>
      <c r="V151" s="79"/>
      <c r="W151" s="79"/>
      <c r="X151" s="79"/>
      <c r="Y151" s="79"/>
      <c r="Z151" s="79"/>
      <c r="AA151" s="79"/>
      <c r="AB151" s="79"/>
      <c r="AC151" s="79"/>
      <c r="AD151" s="79"/>
      <c r="AE151" s="79"/>
      <c r="AF151" s="357"/>
      <c r="AG151" s="357"/>
      <c r="AH151" s="357"/>
      <c r="AI151" s="357"/>
      <c r="AJ151" s="356"/>
      <c r="AK151" s="357"/>
      <c r="AL151" s="357"/>
      <c r="AM151" s="356"/>
      <c r="AN151" s="357"/>
      <c r="AO151" s="358"/>
      <c r="AP151" s="358"/>
      <c r="AQ151" s="358"/>
      <c r="AR151" s="358"/>
      <c r="AS151" s="14"/>
      <c r="AT151" s="14"/>
      <c r="AU151" s="14"/>
      <c r="AV151" s="14"/>
      <c r="AW151" s="33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c r="BT151" s="322"/>
      <c r="BU151" s="322"/>
      <c r="BV151" s="322"/>
      <c r="BW151" s="322"/>
      <c r="BX151" s="322"/>
      <c r="BY151" s="322"/>
      <c r="BZ151" s="322"/>
      <c r="CA151" s="322"/>
      <c r="CB151" s="322"/>
      <c r="CC151" s="77"/>
    </row>
    <row r="152" spans="1:81" s="20" customFormat="1" ht="14.25" customHeight="1">
      <c r="A152" s="62"/>
      <c r="B152" s="326"/>
      <c r="C152" s="327"/>
      <c r="D152" s="327"/>
      <c r="F152" s="316"/>
      <c r="K152" s="327"/>
      <c r="L152" s="352"/>
      <c r="M152" s="352"/>
      <c r="N152" s="350"/>
      <c r="O152" s="327"/>
      <c r="Q152" s="79"/>
      <c r="R152" s="79"/>
      <c r="S152" s="79"/>
      <c r="T152" s="79"/>
      <c r="U152" s="79"/>
      <c r="V152" s="79"/>
      <c r="W152" s="79"/>
      <c r="X152" s="79"/>
      <c r="Y152" s="79"/>
      <c r="Z152" s="79"/>
      <c r="AA152" s="79"/>
      <c r="AB152" s="79"/>
      <c r="AC152" s="79"/>
      <c r="AD152" s="79"/>
      <c r="AE152" s="79"/>
      <c r="AF152" s="357"/>
      <c r="AG152" s="357"/>
      <c r="AH152" s="357"/>
      <c r="AI152" s="357"/>
      <c r="AJ152" s="356"/>
      <c r="AK152" s="357"/>
      <c r="AL152" s="357"/>
      <c r="AM152" s="356"/>
      <c r="AN152" s="357"/>
      <c r="AO152" s="358"/>
      <c r="AP152" s="358"/>
      <c r="AQ152" s="358"/>
      <c r="AR152" s="358"/>
      <c r="AS152" s="14"/>
      <c r="AT152" s="14"/>
      <c r="AU152" s="14"/>
      <c r="AV152" s="14"/>
      <c r="AW152" s="33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c r="BR152" s="322"/>
      <c r="BS152" s="322"/>
      <c r="BT152" s="322"/>
      <c r="BU152" s="322"/>
      <c r="BV152" s="322"/>
      <c r="BW152" s="322"/>
      <c r="BX152" s="322"/>
      <c r="BY152" s="322"/>
      <c r="BZ152" s="322"/>
      <c r="CA152" s="322"/>
      <c r="CB152" s="322"/>
      <c r="CC152" s="77"/>
    </row>
    <row r="153" spans="1:81" s="20" customFormat="1" ht="14.25" customHeight="1">
      <c r="A153" s="62"/>
      <c r="B153" s="326"/>
      <c r="C153" s="327"/>
      <c r="D153" s="327"/>
      <c r="E153" s="62"/>
      <c r="F153" s="316"/>
      <c r="K153" s="327"/>
      <c r="L153" s="350"/>
      <c r="M153" s="350"/>
      <c r="N153" s="350"/>
      <c r="O153" s="327"/>
      <c r="Q153" s="79"/>
      <c r="R153" s="79"/>
      <c r="S153" s="79"/>
      <c r="T153" s="79"/>
      <c r="U153" s="79"/>
      <c r="V153" s="79"/>
      <c r="W153" s="79"/>
      <c r="X153" s="79"/>
      <c r="Y153" s="79"/>
      <c r="Z153" s="79"/>
      <c r="AA153" s="79"/>
      <c r="AB153" s="79"/>
      <c r="AC153" s="79"/>
      <c r="AD153" s="79"/>
      <c r="AE153" s="79"/>
      <c r="AF153" s="357"/>
      <c r="AG153" s="357"/>
      <c r="AH153" s="357"/>
      <c r="AI153" s="357"/>
      <c r="AJ153" s="356"/>
      <c r="AK153" s="357"/>
      <c r="AL153" s="357"/>
      <c r="AM153" s="356"/>
      <c r="AN153" s="357"/>
      <c r="AO153" s="358"/>
      <c r="AP153" s="358"/>
      <c r="AQ153" s="358"/>
      <c r="AR153" s="358"/>
      <c r="AS153" s="14"/>
      <c r="AT153" s="14"/>
      <c r="AU153" s="14"/>
      <c r="AV153" s="14"/>
      <c r="AW153" s="33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c r="BR153" s="322"/>
      <c r="BS153" s="322"/>
      <c r="BT153" s="322"/>
      <c r="BU153" s="322"/>
      <c r="BV153" s="322"/>
      <c r="BW153" s="322"/>
      <c r="BX153" s="322"/>
      <c r="BY153" s="322"/>
      <c r="BZ153" s="322"/>
      <c r="CA153" s="322"/>
      <c r="CB153" s="322"/>
      <c r="CC153" s="77"/>
    </row>
    <row r="154" spans="1:81" s="20" customFormat="1" ht="14.25" customHeight="1">
      <c r="A154" s="62"/>
      <c r="B154" s="326"/>
      <c r="C154" s="327"/>
      <c r="D154" s="327"/>
      <c r="F154" s="316"/>
      <c r="K154" s="327"/>
      <c r="L154" s="350"/>
      <c r="M154" s="350"/>
      <c r="N154" s="350"/>
      <c r="O154" s="327"/>
      <c r="Q154" s="79"/>
      <c r="R154" s="79"/>
      <c r="S154" s="79"/>
      <c r="T154" s="79"/>
      <c r="U154" s="79"/>
      <c r="V154" s="79"/>
      <c r="W154" s="79"/>
      <c r="X154" s="79"/>
      <c r="Y154" s="79"/>
      <c r="Z154" s="79"/>
      <c r="AA154" s="79"/>
      <c r="AB154" s="79"/>
      <c r="AC154" s="79"/>
      <c r="AD154" s="79"/>
      <c r="AE154" s="79"/>
      <c r="AF154" s="357"/>
      <c r="AG154" s="357"/>
      <c r="AH154" s="357"/>
      <c r="AI154" s="357"/>
      <c r="AJ154" s="356"/>
      <c r="AK154" s="357"/>
      <c r="AL154" s="357"/>
      <c r="AM154" s="356"/>
      <c r="AN154" s="357"/>
      <c r="AO154" s="358"/>
      <c r="AP154" s="358"/>
      <c r="AQ154" s="358"/>
      <c r="AR154" s="358"/>
      <c r="AS154" s="14"/>
      <c r="AT154" s="14"/>
      <c r="AU154" s="14"/>
      <c r="AV154" s="14"/>
      <c r="AW154" s="33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c r="BR154" s="322"/>
      <c r="BS154" s="322"/>
      <c r="BT154" s="322"/>
      <c r="BU154" s="322"/>
      <c r="BV154" s="322"/>
      <c r="BW154" s="322"/>
      <c r="BX154" s="322"/>
      <c r="BY154" s="322"/>
      <c r="BZ154" s="322"/>
      <c r="CA154" s="322"/>
      <c r="CB154" s="322"/>
      <c r="CC154" s="77"/>
    </row>
    <row r="155" spans="1:81" s="20" customFormat="1" ht="14.25" customHeight="1">
      <c r="A155" s="62"/>
      <c r="B155" s="326"/>
      <c r="C155" s="327"/>
      <c r="D155" s="327"/>
      <c r="E155" s="62"/>
      <c r="F155" s="321"/>
      <c r="K155" s="327"/>
      <c r="L155" s="349"/>
      <c r="M155" s="349"/>
      <c r="N155" s="349"/>
      <c r="O155" s="327"/>
      <c r="Q155" s="79"/>
      <c r="R155" s="79"/>
      <c r="S155" s="79"/>
      <c r="T155" s="79"/>
      <c r="U155" s="79"/>
      <c r="V155" s="79"/>
      <c r="W155" s="79"/>
      <c r="X155" s="79"/>
      <c r="Y155" s="79"/>
      <c r="Z155" s="79"/>
      <c r="AA155" s="79"/>
      <c r="AB155" s="79"/>
      <c r="AC155" s="79"/>
      <c r="AD155" s="79"/>
      <c r="AE155" s="79"/>
      <c r="AF155" s="357"/>
      <c r="AG155" s="357"/>
      <c r="AH155" s="357"/>
      <c r="AI155" s="357"/>
      <c r="AJ155" s="356"/>
      <c r="AK155" s="357"/>
      <c r="AL155" s="357"/>
      <c r="AM155" s="356"/>
      <c r="AN155" s="357"/>
      <c r="AO155" s="358"/>
      <c r="AP155" s="358"/>
      <c r="AQ155" s="358"/>
      <c r="AR155" s="358"/>
      <c r="AS155" s="14"/>
      <c r="AT155" s="14"/>
      <c r="AU155" s="14"/>
      <c r="AV155" s="14"/>
      <c r="AW155" s="33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c r="BR155" s="322"/>
      <c r="BS155" s="322"/>
      <c r="BT155" s="322"/>
      <c r="BU155" s="322"/>
      <c r="BV155" s="322"/>
      <c r="BW155" s="322"/>
      <c r="BX155" s="322"/>
      <c r="BY155" s="322"/>
      <c r="BZ155" s="322"/>
      <c r="CA155" s="322"/>
      <c r="CB155" s="322"/>
      <c r="CC155" s="77"/>
    </row>
    <row r="156" spans="1:81" s="20" customFormat="1" ht="14.25" customHeight="1">
      <c r="A156" s="62"/>
      <c r="B156" s="326"/>
      <c r="C156" s="327"/>
      <c r="D156" s="327"/>
      <c r="F156" s="316"/>
      <c r="K156" s="327"/>
      <c r="L156" s="350"/>
      <c r="M156" s="350"/>
      <c r="N156" s="350"/>
      <c r="O156" s="327"/>
      <c r="Q156" s="79"/>
      <c r="R156" s="79"/>
      <c r="S156" s="79"/>
      <c r="T156" s="79"/>
      <c r="U156" s="79"/>
      <c r="V156" s="79"/>
      <c r="W156" s="79"/>
      <c r="X156" s="79"/>
      <c r="Y156" s="79"/>
      <c r="Z156" s="79"/>
      <c r="AA156" s="79"/>
      <c r="AB156" s="79"/>
      <c r="AC156" s="79"/>
      <c r="AD156" s="79"/>
      <c r="AE156" s="79"/>
      <c r="AF156" s="357"/>
      <c r="AG156" s="357"/>
      <c r="AH156" s="357"/>
      <c r="AI156" s="357"/>
      <c r="AJ156" s="356"/>
      <c r="AK156" s="357"/>
      <c r="AL156" s="357"/>
      <c r="AM156" s="356"/>
      <c r="AN156" s="357"/>
      <c r="AO156" s="358"/>
      <c r="AP156" s="358"/>
      <c r="AQ156" s="358"/>
      <c r="AR156" s="358"/>
      <c r="AS156" s="14"/>
      <c r="AT156" s="14"/>
      <c r="AU156" s="14"/>
      <c r="AV156" s="14"/>
      <c r="AW156" s="33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c r="BR156" s="322"/>
      <c r="BS156" s="322"/>
      <c r="BT156" s="322"/>
      <c r="BU156" s="322"/>
      <c r="BV156" s="322"/>
      <c r="BW156" s="322"/>
      <c r="BX156" s="322"/>
      <c r="BY156" s="322"/>
      <c r="BZ156" s="322"/>
      <c r="CA156" s="322"/>
      <c r="CB156" s="322"/>
      <c r="CC156" s="77"/>
    </row>
    <row r="157" spans="1:81" s="20" customFormat="1" ht="14.25" customHeight="1">
      <c r="A157" s="62"/>
      <c r="B157" s="326"/>
      <c r="C157" s="327"/>
      <c r="D157" s="327"/>
      <c r="E157" s="62"/>
      <c r="F157" s="321"/>
      <c r="K157" s="327"/>
      <c r="L157" s="353"/>
      <c r="M157" s="353"/>
      <c r="N157" s="350"/>
      <c r="O157" s="327"/>
      <c r="Q157" s="79"/>
      <c r="R157" s="79"/>
      <c r="S157" s="79"/>
      <c r="T157" s="79"/>
      <c r="U157" s="79"/>
      <c r="V157" s="79"/>
      <c r="W157" s="79"/>
      <c r="X157" s="79"/>
      <c r="Y157" s="79"/>
      <c r="Z157" s="79"/>
      <c r="AA157" s="79"/>
      <c r="AB157" s="79"/>
      <c r="AC157" s="79"/>
      <c r="AD157" s="79"/>
      <c r="AE157" s="79"/>
      <c r="AF157" s="357"/>
      <c r="AG157" s="357"/>
      <c r="AH157" s="357"/>
      <c r="AI157" s="357"/>
      <c r="AJ157" s="356"/>
      <c r="AK157" s="357"/>
      <c r="AL157" s="357"/>
      <c r="AM157" s="356"/>
      <c r="AN157" s="357"/>
      <c r="AO157" s="358"/>
      <c r="AP157" s="358"/>
      <c r="AQ157" s="358"/>
      <c r="AR157" s="358"/>
      <c r="AS157" s="14"/>
      <c r="AT157" s="14"/>
      <c r="AU157" s="14"/>
      <c r="AV157" s="14"/>
      <c r="AW157" s="33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c r="BR157" s="322"/>
      <c r="BS157" s="322"/>
      <c r="BT157" s="322"/>
      <c r="BU157" s="322"/>
      <c r="BV157" s="322"/>
      <c r="BW157" s="322"/>
      <c r="BX157" s="322"/>
      <c r="BY157" s="322"/>
      <c r="BZ157" s="322"/>
      <c r="CA157" s="322"/>
      <c r="CB157" s="322"/>
      <c r="CC157" s="77"/>
    </row>
    <row r="158" spans="1:81" s="20" customFormat="1" ht="14.25" customHeight="1">
      <c r="A158" s="62"/>
      <c r="B158" s="326"/>
      <c r="C158" s="327"/>
      <c r="D158" s="327"/>
      <c r="E158" s="335"/>
      <c r="F158" s="328"/>
      <c r="G158" s="328"/>
      <c r="I158" s="327"/>
      <c r="J158" s="344"/>
      <c r="K158" s="327"/>
      <c r="L158" s="327"/>
      <c r="M158" s="327"/>
      <c r="N158" s="327"/>
      <c r="O158" s="327"/>
      <c r="P158" s="327"/>
      <c r="Q158" s="374"/>
      <c r="R158" s="374"/>
      <c r="S158" s="374"/>
      <c r="T158" s="374"/>
      <c r="U158" s="374"/>
      <c r="V158" s="374"/>
      <c r="W158" s="374"/>
      <c r="X158" s="374"/>
      <c r="Y158" s="374"/>
      <c r="Z158" s="374"/>
      <c r="AA158" s="374"/>
      <c r="AB158" s="374"/>
      <c r="AC158" s="374"/>
      <c r="AD158" s="374"/>
      <c r="AE158" s="374"/>
      <c r="AF158" s="356"/>
      <c r="AG158" s="356"/>
      <c r="AH158" s="356"/>
      <c r="AI158" s="356"/>
      <c r="AJ158" s="356"/>
      <c r="AK158" s="356"/>
      <c r="AL158" s="356"/>
      <c r="AM158" s="356"/>
      <c r="AN158" s="356"/>
      <c r="AO158" s="356"/>
      <c r="AP158" s="356"/>
      <c r="AQ158" s="356"/>
      <c r="AR158" s="356"/>
      <c r="AS158" s="327"/>
      <c r="AT158" s="327"/>
      <c r="AU158" s="327"/>
      <c r="AV158" s="327"/>
      <c r="AW158" s="327"/>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c r="BR158" s="322"/>
      <c r="BS158" s="322"/>
      <c r="BT158" s="322"/>
      <c r="BU158" s="322"/>
      <c r="BV158" s="322"/>
      <c r="BW158" s="322"/>
      <c r="BX158" s="322"/>
      <c r="BY158" s="322"/>
      <c r="BZ158" s="322"/>
      <c r="CA158" s="322"/>
      <c r="CB158" s="322"/>
      <c r="CC158" s="77"/>
    </row>
    <row r="159" spans="1:81" s="20" customFormat="1" ht="14.25" customHeight="1">
      <c r="A159" s="62"/>
      <c r="B159" s="326"/>
      <c r="C159" s="327"/>
      <c r="D159" s="327"/>
      <c r="E159" s="62"/>
      <c r="F159" s="321"/>
      <c r="K159" s="327"/>
      <c r="L159" s="349"/>
      <c r="M159" s="349"/>
      <c r="N159" s="349"/>
      <c r="O159" s="327"/>
      <c r="Q159" s="79"/>
      <c r="R159" s="79"/>
      <c r="S159" s="79"/>
      <c r="T159" s="79"/>
      <c r="U159" s="79"/>
      <c r="V159" s="79"/>
      <c r="W159" s="79"/>
      <c r="X159" s="79"/>
      <c r="Y159" s="79"/>
      <c r="Z159" s="79"/>
      <c r="AA159" s="79"/>
      <c r="AB159" s="79"/>
      <c r="AC159" s="79"/>
      <c r="AD159" s="79"/>
      <c r="AE159" s="79"/>
      <c r="AF159" s="357"/>
      <c r="AG159" s="357"/>
      <c r="AH159" s="357"/>
      <c r="AI159" s="357"/>
      <c r="AJ159" s="356"/>
      <c r="AK159" s="357"/>
      <c r="AL159" s="357"/>
      <c r="AM159" s="356"/>
      <c r="AN159" s="357"/>
      <c r="AO159" s="358"/>
      <c r="AP159" s="358"/>
      <c r="AQ159" s="358"/>
      <c r="AR159" s="358"/>
      <c r="AS159" s="14"/>
      <c r="AT159" s="14"/>
      <c r="AU159" s="14"/>
      <c r="AV159" s="14"/>
      <c r="AW159" s="33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c r="BR159" s="322"/>
      <c r="BS159" s="322"/>
      <c r="BT159" s="322"/>
      <c r="BU159" s="322"/>
      <c r="BV159" s="322"/>
      <c r="BW159" s="322"/>
      <c r="BX159" s="322"/>
      <c r="BY159" s="322"/>
      <c r="BZ159" s="322"/>
      <c r="CA159" s="322"/>
      <c r="CB159" s="322"/>
      <c r="CC159" s="77"/>
    </row>
    <row r="160" spans="1:81" s="20" customFormat="1" ht="14.25" customHeight="1">
      <c r="A160" s="62"/>
      <c r="B160" s="326"/>
      <c r="C160" s="327"/>
      <c r="D160" s="327"/>
      <c r="F160" s="316"/>
      <c r="K160" s="327"/>
      <c r="L160" s="352"/>
      <c r="M160" s="352"/>
      <c r="N160" s="352"/>
      <c r="O160" s="327"/>
      <c r="Q160" s="79"/>
      <c r="R160" s="79"/>
      <c r="S160" s="79"/>
      <c r="T160" s="79"/>
      <c r="U160" s="79"/>
      <c r="V160" s="79"/>
      <c r="W160" s="79"/>
      <c r="X160" s="79"/>
      <c r="Y160" s="79"/>
      <c r="Z160" s="79"/>
      <c r="AA160" s="79"/>
      <c r="AB160" s="79"/>
      <c r="AC160" s="79"/>
      <c r="AD160" s="79"/>
      <c r="AE160" s="79"/>
      <c r="AF160" s="357"/>
      <c r="AG160" s="357"/>
      <c r="AH160" s="357"/>
      <c r="AI160" s="357"/>
      <c r="AJ160" s="356"/>
      <c r="AK160" s="357"/>
      <c r="AL160" s="357"/>
      <c r="AM160" s="356"/>
      <c r="AN160" s="357"/>
      <c r="AO160" s="358"/>
      <c r="AP160" s="358"/>
      <c r="AQ160" s="358"/>
      <c r="AR160" s="358"/>
      <c r="AS160" s="14"/>
      <c r="AT160" s="14"/>
      <c r="AU160" s="14"/>
      <c r="AV160" s="14"/>
      <c r="AW160" s="33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c r="BR160" s="322"/>
      <c r="BS160" s="322"/>
      <c r="BT160" s="322"/>
      <c r="BU160" s="322"/>
      <c r="BV160" s="322"/>
      <c r="BW160" s="322"/>
      <c r="BX160" s="322"/>
      <c r="BY160" s="322"/>
      <c r="BZ160" s="322"/>
      <c r="CA160" s="322"/>
      <c r="CB160" s="322"/>
      <c r="CC160" s="77"/>
    </row>
    <row r="161" spans="1:81" s="20" customFormat="1" ht="14.25" customHeight="1">
      <c r="A161" s="62"/>
      <c r="B161" s="326"/>
      <c r="C161" s="327"/>
      <c r="D161" s="327"/>
      <c r="F161" s="321"/>
      <c r="K161" s="327"/>
      <c r="L161" s="352"/>
      <c r="M161" s="352"/>
      <c r="N161" s="352"/>
      <c r="O161" s="327"/>
      <c r="Q161" s="79"/>
      <c r="R161" s="79"/>
      <c r="S161" s="79"/>
      <c r="T161" s="79"/>
      <c r="U161" s="79"/>
      <c r="V161" s="79"/>
      <c r="W161" s="79"/>
      <c r="X161" s="79"/>
      <c r="Y161" s="79"/>
      <c r="Z161" s="79"/>
      <c r="AA161" s="79"/>
      <c r="AB161" s="79"/>
      <c r="AC161" s="79"/>
      <c r="AD161" s="79"/>
      <c r="AE161" s="79"/>
      <c r="AF161" s="357"/>
      <c r="AG161" s="357"/>
      <c r="AH161" s="357"/>
      <c r="AI161" s="357"/>
      <c r="AJ161" s="356"/>
      <c r="AK161" s="357"/>
      <c r="AL161" s="357"/>
      <c r="AM161" s="356"/>
      <c r="AN161" s="357"/>
      <c r="AO161" s="358"/>
      <c r="AP161" s="358"/>
      <c r="AQ161" s="358"/>
      <c r="AR161" s="358"/>
      <c r="AS161" s="14"/>
      <c r="AT161" s="14"/>
      <c r="AU161" s="14"/>
      <c r="AV161" s="14"/>
      <c r="AW161" s="33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c r="BR161" s="322"/>
      <c r="BS161" s="322"/>
      <c r="BT161" s="322"/>
      <c r="BU161" s="322"/>
      <c r="BV161" s="322"/>
      <c r="BW161" s="322"/>
      <c r="BX161" s="322"/>
      <c r="BY161" s="322"/>
      <c r="BZ161" s="322"/>
      <c r="CA161" s="322"/>
      <c r="CB161" s="322"/>
      <c r="CC161" s="77"/>
    </row>
    <row r="162" spans="1:81" s="20" customFormat="1" ht="14.25" customHeight="1">
      <c r="A162" s="62"/>
      <c r="B162" s="326"/>
      <c r="C162" s="327"/>
      <c r="D162" s="327"/>
      <c r="F162" s="321"/>
      <c r="K162" s="327"/>
      <c r="L162" s="352"/>
      <c r="M162" s="352"/>
      <c r="N162" s="353"/>
      <c r="O162" s="327"/>
      <c r="Q162" s="79"/>
      <c r="R162" s="79"/>
      <c r="S162" s="79"/>
      <c r="T162" s="79"/>
      <c r="U162" s="79"/>
      <c r="V162" s="79"/>
      <c r="W162" s="79"/>
      <c r="X162" s="79"/>
      <c r="Y162" s="79"/>
      <c r="Z162" s="79"/>
      <c r="AA162" s="79"/>
      <c r="AB162" s="79"/>
      <c r="AC162" s="79"/>
      <c r="AD162" s="79"/>
      <c r="AE162" s="79"/>
      <c r="AF162" s="357"/>
      <c r="AG162" s="357"/>
      <c r="AH162" s="357"/>
      <c r="AI162" s="357"/>
      <c r="AJ162" s="356"/>
      <c r="AK162" s="357"/>
      <c r="AL162" s="357"/>
      <c r="AM162" s="356"/>
      <c r="AN162" s="357"/>
      <c r="AO162" s="358"/>
      <c r="AP162" s="358"/>
      <c r="AQ162" s="358"/>
      <c r="AR162" s="358"/>
      <c r="AS162" s="14"/>
      <c r="AT162" s="14"/>
      <c r="AU162" s="14"/>
      <c r="AV162" s="14"/>
      <c r="AW162" s="33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c r="BR162" s="322"/>
      <c r="BS162" s="322"/>
      <c r="BT162" s="322"/>
      <c r="BU162" s="322"/>
      <c r="BV162" s="322"/>
      <c r="BW162" s="322"/>
      <c r="BX162" s="322"/>
      <c r="BY162" s="322"/>
      <c r="BZ162" s="322"/>
      <c r="CA162" s="322"/>
      <c r="CB162" s="322"/>
      <c r="CC162" s="77"/>
    </row>
    <row r="163" spans="1:81" s="20" customFormat="1" ht="14.25" customHeight="1">
      <c r="A163" s="62"/>
      <c r="B163" s="326"/>
      <c r="C163" s="327"/>
      <c r="D163" s="327"/>
      <c r="F163" s="321"/>
      <c r="K163" s="327"/>
      <c r="L163" s="352"/>
      <c r="M163" s="352"/>
      <c r="N163" s="352"/>
      <c r="O163" s="327"/>
      <c r="Q163" s="79"/>
      <c r="R163" s="79"/>
      <c r="S163" s="79"/>
      <c r="T163" s="79"/>
      <c r="U163" s="79"/>
      <c r="V163" s="79"/>
      <c r="W163" s="79"/>
      <c r="X163" s="79"/>
      <c r="Y163" s="79"/>
      <c r="Z163" s="79"/>
      <c r="AA163" s="79"/>
      <c r="AB163" s="79"/>
      <c r="AC163" s="79"/>
      <c r="AD163" s="79"/>
      <c r="AE163" s="79"/>
      <c r="AF163" s="357"/>
      <c r="AG163" s="357"/>
      <c r="AH163" s="357"/>
      <c r="AI163" s="357"/>
      <c r="AJ163" s="356"/>
      <c r="AK163" s="357"/>
      <c r="AL163" s="357"/>
      <c r="AM163" s="356"/>
      <c r="AN163" s="357"/>
      <c r="AO163" s="358"/>
      <c r="AP163" s="358"/>
      <c r="AQ163" s="358"/>
      <c r="AR163" s="358"/>
      <c r="AS163" s="14"/>
      <c r="AT163" s="14"/>
      <c r="AU163" s="14"/>
      <c r="AV163" s="14"/>
      <c r="AW163" s="33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c r="BR163" s="322"/>
      <c r="BS163" s="322"/>
      <c r="BT163" s="322"/>
      <c r="BU163" s="322"/>
      <c r="BV163" s="322"/>
      <c r="BW163" s="322"/>
      <c r="BX163" s="322"/>
      <c r="BY163" s="322"/>
      <c r="BZ163" s="322"/>
      <c r="CA163" s="322"/>
      <c r="CB163" s="322"/>
      <c r="CC163" s="77"/>
    </row>
    <row r="164" spans="1:81" s="20" customFormat="1" ht="14.25" customHeight="1">
      <c r="A164" s="62"/>
      <c r="B164" s="326"/>
      <c r="C164" s="327"/>
      <c r="D164" s="327"/>
      <c r="F164" s="321"/>
      <c r="K164" s="327"/>
      <c r="L164" s="352"/>
      <c r="M164" s="352"/>
      <c r="N164" s="352"/>
      <c r="O164" s="327"/>
      <c r="Q164" s="345"/>
      <c r="R164" s="79"/>
      <c r="S164" s="79"/>
      <c r="T164" s="79"/>
      <c r="U164" s="79"/>
      <c r="V164" s="79"/>
      <c r="W164" s="79"/>
      <c r="X164" s="79"/>
      <c r="Y164" s="79"/>
      <c r="Z164" s="79"/>
      <c r="AA164" s="79"/>
      <c r="AB164" s="79"/>
      <c r="AC164" s="79"/>
      <c r="AD164" s="79"/>
      <c r="AE164" s="79"/>
      <c r="AF164" s="357"/>
      <c r="AG164" s="357"/>
      <c r="AH164" s="357"/>
      <c r="AI164" s="357"/>
      <c r="AJ164" s="356"/>
      <c r="AK164" s="357"/>
      <c r="AL164" s="357"/>
      <c r="AM164" s="356"/>
      <c r="AN164" s="357"/>
      <c r="AO164" s="358"/>
      <c r="AP164" s="358"/>
      <c r="AQ164" s="358"/>
      <c r="AR164" s="358"/>
      <c r="AS164" s="14"/>
      <c r="AT164" s="14"/>
      <c r="AU164" s="14"/>
      <c r="AV164" s="14"/>
      <c r="AW164" s="33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c r="BR164" s="322"/>
      <c r="BS164" s="322"/>
      <c r="BT164" s="322"/>
      <c r="BU164" s="322"/>
      <c r="BV164" s="322"/>
      <c r="BW164" s="322"/>
      <c r="BX164" s="322"/>
      <c r="BY164" s="322"/>
      <c r="BZ164" s="322"/>
      <c r="CA164" s="322"/>
      <c r="CB164" s="322"/>
      <c r="CC164" s="77"/>
    </row>
    <row r="165" spans="1:81" s="20" customFormat="1" ht="14.25" customHeight="1">
      <c r="A165" s="62"/>
      <c r="B165" s="326"/>
      <c r="C165" s="327"/>
      <c r="D165" s="327"/>
      <c r="F165" s="321"/>
      <c r="K165" s="327"/>
      <c r="L165" s="352"/>
      <c r="M165" s="352"/>
      <c r="N165" s="352"/>
      <c r="O165" s="327"/>
      <c r="Q165" s="79"/>
      <c r="R165" s="79"/>
      <c r="S165" s="79"/>
      <c r="T165" s="79"/>
      <c r="U165" s="79"/>
      <c r="V165" s="79"/>
      <c r="W165" s="79"/>
      <c r="X165" s="79"/>
      <c r="Y165" s="79"/>
      <c r="Z165" s="79"/>
      <c r="AA165" s="79"/>
      <c r="AB165" s="79"/>
      <c r="AC165" s="79"/>
      <c r="AD165" s="79"/>
      <c r="AE165" s="79"/>
      <c r="AF165" s="357"/>
      <c r="AH165" s="357"/>
      <c r="AI165" s="357"/>
      <c r="AJ165" s="356"/>
      <c r="AK165" s="357"/>
      <c r="AL165" s="357"/>
      <c r="AM165" s="356"/>
      <c r="AN165" s="357"/>
      <c r="AO165" s="358"/>
      <c r="AP165" s="358"/>
      <c r="AQ165" s="358"/>
      <c r="AR165" s="358"/>
      <c r="AS165" s="14"/>
      <c r="AT165" s="14"/>
      <c r="AU165" s="14"/>
      <c r="AV165" s="14"/>
      <c r="AW165" s="33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c r="BR165" s="322"/>
      <c r="BS165" s="322"/>
      <c r="BT165" s="322"/>
      <c r="BU165" s="322"/>
      <c r="BV165" s="322"/>
      <c r="BW165" s="322"/>
      <c r="BX165" s="322"/>
      <c r="BY165" s="322"/>
      <c r="BZ165" s="322"/>
      <c r="CA165" s="322"/>
      <c r="CB165" s="322"/>
      <c r="CC165" s="77"/>
    </row>
    <row r="166" spans="1:81" s="20" customFormat="1" ht="14.25" customHeight="1">
      <c r="A166" s="62"/>
      <c r="B166" s="326"/>
      <c r="C166" s="327"/>
      <c r="D166" s="327"/>
      <c r="F166" s="316"/>
      <c r="K166" s="327"/>
      <c r="L166" s="352"/>
      <c r="M166" s="352"/>
      <c r="N166" s="352"/>
      <c r="O166" s="327"/>
      <c r="Q166" s="79"/>
      <c r="R166" s="79"/>
      <c r="S166" s="79"/>
      <c r="T166" s="79"/>
      <c r="U166" s="79"/>
      <c r="V166" s="79"/>
      <c r="W166" s="79"/>
      <c r="X166" s="79"/>
      <c r="Y166" s="79"/>
      <c r="Z166" s="79"/>
      <c r="AA166" s="79"/>
      <c r="AB166" s="79"/>
      <c r="AC166" s="79"/>
      <c r="AD166" s="79"/>
      <c r="AE166" s="79"/>
      <c r="AF166" s="357"/>
      <c r="AG166" s="357"/>
      <c r="AH166" s="357"/>
      <c r="AI166" s="357"/>
      <c r="AJ166" s="356"/>
      <c r="AK166" s="357"/>
      <c r="AL166" s="357"/>
      <c r="AM166" s="356"/>
      <c r="AN166" s="357"/>
      <c r="AO166" s="358"/>
      <c r="AP166" s="358"/>
      <c r="AQ166" s="358"/>
      <c r="AR166" s="358"/>
      <c r="AS166" s="14"/>
      <c r="AT166" s="14"/>
      <c r="AU166" s="14"/>
      <c r="AV166" s="14"/>
      <c r="AW166" s="33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c r="BR166" s="322"/>
      <c r="BS166" s="322"/>
      <c r="BT166" s="322"/>
      <c r="BU166" s="322"/>
      <c r="BV166" s="322"/>
      <c r="BW166" s="322"/>
      <c r="BX166" s="322"/>
      <c r="BY166" s="322"/>
      <c r="BZ166" s="322"/>
      <c r="CA166" s="322"/>
      <c r="CB166" s="322"/>
      <c r="CC166" s="77"/>
    </row>
    <row r="167" spans="1:81" s="20" customFormat="1" ht="14.25" customHeight="1">
      <c r="A167" s="62"/>
      <c r="B167" s="326"/>
      <c r="C167" s="327"/>
      <c r="D167" s="327"/>
      <c r="F167" s="321"/>
      <c r="K167" s="327"/>
      <c r="L167" s="352"/>
      <c r="M167" s="352"/>
      <c r="N167" s="352"/>
      <c r="O167" s="327"/>
      <c r="Q167" s="79"/>
      <c r="R167" s="79"/>
      <c r="S167" s="79"/>
      <c r="T167" s="79"/>
      <c r="U167" s="79"/>
      <c r="V167" s="79"/>
      <c r="W167" s="79"/>
      <c r="X167" s="79"/>
      <c r="Y167" s="79"/>
      <c r="Z167" s="79"/>
      <c r="AA167" s="79"/>
      <c r="AB167" s="79"/>
      <c r="AC167" s="79"/>
      <c r="AD167" s="79"/>
      <c r="AE167" s="79"/>
      <c r="AF167" s="357"/>
      <c r="AG167" s="357"/>
      <c r="AH167" s="357"/>
      <c r="AI167" s="357"/>
      <c r="AJ167" s="356"/>
      <c r="AK167" s="357"/>
      <c r="AL167" s="357"/>
      <c r="AM167" s="356"/>
      <c r="AN167" s="357"/>
      <c r="AO167" s="358"/>
      <c r="AP167" s="358"/>
      <c r="AQ167" s="358"/>
      <c r="AR167" s="358"/>
      <c r="AS167" s="14"/>
      <c r="AT167" s="14"/>
      <c r="AU167" s="14"/>
      <c r="AV167" s="14"/>
      <c r="AW167" s="33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c r="BR167" s="322"/>
      <c r="BS167" s="322"/>
      <c r="BT167" s="322"/>
      <c r="BU167" s="322"/>
      <c r="BV167" s="322"/>
      <c r="BW167" s="322"/>
      <c r="BX167" s="322"/>
      <c r="BY167" s="322"/>
      <c r="BZ167" s="322"/>
      <c r="CA167" s="322"/>
      <c r="CB167" s="322"/>
      <c r="CC167" s="77"/>
    </row>
    <row r="168" spans="1:81" s="20" customFormat="1" ht="14.25" customHeight="1">
      <c r="A168" s="62"/>
      <c r="B168" s="326"/>
      <c r="C168" s="327"/>
      <c r="D168" s="327"/>
      <c r="F168" s="321"/>
      <c r="K168" s="327"/>
      <c r="L168" s="352"/>
      <c r="M168" s="352"/>
      <c r="N168" s="350"/>
      <c r="O168" s="327"/>
      <c r="Q168" s="79"/>
      <c r="R168" s="79"/>
      <c r="S168" s="79"/>
      <c r="T168" s="79"/>
      <c r="U168" s="79"/>
      <c r="V168" s="79"/>
      <c r="W168" s="79"/>
      <c r="X168" s="79"/>
      <c r="Y168" s="79"/>
      <c r="Z168" s="79"/>
      <c r="AA168" s="79"/>
      <c r="AB168" s="79"/>
      <c r="AC168" s="79"/>
      <c r="AD168" s="79"/>
      <c r="AE168" s="79"/>
      <c r="AF168" s="357"/>
      <c r="AG168" s="357"/>
      <c r="AH168" s="357"/>
      <c r="AI168" s="357"/>
      <c r="AJ168" s="356"/>
      <c r="AK168" s="357"/>
      <c r="AL168" s="357"/>
      <c r="AM168" s="356"/>
      <c r="AN168" s="357"/>
      <c r="AO168" s="358"/>
      <c r="AP168" s="358"/>
      <c r="AQ168" s="358"/>
      <c r="AR168" s="358"/>
      <c r="AS168" s="14"/>
      <c r="AT168" s="14"/>
      <c r="AU168" s="14"/>
      <c r="AV168" s="14"/>
      <c r="AW168" s="33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c r="BR168" s="322"/>
      <c r="BS168" s="322"/>
      <c r="BT168" s="322"/>
      <c r="BU168" s="322"/>
      <c r="BV168" s="322"/>
      <c r="BW168" s="322"/>
      <c r="BX168" s="322"/>
      <c r="BY168" s="322"/>
      <c r="BZ168" s="322"/>
      <c r="CA168" s="322"/>
      <c r="CB168" s="322"/>
      <c r="CC168" s="77"/>
    </row>
    <row r="169" spans="1:81" s="20" customFormat="1" ht="14.25" customHeight="1">
      <c r="A169" s="62"/>
      <c r="B169" s="326"/>
      <c r="C169" s="327"/>
      <c r="D169" s="327"/>
      <c r="F169" s="316"/>
      <c r="K169" s="327"/>
      <c r="L169" s="352"/>
      <c r="M169" s="352"/>
      <c r="N169" s="352"/>
      <c r="O169" s="327"/>
      <c r="Q169" s="79"/>
      <c r="R169" s="79"/>
      <c r="S169" s="79"/>
      <c r="T169" s="79"/>
      <c r="U169" s="79"/>
      <c r="V169" s="79"/>
      <c r="W169" s="79"/>
      <c r="X169" s="79"/>
      <c r="Y169" s="79"/>
      <c r="Z169" s="79"/>
      <c r="AA169" s="79"/>
      <c r="AB169" s="79"/>
      <c r="AC169" s="79"/>
      <c r="AD169" s="79"/>
      <c r="AE169" s="79"/>
      <c r="AF169" s="357"/>
      <c r="AG169" s="357"/>
      <c r="AH169" s="357"/>
      <c r="AI169" s="357"/>
      <c r="AJ169" s="356"/>
      <c r="AK169" s="357"/>
      <c r="AL169" s="357"/>
      <c r="AM169" s="356"/>
      <c r="AN169" s="357"/>
      <c r="AO169" s="358"/>
      <c r="AP169" s="358"/>
      <c r="AQ169" s="358"/>
      <c r="AR169" s="358"/>
      <c r="AS169" s="14"/>
      <c r="AT169" s="14"/>
      <c r="AU169" s="14"/>
      <c r="AV169" s="14"/>
      <c r="AW169" s="33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c r="BR169" s="322"/>
      <c r="BS169" s="322"/>
      <c r="BT169" s="322"/>
      <c r="BU169" s="322"/>
      <c r="BV169" s="322"/>
      <c r="BW169" s="322"/>
      <c r="BX169" s="322"/>
      <c r="BY169" s="322"/>
      <c r="BZ169" s="322"/>
      <c r="CA169" s="322"/>
      <c r="CB169" s="322"/>
      <c r="CC169" s="77"/>
    </row>
    <row r="170" spans="1:81" s="20" customFormat="1" ht="14.25" customHeight="1">
      <c r="A170" s="62"/>
      <c r="B170" s="326"/>
      <c r="C170" s="327"/>
      <c r="D170" s="327"/>
      <c r="F170" s="321"/>
      <c r="K170" s="327"/>
      <c r="L170" s="352"/>
      <c r="M170" s="352"/>
      <c r="N170" s="352"/>
      <c r="O170" s="327"/>
      <c r="Q170" s="79"/>
      <c r="R170" s="79"/>
      <c r="S170" s="79"/>
      <c r="T170" s="79"/>
      <c r="U170" s="79"/>
      <c r="V170" s="79"/>
      <c r="W170" s="79"/>
      <c r="X170" s="79"/>
      <c r="Y170" s="79"/>
      <c r="Z170" s="79"/>
      <c r="AA170" s="79"/>
      <c r="AB170" s="79"/>
      <c r="AC170" s="79"/>
      <c r="AD170" s="79"/>
      <c r="AE170" s="79"/>
      <c r="AF170" s="357"/>
      <c r="AG170" s="357"/>
      <c r="AH170" s="357"/>
      <c r="AI170" s="357"/>
      <c r="AJ170" s="356"/>
      <c r="AK170" s="357"/>
      <c r="AL170" s="357"/>
      <c r="AM170" s="356"/>
      <c r="AN170" s="357"/>
      <c r="AO170" s="358"/>
      <c r="AP170" s="358"/>
      <c r="AQ170" s="358"/>
      <c r="AR170" s="358"/>
      <c r="AS170" s="14"/>
      <c r="AT170" s="14"/>
      <c r="AU170" s="14"/>
      <c r="AV170" s="14"/>
      <c r="AW170" s="33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c r="BR170" s="322"/>
      <c r="BS170" s="322"/>
      <c r="BT170" s="322"/>
      <c r="BU170" s="322"/>
      <c r="BV170" s="322"/>
      <c r="BW170" s="322"/>
      <c r="BX170" s="322"/>
      <c r="BY170" s="322"/>
      <c r="BZ170" s="322"/>
      <c r="CA170" s="322"/>
      <c r="CB170" s="322"/>
      <c r="CC170" s="77"/>
    </row>
    <row r="171" spans="1:81" s="20" customFormat="1" ht="14.25" customHeight="1">
      <c r="A171" s="62"/>
      <c r="B171" s="326"/>
      <c r="C171" s="327"/>
      <c r="D171" s="327"/>
      <c r="F171" s="321"/>
      <c r="K171" s="327"/>
      <c r="L171" s="350"/>
      <c r="M171" s="350"/>
      <c r="N171" s="350"/>
      <c r="O171" s="327"/>
      <c r="Q171" s="79"/>
      <c r="R171" s="79"/>
      <c r="S171" s="79"/>
      <c r="T171" s="79"/>
      <c r="U171" s="79"/>
      <c r="V171" s="79"/>
      <c r="W171" s="79"/>
      <c r="X171" s="79"/>
      <c r="Y171" s="79"/>
      <c r="Z171" s="79"/>
      <c r="AA171" s="79"/>
      <c r="AB171" s="79"/>
      <c r="AC171" s="79"/>
      <c r="AD171" s="79"/>
      <c r="AE171" s="79"/>
      <c r="AF171" s="357"/>
      <c r="AG171" s="357"/>
      <c r="AH171" s="357"/>
      <c r="AI171" s="357"/>
      <c r="AJ171" s="356"/>
      <c r="AK171" s="357"/>
      <c r="AL171" s="357"/>
      <c r="AM171" s="356"/>
      <c r="AN171" s="357"/>
      <c r="AO171" s="358"/>
      <c r="AP171" s="358"/>
      <c r="AQ171" s="358"/>
      <c r="AR171" s="358"/>
      <c r="AS171" s="14"/>
      <c r="AT171" s="14"/>
      <c r="AU171" s="14"/>
      <c r="AV171" s="14"/>
      <c r="AW171" s="33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c r="BR171" s="322"/>
      <c r="BS171" s="322"/>
      <c r="BT171" s="322"/>
      <c r="BU171" s="322"/>
      <c r="BV171" s="322"/>
      <c r="BW171" s="322"/>
      <c r="BX171" s="322"/>
      <c r="BY171" s="322"/>
      <c r="BZ171" s="322"/>
      <c r="CA171" s="322"/>
      <c r="CB171" s="322"/>
      <c r="CC171" s="77"/>
    </row>
    <row r="172" spans="1:81" s="20" customFormat="1" ht="14.25" customHeight="1">
      <c r="A172" s="62"/>
      <c r="B172" s="326"/>
      <c r="C172" s="327"/>
      <c r="D172" s="327"/>
      <c r="F172" s="316"/>
      <c r="K172" s="327"/>
      <c r="L172" s="352"/>
      <c r="M172" s="352"/>
      <c r="N172" s="352"/>
      <c r="O172" s="327"/>
      <c r="Q172" s="79"/>
      <c r="R172" s="79"/>
      <c r="S172" s="79"/>
      <c r="T172" s="79"/>
      <c r="U172" s="79"/>
      <c r="V172" s="79"/>
      <c r="W172" s="79"/>
      <c r="X172" s="79"/>
      <c r="Y172" s="79"/>
      <c r="Z172" s="79"/>
      <c r="AA172" s="79"/>
      <c r="AB172" s="79"/>
      <c r="AC172" s="79"/>
      <c r="AD172" s="79"/>
      <c r="AE172" s="79"/>
      <c r="AF172" s="357"/>
      <c r="AG172" s="357"/>
      <c r="AH172" s="357"/>
      <c r="AI172" s="357"/>
      <c r="AJ172" s="356"/>
      <c r="AK172" s="357"/>
      <c r="AL172" s="357"/>
      <c r="AM172" s="356"/>
      <c r="AN172" s="357"/>
      <c r="AO172" s="358"/>
      <c r="AP172" s="358"/>
      <c r="AQ172" s="358"/>
      <c r="AR172" s="358"/>
      <c r="AS172" s="14"/>
      <c r="AT172" s="14"/>
      <c r="AU172" s="14"/>
      <c r="AV172" s="14"/>
      <c r="AW172" s="33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c r="BR172" s="322"/>
      <c r="BS172" s="322"/>
      <c r="BT172" s="322"/>
      <c r="BU172" s="322"/>
      <c r="BV172" s="322"/>
      <c r="BW172" s="322"/>
      <c r="BX172" s="322"/>
      <c r="BY172" s="322"/>
      <c r="BZ172" s="322"/>
      <c r="CA172" s="322"/>
      <c r="CB172" s="322"/>
      <c r="CC172" s="77"/>
    </row>
    <row r="173" spans="1:81" s="20" customFormat="1" ht="14.25" customHeight="1">
      <c r="A173" s="62"/>
      <c r="B173" s="326"/>
      <c r="C173" s="327"/>
      <c r="D173" s="327"/>
      <c r="F173" s="321"/>
      <c r="K173" s="327"/>
      <c r="L173" s="352"/>
      <c r="M173" s="352"/>
      <c r="N173" s="352"/>
      <c r="O173" s="327"/>
      <c r="Q173" s="79"/>
      <c r="R173" s="79"/>
      <c r="S173" s="79"/>
      <c r="T173" s="79"/>
      <c r="U173" s="79"/>
      <c r="V173" s="79"/>
      <c r="W173" s="79"/>
      <c r="X173" s="79"/>
      <c r="Y173" s="79"/>
      <c r="Z173" s="79"/>
      <c r="AA173" s="79"/>
      <c r="AB173" s="79"/>
      <c r="AC173" s="79"/>
      <c r="AD173" s="79"/>
      <c r="AE173" s="79"/>
      <c r="AF173" s="357"/>
      <c r="AG173" s="357"/>
      <c r="AH173" s="357"/>
      <c r="AI173" s="357"/>
      <c r="AJ173" s="356"/>
      <c r="AK173" s="357"/>
      <c r="AL173" s="357"/>
      <c r="AM173" s="356"/>
      <c r="AN173" s="357"/>
      <c r="AO173" s="358"/>
      <c r="AP173" s="358"/>
      <c r="AQ173" s="358"/>
      <c r="AR173" s="358"/>
      <c r="AS173" s="14"/>
      <c r="AT173" s="14"/>
      <c r="AU173" s="14"/>
      <c r="AV173" s="14"/>
      <c r="AW173" s="33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c r="BR173" s="322"/>
      <c r="BS173" s="322"/>
      <c r="BT173" s="322"/>
      <c r="BU173" s="322"/>
      <c r="BV173" s="322"/>
      <c r="BW173" s="322"/>
      <c r="BX173" s="322"/>
      <c r="BY173" s="322"/>
      <c r="BZ173" s="322"/>
      <c r="CA173" s="322"/>
      <c r="CB173" s="322"/>
      <c r="CC173" s="77"/>
    </row>
    <row r="174" spans="1:81" s="20" customFormat="1" ht="14.25" customHeight="1">
      <c r="A174" s="62"/>
      <c r="B174" s="326"/>
      <c r="C174" s="327"/>
      <c r="D174" s="327"/>
      <c r="F174" s="321"/>
      <c r="K174" s="327"/>
      <c r="L174" s="352"/>
      <c r="M174" s="352"/>
      <c r="N174" s="350"/>
      <c r="O174" s="327"/>
      <c r="Q174" s="79"/>
      <c r="R174" s="79"/>
      <c r="S174" s="79"/>
      <c r="T174" s="79"/>
      <c r="U174" s="79"/>
      <c r="V174" s="79"/>
      <c r="W174" s="79"/>
      <c r="X174" s="79"/>
      <c r="Y174" s="79"/>
      <c r="Z174" s="79"/>
      <c r="AA174" s="79"/>
      <c r="AB174" s="79"/>
      <c r="AC174" s="79"/>
      <c r="AD174" s="79"/>
      <c r="AE174" s="79"/>
      <c r="AF174" s="357"/>
      <c r="AG174" s="357"/>
      <c r="AH174" s="357"/>
      <c r="AI174" s="357"/>
      <c r="AJ174" s="356"/>
      <c r="AK174" s="357"/>
      <c r="AL174" s="357"/>
      <c r="AM174" s="356"/>
      <c r="AN174" s="357"/>
      <c r="AO174" s="358"/>
      <c r="AP174" s="358"/>
      <c r="AQ174" s="358"/>
      <c r="AR174" s="358"/>
      <c r="AS174" s="14"/>
      <c r="AT174" s="14"/>
      <c r="AU174" s="14"/>
      <c r="AV174" s="14"/>
      <c r="AW174" s="33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c r="BZ174" s="322"/>
      <c r="CA174" s="322"/>
      <c r="CB174" s="322"/>
      <c r="CC174" s="77"/>
    </row>
    <row r="175" spans="1:81" s="20" customFormat="1" ht="14.25" customHeight="1">
      <c r="A175" s="62"/>
      <c r="B175" s="326"/>
      <c r="C175" s="327"/>
      <c r="D175" s="327"/>
      <c r="E175" s="62"/>
      <c r="F175" s="321"/>
      <c r="K175" s="327"/>
      <c r="L175" s="352"/>
      <c r="M175" s="352"/>
      <c r="N175" s="352"/>
      <c r="O175" s="327"/>
      <c r="Q175" s="79"/>
      <c r="R175" s="79"/>
      <c r="S175" s="79"/>
      <c r="T175" s="79"/>
      <c r="U175" s="79"/>
      <c r="V175" s="79"/>
      <c r="W175" s="79"/>
      <c r="X175" s="79"/>
      <c r="Y175" s="79"/>
      <c r="Z175" s="79"/>
      <c r="AA175" s="79"/>
      <c r="AB175" s="79"/>
      <c r="AC175" s="79"/>
      <c r="AD175" s="79"/>
      <c r="AE175" s="79"/>
      <c r="AF175" s="357"/>
      <c r="AG175" s="357"/>
      <c r="AH175" s="357"/>
      <c r="AI175" s="357"/>
      <c r="AJ175" s="356"/>
      <c r="AK175" s="357"/>
      <c r="AL175" s="357"/>
      <c r="AM175" s="356"/>
      <c r="AN175" s="357"/>
      <c r="AO175" s="358"/>
      <c r="AP175" s="358"/>
      <c r="AQ175" s="358"/>
      <c r="AR175" s="358"/>
      <c r="AS175" s="14"/>
      <c r="AT175" s="14"/>
      <c r="AU175" s="14"/>
      <c r="AV175" s="14"/>
      <c r="AW175" s="33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c r="BZ175" s="322"/>
      <c r="CA175" s="322"/>
      <c r="CB175" s="322"/>
      <c r="CC175" s="77"/>
    </row>
    <row r="176" spans="1:81" s="20" customFormat="1" ht="14.25" customHeight="1">
      <c r="A176" s="62"/>
      <c r="B176" s="326"/>
      <c r="C176" s="327"/>
      <c r="D176" s="327"/>
      <c r="F176" s="321"/>
      <c r="K176" s="327"/>
      <c r="L176" s="352"/>
      <c r="M176" s="352"/>
      <c r="N176" s="352"/>
      <c r="O176" s="327"/>
      <c r="Q176" s="345"/>
      <c r="R176" s="79"/>
      <c r="S176" s="79"/>
      <c r="T176" s="79"/>
      <c r="U176" s="79"/>
      <c r="V176" s="79"/>
      <c r="W176" s="79"/>
      <c r="X176" s="79"/>
      <c r="Y176" s="79"/>
      <c r="Z176" s="79"/>
      <c r="AA176" s="79"/>
      <c r="AB176" s="79"/>
      <c r="AC176" s="79"/>
      <c r="AD176" s="79"/>
      <c r="AE176" s="79"/>
      <c r="AF176" s="357"/>
      <c r="AG176" s="357"/>
      <c r="AH176" s="357"/>
      <c r="AI176" s="357"/>
      <c r="AJ176" s="356"/>
      <c r="AK176" s="357"/>
      <c r="AL176" s="357"/>
      <c r="AM176" s="356"/>
      <c r="AN176" s="357"/>
      <c r="AO176" s="358"/>
      <c r="AP176" s="358"/>
      <c r="AQ176" s="358"/>
      <c r="AR176" s="358"/>
      <c r="AS176" s="14"/>
      <c r="AT176" s="14"/>
      <c r="AU176" s="14"/>
      <c r="AV176" s="14"/>
      <c r="AW176" s="33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c r="BR176" s="322"/>
      <c r="BS176" s="322"/>
      <c r="BT176" s="322"/>
      <c r="BU176" s="322"/>
      <c r="BV176" s="322"/>
      <c r="BW176" s="322"/>
      <c r="BX176" s="322"/>
      <c r="BY176" s="322"/>
      <c r="BZ176" s="322"/>
      <c r="CA176" s="322"/>
      <c r="CB176" s="322"/>
      <c r="CC176" s="77"/>
    </row>
    <row r="177" spans="1:81" s="20" customFormat="1" ht="14.25" customHeight="1">
      <c r="A177" s="62"/>
      <c r="B177" s="326"/>
      <c r="C177" s="327"/>
      <c r="D177" s="327"/>
      <c r="E177" s="62"/>
      <c r="F177" s="321"/>
      <c r="K177" s="327"/>
      <c r="L177" s="349"/>
      <c r="M177" s="349"/>
      <c r="N177" s="349"/>
      <c r="O177" s="327"/>
      <c r="Q177" s="79"/>
      <c r="R177" s="79"/>
      <c r="S177" s="79"/>
      <c r="T177" s="79"/>
      <c r="U177" s="79"/>
      <c r="V177" s="79"/>
      <c r="W177" s="79"/>
      <c r="X177" s="79"/>
      <c r="Y177" s="79"/>
      <c r="Z177" s="79"/>
      <c r="AA177" s="79"/>
      <c r="AB177" s="79"/>
      <c r="AC177" s="79"/>
      <c r="AD177" s="79"/>
      <c r="AE177" s="79"/>
      <c r="AF177" s="357"/>
      <c r="AG177" s="357"/>
      <c r="AH177" s="357"/>
      <c r="AI177" s="357"/>
      <c r="AJ177" s="356"/>
      <c r="AK177" s="357"/>
      <c r="AL177" s="357"/>
      <c r="AM177" s="356"/>
      <c r="AN177" s="357"/>
      <c r="AO177" s="358"/>
      <c r="AP177" s="358"/>
      <c r="AQ177" s="358"/>
      <c r="AR177" s="358"/>
      <c r="AS177" s="14"/>
      <c r="AT177" s="14"/>
      <c r="AU177" s="14"/>
      <c r="AV177" s="14"/>
      <c r="AW177" s="33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c r="BR177" s="322"/>
      <c r="BS177" s="322"/>
      <c r="BT177" s="322"/>
      <c r="BU177" s="322"/>
      <c r="BV177" s="322"/>
      <c r="BW177" s="322"/>
      <c r="BX177" s="322"/>
      <c r="BY177" s="322"/>
      <c r="BZ177" s="322"/>
      <c r="CA177" s="322"/>
      <c r="CB177" s="322"/>
      <c r="CC177" s="77"/>
    </row>
    <row r="178" spans="1:81" s="20" customFormat="1" ht="14.25" customHeight="1">
      <c r="A178" s="62"/>
      <c r="B178" s="326"/>
      <c r="C178" s="327"/>
      <c r="D178" s="327"/>
      <c r="F178" s="321"/>
      <c r="K178" s="327"/>
      <c r="L178" s="352"/>
      <c r="M178" s="352"/>
      <c r="N178" s="352"/>
      <c r="O178" s="327"/>
      <c r="Q178" s="79"/>
      <c r="R178" s="79"/>
      <c r="S178" s="79"/>
      <c r="T178" s="79"/>
      <c r="U178" s="79"/>
      <c r="V178" s="79"/>
      <c r="W178" s="79"/>
      <c r="X178" s="79"/>
      <c r="Y178" s="79"/>
      <c r="Z178" s="79"/>
      <c r="AA178" s="79"/>
      <c r="AB178" s="79"/>
      <c r="AC178" s="79"/>
      <c r="AD178" s="79"/>
      <c r="AE178" s="79"/>
      <c r="AF178" s="357"/>
      <c r="AG178" s="357"/>
      <c r="AH178" s="357"/>
      <c r="AI178" s="357"/>
      <c r="AJ178" s="356"/>
      <c r="AK178" s="357"/>
      <c r="AL178" s="357"/>
      <c r="AM178" s="356"/>
      <c r="AN178" s="357"/>
      <c r="AO178" s="358"/>
      <c r="AP178" s="358"/>
      <c r="AQ178" s="358"/>
      <c r="AR178" s="358"/>
      <c r="AS178" s="14"/>
      <c r="AT178" s="14"/>
      <c r="AU178" s="14"/>
      <c r="AV178" s="14"/>
      <c r="AW178" s="33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c r="BR178" s="322"/>
      <c r="BS178" s="322"/>
      <c r="BT178" s="322"/>
      <c r="BU178" s="322"/>
      <c r="BV178" s="322"/>
      <c r="BW178" s="322"/>
      <c r="BX178" s="322"/>
      <c r="BY178" s="322"/>
      <c r="BZ178" s="322"/>
      <c r="CA178" s="322"/>
      <c r="CB178" s="322"/>
      <c r="CC178" s="77"/>
    </row>
    <row r="179" spans="1:81" s="20" customFormat="1" ht="14.25" customHeight="1">
      <c r="A179" s="62"/>
      <c r="B179" s="326"/>
      <c r="C179" s="327"/>
      <c r="D179" s="327"/>
      <c r="F179" s="316"/>
      <c r="K179" s="327"/>
      <c r="L179" s="352"/>
      <c r="M179" s="352"/>
      <c r="N179" s="352"/>
      <c r="O179" s="327"/>
      <c r="Q179" s="79"/>
      <c r="R179" s="79"/>
      <c r="S179" s="79"/>
      <c r="T179" s="79"/>
      <c r="U179" s="79"/>
      <c r="V179" s="79"/>
      <c r="W179" s="79"/>
      <c r="X179" s="79"/>
      <c r="Y179" s="79"/>
      <c r="Z179" s="79"/>
      <c r="AA179" s="79"/>
      <c r="AB179" s="79"/>
      <c r="AC179" s="79"/>
      <c r="AD179" s="79"/>
      <c r="AE179" s="79"/>
      <c r="AF179" s="357"/>
      <c r="AG179" s="357"/>
      <c r="AH179" s="357"/>
      <c r="AI179" s="357"/>
      <c r="AJ179" s="356"/>
      <c r="AK179" s="357"/>
      <c r="AL179" s="357"/>
      <c r="AM179" s="356"/>
      <c r="AN179" s="357"/>
      <c r="AO179" s="358"/>
      <c r="AP179" s="358"/>
      <c r="AQ179" s="358"/>
      <c r="AR179" s="358"/>
      <c r="AS179" s="14"/>
      <c r="AT179" s="14"/>
      <c r="AU179" s="14"/>
      <c r="AV179" s="14"/>
      <c r="AW179" s="33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c r="BR179" s="322"/>
      <c r="BS179" s="322"/>
      <c r="BT179" s="322"/>
      <c r="BU179" s="322"/>
      <c r="BV179" s="322"/>
      <c r="BW179" s="322"/>
      <c r="BX179" s="322"/>
      <c r="BY179" s="322"/>
      <c r="BZ179" s="322"/>
      <c r="CA179" s="322"/>
      <c r="CB179" s="322"/>
      <c r="CC179" s="77"/>
    </row>
    <row r="180" spans="1:81" s="20" customFormat="1" ht="14.25" customHeight="1">
      <c r="A180" s="62"/>
      <c r="B180" s="326"/>
      <c r="C180" s="327"/>
      <c r="D180" s="327"/>
      <c r="F180" s="316"/>
      <c r="K180" s="327"/>
      <c r="L180" s="352"/>
      <c r="M180" s="352"/>
      <c r="N180" s="352"/>
      <c r="O180" s="327"/>
      <c r="Q180" s="79"/>
      <c r="R180" s="79"/>
      <c r="S180" s="79"/>
      <c r="T180" s="79"/>
      <c r="U180" s="79"/>
      <c r="V180" s="79"/>
      <c r="W180" s="79"/>
      <c r="X180" s="79"/>
      <c r="Y180" s="79"/>
      <c r="Z180" s="79"/>
      <c r="AA180" s="79"/>
      <c r="AB180" s="79"/>
      <c r="AC180" s="79"/>
      <c r="AD180" s="79"/>
      <c r="AE180" s="79"/>
      <c r="AF180" s="357"/>
      <c r="AG180" s="357"/>
      <c r="AH180" s="357"/>
      <c r="AI180" s="357"/>
      <c r="AJ180" s="356"/>
      <c r="AK180" s="357"/>
      <c r="AL180" s="357"/>
      <c r="AM180" s="356"/>
      <c r="AN180" s="357"/>
      <c r="AO180" s="358"/>
      <c r="AP180" s="358"/>
      <c r="AQ180" s="358"/>
      <c r="AR180" s="358"/>
      <c r="AS180" s="14"/>
      <c r="AT180" s="14"/>
      <c r="AU180" s="14"/>
      <c r="AV180" s="14"/>
      <c r="AW180" s="33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c r="BR180" s="322"/>
      <c r="BS180" s="322"/>
      <c r="BT180" s="322"/>
      <c r="BU180" s="322"/>
      <c r="BV180" s="322"/>
      <c r="BW180" s="322"/>
      <c r="BX180" s="322"/>
      <c r="BY180" s="322"/>
      <c r="BZ180" s="322"/>
      <c r="CA180" s="322"/>
      <c r="CB180" s="322"/>
      <c r="CC180" s="77"/>
    </row>
    <row r="181" spans="1:81" s="20" customFormat="1" ht="14.25" customHeight="1">
      <c r="A181" s="62"/>
      <c r="B181" s="326"/>
      <c r="C181" s="327"/>
      <c r="D181" s="327"/>
      <c r="F181" s="316"/>
      <c r="K181" s="327"/>
      <c r="L181" s="352"/>
      <c r="M181" s="352"/>
      <c r="N181" s="350"/>
      <c r="O181" s="327"/>
      <c r="Q181" s="79"/>
      <c r="R181" s="79"/>
      <c r="S181" s="79"/>
      <c r="T181" s="79"/>
      <c r="U181" s="79"/>
      <c r="V181" s="79"/>
      <c r="W181" s="79"/>
      <c r="X181" s="79"/>
      <c r="Y181" s="79"/>
      <c r="Z181" s="79"/>
      <c r="AA181" s="79"/>
      <c r="AB181" s="79"/>
      <c r="AC181" s="79"/>
      <c r="AD181" s="79"/>
      <c r="AE181" s="79"/>
      <c r="AF181" s="357"/>
      <c r="AG181" s="357"/>
      <c r="AH181" s="357"/>
      <c r="AI181" s="357"/>
      <c r="AJ181" s="356"/>
      <c r="AK181" s="357"/>
      <c r="AL181" s="357"/>
      <c r="AM181" s="356"/>
      <c r="AN181" s="357"/>
      <c r="AO181" s="358"/>
      <c r="AP181" s="358"/>
      <c r="AQ181" s="358"/>
      <c r="AR181" s="358"/>
      <c r="AS181" s="14"/>
      <c r="AT181" s="14"/>
      <c r="AU181" s="14"/>
      <c r="AV181" s="14"/>
      <c r="AW181" s="33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c r="BR181" s="322"/>
      <c r="BS181" s="322"/>
      <c r="BT181" s="322"/>
      <c r="BU181" s="322"/>
      <c r="BV181" s="322"/>
      <c r="BW181" s="322"/>
      <c r="BX181" s="322"/>
      <c r="BY181" s="322"/>
      <c r="BZ181" s="322"/>
      <c r="CA181" s="322"/>
      <c r="CB181" s="322"/>
      <c r="CC181" s="77"/>
    </row>
    <row r="182" spans="1:81" s="20" customFormat="1" ht="14.25" customHeight="1">
      <c r="A182" s="62"/>
      <c r="B182" s="326"/>
      <c r="C182" s="327"/>
      <c r="D182" s="327"/>
      <c r="F182" s="316"/>
      <c r="K182" s="327"/>
      <c r="L182" s="352"/>
      <c r="M182" s="352"/>
      <c r="N182" s="350"/>
      <c r="O182" s="327"/>
      <c r="Q182" s="79"/>
      <c r="R182" s="79"/>
      <c r="S182" s="79"/>
      <c r="T182" s="79"/>
      <c r="U182" s="79"/>
      <c r="V182" s="79"/>
      <c r="W182" s="79"/>
      <c r="X182" s="79"/>
      <c r="Y182" s="79"/>
      <c r="Z182" s="79"/>
      <c r="AA182" s="79"/>
      <c r="AB182" s="79"/>
      <c r="AC182" s="79"/>
      <c r="AD182" s="79"/>
      <c r="AE182" s="79"/>
      <c r="AF182" s="357"/>
      <c r="AG182" s="357"/>
      <c r="AH182" s="357"/>
      <c r="AI182" s="357"/>
      <c r="AJ182" s="356"/>
      <c r="AK182" s="357"/>
      <c r="AL182" s="357"/>
      <c r="AM182" s="356"/>
      <c r="AN182" s="357"/>
      <c r="AO182" s="358"/>
      <c r="AP182" s="358"/>
      <c r="AQ182" s="358"/>
      <c r="AR182" s="358"/>
      <c r="AS182" s="14"/>
      <c r="AT182" s="14"/>
      <c r="AU182" s="14"/>
      <c r="AV182" s="14"/>
      <c r="AW182" s="33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c r="BR182" s="322"/>
      <c r="BS182" s="322"/>
      <c r="BT182" s="322"/>
      <c r="BU182" s="322"/>
      <c r="BV182" s="322"/>
      <c r="BW182" s="322"/>
      <c r="BX182" s="322"/>
      <c r="BY182" s="322"/>
      <c r="BZ182" s="322"/>
      <c r="CA182" s="322"/>
      <c r="CB182" s="322"/>
      <c r="CC182" s="77"/>
    </row>
    <row r="183" spans="1:81" s="20" customFormat="1" ht="14.25" customHeight="1">
      <c r="A183" s="62"/>
      <c r="B183" s="326"/>
      <c r="C183" s="327"/>
      <c r="D183" s="327"/>
      <c r="F183" s="316"/>
      <c r="K183" s="327"/>
      <c r="L183" s="352"/>
      <c r="M183" s="352"/>
      <c r="N183" s="350"/>
      <c r="O183" s="327"/>
      <c r="Q183" s="79"/>
      <c r="R183" s="79"/>
      <c r="S183" s="79"/>
      <c r="T183" s="79"/>
      <c r="U183" s="79"/>
      <c r="V183" s="79"/>
      <c r="W183" s="79"/>
      <c r="X183" s="79"/>
      <c r="Y183" s="79"/>
      <c r="Z183" s="79"/>
      <c r="AA183" s="79"/>
      <c r="AB183" s="79"/>
      <c r="AC183" s="79"/>
      <c r="AD183" s="79"/>
      <c r="AE183" s="79"/>
      <c r="AF183" s="357"/>
      <c r="AG183" s="357"/>
      <c r="AH183" s="357"/>
      <c r="AI183" s="357"/>
      <c r="AJ183" s="356"/>
      <c r="AK183" s="357"/>
      <c r="AL183" s="357"/>
      <c r="AM183" s="356"/>
      <c r="AN183" s="357"/>
      <c r="AO183" s="358"/>
      <c r="AP183" s="358"/>
      <c r="AQ183" s="358"/>
      <c r="AR183" s="358"/>
      <c r="AS183" s="14"/>
      <c r="AT183" s="14"/>
      <c r="AU183" s="14"/>
      <c r="AV183" s="14"/>
      <c r="AW183" s="33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c r="BR183" s="322"/>
      <c r="BS183" s="322"/>
      <c r="BT183" s="322"/>
      <c r="BU183" s="322"/>
      <c r="BV183" s="322"/>
      <c r="BW183" s="322"/>
      <c r="BX183" s="322"/>
      <c r="BY183" s="322"/>
      <c r="BZ183" s="322"/>
      <c r="CA183" s="322"/>
      <c r="CB183" s="322"/>
      <c r="CC183" s="77"/>
    </row>
    <row r="184" spans="1:81" s="20" customFormat="1" ht="14.25" customHeight="1">
      <c r="A184" s="62"/>
      <c r="B184" s="326"/>
      <c r="C184" s="327"/>
      <c r="D184" s="327"/>
      <c r="F184" s="316"/>
      <c r="K184" s="327"/>
      <c r="L184" s="352"/>
      <c r="M184" s="352"/>
      <c r="N184" s="350"/>
      <c r="O184" s="327"/>
      <c r="Q184" s="79"/>
      <c r="R184" s="79"/>
      <c r="S184" s="79"/>
      <c r="T184" s="79"/>
      <c r="U184" s="79"/>
      <c r="V184" s="79"/>
      <c r="W184" s="79"/>
      <c r="X184" s="79"/>
      <c r="Y184" s="79"/>
      <c r="Z184" s="79"/>
      <c r="AA184" s="79"/>
      <c r="AB184" s="79"/>
      <c r="AC184" s="79"/>
      <c r="AD184" s="79"/>
      <c r="AE184" s="79"/>
      <c r="AF184" s="357"/>
      <c r="AG184" s="357"/>
      <c r="AH184" s="357"/>
      <c r="AI184" s="357"/>
      <c r="AJ184" s="356"/>
      <c r="AK184" s="357"/>
      <c r="AL184" s="357"/>
      <c r="AM184" s="356"/>
      <c r="AN184" s="357"/>
      <c r="AO184" s="358"/>
      <c r="AP184" s="358"/>
      <c r="AQ184" s="358"/>
      <c r="AR184" s="358"/>
      <c r="AS184" s="14"/>
      <c r="AT184" s="14"/>
      <c r="AU184" s="14"/>
      <c r="AV184" s="14"/>
      <c r="AW184" s="33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c r="BR184" s="322"/>
      <c r="BS184" s="322"/>
      <c r="BT184" s="322"/>
      <c r="BU184" s="322"/>
      <c r="BV184" s="322"/>
      <c r="BW184" s="322"/>
      <c r="BX184" s="322"/>
      <c r="BY184" s="322"/>
      <c r="BZ184" s="322"/>
      <c r="CA184" s="322"/>
      <c r="CB184" s="322"/>
      <c r="CC184" s="77"/>
    </row>
    <row r="185" spans="1:81" s="20" customFormat="1" ht="14.25" customHeight="1">
      <c r="A185" s="62"/>
      <c r="B185" s="326"/>
      <c r="C185" s="327"/>
      <c r="D185" s="327"/>
      <c r="F185" s="316"/>
      <c r="K185" s="327"/>
      <c r="L185" s="352"/>
      <c r="M185" s="352"/>
      <c r="N185" s="350"/>
      <c r="O185" s="327"/>
      <c r="Q185" s="79"/>
      <c r="R185" s="79"/>
      <c r="S185" s="79"/>
      <c r="T185" s="79"/>
      <c r="U185" s="79"/>
      <c r="V185" s="79"/>
      <c r="W185" s="79"/>
      <c r="X185" s="79"/>
      <c r="Y185" s="79"/>
      <c r="Z185" s="79"/>
      <c r="AA185" s="79"/>
      <c r="AB185" s="79"/>
      <c r="AC185" s="79"/>
      <c r="AD185" s="79"/>
      <c r="AE185" s="79"/>
      <c r="AF185" s="357"/>
      <c r="AG185" s="357"/>
      <c r="AH185" s="357"/>
      <c r="AI185" s="357"/>
      <c r="AJ185" s="356"/>
      <c r="AK185" s="357"/>
      <c r="AL185" s="357"/>
      <c r="AM185" s="356"/>
      <c r="AN185" s="357"/>
      <c r="AO185" s="358"/>
      <c r="AP185" s="358"/>
      <c r="AQ185" s="358"/>
      <c r="AR185" s="358"/>
      <c r="AS185" s="14"/>
      <c r="AT185" s="14"/>
      <c r="AU185" s="14"/>
      <c r="AV185" s="14"/>
      <c r="AW185" s="33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c r="BR185" s="322"/>
      <c r="BS185" s="322"/>
      <c r="BT185" s="322"/>
      <c r="BU185" s="322"/>
      <c r="BV185" s="322"/>
      <c r="BW185" s="322"/>
      <c r="BX185" s="322"/>
      <c r="BY185" s="322"/>
      <c r="BZ185" s="322"/>
      <c r="CA185" s="322"/>
      <c r="CB185" s="322"/>
      <c r="CC185" s="77"/>
    </row>
    <row r="186" spans="1:81" s="20" customFormat="1" ht="14.25" customHeight="1">
      <c r="A186" s="62"/>
      <c r="B186" s="326"/>
      <c r="C186" s="327"/>
      <c r="D186" s="327"/>
      <c r="F186" s="321"/>
      <c r="K186" s="327"/>
      <c r="L186" s="352"/>
      <c r="M186" s="352"/>
      <c r="N186" s="350"/>
      <c r="O186" s="327"/>
      <c r="Q186" s="79"/>
      <c r="R186" s="79"/>
      <c r="S186" s="79"/>
      <c r="T186" s="79"/>
      <c r="U186" s="79"/>
      <c r="V186" s="79"/>
      <c r="W186" s="79"/>
      <c r="X186" s="79"/>
      <c r="Y186" s="79"/>
      <c r="Z186" s="79"/>
      <c r="AA186" s="79"/>
      <c r="AB186" s="79"/>
      <c r="AC186" s="79"/>
      <c r="AD186" s="79"/>
      <c r="AE186" s="79"/>
      <c r="AF186" s="357"/>
      <c r="AG186" s="357"/>
      <c r="AH186" s="357"/>
      <c r="AI186" s="357"/>
      <c r="AJ186" s="356"/>
      <c r="AK186" s="357"/>
      <c r="AL186" s="357"/>
      <c r="AM186" s="356"/>
      <c r="AN186" s="357"/>
      <c r="AO186" s="358"/>
      <c r="AP186" s="358"/>
      <c r="AQ186" s="358"/>
      <c r="AR186" s="358"/>
      <c r="AS186" s="14"/>
      <c r="AT186" s="14"/>
      <c r="AU186" s="14"/>
      <c r="AV186" s="14"/>
      <c r="AW186" s="33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c r="BR186" s="322"/>
      <c r="BS186" s="322"/>
      <c r="BT186" s="322"/>
      <c r="BU186" s="322"/>
      <c r="BV186" s="322"/>
      <c r="BW186" s="322"/>
      <c r="BX186" s="322"/>
      <c r="BY186" s="322"/>
      <c r="BZ186" s="322"/>
      <c r="CA186" s="322"/>
      <c r="CB186" s="322"/>
      <c r="CC186" s="77"/>
    </row>
    <row r="187" spans="1:81" s="20" customFormat="1" ht="14.25" customHeight="1">
      <c r="A187" s="62"/>
      <c r="B187" s="326"/>
      <c r="C187" s="327"/>
      <c r="D187" s="327"/>
      <c r="F187" s="321"/>
      <c r="K187" s="327"/>
      <c r="L187" s="352"/>
      <c r="M187" s="352"/>
      <c r="N187" s="350"/>
      <c r="O187" s="327"/>
      <c r="Q187" s="79"/>
      <c r="R187" s="79"/>
      <c r="S187" s="79"/>
      <c r="T187" s="79"/>
      <c r="U187" s="79"/>
      <c r="V187" s="79"/>
      <c r="W187" s="79"/>
      <c r="X187" s="79"/>
      <c r="Y187" s="79"/>
      <c r="Z187" s="79"/>
      <c r="AA187" s="79"/>
      <c r="AB187" s="79"/>
      <c r="AC187" s="79"/>
      <c r="AD187" s="79"/>
      <c r="AE187" s="79"/>
      <c r="AF187" s="357"/>
      <c r="AG187" s="357"/>
      <c r="AH187" s="357"/>
      <c r="AI187" s="357"/>
      <c r="AJ187" s="356"/>
      <c r="AK187" s="357"/>
      <c r="AL187" s="357"/>
      <c r="AM187" s="356"/>
      <c r="AN187" s="357"/>
      <c r="AO187" s="358"/>
      <c r="AP187" s="358"/>
      <c r="AQ187" s="358"/>
      <c r="AR187" s="358"/>
      <c r="AS187" s="14"/>
      <c r="AT187" s="14"/>
      <c r="AU187" s="14"/>
      <c r="AV187" s="14"/>
      <c r="AW187" s="33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c r="BR187" s="322"/>
      <c r="BS187" s="322"/>
      <c r="BT187" s="322"/>
      <c r="BU187" s="322"/>
      <c r="BV187" s="322"/>
      <c r="BW187" s="322"/>
      <c r="BX187" s="322"/>
      <c r="BY187" s="322"/>
      <c r="BZ187" s="322"/>
      <c r="CA187" s="322"/>
      <c r="CB187" s="322"/>
      <c r="CC187" s="77"/>
    </row>
    <row r="188" spans="1:81" s="20" customFormat="1" ht="14.25" customHeight="1">
      <c r="A188" s="62"/>
      <c r="B188" s="326"/>
      <c r="C188" s="327"/>
      <c r="D188" s="327"/>
      <c r="F188" s="316"/>
      <c r="K188" s="327"/>
      <c r="L188" s="352"/>
      <c r="M188" s="352"/>
      <c r="N188" s="352"/>
      <c r="O188" s="327"/>
      <c r="Q188" s="79"/>
      <c r="R188" s="79"/>
      <c r="S188" s="79"/>
      <c r="T188" s="79"/>
      <c r="U188" s="79"/>
      <c r="V188" s="79"/>
      <c r="W188" s="79"/>
      <c r="X188" s="79"/>
      <c r="Y188" s="79"/>
      <c r="Z188" s="79"/>
      <c r="AA188" s="79"/>
      <c r="AB188" s="79"/>
      <c r="AC188" s="79"/>
      <c r="AD188" s="79"/>
      <c r="AE188" s="79"/>
      <c r="AF188" s="357"/>
      <c r="AG188" s="357"/>
      <c r="AH188" s="357"/>
      <c r="AI188" s="357"/>
      <c r="AJ188" s="356"/>
      <c r="AK188" s="357"/>
      <c r="AL188" s="357"/>
      <c r="AM188" s="356"/>
      <c r="AN188" s="357"/>
      <c r="AO188" s="358"/>
      <c r="AP188" s="358"/>
      <c r="AQ188" s="358"/>
      <c r="AR188" s="358"/>
      <c r="AS188" s="14"/>
      <c r="AT188" s="14"/>
      <c r="AU188" s="14"/>
      <c r="AV188" s="14"/>
      <c r="AW188" s="33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c r="BS188" s="322"/>
      <c r="BT188" s="322"/>
      <c r="BU188" s="322"/>
      <c r="BV188" s="322"/>
      <c r="BW188" s="322"/>
      <c r="BX188" s="322"/>
      <c r="BY188" s="322"/>
      <c r="BZ188" s="322"/>
      <c r="CA188" s="322"/>
      <c r="CB188" s="322"/>
      <c r="CC188" s="77"/>
    </row>
    <row r="189" spans="1:81" s="20" customFormat="1" ht="14.25" customHeight="1">
      <c r="A189" s="62"/>
      <c r="B189" s="326"/>
      <c r="C189" s="327"/>
      <c r="D189" s="327"/>
      <c r="F189" s="316"/>
      <c r="K189" s="327"/>
      <c r="L189" s="352"/>
      <c r="M189" s="352"/>
      <c r="N189" s="352"/>
      <c r="O189" s="327"/>
      <c r="Q189" s="345"/>
      <c r="R189" s="79"/>
      <c r="S189" s="79"/>
      <c r="T189" s="79"/>
      <c r="U189" s="79"/>
      <c r="V189" s="79"/>
      <c r="W189" s="79"/>
      <c r="X189" s="79"/>
      <c r="Y189" s="79"/>
      <c r="Z189" s="79"/>
      <c r="AA189" s="79"/>
      <c r="AB189" s="79"/>
      <c r="AC189" s="79"/>
      <c r="AD189" s="79"/>
      <c r="AE189" s="79"/>
      <c r="AF189" s="357"/>
      <c r="AG189" s="357"/>
      <c r="AH189" s="357"/>
      <c r="AI189" s="357"/>
      <c r="AJ189" s="356"/>
      <c r="AK189" s="357"/>
      <c r="AL189" s="357"/>
      <c r="AM189" s="356"/>
      <c r="AN189" s="357"/>
      <c r="AO189" s="358"/>
      <c r="AP189" s="358"/>
      <c r="AQ189" s="358"/>
      <c r="AR189" s="358"/>
      <c r="AS189" s="14"/>
      <c r="AT189" s="14"/>
      <c r="AU189" s="14"/>
      <c r="AV189" s="14"/>
      <c r="AW189" s="33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c r="BR189" s="322"/>
      <c r="BS189" s="322"/>
      <c r="BT189" s="322"/>
      <c r="BU189" s="322"/>
      <c r="BV189" s="322"/>
      <c r="BW189" s="322"/>
      <c r="BX189" s="322"/>
      <c r="BY189" s="322"/>
      <c r="BZ189" s="322"/>
      <c r="CA189" s="322"/>
      <c r="CB189" s="322"/>
      <c r="CC189" s="77"/>
    </row>
    <row r="190" spans="1:81" s="20" customFormat="1" ht="14.25" customHeight="1">
      <c r="A190" s="62"/>
      <c r="B190" s="326"/>
      <c r="C190" s="327"/>
      <c r="D190" s="327"/>
      <c r="E190" s="62"/>
      <c r="F190" s="316"/>
      <c r="K190" s="327"/>
      <c r="L190" s="350"/>
      <c r="M190" s="350"/>
      <c r="N190" s="350"/>
      <c r="O190" s="327"/>
      <c r="Q190" s="79"/>
      <c r="R190" s="79"/>
      <c r="S190" s="79"/>
      <c r="T190" s="79"/>
      <c r="U190" s="79"/>
      <c r="V190" s="79"/>
      <c r="W190" s="79"/>
      <c r="X190" s="79"/>
      <c r="Y190" s="79"/>
      <c r="Z190" s="79"/>
      <c r="AA190" s="79"/>
      <c r="AB190" s="79"/>
      <c r="AC190" s="79"/>
      <c r="AD190" s="79"/>
      <c r="AE190" s="79"/>
      <c r="AF190" s="357"/>
      <c r="AG190" s="357"/>
      <c r="AH190" s="357"/>
      <c r="AI190" s="357"/>
      <c r="AJ190" s="356"/>
      <c r="AK190" s="357"/>
      <c r="AL190" s="357"/>
      <c r="AM190" s="356"/>
      <c r="AN190" s="357"/>
      <c r="AO190" s="358"/>
      <c r="AP190" s="358"/>
      <c r="AQ190" s="358"/>
      <c r="AR190" s="358"/>
      <c r="AS190" s="14"/>
      <c r="AT190" s="14"/>
      <c r="AU190" s="14"/>
      <c r="AV190" s="14"/>
      <c r="AW190" s="33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c r="BR190" s="322"/>
      <c r="BS190" s="322"/>
      <c r="BT190" s="322"/>
      <c r="BU190" s="322"/>
      <c r="BV190" s="322"/>
      <c r="BW190" s="322"/>
      <c r="BX190" s="322"/>
      <c r="BY190" s="322"/>
      <c r="BZ190" s="322"/>
      <c r="CA190" s="322"/>
      <c r="CB190" s="322"/>
      <c r="CC190" s="77"/>
    </row>
    <row r="191" spans="1:81" s="20" customFormat="1" ht="14.25" customHeight="1">
      <c r="A191" s="62"/>
      <c r="B191" s="326"/>
      <c r="C191" s="327"/>
      <c r="D191" s="327"/>
      <c r="F191" s="316"/>
      <c r="K191" s="327"/>
      <c r="L191" s="352"/>
      <c r="M191" s="352"/>
      <c r="N191" s="350"/>
      <c r="O191" s="327"/>
      <c r="Q191" s="79"/>
      <c r="R191" s="79"/>
      <c r="S191" s="79"/>
      <c r="T191" s="79"/>
      <c r="U191" s="79"/>
      <c r="V191" s="79"/>
      <c r="W191" s="79"/>
      <c r="X191" s="79"/>
      <c r="Y191" s="79"/>
      <c r="Z191" s="79"/>
      <c r="AA191" s="79"/>
      <c r="AB191" s="79"/>
      <c r="AC191" s="79"/>
      <c r="AD191" s="79"/>
      <c r="AE191" s="79"/>
      <c r="AF191" s="357"/>
      <c r="AG191" s="357"/>
      <c r="AH191" s="357"/>
      <c r="AI191" s="357"/>
      <c r="AJ191" s="356"/>
      <c r="AK191" s="357"/>
      <c r="AL191" s="357"/>
      <c r="AM191" s="356"/>
      <c r="AN191" s="357"/>
      <c r="AO191" s="358"/>
      <c r="AP191" s="358"/>
      <c r="AQ191" s="358"/>
      <c r="AR191" s="358"/>
      <c r="AS191" s="14"/>
      <c r="AT191" s="14"/>
      <c r="AU191" s="14"/>
      <c r="AV191" s="14"/>
      <c r="AW191" s="33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c r="BR191" s="322"/>
      <c r="BS191" s="322"/>
      <c r="BT191" s="322"/>
      <c r="BU191" s="322"/>
      <c r="BV191" s="322"/>
      <c r="BW191" s="322"/>
      <c r="BX191" s="322"/>
      <c r="BY191" s="322"/>
      <c r="BZ191" s="322"/>
      <c r="CA191" s="322"/>
      <c r="CB191" s="322"/>
      <c r="CC191" s="77"/>
    </row>
    <row r="192" spans="1:81" s="20" customFormat="1" ht="14.25" customHeight="1">
      <c r="A192" s="62"/>
      <c r="B192" s="326"/>
      <c r="C192" s="327"/>
      <c r="D192" s="327"/>
      <c r="E192" s="62"/>
      <c r="F192" s="316"/>
      <c r="K192" s="327"/>
      <c r="L192" s="349"/>
      <c r="M192" s="349"/>
      <c r="N192" s="349"/>
      <c r="O192" s="327"/>
      <c r="Q192" s="79"/>
      <c r="R192" s="79"/>
      <c r="S192" s="79"/>
      <c r="T192" s="79"/>
      <c r="U192" s="79"/>
      <c r="V192" s="79"/>
      <c r="W192" s="79"/>
      <c r="X192" s="79"/>
      <c r="Y192" s="79"/>
      <c r="Z192" s="79"/>
      <c r="AA192" s="79"/>
      <c r="AB192" s="79"/>
      <c r="AC192" s="79"/>
      <c r="AD192" s="79"/>
      <c r="AE192" s="79"/>
      <c r="AF192" s="357"/>
      <c r="AG192" s="357"/>
      <c r="AH192" s="357"/>
      <c r="AI192" s="357"/>
      <c r="AJ192" s="356"/>
      <c r="AK192" s="357"/>
      <c r="AL192" s="357"/>
      <c r="AM192" s="356"/>
      <c r="AN192" s="357"/>
      <c r="AO192" s="358"/>
      <c r="AP192" s="358"/>
      <c r="AQ192" s="358"/>
      <c r="AR192" s="358"/>
      <c r="AS192" s="14"/>
      <c r="AT192" s="14"/>
      <c r="AU192" s="14"/>
      <c r="AV192" s="14"/>
      <c r="AW192" s="33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c r="BR192" s="322"/>
      <c r="BS192" s="322"/>
      <c r="BT192" s="322"/>
      <c r="BU192" s="322"/>
      <c r="BV192" s="322"/>
      <c r="BW192" s="322"/>
      <c r="BX192" s="322"/>
      <c r="BY192" s="322"/>
      <c r="BZ192" s="322"/>
      <c r="CA192" s="322"/>
      <c r="CB192" s="322"/>
      <c r="CC192" s="77"/>
    </row>
    <row r="193" spans="1:81" s="20" customFormat="1" ht="14.25" customHeight="1">
      <c r="A193" s="62"/>
      <c r="B193" s="326"/>
      <c r="C193" s="327"/>
      <c r="D193" s="327"/>
      <c r="F193" s="316"/>
      <c r="K193" s="327"/>
      <c r="L193" s="352"/>
      <c r="M193" s="352"/>
      <c r="N193" s="350"/>
      <c r="O193" s="327"/>
      <c r="Q193" s="79"/>
      <c r="R193" s="79"/>
      <c r="S193" s="79"/>
      <c r="T193" s="79"/>
      <c r="U193" s="79"/>
      <c r="V193" s="79"/>
      <c r="W193" s="79"/>
      <c r="X193" s="79"/>
      <c r="Y193" s="79"/>
      <c r="Z193" s="79"/>
      <c r="AA193" s="79"/>
      <c r="AB193" s="79"/>
      <c r="AC193" s="79"/>
      <c r="AD193" s="79"/>
      <c r="AE193" s="79"/>
      <c r="AF193" s="357"/>
      <c r="AG193" s="357"/>
      <c r="AH193" s="357"/>
      <c r="AI193" s="357"/>
      <c r="AJ193" s="356"/>
      <c r="AK193" s="357"/>
      <c r="AL193" s="357"/>
      <c r="AM193" s="356"/>
      <c r="AN193" s="357"/>
      <c r="AO193" s="358"/>
      <c r="AP193" s="358"/>
      <c r="AQ193" s="358"/>
      <c r="AR193" s="358"/>
      <c r="AS193" s="14"/>
      <c r="AT193" s="14"/>
      <c r="AU193" s="14"/>
      <c r="AV193" s="14"/>
      <c r="AW193" s="33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c r="BR193" s="322"/>
      <c r="BS193" s="322"/>
      <c r="BT193" s="322"/>
      <c r="BU193" s="322"/>
      <c r="BV193" s="322"/>
      <c r="BW193" s="322"/>
      <c r="BX193" s="322"/>
      <c r="BY193" s="322"/>
      <c r="BZ193" s="322"/>
      <c r="CA193" s="322"/>
      <c r="CB193" s="322"/>
      <c r="CC193" s="77"/>
    </row>
    <row r="194" spans="1:81" s="20" customFormat="1" ht="14.25" customHeight="1">
      <c r="A194" s="62"/>
      <c r="B194" s="326"/>
      <c r="C194" s="327"/>
      <c r="D194" s="327"/>
      <c r="E194" s="62"/>
      <c r="F194" s="316"/>
      <c r="K194" s="327"/>
      <c r="L194" s="349"/>
      <c r="M194" s="349"/>
      <c r="N194" s="349"/>
      <c r="O194" s="327"/>
      <c r="Q194" s="79"/>
      <c r="R194" s="79"/>
      <c r="S194" s="79"/>
      <c r="T194" s="79"/>
      <c r="U194" s="79"/>
      <c r="V194" s="79"/>
      <c r="W194" s="79"/>
      <c r="X194" s="79"/>
      <c r="Y194" s="79"/>
      <c r="Z194" s="79"/>
      <c r="AA194" s="79"/>
      <c r="AB194" s="79"/>
      <c r="AC194" s="79"/>
      <c r="AD194" s="79"/>
      <c r="AE194" s="79"/>
      <c r="AF194" s="357"/>
      <c r="AG194" s="357"/>
      <c r="AH194" s="357"/>
      <c r="AI194" s="357"/>
      <c r="AJ194" s="356"/>
      <c r="AK194" s="357"/>
      <c r="AL194" s="357"/>
      <c r="AM194" s="356"/>
      <c r="AN194" s="357"/>
      <c r="AO194" s="358"/>
      <c r="AP194" s="358"/>
      <c r="AQ194" s="358"/>
      <c r="AR194" s="358"/>
      <c r="AS194" s="14"/>
      <c r="AT194" s="14"/>
      <c r="AU194" s="14"/>
      <c r="AV194" s="14"/>
      <c r="AW194" s="33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c r="BR194" s="322"/>
      <c r="BS194" s="322"/>
      <c r="BT194" s="322"/>
      <c r="BU194" s="322"/>
      <c r="BV194" s="322"/>
      <c r="BW194" s="322"/>
      <c r="BX194" s="322"/>
      <c r="BY194" s="322"/>
      <c r="BZ194" s="322"/>
      <c r="CA194" s="322"/>
      <c r="CB194" s="322"/>
      <c r="CC194" s="77"/>
    </row>
    <row r="195" spans="1:81" s="20" customFormat="1" ht="14.25" customHeight="1">
      <c r="A195" s="62"/>
      <c r="B195" s="326"/>
      <c r="C195" s="327"/>
      <c r="D195" s="327"/>
      <c r="F195" s="316"/>
      <c r="K195" s="327"/>
      <c r="L195" s="352"/>
      <c r="M195" s="352"/>
      <c r="N195" s="350"/>
      <c r="O195" s="327"/>
      <c r="Q195" s="79"/>
      <c r="R195" s="79"/>
      <c r="S195" s="79"/>
      <c r="T195" s="79"/>
      <c r="U195" s="79"/>
      <c r="V195" s="79"/>
      <c r="W195" s="79"/>
      <c r="X195" s="79"/>
      <c r="Y195" s="79"/>
      <c r="Z195" s="79"/>
      <c r="AA195" s="79"/>
      <c r="AB195" s="79"/>
      <c r="AC195" s="79"/>
      <c r="AD195" s="79"/>
      <c r="AE195" s="79"/>
      <c r="AF195" s="357"/>
      <c r="AG195" s="357"/>
      <c r="AH195" s="357"/>
      <c r="AI195" s="357"/>
      <c r="AJ195" s="356"/>
      <c r="AK195" s="357"/>
      <c r="AL195" s="357"/>
      <c r="AM195" s="356"/>
      <c r="AN195" s="357"/>
      <c r="AO195" s="358"/>
      <c r="AP195" s="358"/>
      <c r="AQ195" s="358"/>
      <c r="AR195" s="358"/>
      <c r="AS195" s="14"/>
      <c r="AT195" s="14"/>
      <c r="AU195" s="14"/>
      <c r="AV195" s="14"/>
      <c r="AW195" s="332"/>
      <c r="AX195" s="322"/>
      <c r="AY195" s="322"/>
      <c r="AZ195" s="322"/>
      <c r="BA195" s="322"/>
      <c r="BB195" s="322"/>
      <c r="BC195" s="322"/>
      <c r="BD195" s="322"/>
      <c r="BE195" s="322"/>
      <c r="BF195" s="322"/>
      <c r="BG195" s="322"/>
      <c r="BH195" s="322"/>
      <c r="BI195" s="322"/>
      <c r="BJ195" s="322"/>
      <c r="BK195" s="322"/>
      <c r="BL195" s="322"/>
      <c r="BM195" s="322"/>
      <c r="BN195" s="322"/>
      <c r="BO195" s="322"/>
      <c r="BP195" s="322"/>
      <c r="BQ195" s="322"/>
      <c r="BR195" s="322"/>
      <c r="BS195" s="322"/>
      <c r="BT195" s="322"/>
      <c r="BU195" s="322"/>
      <c r="BV195" s="322"/>
      <c r="BW195" s="322"/>
      <c r="BX195" s="322"/>
      <c r="BY195" s="322"/>
      <c r="BZ195" s="322"/>
      <c r="CA195" s="322"/>
      <c r="CB195" s="322"/>
      <c r="CC195" s="77"/>
    </row>
    <row r="196" spans="1:81" s="20" customFormat="1" ht="14.25" customHeight="1">
      <c r="A196" s="62"/>
      <c r="B196" s="326"/>
      <c r="C196" s="327"/>
      <c r="D196" s="327"/>
      <c r="F196" s="316"/>
      <c r="K196" s="327"/>
      <c r="L196" s="352"/>
      <c r="M196" s="352"/>
      <c r="N196" s="350"/>
      <c r="O196" s="327"/>
      <c r="Q196" s="79"/>
      <c r="R196" s="79"/>
      <c r="S196" s="79"/>
      <c r="T196" s="79"/>
      <c r="U196" s="79"/>
      <c r="V196" s="79"/>
      <c r="W196" s="79"/>
      <c r="X196" s="79"/>
      <c r="Y196" s="79"/>
      <c r="Z196" s="79"/>
      <c r="AA196" s="79"/>
      <c r="AB196" s="79"/>
      <c r="AC196" s="79"/>
      <c r="AD196" s="79"/>
      <c r="AE196" s="79"/>
      <c r="AF196" s="357"/>
      <c r="AG196" s="357"/>
      <c r="AH196" s="357"/>
      <c r="AI196" s="357"/>
      <c r="AJ196" s="356"/>
      <c r="AK196" s="357"/>
      <c r="AL196" s="357"/>
      <c r="AM196" s="356"/>
      <c r="AN196" s="357"/>
      <c r="AO196" s="358"/>
      <c r="AP196" s="358"/>
      <c r="AQ196" s="358"/>
      <c r="AR196" s="358"/>
      <c r="AS196" s="14"/>
      <c r="AT196" s="14"/>
      <c r="AU196" s="14"/>
      <c r="AV196" s="14"/>
      <c r="AW196" s="332"/>
      <c r="AX196" s="322"/>
      <c r="AY196" s="322"/>
      <c r="AZ196" s="322"/>
      <c r="BA196" s="322"/>
      <c r="BB196" s="322"/>
      <c r="BC196" s="322"/>
      <c r="BD196" s="322"/>
      <c r="BE196" s="322"/>
      <c r="BF196" s="322"/>
      <c r="BG196" s="322"/>
      <c r="BH196" s="322"/>
      <c r="BI196" s="322"/>
      <c r="BJ196" s="322"/>
      <c r="BK196" s="322"/>
      <c r="BL196" s="322"/>
      <c r="BM196" s="322"/>
      <c r="BN196" s="322"/>
      <c r="BO196" s="322"/>
      <c r="BP196" s="322"/>
      <c r="BQ196" s="322"/>
      <c r="BR196" s="322"/>
      <c r="BS196" s="322"/>
      <c r="BT196" s="322"/>
      <c r="BU196" s="322"/>
      <c r="BV196" s="322"/>
      <c r="BW196" s="322"/>
      <c r="BX196" s="322"/>
      <c r="BY196" s="322"/>
      <c r="BZ196" s="322"/>
      <c r="CA196" s="322"/>
      <c r="CB196" s="322"/>
      <c r="CC196" s="77"/>
    </row>
    <row r="197" spans="1:81" s="20" customFormat="1" ht="14.25" customHeight="1">
      <c r="A197" s="62"/>
      <c r="B197" s="326"/>
      <c r="C197" s="327"/>
      <c r="D197" s="327"/>
      <c r="F197" s="321"/>
      <c r="K197" s="327"/>
      <c r="L197" s="352"/>
      <c r="M197" s="352"/>
      <c r="N197" s="350"/>
      <c r="O197" s="327"/>
      <c r="Q197" s="79"/>
      <c r="R197" s="79"/>
      <c r="S197" s="79"/>
      <c r="T197" s="79"/>
      <c r="U197" s="79"/>
      <c r="V197" s="79"/>
      <c r="W197" s="79"/>
      <c r="X197" s="79"/>
      <c r="Y197" s="79"/>
      <c r="Z197" s="79"/>
      <c r="AA197" s="79"/>
      <c r="AB197" s="79"/>
      <c r="AC197" s="79"/>
      <c r="AD197" s="79"/>
      <c r="AE197" s="79"/>
      <c r="AF197" s="357"/>
      <c r="AG197" s="357"/>
      <c r="AH197" s="357"/>
      <c r="AI197" s="357"/>
      <c r="AJ197" s="356"/>
      <c r="AK197" s="357"/>
      <c r="AL197" s="357"/>
      <c r="AM197" s="356"/>
      <c r="AN197" s="357"/>
      <c r="AO197" s="358"/>
      <c r="AP197" s="358"/>
      <c r="AQ197" s="358"/>
      <c r="AR197" s="358"/>
      <c r="AS197" s="14"/>
      <c r="AT197" s="14"/>
      <c r="AU197" s="14"/>
      <c r="AV197" s="14"/>
      <c r="AW197" s="332"/>
      <c r="AX197" s="322"/>
      <c r="AY197" s="322"/>
      <c r="AZ197" s="322"/>
      <c r="BA197" s="322"/>
      <c r="BB197" s="322"/>
      <c r="BC197" s="322"/>
      <c r="BD197" s="322"/>
      <c r="BE197" s="322"/>
      <c r="BF197" s="322"/>
      <c r="BG197" s="322"/>
      <c r="BH197" s="322"/>
      <c r="BI197" s="322"/>
      <c r="BJ197" s="322"/>
      <c r="BK197" s="322"/>
      <c r="BL197" s="322"/>
      <c r="BM197" s="322"/>
      <c r="BN197" s="322"/>
      <c r="BO197" s="322"/>
      <c r="BP197" s="322"/>
      <c r="BQ197" s="322"/>
      <c r="BR197" s="322"/>
      <c r="BS197" s="322"/>
      <c r="BT197" s="322"/>
      <c r="BU197" s="322"/>
      <c r="BV197" s="322"/>
      <c r="BW197" s="322"/>
      <c r="BX197" s="322"/>
      <c r="BY197" s="322"/>
      <c r="BZ197" s="322"/>
      <c r="CA197" s="322"/>
      <c r="CB197" s="322"/>
      <c r="CC197" s="77"/>
    </row>
    <row r="198" spans="1:81" s="20" customFormat="1" ht="14.25" customHeight="1">
      <c r="A198" s="62"/>
      <c r="B198" s="326"/>
      <c r="C198" s="327"/>
      <c r="D198" s="327"/>
      <c r="F198" s="316"/>
      <c r="K198" s="327"/>
      <c r="L198" s="352"/>
      <c r="M198" s="352"/>
      <c r="N198" s="350"/>
      <c r="O198" s="327"/>
      <c r="Q198" s="79"/>
      <c r="R198" s="79"/>
      <c r="S198" s="79"/>
      <c r="T198" s="79"/>
      <c r="U198" s="79"/>
      <c r="V198" s="79"/>
      <c r="W198" s="79"/>
      <c r="X198" s="79"/>
      <c r="Y198" s="79"/>
      <c r="Z198" s="79"/>
      <c r="AA198" s="79"/>
      <c r="AB198" s="79"/>
      <c r="AC198" s="79"/>
      <c r="AD198" s="79"/>
      <c r="AE198" s="79"/>
      <c r="AF198" s="357"/>
      <c r="AG198" s="357"/>
      <c r="AH198" s="357"/>
      <c r="AI198" s="357"/>
      <c r="AJ198" s="356"/>
      <c r="AK198" s="357"/>
      <c r="AL198" s="357"/>
      <c r="AM198" s="356"/>
      <c r="AN198" s="357"/>
      <c r="AO198" s="358"/>
      <c r="AP198" s="358"/>
      <c r="AQ198" s="358"/>
      <c r="AR198" s="358"/>
      <c r="AS198" s="14"/>
      <c r="AT198" s="14"/>
      <c r="AU198" s="14"/>
      <c r="AV198" s="14"/>
      <c r="AW198" s="332"/>
      <c r="AX198" s="322"/>
      <c r="AY198" s="322"/>
      <c r="AZ198" s="322"/>
      <c r="BA198" s="322"/>
      <c r="BB198" s="322"/>
      <c r="BC198" s="322"/>
      <c r="BD198" s="322"/>
      <c r="BE198" s="322"/>
      <c r="BF198" s="322"/>
      <c r="BG198" s="322"/>
      <c r="BH198" s="322"/>
      <c r="BI198" s="322"/>
      <c r="BJ198" s="322"/>
      <c r="BK198" s="322"/>
      <c r="BL198" s="322"/>
      <c r="BM198" s="322"/>
      <c r="BN198" s="322"/>
      <c r="BO198" s="322"/>
      <c r="BP198" s="322"/>
      <c r="BQ198" s="322"/>
      <c r="BR198" s="322"/>
      <c r="BS198" s="322"/>
      <c r="BT198" s="322"/>
      <c r="BU198" s="322"/>
      <c r="BV198" s="322"/>
      <c r="BW198" s="322"/>
      <c r="BX198" s="322"/>
      <c r="BY198" s="322"/>
      <c r="BZ198" s="322"/>
      <c r="CA198" s="322"/>
      <c r="CB198" s="322"/>
      <c r="CC198" s="77"/>
    </row>
    <row r="199" spans="1:81" s="20" customFormat="1" ht="14.25" customHeight="1">
      <c r="A199" s="62"/>
      <c r="B199" s="326"/>
      <c r="C199" s="327"/>
      <c r="D199" s="327"/>
      <c r="F199" s="316"/>
      <c r="K199" s="327"/>
      <c r="L199" s="352"/>
      <c r="M199" s="352"/>
      <c r="N199" s="352"/>
      <c r="O199" s="327"/>
      <c r="Q199" s="79"/>
      <c r="R199" s="79"/>
      <c r="S199" s="79"/>
      <c r="T199" s="79"/>
      <c r="U199" s="79"/>
      <c r="V199" s="79"/>
      <c r="W199" s="79"/>
      <c r="X199" s="79"/>
      <c r="Y199" s="79"/>
      <c r="Z199" s="79"/>
      <c r="AA199" s="79"/>
      <c r="AB199" s="79"/>
      <c r="AC199" s="79"/>
      <c r="AD199" s="79"/>
      <c r="AE199" s="79"/>
      <c r="AF199" s="357"/>
      <c r="AG199" s="357"/>
      <c r="AH199" s="357"/>
      <c r="AI199" s="357"/>
      <c r="AJ199" s="356"/>
      <c r="AK199" s="357"/>
      <c r="AL199" s="357"/>
      <c r="AM199" s="356"/>
      <c r="AN199" s="357"/>
      <c r="AO199" s="358"/>
      <c r="AP199" s="358"/>
      <c r="AQ199" s="358"/>
      <c r="AR199" s="358"/>
      <c r="AS199" s="14"/>
      <c r="AT199" s="14"/>
      <c r="AU199" s="14"/>
      <c r="AV199" s="14"/>
      <c r="AW199" s="332"/>
      <c r="AX199" s="322"/>
      <c r="AY199" s="322"/>
      <c r="AZ199" s="322"/>
      <c r="BA199" s="322"/>
      <c r="BB199" s="322"/>
      <c r="BC199" s="322"/>
      <c r="BD199" s="322"/>
      <c r="BE199" s="322"/>
      <c r="BF199" s="322"/>
      <c r="BG199" s="322"/>
      <c r="BH199" s="322"/>
      <c r="BI199" s="322"/>
      <c r="BJ199" s="322"/>
      <c r="BK199" s="322"/>
      <c r="BL199" s="322"/>
      <c r="BM199" s="322"/>
      <c r="BN199" s="322"/>
      <c r="BO199" s="322"/>
      <c r="BP199" s="322"/>
      <c r="BQ199" s="322"/>
      <c r="BR199" s="322"/>
      <c r="BS199" s="322"/>
      <c r="BT199" s="322"/>
      <c r="BU199" s="322"/>
      <c r="BV199" s="322"/>
      <c r="BW199" s="322"/>
      <c r="BX199" s="322"/>
      <c r="BY199" s="322"/>
      <c r="BZ199" s="322"/>
      <c r="CA199" s="322"/>
      <c r="CB199" s="322"/>
      <c r="CC199" s="77"/>
    </row>
    <row r="200" spans="1:81" s="20" customFormat="1" ht="14.25" customHeight="1">
      <c r="A200" s="62"/>
      <c r="B200" s="326"/>
      <c r="C200" s="327"/>
      <c r="D200" s="327"/>
      <c r="F200" s="316"/>
      <c r="K200" s="327"/>
      <c r="L200" s="352"/>
      <c r="M200" s="352"/>
      <c r="N200" s="350"/>
      <c r="O200" s="327"/>
      <c r="Q200" s="79"/>
      <c r="R200" s="79"/>
      <c r="S200" s="79"/>
      <c r="T200" s="79"/>
      <c r="U200" s="79"/>
      <c r="V200" s="79"/>
      <c r="W200" s="79"/>
      <c r="X200" s="79"/>
      <c r="Y200" s="79"/>
      <c r="Z200" s="79"/>
      <c r="AA200" s="79"/>
      <c r="AB200" s="79"/>
      <c r="AC200" s="79"/>
      <c r="AD200" s="79"/>
      <c r="AE200" s="79"/>
      <c r="AF200" s="357"/>
      <c r="AG200" s="357"/>
      <c r="AH200" s="357"/>
      <c r="AI200" s="357"/>
      <c r="AJ200" s="356"/>
      <c r="AK200" s="357"/>
      <c r="AL200" s="357"/>
      <c r="AM200" s="356"/>
      <c r="AN200" s="357"/>
      <c r="AO200" s="358"/>
      <c r="AP200" s="358"/>
      <c r="AQ200" s="358"/>
      <c r="AR200" s="358"/>
      <c r="AS200" s="14"/>
      <c r="AT200" s="14"/>
      <c r="AU200" s="14"/>
      <c r="AV200" s="14"/>
      <c r="AW200" s="332"/>
      <c r="AX200" s="322"/>
      <c r="AY200" s="322"/>
      <c r="AZ200" s="322"/>
      <c r="BA200" s="322"/>
      <c r="BB200" s="322"/>
      <c r="BC200" s="322"/>
      <c r="BD200" s="322"/>
      <c r="BE200" s="322"/>
      <c r="BF200" s="322"/>
      <c r="BG200" s="322"/>
      <c r="BH200" s="322"/>
      <c r="BI200" s="322"/>
      <c r="BJ200" s="322"/>
      <c r="BK200" s="322"/>
      <c r="BL200" s="322"/>
      <c r="BM200" s="322"/>
      <c r="BN200" s="322"/>
      <c r="BO200" s="322"/>
      <c r="BP200" s="322"/>
      <c r="BQ200" s="322"/>
      <c r="BR200" s="322"/>
      <c r="BS200" s="322"/>
      <c r="BT200" s="322"/>
      <c r="BU200" s="322"/>
      <c r="BV200" s="322"/>
      <c r="BW200" s="322"/>
      <c r="BX200" s="322"/>
      <c r="BY200" s="322"/>
      <c r="BZ200" s="322"/>
      <c r="CA200" s="322"/>
      <c r="CB200" s="322"/>
      <c r="CC200" s="77"/>
    </row>
    <row r="201" spans="1:81" s="20" customFormat="1" ht="14.25" customHeight="1">
      <c r="A201" s="62"/>
      <c r="B201" s="326"/>
      <c r="C201" s="327"/>
      <c r="D201" s="327"/>
      <c r="F201" s="316"/>
      <c r="K201" s="327"/>
      <c r="L201" s="352"/>
      <c r="M201" s="352"/>
      <c r="N201" s="352"/>
      <c r="O201" s="327"/>
      <c r="Q201" s="79"/>
      <c r="R201" s="79"/>
      <c r="S201" s="79"/>
      <c r="T201" s="79"/>
      <c r="U201" s="79"/>
      <c r="V201" s="79"/>
      <c r="W201" s="79"/>
      <c r="X201" s="79"/>
      <c r="Y201" s="79"/>
      <c r="Z201" s="79"/>
      <c r="AA201" s="79"/>
      <c r="AB201" s="79"/>
      <c r="AC201" s="79"/>
      <c r="AD201" s="79"/>
      <c r="AE201" s="79"/>
      <c r="AF201" s="357"/>
      <c r="AG201" s="357"/>
      <c r="AH201" s="357"/>
      <c r="AI201" s="357"/>
      <c r="AJ201" s="356"/>
      <c r="AK201" s="357"/>
      <c r="AL201" s="357"/>
      <c r="AM201" s="356"/>
      <c r="AN201" s="357"/>
      <c r="AO201" s="358"/>
      <c r="AP201" s="358"/>
      <c r="AQ201" s="358"/>
      <c r="AR201" s="358"/>
      <c r="AS201" s="14"/>
      <c r="AT201" s="14"/>
      <c r="AU201" s="14"/>
      <c r="AV201" s="14"/>
      <c r="AW201" s="332"/>
      <c r="AX201" s="322"/>
      <c r="AY201" s="322"/>
      <c r="AZ201" s="322"/>
      <c r="BA201" s="322"/>
      <c r="BB201" s="322"/>
      <c r="BC201" s="322"/>
      <c r="BD201" s="322"/>
      <c r="BE201" s="322"/>
      <c r="BF201" s="322"/>
      <c r="BG201" s="322"/>
      <c r="BH201" s="322"/>
      <c r="BI201" s="322"/>
      <c r="BJ201" s="322"/>
      <c r="BK201" s="322"/>
      <c r="BL201" s="322"/>
      <c r="BM201" s="322"/>
      <c r="BN201" s="322"/>
      <c r="BO201" s="322"/>
      <c r="BP201" s="322"/>
      <c r="BQ201" s="322"/>
      <c r="BR201" s="322"/>
      <c r="BS201" s="322"/>
      <c r="BT201" s="322"/>
      <c r="BU201" s="322"/>
      <c r="BV201" s="322"/>
      <c r="BW201" s="322"/>
      <c r="BX201" s="322"/>
      <c r="BY201" s="322"/>
      <c r="BZ201" s="322"/>
      <c r="CA201" s="322"/>
      <c r="CB201" s="322"/>
      <c r="CC201" s="77"/>
    </row>
    <row r="202" spans="1:81" s="20" customFormat="1" ht="14.25" customHeight="1">
      <c r="A202" s="62"/>
      <c r="B202" s="326"/>
      <c r="C202" s="327"/>
      <c r="D202" s="327"/>
      <c r="E202" s="62"/>
      <c r="F202" s="316"/>
      <c r="K202" s="327"/>
      <c r="L202" s="352"/>
      <c r="M202" s="352"/>
      <c r="N202" s="350"/>
      <c r="O202" s="327"/>
      <c r="Q202" s="79"/>
      <c r="R202" s="79"/>
      <c r="S202" s="79"/>
      <c r="T202" s="79"/>
      <c r="U202" s="79"/>
      <c r="V202" s="79"/>
      <c r="W202" s="79"/>
      <c r="X202" s="79"/>
      <c r="Y202" s="79"/>
      <c r="Z202" s="79"/>
      <c r="AA202" s="79"/>
      <c r="AB202" s="79"/>
      <c r="AC202" s="79"/>
      <c r="AD202" s="79"/>
      <c r="AE202" s="79"/>
      <c r="AF202" s="357"/>
      <c r="AG202" s="357"/>
      <c r="AH202" s="357"/>
      <c r="AI202" s="357"/>
      <c r="AJ202" s="356"/>
      <c r="AK202" s="357"/>
      <c r="AL202" s="357"/>
      <c r="AM202" s="356"/>
      <c r="AN202" s="357"/>
      <c r="AO202" s="358"/>
      <c r="AP202" s="358"/>
      <c r="AQ202" s="358"/>
      <c r="AR202" s="358"/>
      <c r="AS202" s="14"/>
      <c r="AT202" s="14"/>
      <c r="AU202" s="14"/>
      <c r="AV202" s="14"/>
      <c r="AW202" s="332"/>
      <c r="AX202" s="322"/>
      <c r="AY202" s="322"/>
      <c r="AZ202" s="322"/>
      <c r="BA202" s="322"/>
      <c r="BB202" s="322"/>
      <c r="BC202" s="322"/>
      <c r="BD202" s="322"/>
      <c r="BE202" s="322"/>
      <c r="BF202" s="322"/>
      <c r="BG202" s="322"/>
      <c r="BH202" s="322"/>
      <c r="BI202" s="322"/>
      <c r="BJ202" s="322"/>
      <c r="BK202" s="322"/>
      <c r="BL202" s="322"/>
      <c r="BM202" s="322"/>
      <c r="BN202" s="322"/>
      <c r="BO202" s="322"/>
      <c r="BP202" s="322"/>
      <c r="BQ202" s="322"/>
      <c r="BR202" s="322"/>
      <c r="BS202" s="322"/>
      <c r="BT202" s="322"/>
      <c r="BU202" s="322"/>
      <c r="BV202" s="322"/>
      <c r="BW202" s="322"/>
      <c r="BX202" s="322"/>
      <c r="BY202" s="322"/>
      <c r="BZ202" s="322"/>
      <c r="CA202" s="322"/>
      <c r="CB202" s="322"/>
      <c r="CC202" s="77"/>
    </row>
    <row r="203" spans="1:81" s="20" customFormat="1" ht="14.25" customHeight="1">
      <c r="A203" s="62"/>
      <c r="B203" s="326"/>
      <c r="C203" s="327"/>
      <c r="D203" s="327"/>
      <c r="E203" s="335"/>
      <c r="F203" s="328"/>
      <c r="G203" s="328"/>
      <c r="I203" s="327"/>
      <c r="J203" s="344"/>
      <c r="K203" s="327"/>
      <c r="L203" s="327"/>
      <c r="M203" s="327"/>
      <c r="N203" s="327"/>
      <c r="O203" s="327"/>
      <c r="P203" s="327"/>
      <c r="Q203" s="374"/>
      <c r="R203" s="374"/>
      <c r="S203" s="374"/>
      <c r="T203" s="374"/>
      <c r="U203" s="374"/>
      <c r="V203" s="374"/>
      <c r="W203" s="374"/>
      <c r="X203" s="374"/>
      <c r="Y203" s="374"/>
      <c r="Z203" s="374"/>
      <c r="AA203" s="374"/>
      <c r="AB203" s="374"/>
      <c r="AC203" s="374"/>
      <c r="AD203" s="374"/>
      <c r="AE203" s="374"/>
      <c r="AF203" s="356"/>
      <c r="AG203" s="356"/>
      <c r="AH203" s="356"/>
      <c r="AI203" s="356"/>
      <c r="AJ203" s="356"/>
      <c r="AK203" s="356"/>
      <c r="AL203" s="356"/>
      <c r="AM203" s="356"/>
      <c r="AN203" s="356"/>
      <c r="AO203" s="356"/>
      <c r="AP203" s="356"/>
      <c r="AQ203" s="356"/>
      <c r="AR203" s="356"/>
      <c r="AS203" s="327"/>
      <c r="AT203" s="327"/>
      <c r="AU203" s="327"/>
      <c r="AV203" s="327"/>
      <c r="AW203" s="327"/>
      <c r="AX203" s="322"/>
      <c r="AY203" s="322"/>
      <c r="AZ203" s="322"/>
      <c r="BA203" s="322"/>
      <c r="BB203" s="322"/>
      <c r="BC203" s="322"/>
      <c r="BD203" s="322"/>
      <c r="BE203" s="322"/>
      <c r="BF203" s="322"/>
      <c r="BG203" s="322"/>
      <c r="BH203" s="322"/>
      <c r="BI203" s="322"/>
      <c r="BJ203" s="322"/>
      <c r="BK203" s="322"/>
      <c r="BL203" s="322"/>
      <c r="BM203" s="322"/>
      <c r="BN203" s="322"/>
      <c r="BO203" s="322"/>
      <c r="BP203" s="322"/>
      <c r="BQ203" s="322"/>
      <c r="BR203" s="322"/>
      <c r="BS203" s="322"/>
      <c r="BT203" s="322"/>
      <c r="BU203" s="322"/>
      <c r="BV203" s="322"/>
      <c r="BW203" s="322"/>
      <c r="BX203" s="322"/>
      <c r="BY203" s="322"/>
      <c r="BZ203" s="322"/>
      <c r="CA203" s="322"/>
      <c r="CB203" s="322"/>
      <c r="CC203" s="77"/>
    </row>
    <row r="204" spans="1:81" s="20" customFormat="1" ht="14.25" customHeight="1">
      <c r="A204" s="62"/>
      <c r="B204" s="326"/>
      <c r="C204" s="327"/>
      <c r="D204" s="327"/>
      <c r="E204" s="62"/>
      <c r="F204" s="321"/>
      <c r="K204" s="327"/>
      <c r="L204" s="351"/>
      <c r="M204" s="351"/>
      <c r="N204" s="351"/>
      <c r="O204" s="327"/>
      <c r="Q204" s="79"/>
      <c r="R204" s="79"/>
      <c r="S204" s="79"/>
      <c r="T204" s="79"/>
      <c r="U204" s="79"/>
      <c r="V204" s="79"/>
      <c r="W204" s="79"/>
      <c r="X204" s="79"/>
      <c r="Y204" s="79"/>
      <c r="Z204" s="79"/>
      <c r="AA204" s="79"/>
      <c r="AB204" s="79"/>
      <c r="AC204" s="79"/>
      <c r="AD204" s="79"/>
      <c r="AE204" s="79"/>
      <c r="AF204" s="357"/>
      <c r="AG204" s="357"/>
      <c r="AH204" s="357"/>
      <c r="AI204" s="357"/>
      <c r="AJ204" s="356"/>
      <c r="AK204" s="357"/>
      <c r="AL204" s="357"/>
      <c r="AM204" s="356"/>
      <c r="AN204" s="357"/>
      <c r="AO204" s="358"/>
      <c r="AP204" s="358"/>
      <c r="AQ204" s="358"/>
      <c r="AR204" s="358"/>
      <c r="AS204" s="14"/>
      <c r="AT204" s="14"/>
      <c r="AU204" s="14"/>
      <c r="AV204" s="14"/>
      <c r="AW204" s="332"/>
      <c r="AX204" s="322"/>
      <c r="AY204" s="322"/>
      <c r="AZ204" s="322"/>
      <c r="BA204" s="322"/>
      <c r="BB204" s="322"/>
      <c r="BC204" s="322"/>
      <c r="BD204" s="322"/>
      <c r="BE204" s="322"/>
      <c r="BF204" s="322"/>
      <c r="BG204" s="322"/>
      <c r="BH204" s="322"/>
      <c r="BI204" s="322"/>
      <c r="BJ204" s="322"/>
      <c r="BK204" s="322"/>
      <c r="BL204" s="322"/>
      <c r="BM204" s="322"/>
      <c r="BN204" s="322"/>
      <c r="BO204" s="322"/>
      <c r="BP204" s="322"/>
      <c r="BQ204" s="322"/>
      <c r="BR204" s="322"/>
      <c r="BS204" s="322"/>
      <c r="BT204" s="322"/>
      <c r="BU204" s="322"/>
      <c r="BV204" s="322"/>
      <c r="BW204" s="322"/>
      <c r="BX204" s="322"/>
      <c r="BY204" s="322"/>
      <c r="BZ204" s="322"/>
      <c r="CA204" s="322"/>
      <c r="CB204" s="322"/>
      <c r="CC204" s="77"/>
    </row>
    <row r="205" spans="1:81" s="20" customFormat="1" ht="14.25" customHeight="1">
      <c r="A205" s="62"/>
      <c r="B205" s="326"/>
      <c r="C205" s="327"/>
      <c r="D205" s="327"/>
      <c r="F205" s="321"/>
      <c r="K205" s="327"/>
      <c r="L205" s="352"/>
      <c r="M205" s="352"/>
      <c r="N205" s="352"/>
      <c r="O205" s="327"/>
      <c r="Q205" s="79"/>
      <c r="R205" s="79"/>
      <c r="S205" s="79"/>
      <c r="T205" s="79"/>
      <c r="U205" s="79"/>
      <c r="V205" s="79"/>
      <c r="W205" s="79"/>
      <c r="X205" s="79"/>
      <c r="Y205" s="79"/>
      <c r="Z205" s="79"/>
      <c r="AA205" s="79"/>
      <c r="AB205" s="79"/>
      <c r="AC205" s="79"/>
      <c r="AD205" s="79"/>
      <c r="AE205" s="79"/>
      <c r="AF205" s="357"/>
      <c r="AG205" s="357"/>
      <c r="AH205" s="357"/>
      <c r="AI205" s="357"/>
      <c r="AJ205" s="356"/>
      <c r="AK205" s="357"/>
      <c r="AL205" s="357"/>
      <c r="AM205" s="356"/>
      <c r="AN205" s="357"/>
      <c r="AO205" s="358"/>
      <c r="AP205" s="358"/>
      <c r="AQ205" s="358"/>
      <c r="AR205" s="358"/>
      <c r="AS205" s="14"/>
      <c r="AT205" s="14"/>
      <c r="AU205" s="14"/>
      <c r="AV205" s="14"/>
      <c r="AW205" s="332"/>
      <c r="AX205" s="322"/>
      <c r="AY205" s="322"/>
      <c r="AZ205" s="322"/>
      <c r="BA205" s="322"/>
      <c r="BB205" s="322"/>
      <c r="BC205" s="322"/>
      <c r="BD205" s="322"/>
      <c r="BE205" s="322"/>
      <c r="BF205" s="322"/>
      <c r="BG205" s="322"/>
      <c r="BH205" s="322"/>
      <c r="BI205" s="322"/>
      <c r="BJ205" s="322"/>
      <c r="BK205" s="322"/>
      <c r="BL205" s="322"/>
      <c r="BM205" s="322"/>
      <c r="BN205" s="322"/>
      <c r="BO205" s="322"/>
      <c r="BP205" s="322"/>
      <c r="BQ205" s="322"/>
      <c r="BR205" s="322"/>
      <c r="BS205" s="322"/>
      <c r="BT205" s="322"/>
      <c r="BU205" s="322"/>
      <c r="BV205" s="322"/>
      <c r="BW205" s="322"/>
      <c r="BX205" s="322"/>
      <c r="BY205" s="322"/>
      <c r="BZ205" s="322"/>
      <c r="CA205" s="322"/>
      <c r="CB205" s="322"/>
      <c r="CC205" s="77"/>
    </row>
    <row r="206" spans="1:81" s="20" customFormat="1" ht="14.25" customHeight="1">
      <c r="A206" s="62"/>
      <c r="B206" s="326"/>
      <c r="C206" s="327"/>
      <c r="D206" s="327"/>
      <c r="F206" s="321"/>
      <c r="K206" s="327"/>
      <c r="L206" s="352"/>
      <c r="M206" s="352"/>
      <c r="N206" s="352"/>
      <c r="O206" s="327"/>
      <c r="Q206" s="79"/>
      <c r="R206" s="79"/>
      <c r="S206" s="79"/>
      <c r="T206" s="79"/>
      <c r="U206" s="79"/>
      <c r="V206" s="79"/>
      <c r="W206" s="79"/>
      <c r="X206" s="79"/>
      <c r="Y206" s="79"/>
      <c r="Z206" s="79"/>
      <c r="AA206" s="79"/>
      <c r="AB206" s="79"/>
      <c r="AC206" s="79"/>
      <c r="AD206" s="79"/>
      <c r="AE206" s="79"/>
      <c r="AF206" s="357"/>
      <c r="AG206" s="357"/>
      <c r="AH206" s="357"/>
      <c r="AI206" s="357"/>
      <c r="AJ206" s="356"/>
      <c r="AK206" s="357"/>
      <c r="AL206" s="357"/>
      <c r="AM206" s="356"/>
      <c r="AN206" s="357"/>
      <c r="AO206" s="358"/>
      <c r="AP206" s="358"/>
      <c r="AQ206" s="358"/>
      <c r="AR206" s="358"/>
      <c r="AS206" s="14"/>
      <c r="AT206" s="14"/>
      <c r="AU206" s="14"/>
      <c r="AV206" s="14"/>
      <c r="AW206" s="332"/>
      <c r="AX206" s="322"/>
      <c r="AY206" s="322"/>
      <c r="AZ206" s="322"/>
      <c r="BA206" s="322"/>
      <c r="BB206" s="322"/>
      <c r="BC206" s="322"/>
      <c r="BD206" s="322"/>
      <c r="BE206" s="322"/>
      <c r="BF206" s="322"/>
      <c r="BG206" s="322"/>
      <c r="BH206" s="322"/>
      <c r="BI206" s="322"/>
      <c r="BJ206" s="322"/>
      <c r="BK206" s="322"/>
      <c r="BL206" s="322"/>
      <c r="BM206" s="322"/>
      <c r="BN206" s="322"/>
      <c r="BO206" s="322"/>
      <c r="BP206" s="322"/>
      <c r="BQ206" s="322"/>
      <c r="BR206" s="322"/>
      <c r="BS206" s="322"/>
      <c r="BT206" s="322"/>
      <c r="BU206" s="322"/>
      <c r="BV206" s="322"/>
      <c r="BW206" s="322"/>
      <c r="BX206" s="322"/>
      <c r="BY206" s="322"/>
      <c r="BZ206" s="322"/>
      <c r="CA206" s="322"/>
      <c r="CB206" s="322"/>
      <c r="CC206" s="77"/>
    </row>
    <row r="207" spans="1:81" s="20" customFormat="1" ht="14.25" customHeight="1">
      <c r="A207" s="62"/>
      <c r="B207" s="326"/>
      <c r="C207" s="327"/>
      <c r="D207" s="327"/>
      <c r="F207" s="321"/>
      <c r="K207" s="327"/>
      <c r="L207" s="352"/>
      <c r="M207" s="352"/>
      <c r="N207" s="352"/>
      <c r="O207" s="327"/>
      <c r="Q207" s="79"/>
      <c r="R207" s="79"/>
      <c r="S207" s="79"/>
      <c r="T207" s="79"/>
      <c r="U207" s="79"/>
      <c r="V207" s="79"/>
      <c r="W207" s="79"/>
      <c r="X207" s="79"/>
      <c r="Y207" s="79"/>
      <c r="Z207" s="79"/>
      <c r="AA207" s="79"/>
      <c r="AB207" s="79"/>
      <c r="AC207" s="79"/>
      <c r="AD207" s="79"/>
      <c r="AE207" s="79"/>
      <c r="AF207" s="357"/>
      <c r="AG207" s="357"/>
      <c r="AH207" s="357"/>
      <c r="AI207" s="357"/>
      <c r="AJ207" s="356"/>
      <c r="AK207" s="357"/>
      <c r="AL207" s="357"/>
      <c r="AM207" s="356"/>
      <c r="AN207" s="357"/>
      <c r="AO207" s="358"/>
      <c r="AP207" s="358"/>
      <c r="AQ207" s="358"/>
      <c r="AR207" s="358"/>
      <c r="AS207" s="14"/>
      <c r="AT207" s="14"/>
      <c r="AU207" s="14"/>
      <c r="AV207" s="14"/>
      <c r="AW207" s="332"/>
      <c r="AX207" s="322"/>
      <c r="AY207" s="322"/>
      <c r="AZ207" s="322"/>
      <c r="BA207" s="322"/>
      <c r="BB207" s="322"/>
      <c r="BC207" s="322"/>
      <c r="BD207" s="322"/>
      <c r="BE207" s="322"/>
      <c r="BF207" s="322"/>
      <c r="BG207" s="322"/>
      <c r="BH207" s="322"/>
      <c r="BI207" s="322"/>
      <c r="BJ207" s="322"/>
      <c r="BK207" s="322"/>
      <c r="BL207" s="322"/>
      <c r="BM207" s="322"/>
      <c r="BN207" s="322"/>
      <c r="BO207" s="322"/>
      <c r="BP207" s="322"/>
      <c r="BQ207" s="322"/>
      <c r="BR207" s="322"/>
      <c r="BS207" s="322"/>
      <c r="BT207" s="322"/>
      <c r="BU207" s="322"/>
      <c r="BV207" s="322"/>
      <c r="BW207" s="322"/>
      <c r="BX207" s="322"/>
      <c r="BY207" s="322"/>
      <c r="BZ207" s="322"/>
      <c r="CA207" s="322"/>
      <c r="CB207" s="322"/>
      <c r="CC207" s="77"/>
    </row>
    <row r="208" spans="1:81" s="20" customFormat="1" ht="14.25" customHeight="1">
      <c r="A208" s="62"/>
      <c r="B208" s="326"/>
      <c r="C208" s="327"/>
      <c r="D208" s="327"/>
      <c r="F208" s="321"/>
      <c r="K208" s="327"/>
      <c r="L208" s="352"/>
      <c r="M208" s="352"/>
      <c r="N208" s="352"/>
      <c r="O208" s="327"/>
      <c r="Q208" s="79"/>
      <c r="R208" s="79"/>
      <c r="S208" s="79"/>
      <c r="T208" s="79"/>
      <c r="U208" s="79"/>
      <c r="V208" s="79"/>
      <c r="W208" s="79"/>
      <c r="X208" s="79"/>
      <c r="Y208" s="79"/>
      <c r="Z208" s="79"/>
      <c r="AA208" s="79"/>
      <c r="AB208" s="79"/>
      <c r="AC208" s="79"/>
      <c r="AD208" s="79"/>
      <c r="AE208" s="79"/>
      <c r="AF208" s="357"/>
      <c r="AG208" s="357"/>
      <c r="AH208" s="357"/>
      <c r="AI208" s="357"/>
      <c r="AJ208" s="356"/>
      <c r="AK208" s="357"/>
      <c r="AL208" s="357"/>
      <c r="AM208" s="356"/>
      <c r="AN208" s="357"/>
      <c r="AO208" s="358"/>
      <c r="AP208" s="358"/>
      <c r="AQ208" s="358"/>
      <c r="AR208" s="358"/>
      <c r="AS208" s="14"/>
      <c r="AT208" s="14"/>
      <c r="AU208" s="14"/>
      <c r="AV208" s="14"/>
      <c r="AW208" s="332"/>
      <c r="AX208" s="322"/>
      <c r="AY208" s="322"/>
      <c r="AZ208" s="322"/>
      <c r="BA208" s="322"/>
      <c r="BB208" s="322"/>
      <c r="BC208" s="322"/>
      <c r="BD208" s="322"/>
      <c r="BE208" s="322"/>
      <c r="BF208" s="322"/>
      <c r="BG208" s="322"/>
      <c r="BH208" s="322"/>
      <c r="BI208" s="322"/>
      <c r="BJ208" s="322"/>
      <c r="BK208" s="322"/>
      <c r="BL208" s="322"/>
      <c r="BM208" s="322"/>
      <c r="BN208" s="322"/>
      <c r="BO208" s="322"/>
      <c r="BP208" s="322"/>
      <c r="BQ208" s="322"/>
      <c r="BR208" s="322"/>
      <c r="BS208" s="322"/>
      <c r="BT208" s="322"/>
      <c r="BU208" s="322"/>
      <c r="BV208" s="322"/>
      <c r="BW208" s="322"/>
      <c r="BX208" s="322"/>
      <c r="BY208" s="322"/>
      <c r="BZ208" s="322"/>
      <c r="CA208" s="322"/>
      <c r="CB208" s="322"/>
      <c r="CC208" s="77"/>
    </row>
    <row r="209" spans="1:81" s="20" customFormat="1" ht="14.25" customHeight="1">
      <c r="A209" s="62"/>
      <c r="B209" s="326"/>
      <c r="C209" s="327"/>
      <c r="D209" s="327"/>
      <c r="E209" s="62"/>
      <c r="F209" s="321"/>
      <c r="K209" s="327"/>
      <c r="L209" s="352"/>
      <c r="M209" s="352"/>
      <c r="N209" s="352"/>
      <c r="O209" s="327"/>
      <c r="Q209" s="79"/>
      <c r="R209" s="79"/>
      <c r="S209" s="79"/>
      <c r="T209" s="79"/>
      <c r="U209" s="79"/>
      <c r="V209" s="79"/>
      <c r="W209" s="79"/>
      <c r="X209" s="79"/>
      <c r="Y209" s="79"/>
      <c r="Z209" s="79"/>
      <c r="AA209" s="79"/>
      <c r="AB209" s="79"/>
      <c r="AC209" s="79"/>
      <c r="AD209" s="79"/>
      <c r="AE209" s="79"/>
      <c r="AF209" s="357"/>
      <c r="AG209" s="357"/>
      <c r="AH209" s="357"/>
      <c r="AI209" s="357"/>
      <c r="AJ209" s="356"/>
      <c r="AK209" s="357"/>
      <c r="AL209" s="357"/>
      <c r="AM209" s="356"/>
      <c r="AN209" s="357"/>
      <c r="AO209" s="358"/>
      <c r="AP209" s="358"/>
      <c r="AQ209" s="358"/>
      <c r="AR209" s="358"/>
      <c r="AS209" s="14"/>
      <c r="AT209" s="14"/>
      <c r="AU209" s="14"/>
      <c r="AV209" s="14"/>
      <c r="AW209" s="332"/>
      <c r="AX209" s="322"/>
      <c r="AY209" s="322"/>
      <c r="AZ209" s="322"/>
      <c r="BA209" s="322"/>
      <c r="BB209" s="322"/>
      <c r="BC209" s="322"/>
      <c r="BD209" s="322"/>
      <c r="BE209" s="322"/>
      <c r="BF209" s="322"/>
      <c r="BG209" s="322"/>
      <c r="BH209" s="322"/>
      <c r="BI209" s="322"/>
      <c r="BJ209" s="322"/>
      <c r="BK209" s="322"/>
      <c r="BL209" s="322"/>
      <c r="BM209" s="322"/>
      <c r="BN209" s="322"/>
      <c r="BO209" s="322"/>
      <c r="BP209" s="322"/>
      <c r="BQ209" s="322"/>
      <c r="BR209" s="322"/>
      <c r="BS209" s="322"/>
      <c r="BT209" s="322"/>
      <c r="BU209" s="322"/>
      <c r="BV209" s="322"/>
      <c r="BW209" s="322"/>
      <c r="BX209" s="322"/>
      <c r="BY209" s="322"/>
      <c r="BZ209" s="322"/>
      <c r="CA209" s="322"/>
      <c r="CB209" s="322"/>
      <c r="CC209" s="77"/>
    </row>
    <row r="210" spans="1:81" s="20" customFormat="1" ht="14.25" customHeight="1">
      <c r="A210" s="62"/>
      <c r="B210" s="326"/>
      <c r="C210" s="327"/>
      <c r="D210" s="327"/>
      <c r="F210" s="321"/>
      <c r="K210" s="327"/>
      <c r="L210" s="352"/>
      <c r="M210" s="352"/>
      <c r="N210" s="352"/>
      <c r="O210" s="327"/>
      <c r="Q210" s="79"/>
      <c r="R210" s="79"/>
      <c r="S210" s="79"/>
      <c r="T210" s="79"/>
      <c r="U210" s="79"/>
      <c r="V210" s="79"/>
      <c r="W210" s="79"/>
      <c r="X210" s="79"/>
      <c r="Y210" s="79"/>
      <c r="Z210" s="79"/>
      <c r="AA210" s="79"/>
      <c r="AB210" s="79"/>
      <c r="AC210" s="79"/>
      <c r="AD210" s="79"/>
      <c r="AE210" s="79"/>
      <c r="AF210" s="357"/>
      <c r="AG210" s="357"/>
      <c r="AH210" s="357"/>
      <c r="AI210" s="357"/>
      <c r="AJ210" s="356"/>
      <c r="AK210" s="357"/>
      <c r="AL210" s="357"/>
      <c r="AM210" s="356"/>
      <c r="AN210" s="357"/>
      <c r="AO210" s="358"/>
      <c r="AP210" s="358"/>
      <c r="AQ210" s="358"/>
      <c r="AR210" s="358"/>
      <c r="AS210" s="14"/>
      <c r="AT210" s="14"/>
      <c r="AU210" s="14"/>
      <c r="AV210" s="14"/>
      <c r="AW210" s="332"/>
      <c r="AX210" s="322"/>
      <c r="AY210" s="322"/>
      <c r="AZ210" s="322"/>
      <c r="BA210" s="322"/>
      <c r="BB210" s="322"/>
      <c r="BC210" s="322"/>
      <c r="BD210" s="322"/>
      <c r="BE210" s="322"/>
      <c r="BF210" s="322"/>
      <c r="BG210" s="322"/>
      <c r="BH210" s="322"/>
      <c r="BI210" s="322"/>
      <c r="BJ210" s="322"/>
      <c r="BK210" s="322"/>
      <c r="BL210" s="322"/>
      <c r="BM210" s="322"/>
      <c r="BN210" s="322"/>
      <c r="BO210" s="322"/>
      <c r="BP210" s="322"/>
      <c r="BQ210" s="322"/>
      <c r="BR210" s="322"/>
      <c r="BS210" s="322"/>
      <c r="BT210" s="322"/>
      <c r="BU210" s="322"/>
      <c r="BV210" s="322"/>
      <c r="BW210" s="322"/>
      <c r="BX210" s="322"/>
      <c r="BY210" s="322"/>
      <c r="BZ210" s="322"/>
      <c r="CA210" s="322"/>
      <c r="CB210" s="322"/>
      <c r="CC210" s="77"/>
    </row>
    <row r="211" spans="1:81" s="20" customFormat="1" ht="14.25" customHeight="1">
      <c r="A211" s="62"/>
      <c r="B211" s="326"/>
      <c r="C211" s="327"/>
      <c r="D211" s="327"/>
      <c r="E211" s="62"/>
      <c r="F211" s="321"/>
      <c r="K211" s="327"/>
      <c r="L211" s="351"/>
      <c r="M211" s="351"/>
      <c r="N211" s="351"/>
      <c r="O211" s="327"/>
      <c r="Q211" s="79"/>
      <c r="R211" s="79"/>
      <c r="S211" s="79"/>
      <c r="T211" s="79"/>
      <c r="U211" s="79"/>
      <c r="V211" s="79"/>
      <c r="W211" s="79"/>
      <c r="X211" s="79"/>
      <c r="Y211" s="79"/>
      <c r="Z211" s="79"/>
      <c r="AA211" s="79"/>
      <c r="AB211" s="79"/>
      <c r="AC211" s="79"/>
      <c r="AD211" s="79"/>
      <c r="AE211" s="79"/>
      <c r="AF211" s="357"/>
      <c r="AG211" s="357"/>
      <c r="AH211" s="357"/>
      <c r="AI211" s="357"/>
      <c r="AJ211" s="356"/>
      <c r="AK211" s="357"/>
      <c r="AL211" s="357"/>
      <c r="AM211" s="356"/>
      <c r="AN211" s="357"/>
      <c r="AO211" s="358"/>
      <c r="AP211" s="358"/>
      <c r="AQ211" s="358"/>
      <c r="AR211" s="358"/>
      <c r="AS211" s="14"/>
      <c r="AT211" s="14"/>
      <c r="AU211" s="14"/>
      <c r="AV211" s="14"/>
      <c r="AW211" s="332"/>
      <c r="AX211" s="322"/>
      <c r="AY211" s="322"/>
      <c r="AZ211" s="322"/>
      <c r="BA211" s="322"/>
      <c r="BB211" s="322"/>
      <c r="BC211" s="322"/>
      <c r="BD211" s="322"/>
      <c r="BE211" s="322"/>
      <c r="BF211" s="322"/>
      <c r="BG211" s="322"/>
      <c r="BH211" s="322"/>
      <c r="BI211" s="322"/>
      <c r="BJ211" s="322"/>
      <c r="BK211" s="322"/>
      <c r="BL211" s="322"/>
      <c r="BM211" s="322"/>
      <c r="BN211" s="322"/>
      <c r="BO211" s="322"/>
      <c r="BP211" s="322"/>
      <c r="BQ211" s="322"/>
      <c r="BR211" s="322"/>
      <c r="BS211" s="322"/>
      <c r="BT211" s="322"/>
      <c r="BU211" s="322"/>
      <c r="BV211" s="322"/>
      <c r="BW211" s="322"/>
      <c r="BX211" s="322"/>
      <c r="BY211" s="322"/>
      <c r="BZ211" s="322"/>
      <c r="CA211" s="322"/>
      <c r="CB211" s="322"/>
      <c r="CC211" s="77"/>
    </row>
    <row r="212" spans="1:81" s="20" customFormat="1" ht="14.25" customHeight="1">
      <c r="A212" s="62"/>
      <c r="B212" s="326"/>
      <c r="C212" s="327"/>
      <c r="D212" s="327"/>
      <c r="F212" s="321"/>
      <c r="K212" s="327"/>
      <c r="L212" s="352"/>
      <c r="M212" s="352"/>
      <c r="N212" s="352"/>
      <c r="O212" s="327"/>
      <c r="Q212" s="79"/>
      <c r="R212" s="79"/>
      <c r="S212" s="79"/>
      <c r="T212" s="79"/>
      <c r="U212" s="79"/>
      <c r="V212" s="79"/>
      <c r="W212" s="79"/>
      <c r="X212" s="79"/>
      <c r="Y212" s="79"/>
      <c r="Z212" s="79"/>
      <c r="AA212" s="79"/>
      <c r="AB212" s="79"/>
      <c r="AC212" s="79"/>
      <c r="AD212" s="79"/>
      <c r="AE212" s="79"/>
      <c r="AF212" s="357"/>
      <c r="AG212" s="357"/>
      <c r="AH212" s="357"/>
      <c r="AI212" s="357"/>
      <c r="AJ212" s="356"/>
      <c r="AK212" s="357"/>
      <c r="AL212" s="357"/>
      <c r="AM212" s="356"/>
      <c r="AN212" s="357"/>
      <c r="AO212" s="358"/>
      <c r="AP212" s="358"/>
      <c r="AQ212" s="358"/>
      <c r="AR212" s="358"/>
      <c r="AS212" s="14"/>
      <c r="AT212" s="14"/>
      <c r="AU212" s="14"/>
      <c r="AV212" s="14"/>
      <c r="AW212" s="332"/>
      <c r="AX212" s="322"/>
      <c r="AY212" s="322"/>
      <c r="AZ212" s="322"/>
      <c r="BA212" s="322"/>
      <c r="BB212" s="322"/>
      <c r="BC212" s="322"/>
      <c r="BD212" s="322"/>
      <c r="BE212" s="322"/>
      <c r="BF212" s="322"/>
      <c r="BG212" s="322"/>
      <c r="BH212" s="322"/>
      <c r="BI212" s="322"/>
      <c r="BJ212" s="322"/>
      <c r="BK212" s="322"/>
      <c r="BL212" s="322"/>
      <c r="BM212" s="322"/>
      <c r="BN212" s="322"/>
      <c r="BO212" s="322"/>
      <c r="BP212" s="322"/>
      <c r="BQ212" s="322"/>
      <c r="BR212" s="322"/>
      <c r="BS212" s="322"/>
      <c r="BT212" s="322"/>
      <c r="BU212" s="322"/>
      <c r="BV212" s="322"/>
      <c r="BW212" s="322"/>
      <c r="BX212" s="322"/>
      <c r="BY212" s="322"/>
      <c r="BZ212" s="322"/>
      <c r="CA212" s="322"/>
      <c r="CB212" s="322"/>
      <c r="CC212" s="77"/>
    </row>
    <row r="213" spans="1:81" s="20" customFormat="1" ht="14.25" customHeight="1">
      <c r="A213" s="62"/>
      <c r="B213" s="326"/>
      <c r="C213" s="327"/>
      <c r="D213" s="327"/>
      <c r="F213" s="321"/>
      <c r="K213" s="327"/>
      <c r="L213" s="352"/>
      <c r="M213" s="352"/>
      <c r="N213" s="352"/>
      <c r="O213" s="327"/>
      <c r="Q213" s="79"/>
      <c r="R213" s="79"/>
      <c r="S213" s="79"/>
      <c r="T213" s="79"/>
      <c r="U213" s="79"/>
      <c r="V213" s="79"/>
      <c r="W213" s="79"/>
      <c r="X213" s="79"/>
      <c r="Y213" s="79"/>
      <c r="Z213" s="79"/>
      <c r="AA213" s="79"/>
      <c r="AB213" s="79"/>
      <c r="AC213" s="79"/>
      <c r="AD213" s="79"/>
      <c r="AE213" s="79"/>
      <c r="AF213" s="357"/>
      <c r="AG213" s="357"/>
      <c r="AH213" s="357"/>
      <c r="AI213" s="357"/>
      <c r="AJ213" s="356"/>
      <c r="AK213" s="357"/>
      <c r="AL213" s="357"/>
      <c r="AM213" s="356"/>
      <c r="AN213" s="357"/>
      <c r="AO213" s="358"/>
      <c r="AP213" s="358"/>
      <c r="AQ213" s="358"/>
      <c r="AR213" s="358"/>
      <c r="AS213" s="14"/>
      <c r="AT213" s="14"/>
      <c r="AU213" s="14"/>
      <c r="AV213" s="14"/>
      <c r="AW213" s="332"/>
      <c r="AX213" s="322"/>
      <c r="AY213" s="322"/>
      <c r="AZ213" s="322"/>
      <c r="BA213" s="322"/>
      <c r="BB213" s="322"/>
      <c r="BC213" s="322"/>
      <c r="BD213" s="322"/>
      <c r="BE213" s="322"/>
      <c r="BF213" s="322"/>
      <c r="BG213" s="322"/>
      <c r="BH213" s="322"/>
      <c r="BI213" s="322"/>
      <c r="BJ213" s="322"/>
      <c r="BK213" s="322"/>
      <c r="BL213" s="322"/>
      <c r="BM213" s="322"/>
      <c r="BN213" s="322"/>
      <c r="BO213" s="322"/>
      <c r="BP213" s="322"/>
      <c r="BQ213" s="322"/>
      <c r="BR213" s="322"/>
      <c r="BS213" s="322"/>
      <c r="BT213" s="322"/>
      <c r="BU213" s="322"/>
      <c r="BV213" s="322"/>
      <c r="BW213" s="322"/>
      <c r="BX213" s="322"/>
      <c r="BY213" s="322"/>
      <c r="BZ213" s="322"/>
      <c r="CA213" s="322"/>
      <c r="CB213" s="322"/>
      <c r="CC213" s="77"/>
    </row>
    <row r="214" spans="1:81" s="20" customFormat="1" ht="14.25" customHeight="1">
      <c r="A214" s="62"/>
      <c r="B214" s="326"/>
      <c r="C214" s="327"/>
      <c r="D214" s="327"/>
      <c r="F214" s="316"/>
      <c r="K214" s="327"/>
      <c r="L214" s="352"/>
      <c r="M214" s="352"/>
      <c r="N214" s="352"/>
      <c r="O214" s="327"/>
      <c r="Q214" s="79"/>
      <c r="R214" s="79"/>
      <c r="S214" s="79"/>
      <c r="T214" s="79"/>
      <c r="U214" s="79"/>
      <c r="V214" s="79"/>
      <c r="W214" s="79"/>
      <c r="X214" s="79"/>
      <c r="Y214" s="79"/>
      <c r="Z214" s="79"/>
      <c r="AA214" s="79"/>
      <c r="AB214" s="79"/>
      <c r="AC214" s="79"/>
      <c r="AD214" s="79"/>
      <c r="AE214" s="79"/>
      <c r="AF214" s="357"/>
      <c r="AG214" s="357"/>
      <c r="AH214" s="357"/>
      <c r="AI214" s="357"/>
      <c r="AJ214" s="356"/>
      <c r="AK214" s="357"/>
      <c r="AL214" s="357"/>
      <c r="AM214" s="356"/>
      <c r="AN214" s="357"/>
      <c r="AO214" s="358"/>
      <c r="AP214" s="358"/>
      <c r="AQ214" s="358"/>
      <c r="AR214" s="358"/>
      <c r="AS214" s="14"/>
      <c r="AT214" s="14"/>
      <c r="AU214" s="14"/>
      <c r="AV214" s="14"/>
      <c r="AW214" s="332"/>
      <c r="AX214" s="322"/>
      <c r="AY214" s="322"/>
      <c r="AZ214" s="322"/>
      <c r="BA214" s="322"/>
      <c r="BB214" s="322"/>
      <c r="BC214" s="322"/>
      <c r="BD214" s="322"/>
      <c r="BE214" s="322"/>
      <c r="BF214" s="322"/>
      <c r="BG214" s="322"/>
      <c r="BH214" s="322"/>
      <c r="BI214" s="322"/>
      <c r="BJ214" s="322"/>
      <c r="BK214" s="322"/>
      <c r="BL214" s="322"/>
      <c r="BM214" s="322"/>
      <c r="BN214" s="322"/>
      <c r="BO214" s="322"/>
      <c r="BP214" s="322"/>
      <c r="BQ214" s="322"/>
      <c r="BR214" s="322"/>
      <c r="BS214" s="322"/>
      <c r="BT214" s="322"/>
      <c r="BU214" s="322"/>
      <c r="BV214" s="322"/>
      <c r="BW214" s="322"/>
      <c r="BX214" s="322"/>
      <c r="BY214" s="322"/>
      <c r="BZ214" s="322"/>
      <c r="CA214" s="322"/>
      <c r="CB214" s="322"/>
      <c r="CC214" s="77"/>
    </row>
    <row r="215" spans="1:81" s="20" customFormat="1" ht="14.25" customHeight="1">
      <c r="A215" s="62"/>
      <c r="B215" s="326"/>
      <c r="C215" s="327"/>
      <c r="D215" s="327"/>
      <c r="F215" s="321"/>
      <c r="K215" s="327"/>
      <c r="L215" s="352"/>
      <c r="M215" s="352"/>
      <c r="N215" s="352"/>
      <c r="O215" s="327"/>
      <c r="Q215" s="79"/>
      <c r="R215" s="79"/>
      <c r="S215" s="79"/>
      <c r="T215" s="79"/>
      <c r="U215" s="79"/>
      <c r="V215" s="79"/>
      <c r="W215" s="79"/>
      <c r="X215" s="79"/>
      <c r="Y215" s="79"/>
      <c r="Z215" s="79"/>
      <c r="AA215" s="79"/>
      <c r="AB215" s="79"/>
      <c r="AC215" s="79"/>
      <c r="AD215" s="79"/>
      <c r="AE215" s="79"/>
      <c r="AF215" s="357"/>
      <c r="AG215" s="357"/>
      <c r="AH215" s="357"/>
      <c r="AI215" s="357"/>
      <c r="AJ215" s="356"/>
      <c r="AK215" s="357"/>
      <c r="AL215" s="357"/>
      <c r="AM215" s="356"/>
      <c r="AN215" s="357"/>
      <c r="AO215" s="358"/>
      <c r="AP215" s="358"/>
      <c r="AQ215" s="358"/>
      <c r="AR215" s="358"/>
      <c r="AS215" s="14"/>
      <c r="AT215" s="14"/>
      <c r="AU215" s="14"/>
      <c r="AV215" s="14"/>
      <c r="AW215" s="332"/>
      <c r="AX215" s="322"/>
      <c r="AY215" s="322"/>
      <c r="AZ215" s="322"/>
      <c r="BA215" s="322"/>
      <c r="BB215" s="322"/>
      <c r="BC215" s="322"/>
      <c r="BD215" s="322"/>
      <c r="BE215" s="322"/>
      <c r="BF215" s="322"/>
      <c r="BG215" s="322"/>
      <c r="BH215" s="322"/>
      <c r="BI215" s="322"/>
      <c r="BJ215" s="322"/>
      <c r="BK215" s="322"/>
      <c r="BL215" s="322"/>
      <c r="BM215" s="322"/>
      <c r="BN215" s="322"/>
      <c r="BO215" s="322"/>
      <c r="BP215" s="322"/>
      <c r="BQ215" s="322"/>
      <c r="BR215" s="322"/>
      <c r="BS215" s="322"/>
      <c r="BT215" s="322"/>
      <c r="BU215" s="322"/>
      <c r="BV215" s="322"/>
      <c r="BW215" s="322"/>
      <c r="BX215" s="322"/>
      <c r="BY215" s="322"/>
      <c r="BZ215" s="322"/>
      <c r="CA215" s="322"/>
      <c r="CB215" s="322"/>
      <c r="CC215" s="77"/>
    </row>
    <row r="216" spans="1:81" s="20" customFormat="1" ht="14.25" customHeight="1">
      <c r="A216" s="62"/>
      <c r="B216" s="326"/>
      <c r="C216" s="327"/>
      <c r="D216" s="327"/>
      <c r="F216" s="321"/>
      <c r="K216" s="327"/>
      <c r="L216" s="352"/>
      <c r="M216" s="352"/>
      <c r="N216" s="350"/>
      <c r="O216" s="327"/>
      <c r="Q216" s="79"/>
      <c r="R216" s="79"/>
      <c r="S216" s="79"/>
      <c r="T216" s="79"/>
      <c r="U216" s="79"/>
      <c r="V216" s="79"/>
      <c r="W216" s="79"/>
      <c r="X216" s="79"/>
      <c r="Y216" s="79"/>
      <c r="Z216" s="79"/>
      <c r="AA216" s="79"/>
      <c r="AB216" s="79"/>
      <c r="AC216" s="79"/>
      <c r="AD216" s="79"/>
      <c r="AE216" s="79"/>
      <c r="AF216" s="357"/>
      <c r="AG216" s="357"/>
      <c r="AH216" s="357"/>
      <c r="AI216" s="357"/>
      <c r="AJ216" s="356"/>
      <c r="AK216" s="357"/>
      <c r="AL216" s="357"/>
      <c r="AM216" s="356"/>
      <c r="AN216" s="357"/>
      <c r="AO216" s="358"/>
      <c r="AP216" s="358"/>
      <c r="AQ216" s="358"/>
      <c r="AR216" s="358"/>
      <c r="AS216" s="14"/>
      <c r="AT216" s="14"/>
      <c r="AU216" s="14"/>
      <c r="AV216" s="14"/>
      <c r="AW216" s="332"/>
      <c r="AX216" s="322"/>
      <c r="AY216" s="322"/>
      <c r="AZ216" s="322"/>
      <c r="BA216" s="322"/>
      <c r="BB216" s="322"/>
      <c r="BC216" s="322"/>
      <c r="BD216" s="322"/>
      <c r="BE216" s="322"/>
      <c r="BF216" s="322"/>
      <c r="BG216" s="322"/>
      <c r="BH216" s="322"/>
      <c r="BI216" s="322"/>
      <c r="BJ216" s="322"/>
      <c r="BK216" s="322"/>
      <c r="BL216" s="322"/>
      <c r="BM216" s="322"/>
      <c r="BN216" s="322"/>
      <c r="BO216" s="322"/>
      <c r="BP216" s="322"/>
      <c r="BQ216" s="322"/>
      <c r="BR216" s="322"/>
      <c r="BS216" s="322"/>
      <c r="BT216" s="322"/>
      <c r="BU216" s="322"/>
      <c r="BV216" s="322"/>
      <c r="BW216" s="322"/>
      <c r="BX216" s="322"/>
      <c r="BY216" s="322"/>
      <c r="BZ216" s="322"/>
      <c r="CA216" s="322"/>
      <c r="CB216" s="322"/>
      <c r="CC216" s="77"/>
    </row>
    <row r="217" spans="1:81" s="20" customFormat="1" ht="14.25" customHeight="1">
      <c r="A217" s="62"/>
      <c r="B217" s="326"/>
      <c r="C217" s="327"/>
      <c r="D217" s="327"/>
      <c r="F217" s="316"/>
      <c r="K217" s="327"/>
      <c r="L217" s="352"/>
      <c r="M217" s="352"/>
      <c r="N217" s="352"/>
      <c r="O217" s="327"/>
      <c r="Q217" s="79"/>
      <c r="R217" s="79"/>
      <c r="S217" s="79"/>
      <c r="T217" s="79"/>
      <c r="U217" s="79"/>
      <c r="V217" s="79"/>
      <c r="W217" s="79"/>
      <c r="X217" s="79"/>
      <c r="Y217" s="79"/>
      <c r="Z217" s="79"/>
      <c r="AA217" s="79"/>
      <c r="AB217" s="79"/>
      <c r="AC217" s="79"/>
      <c r="AD217" s="79"/>
      <c r="AE217" s="79"/>
      <c r="AF217" s="357"/>
      <c r="AG217" s="357"/>
      <c r="AH217" s="357"/>
      <c r="AI217" s="357"/>
      <c r="AJ217" s="356"/>
      <c r="AK217" s="357"/>
      <c r="AL217" s="357"/>
      <c r="AM217" s="356"/>
      <c r="AN217" s="357"/>
      <c r="AO217" s="358"/>
      <c r="AP217" s="358"/>
      <c r="AQ217" s="358"/>
      <c r="AR217" s="358"/>
      <c r="AS217" s="14"/>
      <c r="AT217" s="14"/>
      <c r="AU217" s="14"/>
      <c r="AV217" s="14"/>
      <c r="AW217" s="332"/>
      <c r="AX217" s="322"/>
      <c r="AY217" s="322"/>
      <c r="AZ217" s="322"/>
      <c r="BA217" s="322"/>
      <c r="BB217" s="322"/>
      <c r="BC217" s="322"/>
      <c r="BD217" s="322"/>
      <c r="BE217" s="322"/>
      <c r="BF217" s="322"/>
      <c r="BG217" s="322"/>
      <c r="BH217" s="322"/>
      <c r="BI217" s="322"/>
      <c r="BJ217" s="322"/>
      <c r="BK217" s="322"/>
      <c r="BL217" s="322"/>
      <c r="BM217" s="322"/>
      <c r="BN217" s="322"/>
      <c r="BO217" s="322"/>
      <c r="BP217" s="322"/>
      <c r="BQ217" s="322"/>
      <c r="BR217" s="322"/>
      <c r="BS217" s="322"/>
      <c r="BT217" s="322"/>
      <c r="BU217" s="322"/>
      <c r="BV217" s="322"/>
      <c r="BW217" s="322"/>
      <c r="BX217" s="322"/>
      <c r="BY217" s="322"/>
      <c r="BZ217" s="322"/>
      <c r="CA217" s="322"/>
      <c r="CB217" s="322"/>
      <c r="CC217" s="77"/>
    </row>
    <row r="218" spans="1:81" s="20" customFormat="1" ht="14.25" customHeight="1">
      <c r="A218" s="62"/>
      <c r="B218" s="326"/>
      <c r="C218" s="327"/>
      <c r="D218" s="327"/>
      <c r="F218" s="316"/>
      <c r="K218" s="327"/>
      <c r="L218" s="352"/>
      <c r="M218" s="352"/>
      <c r="N218" s="352"/>
      <c r="O218" s="327"/>
      <c r="Q218" s="79"/>
      <c r="R218" s="79"/>
      <c r="S218" s="79"/>
      <c r="T218" s="79"/>
      <c r="U218" s="79"/>
      <c r="V218" s="79"/>
      <c r="W218" s="79"/>
      <c r="X218" s="79"/>
      <c r="Y218" s="79"/>
      <c r="Z218" s="79"/>
      <c r="AA218" s="79"/>
      <c r="AB218" s="79"/>
      <c r="AC218" s="79"/>
      <c r="AD218" s="79"/>
      <c r="AE218" s="79"/>
      <c r="AF218" s="357"/>
      <c r="AG218" s="357"/>
      <c r="AH218" s="357"/>
      <c r="AI218" s="357"/>
      <c r="AJ218" s="356"/>
      <c r="AK218" s="357"/>
      <c r="AL218" s="357"/>
      <c r="AM218" s="356"/>
      <c r="AN218" s="357"/>
      <c r="AO218" s="358"/>
      <c r="AP218" s="358"/>
      <c r="AQ218" s="358"/>
      <c r="AR218" s="358"/>
      <c r="AS218" s="14"/>
      <c r="AT218" s="14"/>
      <c r="AU218" s="14"/>
      <c r="AV218" s="14"/>
      <c r="AW218" s="332"/>
      <c r="AX218" s="322"/>
      <c r="AY218" s="322"/>
      <c r="AZ218" s="322"/>
      <c r="BA218" s="322"/>
      <c r="BB218" s="322"/>
      <c r="BC218" s="322"/>
      <c r="BD218" s="322"/>
      <c r="BE218" s="322"/>
      <c r="BF218" s="322"/>
      <c r="BG218" s="322"/>
      <c r="BH218" s="322"/>
      <c r="BI218" s="322"/>
      <c r="BJ218" s="322"/>
      <c r="BK218" s="322"/>
      <c r="BL218" s="322"/>
      <c r="BM218" s="322"/>
      <c r="BN218" s="322"/>
      <c r="BO218" s="322"/>
      <c r="BP218" s="322"/>
      <c r="BQ218" s="322"/>
      <c r="BR218" s="322"/>
      <c r="BS218" s="322"/>
      <c r="BT218" s="322"/>
      <c r="BU218" s="322"/>
      <c r="BV218" s="322"/>
      <c r="BW218" s="322"/>
      <c r="BX218" s="322"/>
      <c r="BY218" s="322"/>
      <c r="BZ218" s="322"/>
      <c r="CA218" s="322"/>
      <c r="CB218" s="322"/>
      <c r="CC218" s="77"/>
    </row>
    <row r="219" spans="1:81" s="20" customFormat="1" ht="14.25" customHeight="1">
      <c r="A219" s="62"/>
      <c r="B219" s="326"/>
      <c r="C219" s="327"/>
      <c r="D219" s="327"/>
      <c r="E219" s="62"/>
      <c r="F219" s="316"/>
      <c r="K219" s="327"/>
      <c r="L219" s="352"/>
      <c r="M219" s="352"/>
      <c r="N219" s="350"/>
      <c r="O219" s="327"/>
      <c r="Q219" s="79"/>
      <c r="R219" s="79"/>
      <c r="S219" s="79"/>
      <c r="T219" s="79"/>
      <c r="U219" s="79"/>
      <c r="V219" s="79"/>
      <c r="W219" s="79"/>
      <c r="X219" s="79"/>
      <c r="Y219" s="79"/>
      <c r="Z219" s="79"/>
      <c r="AA219" s="79"/>
      <c r="AB219" s="79"/>
      <c r="AC219" s="79"/>
      <c r="AD219" s="79"/>
      <c r="AE219" s="79"/>
      <c r="AF219" s="357"/>
      <c r="AG219" s="357"/>
      <c r="AH219" s="357"/>
      <c r="AI219" s="357"/>
      <c r="AJ219" s="356"/>
      <c r="AK219" s="357"/>
      <c r="AL219" s="357"/>
      <c r="AM219" s="356"/>
      <c r="AN219" s="357"/>
      <c r="AO219" s="358"/>
      <c r="AP219" s="358"/>
      <c r="AQ219" s="358"/>
      <c r="AR219" s="358"/>
      <c r="AS219" s="14"/>
      <c r="AT219" s="14"/>
      <c r="AU219" s="14"/>
      <c r="AV219" s="14"/>
      <c r="AW219" s="332"/>
      <c r="AX219" s="322"/>
      <c r="AY219" s="322"/>
      <c r="AZ219" s="322"/>
      <c r="BA219" s="322"/>
      <c r="BB219" s="322"/>
      <c r="BC219" s="322"/>
      <c r="BD219" s="322"/>
      <c r="BE219" s="322"/>
      <c r="BF219" s="322"/>
      <c r="BG219" s="322"/>
      <c r="BH219" s="322"/>
      <c r="BI219" s="322"/>
      <c r="BJ219" s="322"/>
      <c r="BK219" s="322"/>
      <c r="BL219" s="322"/>
      <c r="BM219" s="322"/>
      <c r="BN219" s="322"/>
      <c r="BO219" s="322"/>
      <c r="BP219" s="322"/>
      <c r="BQ219" s="322"/>
      <c r="BR219" s="322"/>
      <c r="BS219" s="322"/>
      <c r="BT219" s="322"/>
      <c r="BU219" s="322"/>
      <c r="BV219" s="322"/>
      <c r="BW219" s="322"/>
      <c r="BX219" s="322"/>
      <c r="BY219" s="322"/>
      <c r="BZ219" s="322"/>
      <c r="CA219" s="322"/>
      <c r="CB219" s="322"/>
      <c r="CC219" s="77"/>
    </row>
    <row r="220" spans="1:81" s="20" customFormat="1" ht="14.25" customHeight="1">
      <c r="A220" s="62"/>
      <c r="B220" s="326"/>
      <c r="C220" s="327"/>
      <c r="D220" s="327"/>
      <c r="F220" s="321"/>
      <c r="K220" s="327"/>
      <c r="L220" s="352"/>
      <c r="M220" s="352"/>
      <c r="N220" s="350"/>
      <c r="O220" s="327"/>
      <c r="Q220" s="79"/>
      <c r="R220" s="79"/>
      <c r="S220" s="79"/>
      <c r="T220" s="79"/>
      <c r="U220" s="79"/>
      <c r="V220" s="79"/>
      <c r="W220" s="79"/>
      <c r="X220" s="79"/>
      <c r="Y220" s="79"/>
      <c r="Z220" s="79"/>
      <c r="AA220" s="79"/>
      <c r="AB220" s="79"/>
      <c r="AC220" s="79"/>
      <c r="AD220" s="79"/>
      <c r="AE220" s="79"/>
      <c r="AF220" s="357"/>
      <c r="AG220" s="357"/>
      <c r="AH220" s="357"/>
      <c r="AI220" s="357"/>
      <c r="AJ220" s="356"/>
      <c r="AK220" s="357"/>
      <c r="AL220" s="357"/>
      <c r="AM220" s="356"/>
      <c r="AN220" s="357"/>
      <c r="AO220" s="358"/>
      <c r="AP220" s="358"/>
      <c r="AQ220" s="358"/>
      <c r="AR220" s="358"/>
      <c r="AS220" s="14"/>
      <c r="AT220" s="14"/>
      <c r="AU220" s="14"/>
      <c r="AV220" s="14"/>
      <c r="AW220" s="332"/>
      <c r="AX220" s="322"/>
      <c r="AY220" s="322"/>
      <c r="AZ220" s="322"/>
      <c r="BA220" s="322"/>
      <c r="BB220" s="322"/>
      <c r="BC220" s="322"/>
      <c r="BD220" s="322"/>
      <c r="BE220" s="322"/>
      <c r="BF220" s="322"/>
      <c r="BG220" s="322"/>
      <c r="BH220" s="322"/>
      <c r="BI220" s="322"/>
      <c r="BJ220" s="322"/>
      <c r="BK220" s="322"/>
      <c r="BL220" s="322"/>
      <c r="BM220" s="322"/>
      <c r="BN220" s="322"/>
      <c r="BO220" s="322"/>
      <c r="BP220" s="322"/>
      <c r="BQ220" s="322"/>
      <c r="BR220" s="322"/>
      <c r="BS220" s="322"/>
      <c r="BT220" s="322"/>
      <c r="BU220" s="322"/>
      <c r="BV220" s="322"/>
      <c r="BW220" s="322"/>
      <c r="BX220" s="322"/>
      <c r="BY220" s="322"/>
      <c r="BZ220" s="322"/>
      <c r="CA220" s="322"/>
      <c r="CB220" s="322"/>
      <c r="CC220" s="77"/>
    </row>
    <row r="221" spans="1:81" s="20" customFormat="1" ht="14.25" customHeight="1">
      <c r="A221" s="62"/>
      <c r="B221" s="326"/>
      <c r="C221" s="327"/>
      <c r="D221" s="327"/>
      <c r="E221" s="62"/>
      <c r="F221" s="321"/>
      <c r="J221" s="316"/>
      <c r="K221" s="327"/>
      <c r="L221" s="351"/>
      <c r="M221" s="351"/>
      <c r="N221" s="351"/>
      <c r="O221" s="327"/>
      <c r="Q221" s="79"/>
      <c r="R221" s="79"/>
      <c r="S221" s="79"/>
      <c r="T221" s="79"/>
      <c r="U221" s="79"/>
      <c r="V221" s="79"/>
      <c r="W221" s="79"/>
      <c r="X221" s="79"/>
      <c r="Y221" s="79"/>
      <c r="Z221" s="79"/>
      <c r="AA221" s="79"/>
      <c r="AB221" s="79"/>
      <c r="AC221" s="79"/>
      <c r="AD221" s="79"/>
      <c r="AE221" s="79"/>
      <c r="AF221" s="357"/>
      <c r="AG221" s="357"/>
      <c r="AH221" s="357"/>
      <c r="AI221" s="357"/>
      <c r="AJ221" s="356"/>
      <c r="AK221" s="357"/>
      <c r="AL221" s="357"/>
      <c r="AM221" s="356"/>
      <c r="AN221" s="357"/>
      <c r="AO221" s="358"/>
      <c r="AP221" s="358"/>
      <c r="AQ221" s="358"/>
      <c r="AR221" s="358"/>
      <c r="AS221" s="14"/>
      <c r="AT221" s="14"/>
      <c r="AU221" s="14"/>
      <c r="AV221" s="14"/>
      <c r="AW221" s="332"/>
      <c r="AX221" s="322"/>
      <c r="AY221" s="322"/>
      <c r="AZ221" s="322"/>
      <c r="BA221" s="322"/>
      <c r="BB221" s="322"/>
      <c r="BC221" s="322"/>
      <c r="BD221" s="322"/>
      <c r="BE221" s="322"/>
      <c r="BF221" s="322"/>
      <c r="BG221" s="322"/>
      <c r="BH221" s="322"/>
      <c r="BI221" s="322"/>
      <c r="BJ221" s="322"/>
      <c r="BK221" s="322"/>
      <c r="BL221" s="322"/>
      <c r="BM221" s="322"/>
      <c r="BN221" s="322"/>
      <c r="BO221" s="322"/>
      <c r="BP221" s="322"/>
      <c r="BQ221" s="322"/>
      <c r="BR221" s="322"/>
      <c r="BS221" s="322"/>
      <c r="BT221" s="322"/>
      <c r="BU221" s="322"/>
      <c r="BV221" s="322"/>
      <c r="BW221" s="322"/>
      <c r="BX221" s="322"/>
      <c r="BY221" s="322"/>
      <c r="BZ221" s="322"/>
      <c r="CA221" s="322"/>
      <c r="CB221" s="322"/>
      <c r="CC221" s="77"/>
    </row>
    <row r="222" spans="1:81" s="20" customFormat="1" ht="14.25" customHeight="1">
      <c r="A222" s="62"/>
      <c r="B222" s="326"/>
      <c r="C222" s="327"/>
      <c r="D222" s="327"/>
      <c r="F222" s="321"/>
      <c r="J222" s="321"/>
      <c r="K222" s="327"/>
      <c r="L222" s="352"/>
      <c r="M222" s="352"/>
      <c r="N222" s="352"/>
      <c r="O222" s="327"/>
      <c r="Q222" s="79"/>
      <c r="R222" s="79"/>
      <c r="S222" s="79"/>
      <c r="T222" s="79"/>
      <c r="U222" s="79"/>
      <c r="V222" s="79"/>
      <c r="W222" s="79"/>
      <c r="X222" s="79"/>
      <c r="Y222" s="79"/>
      <c r="Z222" s="79"/>
      <c r="AA222" s="79"/>
      <c r="AB222" s="79"/>
      <c r="AC222" s="79"/>
      <c r="AD222" s="79"/>
      <c r="AE222" s="79"/>
      <c r="AF222" s="357"/>
      <c r="AG222" s="357"/>
      <c r="AH222" s="357"/>
      <c r="AI222" s="357"/>
      <c r="AJ222" s="356"/>
      <c r="AK222" s="357"/>
      <c r="AL222" s="357"/>
      <c r="AM222" s="356"/>
      <c r="AN222" s="357"/>
      <c r="AO222" s="358"/>
      <c r="AP222" s="358"/>
      <c r="AQ222" s="358"/>
      <c r="AR222" s="358"/>
      <c r="AS222" s="14"/>
      <c r="AT222" s="14"/>
      <c r="AU222" s="14"/>
      <c r="AV222" s="14"/>
      <c r="AW222" s="332"/>
      <c r="AX222" s="322"/>
      <c r="AY222" s="322"/>
      <c r="AZ222" s="322"/>
      <c r="BA222" s="322"/>
      <c r="BB222" s="322"/>
      <c r="BC222" s="322"/>
      <c r="BD222" s="322"/>
      <c r="BE222" s="322"/>
      <c r="BF222" s="322"/>
      <c r="BG222" s="322"/>
      <c r="BH222" s="322"/>
      <c r="BI222" s="322"/>
      <c r="BJ222" s="322"/>
      <c r="BK222" s="322"/>
      <c r="BL222" s="322"/>
      <c r="BM222" s="322"/>
      <c r="BN222" s="322"/>
      <c r="BO222" s="322"/>
      <c r="BP222" s="322"/>
      <c r="BQ222" s="322"/>
      <c r="BR222" s="322"/>
      <c r="BS222" s="322"/>
      <c r="BT222" s="322"/>
      <c r="BU222" s="322"/>
      <c r="BV222" s="322"/>
      <c r="BW222" s="322"/>
      <c r="BX222" s="322"/>
      <c r="BY222" s="322"/>
      <c r="BZ222" s="322"/>
      <c r="CA222" s="322"/>
      <c r="CB222" s="322"/>
      <c r="CC222" s="77"/>
    </row>
    <row r="223" spans="1:81" s="20" customFormat="1" ht="14.25" customHeight="1">
      <c r="A223" s="62"/>
      <c r="B223" s="326"/>
      <c r="C223" s="327"/>
      <c r="D223" s="327"/>
      <c r="F223" s="316"/>
      <c r="J223" s="321"/>
      <c r="K223" s="327"/>
      <c r="L223" s="352"/>
      <c r="M223" s="352"/>
      <c r="N223" s="352"/>
      <c r="O223" s="327"/>
      <c r="Q223" s="79"/>
      <c r="R223" s="79"/>
      <c r="S223" s="79"/>
      <c r="T223" s="79"/>
      <c r="U223" s="79"/>
      <c r="V223" s="79"/>
      <c r="W223" s="79"/>
      <c r="X223" s="79"/>
      <c r="Y223" s="79"/>
      <c r="Z223" s="79"/>
      <c r="AA223" s="79"/>
      <c r="AB223" s="79"/>
      <c r="AC223" s="79"/>
      <c r="AD223" s="79"/>
      <c r="AE223" s="79"/>
      <c r="AF223" s="357"/>
      <c r="AG223" s="357"/>
      <c r="AH223" s="357"/>
      <c r="AI223" s="357"/>
      <c r="AJ223" s="356"/>
      <c r="AK223" s="357"/>
      <c r="AL223" s="357"/>
      <c r="AM223" s="356"/>
      <c r="AN223" s="357"/>
      <c r="AO223" s="358"/>
      <c r="AP223" s="358"/>
      <c r="AQ223" s="358"/>
      <c r="AR223" s="358"/>
      <c r="AS223" s="14"/>
      <c r="AT223" s="14"/>
      <c r="AU223" s="14"/>
      <c r="AV223" s="14"/>
      <c r="AW223" s="332"/>
      <c r="AX223" s="322"/>
      <c r="AY223" s="322"/>
      <c r="AZ223" s="322"/>
      <c r="BA223" s="322"/>
      <c r="BB223" s="322"/>
      <c r="BC223" s="322"/>
      <c r="BD223" s="322"/>
      <c r="BE223" s="322"/>
      <c r="BF223" s="322"/>
      <c r="BG223" s="322"/>
      <c r="BH223" s="322"/>
      <c r="BI223" s="322"/>
      <c r="BJ223" s="322"/>
      <c r="BK223" s="322"/>
      <c r="BL223" s="322"/>
      <c r="BM223" s="322"/>
      <c r="BN223" s="322"/>
      <c r="BO223" s="322"/>
      <c r="BP223" s="322"/>
      <c r="BQ223" s="322"/>
      <c r="BR223" s="322"/>
      <c r="BS223" s="322"/>
      <c r="BT223" s="322"/>
      <c r="BU223" s="322"/>
      <c r="BV223" s="322"/>
      <c r="BW223" s="322"/>
      <c r="BX223" s="322"/>
      <c r="BY223" s="322"/>
      <c r="BZ223" s="322"/>
      <c r="CA223" s="322"/>
      <c r="CB223" s="322"/>
      <c r="CC223" s="77"/>
    </row>
    <row r="224" spans="1:81" s="20" customFormat="1" ht="14.25" customHeight="1">
      <c r="A224" s="62"/>
      <c r="B224" s="326"/>
      <c r="C224" s="327"/>
      <c r="D224" s="327"/>
      <c r="F224" s="321"/>
      <c r="J224" s="316"/>
      <c r="K224" s="327"/>
      <c r="L224" s="352"/>
      <c r="M224" s="352"/>
      <c r="N224" s="352"/>
      <c r="O224" s="327"/>
      <c r="Q224" s="79"/>
      <c r="R224" s="79"/>
      <c r="S224" s="79"/>
      <c r="T224" s="79"/>
      <c r="U224" s="79"/>
      <c r="V224" s="79"/>
      <c r="W224" s="79"/>
      <c r="X224" s="79"/>
      <c r="Y224" s="79"/>
      <c r="Z224" s="79"/>
      <c r="AA224" s="79"/>
      <c r="AB224" s="79"/>
      <c r="AC224" s="79"/>
      <c r="AD224" s="79"/>
      <c r="AE224" s="79"/>
      <c r="AF224" s="357"/>
      <c r="AG224" s="357"/>
      <c r="AH224" s="357"/>
      <c r="AI224" s="357"/>
      <c r="AJ224" s="356"/>
      <c r="AK224" s="357"/>
      <c r="AL224" s="357"/>
      <c r="AM224" s="356"/>
      <c r="AN224" s="357"/>
      <c r="AO224" s="358"/>
      <c r="AP224" s="358"/>
      <c r="AQ224" s="358"/>
      <c r="AR224" s="358"/>
      <c r="AS224" s="14"/>
      <c r="AT224" s="14"/>
      <c r="AU224" s="14"/>
      <c r="AV224" s="14"/>
      <c r="AW224" s="332"/>
      <c r="AX224" s="322"/>
      <c r="AY224" s="322"/>
      <c r="AZ224" s="322"/>
      <c r="BA224" s="322"/>
      <c r="BB224" s="322"/>
      <c r="BC224" s="322"/>
      <c r="BD224" s="322"/>
      <c r="BE224" s="322"/>
      <c r="BF224" s="322"/>
      <c r="BG224" s="322"/>
      <c r="BH224" s="322"/>
      <c r="BI224" s="322"/>
      <c r="BJ224" s="322"/>
      <c r="BK224" s="322"/>
      <c r="BL224" s="322"/>
      <c r="BM224" s="322"/>
      <c r="BN224" s="322"/>
      <c r="BO224" s="322"/>
      <c r="BP224" s="322"/>
      <c r="BQ224" s="322"/>
      <c r="BR224" s="322"/>
      <c r="BS224" s="322"/>
      <c r="BT224" s="322"/>
      <c r="BU224" s="322"/>
      <c r="BV224" s="322"/>
      <c r="BW224" s="322"/>
      <c r="BX224" s="322"/>
      <c r="BY224" s="322"/>
      <c r="BZ224" s="322"/>
      <c r="CA224" s="322"/>
      <c r="CB224" s="322"/>
      <c r="CC224" s="77"/>
    </row>
    <row r="225" spans="1:81" s="20" customFormat="1" ht="14.25" customHeight="1">
      <c r="A225" s="62"/>
      <c r="B225" s="326"/>
      <c r="C225" s="327"/>
      <c r="D225" s="327"/>
      <c r="F225" s="321"/>
      <c r="J225" s="321"/>
      <c r="K225" s="327"/>
      <c r="L225" s="352"/>
      <c r="M225" s="352"/>
      <c r="N225" s="350"/>
      <c r="O225" s="327"/>
      <c r="Q225" s="79"/>
      <c r="R225" s="79"/>
      <c r="S225" s="79"/>
      <c r="T225" s="79"/>
      <c r="U225" s="79"/>
      <c r="V225" s="79"/>
      <c r="W225" s="79"/>
      <c r="X225" s="79"/>
      <c r="Y225" s="79"/>
      <c r="Z225" s="79"/>
      <c r="AA225" s="79"/>
      <c r="AB225" s="79"/>
      <c r="AC225" s="79"/>
      <c r="AD225" s="79"/>
      <c r="AE225" s="79"/>
      <c r="AF225" s="357"/>
      <c r="AG225" s="357"/>
      <c r="AH225" s="357"/>
      <c r="AI225" s="357"/>
      <c r="AJ225" s="356"/>
      <c r="AK225" s="357"/>
      <c r="AL225" s="357"/>
      <c r="AM225" s="356"/>
      <c r="AN225" s="357"/>
      <c r="AO225" s="358"/>
      <c r="AP225" s="358"/>
      <c r="AQ225" s="358"/>
      <c r="AR225" s="358"/>
      <c r="AS225" s="14"/>
      <c r="AT225" s="14"/>
      <c r="AU225" s="14"/>
      <c r="AV225" s="14"/>
      <c r="AW225" s="332"/>
      <c r="AX225" s="322"/>
      <c r="AY225" s="322"/>
      <c r="AZ225" s="322"/>
      <c r="BA225" s="322"/>
      <c r="BB225" s="322"/>
      <c r="BC225" s="322"/>
      <c r="BD225" s="322"/>
      <c r="BE225" s="322"/>
      <c r="BF225" s="322"/>
      <c r="BG225" s="322"/>
      <c r="BH225" s="322"/>
      <c r="BI225" s="322"/>
      <c r="BJ225" s="322"/>
      <c r="BK225" s="322"/>
      <c r="BL225" s="322"/>
      <c r="BM225" s="322"/>
      <c r="BN225" s="322"/>
      <c r="BO225" s="322"/>
      <c r="BP225" s="322"/>
      <c r="BQ225" s="322"/>
      <c r="BR225" s="322"/>
      <c r="BS225" s="322"/>
      <c r="BT225" s="322"/>
      <c r="BU225" s="322"/>
      <c r="BV225" s="322"/>
      <c r="BW225" s="322"/>
      <c r="BX225" s="322"/>
      <c r="BY225" s="322"/>
      <c r="BZ225" s="322"/>
      <c r="CA225" s="322"/>
      <c r="CB225" s="322"/>
      <c r="CC225" s="77"/>
    </row>
    <row r="226" spans="1:81" s="20" customFormat="1" ht="14.25" customHeight="1">
      <c r="A226" s="62"/>
      <c r="B226" s="326"/>
      <c r="C226" s="327"/>
      <c r="D226" s="327"/>
      <c r="F226" s="316"/>
      <c r="J226" s="321"/>
      <c r="K226" s="327"/>
      <c r="L226" s="352"/>
      <c r="M226" s="352"/>
      <c r="N226" s="352"/>
      <c r="O226" s="327"/>
      <c r="Q226" s="79"/>
      <c r="R226" s="79"/>
      <c r="S226" s="79"/>
      <c r="T226" s="79"/>
      <c r="U226" s="79"/>
      <c r="V226" s="79"/>
      <c r="W226" s="79"/>
      <c r="X226" s="79"/>
      <c r="Y226" s="79"/>
      <c r="Z226" s="79"/>
      <c r="AA226" s="79"/>
      <c r="AB226" s="79"/>
      <c r="AC226" s="79"/>
      <c r="AD226" s="79"/>
      <c r="AE226" s="79"/>
      <c r="AF226" s="357"/>
      <c r="AG226" s="357"/>
      <c r="AH226" s="357"/>
      <c r="AI226" s="357"/>
      <c r="AJ226" s="356"/>
      <c r="AK226" s="357"/>
      <c r="AL226" s="357"/>
      <c r="AM226" s="356"/>
      <c r="AN226" s="357"/>
      <c r="AO226" s="358"/>
      <c r="AP226" s="358"/>
      <c r="AQ226" s="358"/>
      <c r="AR226" s="358"/>
      <c r="AS226" s="14"/>
      <c r="AT226" s="14"/>
      <c r="AU226" s="14"/>
      <c r="AV226" s="14"/>
      <c r="AW226" s="332"/>
      <c r="AX226" s="322"/>
      <c r="AY226" s="322"/>
      <c r="AZ226" s="322"/>
      <c r="BA226" s="322"/>
      <c r="BB226" s="322"/>
      <c r="BC226" s="322"/>
      <c r="BD226" s="322"/>
      <c r="BE226" s="322"/>
      <c r="BF226" s="322"/>
      <c r="BG226" s="322"/>
      <c r="BH226" s="322"/>
      <c r="BI226" s="322"/>
      <c r="BJ226" s="322"/>
      <c r="BK226" s="322"/>
      <c r="BL226" s="322"/>
      <c r="BM226" s="322"/>
      <c r="BN226" s="322"/>
      <c r="BO226" s="322"/>
      <c r="BP226" s="322"/>
      <c r="BQ226" s="322"/>
      <c r="BR226" s="322"/>
      <c r="BS226" s="322"/>
      <c r="BT226" s="322"/>
      <c r="BU226" s="322"/>
      <c r="BV226" s="322"/>
      <c r="BW226" s="322"/>
      <c r="BX226" s="322"/>
      <c r="BY226" s="322"/>
      <c r="BZ226" s="322"/>
      <c r="CA226" s="322"/>
      <c r="CB226" s="322"/>
      <c r="CC226" s="77"/>
    </row>
    <row r="227" spans="1:81" s="20" customFormat="1" ht="14.25" customHeight="1">
      <c r="A227" s="62"/>
      <c r="B227" s="326"/>
      <c r="C227" s="327"/>
      <c r="D227" s="327"/>
      <c r="E227" s="62"/>
      <c r="F227" s="321"/>
      <c r="J227" s="321"/>
      <c r="K227" s="327"/>
      <c r="L227" s="352"/>
      <c r="M227" s="352"/>
      <c r="N227" s="352"/>
      <c r="O227" s="327"/>
      <c r="Q227" s="79"/>
      <c r="R227" s="79"/>
      <c r="S227" s="79"/>
      <c r="T227" s="79"/>
      <c r="U227" s="79"/>
      <c r="V227" s="79"/>
      <c r="W227" s="79"/>
      <c r="X227" s="79"/>
      <c r="Y227" s="79"/>
      <c r="Z227" s="79"/>
      <c r="AA227" s="79"/>
      <c r="AB227" s="79"/>
      <c r="AC227" s="79"/>
      <c r="AD227" s="79"/>
      <c r="AE227" s="79"/>
      <c r="AF227" s="357"/>
      <c r="AG227" s="357"/>
      <c r="AH227" s="357"/>
      <c r="AI227" s="357"/>
      <c r="AJ227" s="356"/>
      <c r="AK227" s="357"/>
      <c r="AL227" s="357"/>
      <c r="AM227" s="356"/>
      <c r="AN227" s="357"/>
      <c r="AO227" s="358"/>
      <c r="AP227" s="358"/>
      <c r="AQ227" s="358"/>
      <c r="AR227" s="358"/>
      <c r="AS227" s="14"/>
      <c r="AT227" s="14"/>
      <c r="AU227" s="14"/>
      <c r="AV227" s="14"/>
      <c r="AW227" s="332"/>
      <c r="AX227" s="322"/>
      <c r="AY227" s="322"/>
      <c r="AZ227" s="322"/>
      <c r="BA227" s="322"/>
      <c r="BB227" s="322"/>
      <c r="BC227" s="322"/>
      <c r="BD227" s="322"/>
      <c r="BE227" s="322"/>
      <c r="BF227" s="322"/>
      <c r="BG227" s="322"/>
      <c r="BH227" s="322"/>
      <c r="BI227" s="322"/>
      <c r="BJ227" s="322"/>
      <c r="BK227" s="322"/>
      <c r="BL227" s="322"/>
      <c r="BM227" s="322"/>
      <c r="BN227" s="322"/>
      <c r="BO227" s="322"/>
      <c r="BP227" s="322"/>
      <c r="BQ227" s="322"/>
      <c r="BR227" s="322"/>
      <c r="BS227" s="322"/>
      <c r="BT227" s="322"/>
      <c r="BU227" s="322"/>
      <c r="BV227" s="322"/>
      <c r="BW227" s="322"/>
      <c r="BX227" s="322"/>
      <c r="BY227" s="322"/>
      <c r="BZ227" s="322"/>
      <c r="CA227" s="322"/>
      <c r="CB227" s="322"/>
      <c r="CC227" s="77"/>
    </row>
    <row r="228" spans="1:81" s="20" customFormat="1" ht="14.25" customHeight="1">
      <c r="A228" s="62"/>
      <c r="B228" s="326"/>
      <c r="C228" s="327"/>
      <c r="D228" s="327"/>
      <c r="F228" s="321"/>
      <c r="J228" s="316"/>
      <c r="K228" s="327"/>
      <c r="L228" s="352"/>
      <c r="M228" s="352"/>
      <c r="N228" s="350"/>
      <c r="O228" s="327"/>
      <c r="Q228" s="79"/>
      <c r="R228" s="79"/>
      <c r="S228" s="79"/>
      <c r="T228" s="79"/>
      <c r="U228" s="79"/>
      <c r="V228" s="79"/>
      <c r="W228" s="79"/>
      <c r="X228" s="79"/>
      <c r="Y228" s="79"/>
      <c r="Z228" s="79"/>
      <c r="AA228" s="79"/>
      <c r="AB228" s="79"/>
      <c r="AC228" s="79"/>
      <c r="AD228" s="79"/>
      <c r="AE228" s="79"/>
      <c r="AF228" s="357"/>
      <c r="AG228" s="357"/>
      <c r="AH228" s="357"/>
      <c r="AI228" s="357"/>
      <c r="AJ228" s="356"/>
      <c r="AK228" s="357"/>
      <c r="AL228" s="357"/>
      <c r="AM228" s="356"/>
      <c r="AN228" s="357"/>
      <c r="AO228" s="358"/>
      <c r="AP228" s="358"/>
      <c r="AQ228" s="358"/>
      <c r="AR228" s="358"/>
      <c r="AS228" s="14"/>
      <c r="AT228" s="14"/>
      <c r="AU228" s="14"/>
      <c r="AV228" s="14"/>
      <c r="AW228" s="332"/>
      <c r="AX228" s="322"/>
      <c r="AY228" s="322"/>
      <c r="AZ228" s="322"/>
      <c r="BA228" s="322"/>
      <c r="BB228" s="322"/>
      <c r="BC228" s="322"/>
      <c r="BD228" s="322"/>
      <c r="BE228" s="322"/>
      <c r="BF228" s="322"/>
      <c r="BG228" s="322"/>
      <c r="BH228" s="322"/>
      <c r="BI228" s="322"/>
      <c r="BJ228" s="322"/>
      <c r="BK228" s="322"/>
      <c r="BL228" s="322"/>
      <c r="BM228" s="322"/>
      <c r="BN228" s="322"/>
      <c r="BO228" s="322"/>
      <c r="BP228" s="322"/>
      <c r="BQ228" s="322"/>
      <c r="BR228" s="322"/>
      <c r="BS228" s="322"/>
      <c r="BT228" s="322"/>
      <c r="BU228" s="322"/>
      <c r="BV228" s="322"/>
      <c r="BW228" s="322"/>
      <c r="BX228" s="322"/>
      <c r="BY228" s="322"/>
      <c r="BZ228" s="322"/>
      <c r="CA228" s="322"/>
      <c r="CB228" s="322"/>
      <c r="CC228" s="77"/>
    </row>
    <row r="229" spans="1:81" s="20" customFormat="1" ht="14.25" customHeight="1">
      <c r="A229" s="62"/>
      <c r="B229" s="326"/>
      <c r="C229" s="327"/>
      <c r="D229" s="327"/>
      <c r="E229" s="62"/>
      <c r="F229" s="321"/>
      <c r="J229" s="316"/>
      <c r="K229" s="327"/>
      <c r="L229" s="351"/>
      <c r="M229" s="351"/>
      <c r="N229" s="351"/>
      <c r="O229" s="327"/>
      <c r="Q229" s="79"/>
      <c r="R229" s="79"/>
      <c r="S229" s="79"/>
      <c r="T229" s="79"/>
      <c r="U229" s="79"/>
      <c r="V229" s="79"/>
      <c r="W229" s="79"/>
      <c r="X229" s="79"/>
      <c r="Y229" s="79"/>
      <c r="Z229" s="79"/>
      <c r="AA229" s="79"/>
      <c r="AB229" s="79"/>
      <c r="AC229" s="79"/>
      <c r="AD229" s="79"/>
      <c r="AE229" s="79"/>
      <c r="AF229" s="357"/>
      <c r="AG229" s="357"/>
      <c r="AH229" s="357"/>
      <c r="AI229" s="357"/>
      <c r="AJ229" s="356"/>
      <c r="AK229" s="357"/>
      <c r="AL229" s="357"/>
      <c r="AM229" s="356"/>
      <c r="AN229" s="357"/>
      <c r="AO229" s="358"/>
      <c r="AP229" s="358"/>
      <c r="AQ229" s="358"/>
      <c r="AR229" s="358"/>
      <c r="AS229" s="14"/>
      <c r="AT229" s="14"/>
      <c r="AU229" s="14"/>
      <c r="AV229" s="14"/>
      <c r="AW229" s="332"/>
      <c r="AX229" s="322"/>
      <c r="AY229" s="322"/>
      <c r="AZ229" s="322"/>
      <c r="BA229" s="322"/>
      <c r="BB229" s="322"/>
      <c r="BC229" s="322"/>
      <c r="BD229" s="322"/>
      <c r="BE229" s="322"/>
      <c r="BF229" s="322"/>
      <c r="BG229" s="322"/>
      <c r="BH229" s="322"/>
      <c r="BI229" s="322"/>
      <c r="BJ229" s="322"/>
      <c r="BK229" s="322"/>
      <c r="BL229" s="322"/>
      <c r="BM229" s="322"/>
      <c r="BN229" s="322"/>
      <c r="BO229" s="322"/>
      <c r="BP229" s="322"/>
      <c r="BQ229" s="322"/>
      <c r="BR229" s="322"/>
      <c r="BS229" s="322"/>
      <c r="BT229" s="322"/>
      <c r="BU229" s="322"/>
      <c r="BV229" s="322"/>
      <c r="BW229" s="322"/>
      <c r="BX229" s="322"/>
      <c r="BY229" s="322"/>
      <c r="BZ229" s="322"/>
      <c r="CA229" s="322"/>
      <c r="CB229" s="322"/>
      <c r="CC229" s="77"/>
    </row>
    <row r="230" spans="1:81" s="20" customFormat="1" ht="14.25" customHeight="1">
      <c r="A230" s="62"/>
      <c r="B230" s="326"/>
      <c r="C230" s="327"/>
      <c r="D230" s="327"/>
      <c r="F230" s="321"/>
      <c r="J230" s="321"/>
      <c r="K230" s="327"/>
      <c r="L230" s="352"/>
      <c r="M230" s="352"/>
      <c r="N230" s="352"/>
      <c r="O230" s="327"/>
      <c r="Q230" s="79"/>
      <c r="R230" s="79"/>
      <c r="S230" s="79"/>
      <c r="T230" s="79"/>
      <c r="U230" s="79"/>
      <c r="V230" s="79"/>
      <c r="W230" s="79"/>
      <c r="X230" s="79"/>
      <c r="Y230" s="79"/>
      <c r="Z230" s="79"/>
      <c r="AA230" s="79"/>
      <c r="AB230" s="79"/>
      <c r="AC230" s="79"/>
      <c r="AD230" s="79"/>
      <c r="AE230" s="79"/>
      <c r="AF230" s="357"/>
      <c r="AG230" s="357"/>
      <c r="AH230" s="357"/>
      <c r="AI230" s="357"/>
      <c r="AJ230" s="356"/>
      <c r="AK230" s="357"/>
      <c r="AL230" s="357"/>
      <c r="AM230" s="356"/>
      <c r="AN230" s="357"/>
      <c r="AO230" s="358"/>
      <c r="AP230" s="358"/>
      <c r="AQ230" s="358"/>
      <c r="AR230" s="358"/>
      <c r="AS230" s="14"/>
      <c r="AT230" s="14"/>
      <c r="AU230" s="14"/>
      <c r="AV230" s="14"/>
      <c r="AW230" s="332"/>
      <c r="AX230" s="322"/>
      <c r="AY230" s="322"/>
      <c r="AZ230" s="322"/>
      <c r="BA230" s="322"/>
      <c r="BB230" s="322"/>
      <c r="BC230" s="322"/>
      <c r="BD230" s="322"/>
      <c r="BE230" s="322"/>
      <c r="BF230" s="322"/>
      <c r="BG230" s="322"/>
      <c r="BH230" s="322"/>
      <c r="BI230" s="322"/>
      <c r="BJ230" s="322"/>
      <c r="BK230" s="322"/>
      <c r="BL230" s="322"/>
      <c r="BM230" s="322"/>
      <c r="BN230" s="322"/>
      <c r="BO230" s="322"/>
      <c r="BP230" s="322"/>
      <c r="BQ230" s="322"/>
      <c r="BR230" s="322"/>
      <c r="BS230" s="322"/>
      <c r="BT230" s="322"/>
      <c r="BU230" s="322"/>
      <c r="BV230" s="322"/>
      <c r="BW230" s="322"/>
      <c r="BX230" s="322"/>
      <c r="BY230" s="322"/>
      <c r="BZ230" s="322"/>
      <c r="CA230" s="322"/>
      <c r="CB230" s="322"/>
      <c r="CC230" s="77"/>
    </row>
    <row r="231" spans="1:81" s="20" customFormat="1" ht="14.25" customHeight="1">
      <c r="A231" s="62"/>
      <c r="B231" s="326"/>
      <c r="C231" s="327"/>
      <c r="D231" s="327"/>
      <c r="E231" s="62"/>
      <c r="F231" s="321"/>
      <c r="J231" s="321"/>
      <c r="K231" s="327"/>
      <c r="L231" s="352"/>
      <c r="M231" s="352"/>
      <c r="N231" s="352"/>
      <c r="O231" s="327"/>
      <c r="Q231" s="345"/>
      <c r="R231" s="79"/>
      <c r="S231" s="79"/>
      <c r="T231" s="79"/>
      <c r="U231" s="79"/>
      <c r="V231" s="79"/>
      <c r="W231" s="79"/>
      <c r="X231" s="79"/>
      <c r="Y231" s="79"/>
      <c r="Z231" s="79"/>
      <c r="AA231" s="79"/>
      <c r="AB231" s="79"/>
      <c r="AC231" s="79"/>
      <c r="AD231" s="79"/>
      <c r="AE231" s="79"/>
      <c r="AF231" s="357"/>
      <c r="AG231" s="357"/>
      <c r="AH231" s="357"/>
      <c r="AI231" s="357"/>
      <c r="AJ231" s="356"/>
      <c r="AK231" s="357"/>
      <c r="AL231" s="357"/>
      <c r="AM231" s="356"/>
      <c r="AN231" s="357"/>
      <c r="AO231" s="358"/>
      <c r="AP231" s="358"/>
      <c r="AQ231" s="358"/>
      <c r="AR231" s="358"/>
      <c r="AS231" s="14"/>
      <c r="AT231" s="14"/>
      <c r="AU231" s="14"/>
      <c r="AV231" s="14"/>
      <c r="AW231" s="332"/>
      <c r="AX231" s="322"/>
      <c r="AY231" s="322"/>
      <c r="AZ231" s="322"/>
      <c r="BA231" s="322"/>
      <c r="BB231" s="322"/>
      <c r="BC231" s="322"/>
      <c r="BD231" s="322"/>
      <c r="BE231" s="322"/>
      <c r="BF231" s="322"/>
      <c r="BG231" s="322"/>
      <c r="BH231" s="322"/>
      <c r="BI231" s="322"/>
      <c r="BJ231" s="322"/>
      <c r="BK231" s="322"/>
      <c r="BL231" s="322"/>
      <c r="BM231" s="322"/>
      <c r="BN231" s="322"/>
      <c r="BO231" s="322"/>
      <c r="BP231" s="322"/>
      <c r="BQ231" s="322"/>
      <c r="BR231" s="322"/>
      <c r="BS231" s="322"/>
      <c r="BT231" s="322"/>
      <c r="BU231" s="322"/>
      <c r="BV231" s="322"/>
      <c r="BW231" s="322"/>
      <c r="BX231" s="322"/>
      <c r="BY231" s="322"/>
      <c r="BZ231" s="322"/>
      <c r="CA231" s="322"/>
      <c r="CB231" s="322"/>
      <c r="CC231" s="77"/>
    </row>
    <row r="232" spans="1:81" s="20" customFormat="1" ht="14.25" customHeight="1">
      <c r="A232" s="62"/>
      <c r="B232" s="326"/>
      <c r="C232" s="327"/>
      <c r="D232" s="327"/>
      <c r="F232" s="321"/>
      <c r="J232" s="321"/>
      <c r="K232" s="327"/>
      <c r="L232" s="352"/>
      <c r="M232" s="352"/>
      <c r="N232" s="352"/>
      <c r="O232" s="327"/>
      <c r="Q232" s="345"/>
      <c r="R232" s="79"/>
      <c r="S232" s="79"/>
      <c r="T232" s="79"/>
      <c r="U232" s="79"/>
      <c r="V232" s="79"/>
      <c r="W232" s="79"/>
      <c r="X232" s="79"/>
      <c r="Y232" s="79"/>
      <c r="Z232" s="79"/>
      <c r="AA232" s="79"/>
      <c r="AB232" s="79"/>
      <c r="AC232" s="79"/>
      <c r="AD232" s="79"/>
      <c r="AE232" s="79"/>
      <c r="AF232" s="357"/>
      <c r="AG232" s="357"/>
      <c r="AH232" s="357"/>
      <c r="AI232" s="357"/>
      <c r="AJ232" s="356"/>
      <c r="AK232" s="357"/>
      <c r="AL232" s="357"/>
      <c r="AM232" s="356"/>
      <c r="AN232" s="357"/>
      <c r="AO232" s="358"/>
      <c r="AP232" s="358"/>
      <c r="AQ232" s="358"/>
      <c r="AR232" s="358"/>
      <c r="AS232" s="14"/>
      <c r="AT232" s="14"/>
      <c r="AU232" s="14"/>
      <c r="AV232" s="14"/>
      <c r="AW232" s="332"/>
      <c r="AX232" s="322"/>
      <c r="AY232" s="322"/>
      <c r="AZ232" s="322"/>
      <c r="BA232" s="322"/>
      <c r="BB232" s="322"/>
      <c r="BC232" s="322"/>
      <c r="BD232" s="322"/>
      <c r="BE232" s="322"/>
      <c r="BF232" s="322"/>
      <c r="BG232" s="322"/>
      <c r="BH232" s="322"/>
      <c r="BI232" s="322"/>
      <c r="BJ232" s="322"/>
      <c r="BK232" s="322"/>
      <c r="BL232" s="322"/>
      <c r="BM232" s="322"/>
      <c r="BN232" s="322"/>
      <c r="BO232" s="322"/>
      <c r="BP232" s="322"/>
      <c r="BQ232" s="322"/>
      <c r="BR232" s="322"/>
      <c r="BS232" s="322"/>
      <c r="BT232" s="322"/>
      <c r="BU232" s="322"/>
      <c r="BV232" s="322"/>
      <c r="BW232" s="322"/>
      <c r="BX232" s="322"/>
      <c r="BY232" s="322"/>
      <c r="BZ232" s="322"/>
      <c r="CA232" s="322"/>
      <c r="CB232" s="322"/>
      <c r="CC232" s="77"/>
    </row>
    <row r="233" spans="1:81" s="24" customFormat="1" ht="14.25" customHeight="1">
      <c r="A233" s="342"/>
      <c r="B233" s="343"/>
      <c r="C233" s="344"/>
      <c r="D233" s="344"/>
      <c r="E233" s="342"/>
      <c r="F233" s="320"/>
      <c r="I233" s="20"/>
      <c r="J233" s="316"/>
      <c r="K233" s="344"/>
      <c r="L233" s="351"/>
      <c r="M233" s="351"/>
      <c r="N233" s="351"/>
      <c r="O233" s="344"/>
      <c r="Q233" s="345"/>
      <c r="R233" s="345"/>
      <c r="S233" s="345"/>
      <c r="T233" s="345"/>
      <c r="U233" s="345"/>
      <c r="V233" s="345"/>
      <c r="W233" s="345"/>
      <c r="X233" s="345"/>
      <c r="Y233" s="345"/>
      <c r="Z233" s="345"/>
      <c r="AA233" s="345"/>
      <c r="AB233" s="345"/>
      <c r="AC233" s="345"/>
      <c r="AD233" s="345"/>
      <c r="AE233" s="345"/>
      <c r="AF233" s="372"/>
      <c r="AG233" s="372"/>
      <c r="AH233" s="372"/>
      <c r="AI233" s="372"/>
      <c r="AJ233" s="373"/>
      <c r="AK233" s="372"/>
      <c r="AL233" s="372"/>
      <c r="AM233" s="373"/>
      <c r="AN233" s="372"/>
      <c r="AO233" s="358"/>
      <c r="AP233" s="358"/>
      <c r="AQ233" s="358"/>
      <c r="AR233" s="358"/>
      <c r="AS233" s="56"/>
      <c r="AT233" s="56"/>
      <c r="AU233" s="56"/>
      <c r="AV233" s="56"/>
      <c r="AW233" s="346"/>
      <c r="AX233" s="31"/>
      <c r="AY233" s="31"/>
      <c r="AZ233" s="31"/>
      <c r="BA233" s="31"/>
      <c r="BB233" s="31"/>
      <c r="BC233" s="31"/>
      <c r="BD233" s="31"/>
      <c r="BE233" s="31"/>
      <c r="BF233" s="31"/>
      <c r="BG233" s="31"/>
      <c r="BH233" s="31"/>
      <c r="BI233" s="31"/>
      <c r="BJ233" s="31"/>
      <c r="BK233" s="31"/>
      <c r="BL233" s="31"/>
      <c r="BM233" s="31"/>
      <c r="BN233" s="31"/>
      <c r="BO233" s="31"/>
      <c r="BP233" s="31"/>
      <c r="BQ233" s="31"/>
      <c r="BR233" s="31"/>
      <c r="BS233" s="31"/>
      <c r="BT233" s="31"/>
      <c r="BU233" s="31"/>
      <c r="BV233" s="31"/>
      <c r="BW233" s="31"/>
      <c r="BX233" s="31"/>
      <c r="BY233" s="31"/>
      <c r="BZ233" s="31"/>
      <c r="CA233" s="31"/>
      <c r="CB233" s="31"/>
      <c r="CC233" s="76"/>
    </row>
    <row r="234" spans="1:81" s="20" customFormat="1" ht="14.25" customHeight="1">
      <c r="A234" s="62"/>
      <c r="B234" s="326"/>
      <c r="C234" s="327"/>
      <c r="D234" s="327"/>
      <c r="F234" s="316"/>
      <c r="J234" s="321"/>
      <c r="K234" s="327"/>
      <c r="L234" s="352"/>
      <c r="M234" s="352"/>
      <c r="N234" s="352"/>
      <c r="O234" s="327"/>
      <c r="Q234" s="79"/>
      <c r="R234" s="79"/>
      <c r="S234" s="79"/>
      <c r="T234" s="79"/>
      <c r="U234" s="79"/>
      <c r="V234" s="79"/>
      <c r="W234" s="79"/>
      <c r="X234" s="79"/>
      <c r="Y234" s="79"/>
      <c r="Z234" s="79"/>
      <c r="AA234" s="79"/>
      <c r="AB234" s="79"/>
      <c r="AC234" s="79"/>
      <c r="AD234" s="79"/>
      <c r="AE234" s="79"/>
      <c r="AF234" s="357"/>
      <c r="AG234" s="357"/>
      <c r="AH234" s="357"/>
      <c r="AI234" s="357"/>
      <c r="AJ234" s="356"/>
      <c r="AK234" s="357"/>
      <c r="AL234" s="357"/>
      <c r="AM234" s="356"/>
      <c r="AN234" s="357"/>
      <c r="AO234" s="358"/>
      <c r="AP234" s="358"/>
      <c r="AQ234" s="358"/>
      <c r="AR234" s="358"/>
      <c r="AS234" s="14"/>
      <c r="AT234" s="14"/>
      <c r="AU234" s="14"/>
      <c r="AV234" s="14"/>
      <c r="AW234" s="332"/>
      <c r="AX234" s="322"/>
      <c r="AY234" s="322"/>
      <c r="AZ234" s="322"/>
      <c r="BA234" s="322"/>
      <c r="BB234" s="322"/>
      <c r="BC234" s="322"/>
      <c r="BD234" s="322"/>
      <c r="BE234" s="322"/>
      <c r="BF234" s="322"/>
      <c r="BG234" s="322"/>
      <c r="BH234" s="322"/>
      <c r="BI234" s="322"/>
      <c r="BJ234" s="322"/>
      <c r="BK234" s="322"/>
      <c r="BL234" s="322"/>
      <c r="BM234" s="322"/>
      <c r="BN234" s="322"/>
      <c r="BO234" s="322"/>
      <c r="BP234" s="322"/>
      <c r="BQ234" s="322"/>
      <c r="BR234" s="322"/>
      <c r="BS234" s="322"/>
      <c r="BT234" s="322"/>
      <c r="BU234" s="322"/>
      <c r="BV234" s="322"/>
      <c r="BW234" s="322"/>
      <c r="BX234" s="322"/>
      <c r="BY234" s="322"/>
      <c r="BZ234" s="322"/>
      <c r="CA234" s="322"/>
      <c r="CB234" s="322"/>
      <c r="CC234" s="77"/>
    </row>
    <row r="235" spans="1:81" s="20" customFormat="1" ht="14.25" customHeight="1">
      <c r="A235" s="62"/>
      <c r="B235" s="326"/>
      <c r="C235" s="327"/>
      <c r="D235" s="327"/>
      <c r="F235" s="321"/>
      <c r="J235" s="316"/>
      <c r="K235" s="327"/>
      <c r="L235" s="352"/>
      <c r="M235" s="352"/>
      <c r="N235" s="350"/>
      <c r="O235" s="327"/>
      <c r="Q235" s="79"/>
      <c r="R235" s="79"/>
      <c r="S235" s="79"/>
      <c r="T235" s="79"/>
      <c r="U235" s="79"/>
      <c r="V235" s="79"/>
      <c r="W235" s="79"/>
      <c r="X235" s="79"/>
      <c r="Y235" s="79"/>
      <c r="Z235" s="79"/>
      <c r="AA235" s="79"/>
      <c r="AB235" s="79"/>
      <c r="AC235" s="79"/>
      <c r="AD235" s="79"/>
      <c r="AE235" s="79"/>
      <c r="AF235" s="357"/>
      <c r="AG235" s="357"/>
      <c r="AH235" s="357"/>
      <c r="AI235" s="357"/>
      <c r="AJ235" s="356"/>
      <c r="AK235" s="357"/>
      <c r="AL235" s="357"/>
      <c r="AM235" s="356"/>
      <c r="AN235" s="357"/>
      <c r="AO235" s="358"/>
      <c r="AP235" s="358"/>
      <c r="AQ235" s="358"/>
      <c r="AR235" s="358"/>
      <c r="AS235" s="14"/>
      <c r="AT235" s="14"/>
      <c r="AU235" s="14"/>
      <c r="AV235" s="14"/>
      <c r="AW235" s="332"/>
      <c r="AX235" s="322"/>
      <c r="AY235" s="322"/>
      <c r="AZ235" s="322"/>
      <c r="BA235" s="322"/>
      <c r="BB235" s="322"/>
      <c r="BC235" s="322"/>
      <c r="BD235" s="322"/>
      <c r="BE235" s="322"/>
      <c r="BF235" s="322"/>
      <c r="BG235" s="322"/>
      <c r="BH235" s="322"/>
      <c r="BI235" s="322"/>
      <c r="BJ235" s="322"/>
      <c r="BK235" s="322"/>
      <c r="BL235" s="322"/>
      <c r="BM235" s="322"/>
      <c r="BN235" s="322"/>
      <c r="BO235" s="322"/>
      <c r="BP235" s="322"/>
      <c r="BQ235" s="322"/>
      <c r="BR235" s="322"/>
      <c r="BS235" s="322"/>
      <c r="BT235" s="322"/>
      <c r="BU235" s="322"/>
      <c r="BV235" s="322"/>
      <c r="BW235" s="322"/>
      <c r="BX235" s="322"/>
      <c r="BY235" s="322"/>
      <c r="BZ235" s="322"/>
      <c r="CA235" s="322"/>
      <c r="CB235" s="322"/>
      <c r="CC235" s="77"/>
    </row>
    <row r="236" spans="1:81" s="20" customFormat="1" ht="14.25" customHeight="1">
      <c r="A236" s="62"/>
      <c r="B236" s="326"/>
      <c r="C236" s="327"/>
      <c r="D236" s="327"/>
      <c r="F236" s="316"/>
      <c r="K236" s="327"/>
      <c r="L236" s="352"/>
      <c r="M236" s="352"/>
      <c r="N236" s="350"/>
      <c r="O236" s="327"/>
      <c r="Q236" s="79"/>
      <c r="R236" s="79"/>
      <c r="S236" s="79"/>
      <c r="T236" s="79"/>
      <c r="U236" s="79"/>
      <c r="V236" s="79"/>
      <c r="W236" s="79"/>
      <c r="X236" s="79"/>
      <c r="Y236" s="79"/>
      <c r="Z236" s="79"/>
      <c r="AA236" s="79"/>
      <c r="AB236" s="79"/>
      <c r="AC236" s="79"/>
      <c r="AD236" s="79"/>
      <c r="AE236" s="79"/>
      <c r="AF236" s="357"/>
      <c r="AG236" s="357"/>
      <c r="AH236" s="357"/>
      <c r="AI236" s="357"/>
      <c r="AJ236" s="356"/>
      <c r="AK236" s="357"/>
      <c r="AL236" s="357"/>
      <c r="AM236" s="356"/>
      <c r="AN236" s="357"/>
      <c r="AO236" s="358"/>
      <c r="AP236" s="358"/>
      <c r="AQ236" s="358"/>
      <c r="AR236" s="358"/>
      <c r="AS236" s="14"/>
      <c r="AT236" s="14"/>
      <c r="AU236" s="14"/>
      <c r="AV236" s="14"/>
      <c r="AW236" s="332"/>
      <c r="AX236" s="322"/>
      <c r="AY236" s="322"/>
      <c r="AZ236" s="322"/>
      <c r="BA236" s="322"/>
      <c r="BB236" s="322"/>
      <c r="BC236" s="322"/>
      <c r="BD236" s="322"/>
      <c r="BE236" s="322"/>
      <c r="BF236" s="322"/>
      <c r="BG236" s="322"/>
      <c r="BH236" s="322"/>
      <c r="BI236" s="322"/>
      <c r="BJ236" s="322"/>
      <c r="BK236" s="322"/>
      <c r="BL236" s="322"/>
      <c r="BM236" s="322"/>
      <c r="BN236" s="322"/>
      <c r="BO236" s="322"/>
      <c r="BP236" s="322"/>
      <c r="BQ236" s="322"/>
      <c r="BR236" s="322"/>
      <c r="BS236" s="322"/>
      <c r="BT236" s="322"/>
      <c r="BU236" s="322"/>
      <c r="BV236" s="322"/>
      <c r="BW236" s="322"/>
      <c r="BX236" s="322"/>
      <c r="BY236" s="322"/>
      <c r="BZ236" s="322"/>
      <c r="CA236" s="322"/>
      <c r="CB236" s="322"/>
      <c r="CC236" s="77"/>
    </row>
    <row r="237" spans="1:81" s="20" customFormat="1" ht="14.25" customHeight="1">
      <c r="A237" s="62"/>
      <c r="B237" s="326"/>
      <c r="C237" s="327"/>
      <c r="D237" s="327"/>
      <c r="F237" s="316"/>
      <c r="J237" s="316"/>
      <c r="K237" s="327"/>
      <c r="L237" s="352"/>
      <c r="M237" s="352"/>
      <c r="N237" s="352"/>
      <c r="O237" s="327"/>
      <c r="Q237" s="79"/>
      <c r="R237" s="79"/>
      <c r="S237" s="79"/>
      <c r="T237" s="79"/>
      <c r="U237" s="79"/>
      <c r="V237" s="79"/>
      <c r="W237" s="79"/>
      <c r="X237" s="79"/>
      <c r="Y237" s="79"/>
      <c r="Z237" s="79"/>
      <c r="AA237" s="79"/>
      <c r="AB237" s="79"/>
      <c r="AC237" s="79"/>
      <c r="AD237" s="79"/>
      <c r="AE237" s="79"/>
      <c r="AF237" s="357"/>
      <c r="AG237" s="357"/>
      <c r="AH237" s="357"/>
      <c r="AI237" s="357"/>
      <c r="AJ237" s="356"/>
      <c r="AK237" s="357"/>
      <c r="AL237" s="357"/>
      <c r="AM237" s="356"/>
      <c r="AN237" s="357"/>
      <c r="AO237" s="358"/>
      <c r="AP237" s="358"/>
      <c r="AQ237" s="358"/>
      <c r="AR237" s="358"/>
      <c r="AS237" s="14"/>
      <c r="AT237" s="14"/>
      <c r="AU237" s="14"/>
      <c r="AV237" s="14"/>
      <c r="AW237" s="332"/>
      <c r="AX237" s="322"/>
      <c r="AY237" s="322"/>
      <c r="AZ237" s="322"/>
      <c r="BA237" s="322"/>
      <c r="BB237" s="322"/>
      <c r="BC237" s="322"/>
      <c r="BD237" s="322"/>
      <c r="BE237" s="322"/>
      <c r="BF237" s="322"/>
      <c r="BG237" s="322"/>
      <c r="BH237" s="322"/>
      <c r="BI237" s="322"/>
      <c r="BJ237" s="322"/>
      <c r="BK237" s="322"/>
      <c r="BL237" s="322"/>
      <c r="BM237" s="322"/>
      <c r="BN237" s="322"/>
      <c r="BO237" s="322"/>
      <c r="BP237" s="322"/>
      <c r="BQ237" s="322"/>
      <c r="BR237" s="322"/>
      <c r="BS237" s="322"/>
      <c r="BT237" s="322"/>
      <c r="BU237" s="322"/>
      <c r="BV237" s="322"/>
      <c r="BW237" s="322"/>
      <c r="BX237" s="322"/>
      <c r="BY237" s="322"/>
      <c r="BZ237" s="322"/>
      <c r="CA237" s="322"/>
      <c r="CB237" s="322"/>
      <c r="CC237" s="77"/>
    </row>
    <row r="238" spans="1:81" s="20" customFormat="1" ht="14.25" customHeight="1">
      <c r="A238" s="62"/>
      <c r="B238" s="326"/>
      <c r="C238" s="327"/>
      <c r="D238" s="327"/>
      <c r="F238" s="321"/>
      <c r="J238" s="316"/>
      <c r="K238" s="327"/>
      <c r="L238" s="352"/>
      <c r="M238" s="352"/>
      <c r="N238" s="350"/>
      <c r="O238" s="327"/>
      <c r="Q238" s="79"/>
      <c r="R238" s="79"/>
      <c r="S238" s="79"/>
      <c r="T238" s="79"/>
      <c r="U238" s="79"/>
      <c r="V238" s="79"/>
      <c r="W238" s="79"/>
      <c r="X238" s="79"/>
      <c r="Y238" s="79"/>
      <c r="Z238" s="79"/>
      <c r="AA238" s="79"/>
      <c r="AB238" s="79"/>
      <c r="AC238" s="79"/>
      <c r="AD238" s="79"/>
      <c r="AE238" s="79"/>
      <c r="AF238" s="357"/>
      <c r="AG238" s="357"/>
      <c r="AH238" s="357"/>
      <c r="AI238" s="357"/>
      <c r="AJ238" s="356"/>
      <c r="AK238" s="357"/>
      <c r="AL238" s="357"/>
      <c r="AM238" s="356"/>
      <c r="AN238" s="357"/>
      <c r="AO238" s="358"/>
      <c r="AP238" s="358"/>
      <c r="AQ238" s="358"/>
      <c r="AR238" s="358"/>
      <c r="AS238" s="14"/>
      <c r="AT238" s="14"/>
      <c r="AU238" s="14"/>
      <c r="AV238" s="14"/>
      <c r="AW238" s="332"/>
      <c r="AX238" s="322"/>
      <c r="AY238" s="322"/>
      <c r="AZ238" s="322"/>
      <c r="BA238" s="322"/>
      <c r="BB238" s="322"/>
      <c r="BC238" s="322"/>
      <c r="BD238" s="322"/>
      <c r="BE238" s="322"/>
      <c r="BF238" s="322"/>
      <c r="BG238" s="322"/>
      <c r="BH238" s="322"/>
      <c r="BI238" s="322"/>
      <c r="BJ238" s="322"/>
      <c r="BK238" s="322"/>
      <c r="BL238" s="322"/>
      <c r="BM238" s="322"/>
      <c r="BN238" s="322"/>
      <c r="BO238" s="322"/>
      <c r="BP238" s="322"/>
      <c r="BQ238" s="322"/>
      <c r="BR238" s="322"/>
      <c r="BS238" s="322"/>
      <c r="BT238" s="322"/>
      <c r="BU238" s="322"/>
      <c r="BV238" s="322"/>
      <c r="BW238" s="322"/>
      <c r="BX238" s="322"/>
      <c r="BY238" s="322"/>
      <c r="BZ238" s="322"/>
      <c r="CA238" s="322"/>
      <c r="CB238" s="322"/>
      <c r="CC238" s="77"/>
    </row>
    <row r="239" spans="1:81" s="20" customFormat="1" ht="14.25" customHeight="1">
      <c r="A239" s="62"/>
      <c r="B239" s="326"/>
      <c r="C239" s="327"/>
      <c r="D239" s="327"/>
      <c r="F239" s="321"/>
      <c r="J239" s="316"/>
      <c r="K239" s="327"/>
      <c r="L239" s="352"/>
      <c r="M239" s="352"/>
      <c r="N239" s="350"/>
      <c r="O239" s="327"/>
      <c r="Q239" s="79"/>
      <c r="R239" s="79"/>
      <c r="S239" s="79"/>
      <c r="T239" s="79"/>
      <c r="U239" s="79"/>
      <c r="V239" s="79"/>
      <c r="W239" s="79"/>
      <c r="X239" s="79"/>
      <c r="Y239" s="79"/>
      <c r="Z239" s="79"/>
      <c r="AA239" s="79"/>
      <c r="AB239" s="79"/>
      <c r="AC239" s="79"/>
      <c r="AD239" s="79"/>
      <c r="AE239" s="79"/>
      <c r="AF239" s="357"/>
      <c r="AG239" s="357"/>
      <c r="AH239" s="357"/>
      <c r="AI239" s="357"/>
      <c r="AJ239" s="356"/>
      <c r="AK239" s="357"/>
      <c r="AL239" s="357"/>
      <c r="AM239" s="356"/>
      <c r="AN239" s="357"/>
      <c r="AO239" s="358"/>
      <c r="AP239" s="358"/>
      <c r="AQ239" s="358"/>
      <c r="AR239" s="358"/>
      <c r="AS239" s="14"/>
      <c r="AT239" s="14"/>
      <c r="AU239" s="14"/>
      <c r="AV239" s="14"/>
      <c r="AW239" s="332"/>
      <c r="AX239" s="322"/>
      <c r="AY239" s="322"/>
      <c r="AZ239" s="322"/>
      <c r="BA239" s="322"/>
      <c r="BB239" s="322"/>
      <c r="BC239" s="322"/>
      <c r="BD239" s="322"/>
      <c r="BE239" s="322"/>
      <c r="BF239" s="322"/>
      <c r="BG239" s="322"/>
      <c r="BH239" s="322"/>
      <c r="BI239" s="322"/>
      <c r="BJ239" s="322"/>
      <c r="BK239" s="322"/>
      <c r="BL239" s="322"/>
      <c r="BM239" s="322"/>
      <c r="BN239" s="322"/>
      <c r="BO239" s="322"/>
      <c r="BP239" s="322"/>
      <c r="BQ239" s="322"/>
      <c r="BR239" s="322"/>
      <c r="BS239" s="322"/>
      <c r="BT239" s="322"/>
      <c r="BU239" s="322"/>
      <c r="BV239" s="322"/>
      <c r="BW239" s="322"/>
      <c r="BX239" s="322"/>
      <c r="BY239" s="322"/>
      <c r="BZ239" s="322"/>
      <c r="CA239" s="322"/>
      <c r="CB239" s="322"/>
      <c r="CC239" s="77"/>
    </row>
    <row r="240" spans="1:81" s="20" customFormat="1" ht="14.25" customHeight="1">
      <c r="A240" s="62"/>
      <c r="B240" s="326"/>
      <c r="C240" s="327"/>
      <c r="D240" s="327"/>
      <c r="E240" s="62"/>
      <c r="F240" s="321"/>
      <c r="J240" s="321"/>
      <c r="K240" s="327"/>
      <c r="L240" s="352"/>
      <c r="M240" s="352"/>
      <c r="N240" s="352"/>
      <c r="O240" s="327"/>
      <c r="Q240" s="79"/>
      <c r="R240" s="79"/>
      <c r="S240" s="79"/>
      <c r="T240" s="79"/>
      <c r="U240" s="79"/>
      <c r="V240" s="79"/>
      <c r="W240" s="79"/>
      <c r="X240" s="79"/>
      <c r="Y240" s="79"/>
      <c r="Z240" s="79"/>
      <c r="AA240" s="79"/>
      <c r="AB240" s="79"/>
      <c r="AC240" s="79"/>
      <c r="AD240" s="79"/>
      <c r="AE240" s="79"/>
      <c r="AF240" s="357"/>
      <c r="AG240" s="357"/>
      <c r="AH240" s="357"/>
      <c r="AI240" s="357"/>
      <c r="AJ240" s="356"/>
      <c r="AK240" s="357"/>
      <c r="AL240" s="357"/>
      <c r="AM240" s="356"/>
      <c r="AN240" s="357"/>
      <c r="AO240" s="358"/>
      <c r="AP240" s="358"/>
      <c r="AQ240" s="358"/>
      <c r="AR240" s="358"/>
      <c r="AS240" s="14"/>
      <c r="AT240" s="14"/>
      <c r="AU240" s="14"/>
      <c r="AV240" s="14"/>
      <c r="AW240" s="332"/>
      <c r="AX240" s="322"/>
      <c r="AY240" s="322"/>
      <c r="AZ240" s="322"/>
      <c r="BA240" s="322"/>
      <c r="BB240" s="322"/>
      <c r="BC240" s="322"/>
      <c r="BD240" s="322"/>
      <c r="BE240" s="322"/>
      <c r="BF240" s="322"/>
      <c r="BG240" s="322"/>
      <c r="BH240" s="322"/>
      <c r="BI240" s="322"/>
      <c r="BJ240" s="322"/>
      <c r="BK240" s="322"/>
      <c r="BL240" s="322"/>
      <c r="BM240" s="322"/>
      <c r="BN240" s="322"/>
      <c r="BO240" s="322"/>
      <c r="BP240" s="322"/>
      <c r="BQ240" s="322"/>
      <c r="BR240" s="322"/>
      <c r="BS240" s="322"/>
      <c r="BT240" s="322"/>
      <c r="BU240" s="322"/>
      <c r="BV240" s="322"/>
      <c r="BW240" s="322"/>
      <c r="BX240" s="322"/>
      <c r="BY240" s="322"/>
      <c r="BZ240" s="322"/>
      <c r="CA240" s="322"/>
      <c r="CB240" s="322"/>
      <c r="CC240" s="77"/>
    </row>
    <row r="241" spans="1:81" s="20" customFormat="1" ht="14.25" customHeight="1">
      <c r="A241" s="62"/>
      <c r="B241" s="326"/>
      <c r="C241" s="327"/>
      <c r="D241" s="327"/>
      <c r="E241" s="335"/>
      <c r="F241" s="328"/>
      <c r="G241" s="328"/>
      <c r="I241" s="327"/>
      <c r="J241" s="344"/>
      <c r="K241" s="327"/>
      <c r="L241" s="327"/>
      <c r="M241" s="327"/>
      <c r="N241" s="327"/>
      <c r="O241" s="327"/>
      <c r="P241" s="327"/>
      <c r="Q241" s="374"/>
      <c r="R241" s="374"/>
      <c r="S241" s="374"/>
      <c r="T241" s="374"/>
      <c r="U241" s="374"/>
      <c r="V241" s="374"/>
      <c r="W241" s="374"/>
      <c r="X241" s="374"/>
      <c r="Y241" s="374"/>
      <c r="Z241" s="374"/>
      <c r="AA241" s="374"/>
      <c r="AB241" s="374"/>
      <c r="AC241" s="374"/>
      <c r="AD241" s="374"/>
      <c r="AE241" s="374"/>
      <c r="AF241" s="356"/>
      <c r="AG241" s="356"/>
      <c r="AH241" s="356"/>
      <c r="AI241" s="356"/>
      <c r="AJ241" s="356"/>
      <c r="AK241" s="356"/>
      <c r="AL241" s="356"/>
      <c r="AM241" s="356"/>
      <c r="AN241" s="356"/>
      <c r="AO241" s="356"/>
      <c r="AP241" s="356"/>
      <c r="AQ241" s="356"/>
      <c r="AR241" s="356"/>
      <c r="AS241" s="327"/>
      <c r="AT241" s="327"/>
      <c r="AU241" s="327"/>
      <c r="AV241" s="327"/>
      <c r="AW241" s="327"/>
      <c r="AX241" s="322"/>
      <c r="AY241" s="322"/>
      <c r="AZ241" s="322"/>
      <c r="BA241" s="322"/>
      <c r="BB241" s="322"/>
      <c r="BC241" s="322"/>
      <c r="BD241" s="322"/>
      <c r="BE241" s="322"/>
      <c r="BF241" s="322"/>
      <c r="BG241" s="322"/>
      <c r="BH241" s="322"/>
      <c r="BI241" s="322"/>
      <c r="BJ241" s="322"/>
      <c r="BK241" s="322"/>
      <c r="BL241" s="322"/>
      <c r="BM241" s="322"/>
      <c r="BN241" s="322"/>
      <c r="BO241" s="322"/>
      <c r="BP241" s="322"/>
      <c r="BQ241" s="322"/>
      <c r="BR241" s="322"/>
      <c r="BS241" s="322"/>
      <c r="BT241" s="322"/>
      <c r="BU241" s="322"/>
      <c r="BV241" s="322"/>
      <c r="BW241" s="322"/>
      <c r="BX241" s="322"/>
      <c r="BY241" s="322"/>
      <c r="BZ241" s="322"/>
      <c r="CA241" s="322"/>
      <c r="CB241" s="322"/>
      <c r="CC241" s="77"/>
    </row>
    <row r="242" spans="1:81" s="24" customFormat="1" ht="14.25" customHeight="1">
      <c r="A242" s="342"/>
      <c r="B242" s="343"/>
      <c r="C242" s="344"/>
      <c r="D242" s="344"/>
      <c r="E242" s="342"/>
      <c r="F242" s="347"/>
      <c r="I242" s="20"/>
      <c r="J242" s="316"/>
      <c r="K242" s="344"/>
      <c r="L242" s="351"/>
      <c r="M242" s="351"/>
      <c r="N242" s="351"/>
      <c r="O242" s="344"/>
      <c r="Q242" s="345"/>
      <c r="R242" s="345"/>
      <c r="S242" s="345"/>
      <c r="T242" s="345"/>
      <c r="U242" s="345"/>
      <c r="V242" s="345"/>
      <c r="W242" s="345"/>
      <c r="X242" s="345"/>
      <c r="Y242" s="345"/>
      <c r="Z242" s="345"/>
      <c r="AA242" s="345"/>
      <c r="AB242" s="345"/>
      <c r="AC242" s="345"/>
      <c r="AD242" s="345"/>
      <c r="AE242" s="345"/>
      <c r="AF242" s="372"/>
      <c r="AG242" s="372"/>
      <c r="AH242" s="372"/>
      <c r="AI242" s="372"/>
      <c r="AJ242" s="373"/>
      <c r="AK242" s="372"/>
      <c r="AL242" s="372"/>
      <c r="AM242" s="373"/>
      <c r="AN242" s="372"/>
      <c r="AO242" s="358"/>
      <c r="AP242" s="358"/>
      <c r="AQ242" s="358"/>
      <c r="AR242" s="358"/>
      <c r="AS242" s="56"/>
      <c r="AT242" s="56"/>
      <c r="AU242" s="56"/>
      <c r="AV242" s="56"/>
      <c r="AW242" s="346"/>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76"/>
    </row>
    <row r="243" spans="1:81" s="20" customFormat="1" ht="14.25" customHeight="1">
      <c r="A243" s="62"/>
      <c r="B243" s="326"/>
      <c r="C243" s="327"/>
      <c r="D243" s="327"/>
      <c r="F243" s="321"/>
      <c r="J243" s="321"/>
      <c r="K243" s="327"/>
      <c r="L243" s="352"/>
      <c r="M243" s="352"/>
      <c r="N243" s="352"/>
      <c r="O243" s="327"/>
      <c r="Q243" s="79"/>
      <c r="R243" s="79"/>
      <c r="S243" s="79"/>
      <c r="T243" s="79"/>
      <c r="U243" s="79"/>
      <c r="V243" s="79"/>
      <c r="W243" s="79"/>
      <c r="X243" s="79"/>
      <c r="Y243" s="79"/>
      <c r="Z243" s="79"/>
      <c r="AA243" s="79"/>
      <c r="AB243" s="79"/>
      <c r="AC243" s="79"/>
      <c r="AD243" s="79"/>
      <c r="AE243" s="79"/>
      <c r="AF243" s="357"/>
      <c r="AG243" s="357"/>
      <c r="AH243" s="357"/>
      <c r="AI243" s="357"/>
      <c r="AJ243" s="356"/>
      <c r="AK243" s="357"/>
      <c r="AL243" s="357"/>
      <c r="AM243" s="356"/>
      <c r="AN243" s="357"/>
      <c r="AO243" s="358"/>
      <c r="AP243" s="358"/>
      <c r="AQ243" s="358"/>
      <c r="AR243" s="358"/>
      <c r="AS243" s="14"/>
      <c r="AT243" s="14"/>
      <c r="AU243" s="14"/>
      <c r="AV243" s="14"/>
      <c r="AW243" s="332"/>
      <c r="AX243" s="322"/>
      <c r="AY243" s="322"/>
      <c r="AZ243" s="322"/>
      <c r="BA243" s="322"/>
      <c r="BB243" s="322"/>
      <c r="BC243" s="322"/>
      <c r="BD243" s="322"/>
      <c r="BE243" s="322"/>
      <c r="BF243" s="322"/>
      <c r="BG243" s="322"/>
      <c r="BH243" s="322"/>
      <c r="BI243" s="322"/>
      <c r="BJ243" s="322"/>
      <c r="BK243" s="322"/>
      <c r="BL243" s="322"/>
      <c r="BM243" s="322"/>
      <c r="BN243" s="322"/>
      <c r="BO243" s="322"/>
      <c r="BP243" s="322"/>
      <c r="BQ243" s="322"/>
      <c r="BR243" s="322"/>
      <c r="BS243" s="322"/>
      <c r="BT243" s="322"/>
      <c r="BU243" s="322"/>
      <c r="BV243" s="322"/>
      <c r="BW243" s="322"/>
      <c r="BX243" s="322"/>
      <c r="BY243" s="322"/>
      <c r="BZ243" s="322"/>
      <c r="CA243" s="322"/>
      <c r="CB243" s="322"/>
      <c r="CC243" s="77"/>
    </row>
    <row r="244" spans="1:81" s="20" customFormat="1" ht="14.25" customHeight="1">
      <c r="A244" s="62"/>
      <c r="B244" s="326"/>
      <c r="C244" s="327"/>
      <c r="D244" s="327"/>
      <c r="F244" s="316"/>
      <c r="J244" s="321"/>
      <c r="K244" s="327"/>
      <c r="L244" s="352"/>
      <c r="M244" s="352"/>
      <c r="N244" s="352"/>
      <c r="O244" s="327"/>
      <c r="Q244" s="79"/>
      <c r="R244" s="79"/>
      <c r="S244" s="79"/>
      <c r="T244" s="79"/>
      <c r="U244" s="79"/>
      <c r="V244" s="79"/>
      <c r="W244" s="79"/>
      <c r="X244" s="79"/>
      <c r="Y244" s="79"/>
      <c r="Z244" s="79"/>
      <c r="AA244" s="79"/>
      <c r="AB244" s="79"/>
      <c r="AC244" s="79"/>
      <c r="AD244" s="79"/>
      <c r="AE244" s="79"/>
      <c r="AF244" s="357"/>
      <c r="AG244" s="357"/>
      <c r="AH244" s="357"/>
      <c r="AI244" s="357"/>
      <c r="AJ244" s="356"/>
      <c r="AK244" s="357"/>
      <c r="AL244" s="357"/>
      <c r="AM244" s="356"/>
      <c r="AN244" s="357"/>
      <c r="AO244" s="358"/>
      <c r="AP244" s="358"/>
      <c r="AQ244" s="358"/>
      <c r="AR244" s="358"/>
      <c r="AS244" s="14"/>
      <c r="AT244" s="14"/>
      <c r="AU244" s="14"/>
      <c r="AV244" s="14"/>
      <c r="AW244" s="332"/>
      <c r="AX244" s="322"/>
      <c r="AY244" s="322"/>
      <c r="AZ244" s="322"/>
      <c r="BA244" s="322"/>
      <c r="BB244" s="322"/>
      <c r="BC244" s="322"/>
      <c r="BD244" s="322"/>
      <c r="BE244" s="322"/>
      <c r="BF244" s="322"/>
      <c r="BG244" s="322"/>
      <c r="BH244" s="322"/>
      <c r="BI244" s="322"/>
      <c r="BJ244" s="322"/>
      <c r="BK244" s="322"/>
      <c r="BL244" s="322"/>
      <c r="BM244" s="322"/>
      <c r="BN244" s="322"/>
      <c r="BO244" s="322"/>
      <c r="BP244" s="322"/>
      <c r="BQ244" s="322"/>
      <c r="BR244" s="322"/>
      <c r="BS244" s="322"/>
      <c r="BT244" s="322"/>
      <c r="BU244" s="322"/>
      <c r="BV244" s="322"/>
      <c r="BW244" s="322"/>
      <c r="BX244" s="322"/>
      <c r="BY244" s="322"/>
      <c r="BZ244" s="322"/>
      <c r="CA244" s="322"/>
      <c r="CB244" s="322"/>
      <c r="CC244" s="77"/>
    </row>
    <row r="245" spans="1:81" s="20" customFormat="1" ht="14.25" customHeight="1">
      <c r="A245" s="62"/>
      <c r="B245" s="326"/>
      <c r="C245" s="327"/>
      <c r="D245" s="327"/>
      <c r="F245" s="321"/>
      <c r="J245" s="321"/>
      <c r="K245" s="327"/>
      <c r="L245" s="352"/>
      <c r="M245" s="352"/>
      <c r="N245" s="352"/>
      <c r="O245" s="327"/>
      <c r="Q245" s="79"/>
      <c r="R245" s="79"/>
      <c r="S245" s="79"/>
      <c r="T245" s="79"/>
      <c r="U245" s="79"/>
      <c r="V245" s="79"/>
      <c r="W245" s="79"/>
      <c r="X245" s="79"/>
      <c r="Y245" s="79"/>
      <c r="Z245" s="79"/>
      <c r="AA245" s="79"/>
      <c r="AB245" s="79"/>
      <c r="AC245" s="79"/>
      <c r="AD245" s="79"/>
      <c r="AE245" s="79"/>
      <c r="AF245" s="357"/>
      <c r="AG245" s="357"/>
      <c r="AH245" s="357"/>
      <c r="AI245" s="357"/>
      <c r="AJ245" s="356"/>
      <c r="AK245" s="357"/>
      <c r="AL245" s="357"/>
      <c r="AM245" s="356"/>
      <c r="AN245" s="357"/>
      <c r="AO245" s="358"/>
      <c r="AP245" s="358"/>
      <c r="AQ245" s="358"/>
      <c r="AR245" s="358"/>
      <c r="AS245" s="14"/>
      <c r="AT245" s="14"/>
      <c r="AU245" s="14"/>
      <c r="AV245" s="14"/>
      <c r="AW245" s="332"/>
      <c r="AX245" s="322"/>
      <c r="AY245" s="322"/>
      <c r="AZ245" s="322"/>
      <c r="BA245" s="322"/>
      <c r="BB245" s="322"/>
      <c r="BC245" s="322"/>
      <c r="BD245" s="322"/>
      <c r="BE245" s="322"/>
      <c r="BF245" s="322"/>
      <c r="BG245" s="322"/>
      <c r="BH245" s="322"/>
      <c r="BI245" s="322"/>
      <c r="BJ245" s="322"/>
      <c r="BK245" s="322"/>
      <c r="BL245" s="322"/>
      <c r="BM245" s="322"/>
      <c r="BN245" s="322"/>
      <c r="BO245" s="322"/>
      <c r="BP245" s="322"/>
      <c r="BQ245" s="322"/>
      <c r="BR245" s="322"/>
      <c r="BS245" s="322"/>
      <c r="BT245" s="322"/>
      <c r="BU245" s="322"/>
      <c r="BV245" s="322"/>
      <c r="BW245" s="322"/>
      <c r="BX245" s="322"/>
      <c r="BY245" s="322"/>
      <c r="BZ245" s="322"/>
      <c r="CA245" s="322"/>
      <c r="CB245" s="322"/>
      <c r="CC245" s="77"/>
    </row>
    <row r="246" spans="1:81" s="20" customFormat="1" ht="14.25" customHeight="1">
      <c r="A246" s="62"/>
      <c r="B246" s="326"/>
      <c r="C246" s="327"/>
      <c r="D246" s="327"/>
      <c r="F246" s="321"/>
      <c r="J246" s="316"/>
      <c r="K246" s="327"/>
      <c r="L246" s="352"/>
      <c r="M246" s="352"/>
      <c r="N246" s="350"/>
      <c r="O246" s="327"/>
      <c r="Q246" s="79"/>
      <c r="R246" s="79"/>
      <c r="S246" s="79"/>
      <c r="T246" s="79"/>
      <c r="U246" s="79"/>
      <c r="V246" s="79"/>
      <c r="W246" s="79"/>
      <c r="X246" s="79"/>
      <c r="Y246" s="79"/>
      <c r="Z246" s="79"/>
      <c r="AA246" s="79"/>
      <c r="AB246" s="79"/>
      <c r="AC246" s="79"/>
      <c r="AD246" s="79"/>
      <c r="AE246" s="79"/>
      <c r="AF246" s="357"/>
      <c r="AG246" s="357"/>
      <c r="AH246" s="357"/>
      <c r="AI246" s="357"/>
      <c r="AJ246" s="356"/>
      <c r="AK246" s="357"/>
      <c r="AL246" s="357"/>
      <c r="AM246" s="356"/>
      <c r="AN246" s="357"/>
      <c r="AO246" s="358"/>
      <c r="AP246" s="358"/>
      <c r="AQ246" s="358"/>
      <c r="AR246" s="358"/>
      <c r="AS246" s="14"/>
      <c r="AT246" s="14"/>
      <c r="AU246" s="14"/>
      <c r="AV246" s="14"/>
      <c r="AW246" s="332"/>
      <c r="AX246" s="322"/>
      <c r="AY246" s="322"/>
      <c r="AZ246" s="322"/>
      <c r="BA246" s="322"/>
      <c r="BB246" s="322"/>
      <c r="BC246" s="322"/>
      <c r="BD246" s="322"/>
      <c r="BE246" s="322"/>
      <c r="BF246" s="322"/>
      <c r="BG246" s="322"/>
      <c r="BH246" s="322"/>
      <c r="BI246" s="322"/>
      <c r="BJ246" s="322"/>
      <c r="BK246" s="322"/>
      <c r="BL246" s="322"/>
      <c r="BM246" s="322"/>
      <c r="BN246" s="322"/>
      <c r="BO246" s="322"/>
      <c r="BP246" s="322"/>
      <c r="BQ246" s="322"/>
      <c r="BR246" s="322"/>
      <c r="BS246" s="322"/>
      <c r="BT246" s="322"/>
      <c r="BU246" s="322"/>
      <c r="BV246" s="322"/>
      <c r="BW246" s="322"/>
      <c r="BX246" s="322"/>
      <c r="BY246" s="322"/>
      <c r="BZ246" s="322"/>
      <c r="CA246" s="322"/>
      <c r="CB246" s="322"/>
      <c r="CC246" s="77"/>
    </row>
    <row r="247" spans="1:81" s="20" customFormat="1" ht="14.25" customHeight="1">
      <c r="A247" s="62"/>
      <c r="B247" s="326"/>
      <c r="C247" s="327"/>
      <c r="D247" s="327"/>
      <c r="F247" s="316"/>
      <c r="J247" s="321"/>
      <c r="K247" s="327"/>
      <c r="L247" s="352"/>
      <c r="M247" s="352"/>
      <c r="N247" s="352"/>
      <c r="O247" s="327"/>
      <c r="Q247" s="79"/>
      <c r="R247" s="79"/>
      <c r="S247" s="79"/>
      <c r="T247" s="79"/>
      <c r="U247" s="79"/>
      <c r="V247" s="79"/>
      <c r="W247" s="79"/>
      <c r="X247" s="79"/>
      <c r="Y247" s="79"/>
      <c r="Z247" s="79"/>
      <c r="AA247" s="79"/>
      <c r="AB247" s="79"/>
      <c r="AC247" s="79"/>
      <c r="AD247" s="79"/>
      <c r="AE247" s="79"/>
      <c r="AF247" s="357"/>
      <c r="AG247" s="357"/>
      <c r="AH247" s="357"/>
      <c r="AI247" s="357"/>
      <c r="AJ247" s="356"/>
      <c r="AK247" s="357"/>
      <c r="AL247" s="357"/>
      <c r="AM247" s="356"/>
      <c r="AN247" s="357"/>
      <c r="AO247" s="358"/>
      <c r="AP247" s="358"/>
      <c r="AQ247" s="358"/>
      <c r="AR247" s="358"/>
      <c r="AS247" s="14"/>
      <c r="AT247" s="14"/>
      <c r="AU247" s="14"/>
      <c r="AV247" s="14"/>
      <c r="AW247" s="332"/>
      <c r="AX247" s="322"/>
      <c r="AY247" s="322"/>
      <c r="AZ247" s="322"/>
      <c r="BA247" s="322"/>
      <c r="BB247" s="322"/>
      <c r="BC247" s="322"/>
      <c r="BD247" s="322"/>
      <c r="BE247" s="322"/>
      <c r="BF247" s="322"/>
      <c r="BG247" s="322"/>
      <c r="BH247" s="322"/>
      <c r="BI247" s="322"/>
      <c r="BJ247" s="322"/>
      <c r="BK247" s="322"/>
      <c r="BL247" s="322"/>
      <c r="BM247" s="322"/>
      <c r="BN247" s="322"/>
      <c r="BO247" s="322"/>
      <c r="BP247" s="322"/>
      <c r="BQ247" s="322"/>
      <c r="BR247" s="322"/>
      <c r="BS247" s="322"/>
      <c r="BT247" s="322"/>
      <c r="BU247" s="322"/>
      <c r="BV247" s="322"/>
      <c r="BW247" s="322"/>
      <c r="BX247" s="322"/>
      <c r="BY247" s="322"/>
      <c r="BZ247" s="322"/>
      <c r="CA247" s="322"/>
      <c r="CB247" s="322"/>
      <c r="CC247" s="77"/>
    </row>
    <row r="248" spans="1:81" s="20" customFormat="1" ht="14.25" customHeight="1">
      <c r="A248" s="62"/>
      <c r="B248" s="326"/>
      <c r="C248" s="327"/>
      <c r="D248" s="327"/>
      <c r="F248" s="321"/>
      <c r="J248" s="321"/>
      <c r="K248" s="327"/>
      <c r="L248" s="352"/>
      <c r="M248" s="352"/>
      <c r="N248" s="352"/>
      <c r="O248" s="327"/>
      <c r="Q248" s="79"/>
      <c r="R248" s="79"/>
      <c r="S248" s="79"/>
      <c r="T248" s="79"/>
      <c r="U248" s="79"/>
      <c r="V248" s="79"/>
      <c r="W248" s="79"/>
      <c r="X248" s="79"/>
      <c r="Y248" s="79"/>
      <c r="Z248" s="79"/>
      <c r="AA248" s="79"/>
      <c r="AB248" s="79"/>
      <c r="AC248" s="79"/>
      <c r="AD248" s="79"/>
      <c r="AE248" s="79"/>
      <c r="AF248" s="357"/>
      <c r="AG248" s="357"/>
      <c r="AH248" s="357"/>
      <c r="AI248" s="357"/>
      <c r="AJ248" s="356"/>
      <c r="AK248" s="357"/>
      <c r="AL248" s="357"/>
      <c r="AM248" s="356"/>
      <c r="AN248" s="357"/>
      <c r="AO248" s="358"/>
      <c r="AP248" s="358"/>
      <c r="AQ248" s="358"/>
      <c r="AR248" s="358"/>
      <c r="AS248" s="14"/>
      <c r="AT248" s="14"/>
      <c r="AU248" s="14"/>
      <c r="AV248" s="14"/>
      <c r="AW248" s="332"/>
      <c r="AX248" s="322"/>
      <c r="AY248" s="322"/>
      <c r="AZ248" s="322"/>
      <c r="BA248" s="322"/>
      <c r="BB248" s="322"/>
      <c r="BC248" s="322"/>
      <c r="BD248" s="322"/>
      <c r="BE248" s="322"/>
      <c r="BF248" s="322"/>
      <c r="BG248" s="322"/>
      <c r="BH248" s="322"/>
      <c r="BI248" s="322"/>
      <c r="BJ248" s="322"/>
      <c r="BK248" s="322"/>
      <c r="BL248" s="322"/>
      <c r="BM248" s="322"/>
      <c r="BN248" s="322"/>
      <c r="BO248" s="322"/>
      <c r="BP248" s="322"/>
      <c r="BQ248" s="322"/>
      <c r="BR248" s="322"/>
      <c r="BS248" s="322"/>
      <c r="BT248" s="322"/>
      <c r="BU248" s="322"/>
      <c r="BV248" s="322"/>
      <c r="BW248" s="322"/>
      <c r="BX248" s="322"/>
      <c r="BY248" s="322"/>
      <c r="BZ248" s="322"/>
      <c r="CA248" s="322"/>
      <c r="CB248" s="322"/>
      <c r="CC248" s="77"/>
    </row>
    <row r="249" spans="1:81" s="20" customFormat="1" ht="14.25" customHeight="1">
      <c r="A249" s="62"/>
      <c r="B249" s="326"/>
      <c r="C249" s="327"/>
      <c r="D249" s="327"/>
      <c r="F249" s="321"/>
      <c r="J249" s="348"/>
      <c r="K249" s="327"/>
      <c r="L249" s="352"/>
      <c r="M249" s="352"/>
      <c r="N249" s="350"/>
      <c r="O249" s="327"/>
      <c r="Q249" s="79"/>
      <c r="R249" s="79"/>
      <c r="S249" s="79"/>
      <c r="T249" s="79"/>
      <c r="U249" s="79"/>
      <c r="V249" s="79"/>
      <c r="W249" s="79"/>
      <c r="X249" s="79"/>
      <c r="Y249" s="79"/>
      <c r="Z249" s="79"/>
      <c r="AA249" s="79"/>
      <c r="AB249" s="79"/>
      <c r="AC249" s="79"/>
      <c r="AD249" s="79"/>
      <c r="AE249" s="79"/>
      <c r="AF249" s="357"/>
      <c r="AG249" s="357"/>
      <c r="AH249" s="357"/>
      <c r="AI249" s="357"/>
      <c r="AJ249" s="356"/>
      <c r="AK249" s="357"/>
      <c r="AL249" s="357"/>
      <c r="AM249" s="356"/>
      <c r="AN249" s="357"/>
      <c r="AO249" s="358"/>
      <c r="AP249" s="358"/>
      <c r="AQ249" s="358"/>
      <c r="AR249" s="358"/>
      <c r="AS249" s="14"/>
      <c r="AT249" s="14"/>
      <c r="AU249" s="14"/>
      <c r="AV249" s="14"/>
      <c r="AW249" s="332"/>
      <c r="AX249" s="322"/>
      <c r="AY249" s="322"/>
      <c r="AZ249" s="322"/>
      <c r="BA249" s="322"/>
      <c r="BB249" s="322"/>
      <c r="BC249" s="322"/>
      <c r="BD249" s="322"/>
      <c r="BE249" s="322"/>
      <c r="BF249" s="322"/>
      <c r="BG249" s="322"/>
      <c r="BH249" s="322"/>
      <c r="BI249" s="322"/>
      <c r="BJ249" s="322"/>
      <c r="BK249" s="322"/>
      <c r="BL249" s="322"/>
      <c r="BM249" s="322"/>
      <c r="BN249" s="322"/>
      <c r="BO249" s="322"/>
      <c r="BP249" s="322"/>
      <c r="BQ249" s="322"/>
      <c r="BR249" s="322"/>
      <c r="BS249" s="322"/>
      <c r="BT249" s="322"/>
      <c r="BU249" s="322"/>
      <c r="BV249" s="322"/>
      <c r="BW249" s="322"/>
      <c r="BX249" s="322"/>
      <c r="BY249" s="322"/>
      <c r="BZ249" s="322"/>
      <c r="CA249" s="322"/>
      <c r="CB249" s="322"/>
      <c r="CC249" s="77"/>
    </row>
    <row r="250" spans="1:81" s="20" customFormat="1" ht="14.25" customHeight="1">
      <c r="A250" s="62"/>
      <c r="B250" s="326"/>
      <c r="C250" s="327"/>
      <c r="D250" s="327"/>
      <c r="F250" s="321"/>
      <c r="J250" s="321"/>
      <c r="K250" s="327"/>
      <c r="L250" s="352"/>
      <c r="M250" s="352"/>
      <c r="N250" s="352"/>
      <c r="O250" s="327"/>
      <c r="Q250" s="79"/>
      <c r="R250" s="79"/>
      <c r="S250" s="79"/>
      <c r="T250" s="79"/>
      <c r="U250" s="79"/>
      <c r="V250" s="79"/>
      <c r="W250" s="79"/>
      <c r="X250" s="79"/>
      <c r="Y250" s="79"/>
      <c r="Z250" s="79"/>
      <c r="AA250" s="79"/>
      <c r="AB250" s="79"/>
      <c r="AC250" s="79"/>
      <c r="AD250" s="79"/>
      <c r="AE250" s="79"/>
      <c r="AF250" s="357"/>
      <c r="AG250" s="357"/>
      <c r="AH250" s="357"/>
      <c r="AI250" s="357"/>
      <c r="AJ250" s="356"/>
      <c r="AK250" s="357"/>
      <c r="AL250" s="357"/>
      <c r="AM250" s="356"/>
      <c r="AN250" s="357"/>
      <c r="AO250" s="358"/>
      <c r="AP250" s="358"/>
      <c r="AQ250" s="358"/>
      <c r="AR250" s="358"/>
      <c r="AS250" s="14"/>
      <c r="AT250" s="14"/>
      <c r="AU250" s="14"/>
      <c r="AV250" s="14"/>
      <c r="AW250" s="332"/>
      <c r="AX250" s="322"/>
      <c r="AY250" s="322"/>
      <c r="AZ250" s="322"/>
      <c r="BA250" s="322"/>
      <c r="BB250" s="322"/>
      <c r="BC250" s="322"/>
      <c r="BD250" s="322"/>
      <c r="BE250" s="322"/>
      <c r="BF250" s="322"/>
      <c r="BG250" s="322"/>
      <c r="BH250" s="322"/>
      <c r="BI250" s="322"/>
      <c r="BJ250" s="322"/>
      <c r="BK250" s="322"/>
      <c r="BL250" s="322"/>
      <c r="BM250" s="322"/>
      <c r="BN250" s="322"/>
      <c r="BO250" s="322"/>
      <c r="BP250" s="322"/>
      <c r="BQ250" s="322"/>
      <c r="BR250" s="322"/>
      <c r="BS250" s="322"/>
      <c r="BT250" s="322"/>
      <c r="BU250" s="322"/>
      <c r="BV250" s="322"/>
      <c r="BW250" s="322"/>
      <c r="BX250" s="322"/>
      <c r="BY250" s="322"/>
      <c r="BZ250" s="322"/>
      <c r="CA250" s="322"/>
      <c r="CB250" s="322"/>
      <c r="CC250" s="77"/>
    </row>
    <row r="251" spans="1:81" s="20" customFormat="1" ht="14.25" customHeight="1">
      <c r="A251" s="62"/>
      <c r="B251" s="326"/>
      <c r="C251" s="327"/>
      <c r="D251" s="327"/>
      <c r="E251" s="62"/>
      <c r="F251" s="321"/>
      <c r="J251" s="316"/>
      <c r="K251" s="327"/>
      <c r="L251" s="352"/>
      <c r="M251" s="352"/>
      <c r="N251" s="352"/>
      <c r="O251" s="327"/>
      <c r="Q251" s="79"/>
      <c r="R251" s="79"/>
      <c r="S251" s="79"/>
      <c r="T251" s="79"/>
      <c r="U251" s="79"/>
      <c r="V251" s="79"/>
      <c r="W251" s="79"/>
      <c r="X251" s="79"/>
      <c r="Y251" s="79"/>
      <c r="Z251" s="79"/>
      <c r="AA251" s="79"/>
      <c r="AB251" s="79"/>
      <c r="AC251" s="79"/>
      <c r="AD251" s="79"/>
      <c r="AE251" s="79"/>
      <c r="AF251" s="357"/>
      <c r="AG251" s="357"/>
      <c r="AH251" s="357"/>
      <c r="AI251" s="357"/>
      <c r="AJ251" s="356"/>
      <c r="AK251" s="357"/>
      <c r="AL251" s="357"/>
      <c r="AM251" s="356"/>
      <c r="AN251" s="357"/>
      <c r="AO251" s="358"/>
      <c r="AP251" s="358"/>
      <c r="AQ251" s="358"/>
      <c r="AR251" s="358"/>
      <c r="AS251" s="14"/>
      <c r="AT251" s="14"/>
      <c r="AU251" s="14"/>
      <c r="AV251" s="14"/>
      <c r="AW251" s="332"/>
      <c r="AX251" s="322"/>
      <c r="AY251" s="322"/>
      <c r="AZ251" s="322"/>
      <c r="BA251" s="322"/>
      <c r="BB251" s="322"/>
      <c r="BC251" s="322"/>
      <c r="BD251" s="322"/>
      <c r="BE251" s="322"/>
      <c r="BF251" s="322"/>
      <c r="BG251" s="322"/>
      <c r="BH251" s="322"/>
      <c r="BI251" s="322"/>
      <c r="BJ251" s="322"/>
      <c r="BK251" s="322"/>
      <c r="BL251" s="322"/>
      <c r="BM251" s="322"/>
      <c r="BN251" s="322"/>
      <c r="BO251" s="322"/>
      <c r="BP251" s="322"/>
      <c r="BQ251" s="322"/>
      <c r="BR251" s="322"/>
      <c r="BS251" s="322"/>
      <c r="BT251" s="322"/>
      <c r="BU251" s="322"/>
      <c r="BV251" s="322"/>
      <c r="BW251" s="322"/>
      <c r="BX251" s="322"/>
      <c r="BY251" s="322"/>
      <c r="BZ251" s="322"/>
      <c r="CA251" s="322"/>
      <c r="CB251" s="322"/>
      <c r="CC251" s="77"/>
    </row>
    <row r="252" spans="1:81" s="20" customFormat="1" ht="14.25" customHeight="1">
      <c r="A252" s="62"/>
      <c r="B252" s="326"/>
      <c r="C252" s="327"/>
      <c r="D252" s="327"/>
      <c r="F252" s="321"/>
      <c r="J252" s="316"/>
      <c r="K252" s="327"/>
      <c r="L252" s="352"/>
      <c r="M252" s="352"/>
      <c r="N252" s="352"/>
      <c r="O252" s="327"/>
      <c r="Q252" s="79"/>
      <c r="R252" s="79"/>
      <c r="S252" s="79"/>
      <c r="T252" s="79"/>
      <c r="U252" s="79"/>
      <c r="V252" s="79"/>
      <c r="W252" s="79"/>
      <c r="X252" s="79"/>
      <c r="Y252" s="79"/>
      <c r="Z252" s="79"/>
      <c r="AA252" s="79"/>
      <c r="AB252" s="79"/>
      <c r="AC252" s="79"/>
      <c r="AD252" s="79"/>
      <c r="AE252" s="79"/>
      <c r="AF252" s="357"/>
      <c r="AG252" s="357"/>
      <c r="AH252" s="357"/>
      <c r="AI252" s="357"/>
      <c r="AJ252" s="356"/>
      <c r="AK252" s="357"/>
      <c r="AL252" s="357"/>
      <c r="AM252" s="356"/>
      <c r="AN252" s="357"/>
      <c r="AO252" s="358"/>
      <c r="AP252" s="358"/>
      <c r="AQ252" s="358"/>
      <c r="AR252" s="358"/>
      <c r="AS252" s="14"/>
      <c r="AT252" s="14"/>
      <c r="AU252" s="14"/>
      <c r="AV252" s="14"/>
      <c r="AW252" s="332"/>
      <c r="AX252" s="322"/>
      <c r="AY252" s="322"/>
      <c r="AZ252" s="322"/>
      <c r="BA252" s="322"/>
      <c r="BB252" s="322"/>
      <c r="BC252" s="322"/>
      <c r="BD252" s="322"/>
      <c r="BE252" s="322"/>
      <c r="BF252" s="322"/>
      <c r="BG252" s="322"/>
      <c r="BH252" s="322"/>
      <c r="BI252" s="322"/>
      <c r="BJ252" s="322"/>
      <c r="BK252" s="322"/>
      <c r="BL252" s="322"/>
      <c r="BM252" s="322"/>
      <c r="BN252" s="322"/>
      <c r="BO252" s="322"/>
      <c r="BP252" s="322"/>
      <c r="BQ252" s="322"/>
      <c r="BR252" s="322"/>
      <c r="BS252" s="322"/>
      <c r="BT252" s="322"/>
      <c r="BU252" s="322"/>
      <c r="BV252" s="322"/>
      <c r="BW252" s="322"/>
      <c r="BX252" s="322"/>
      <c r="BY252" s="322"/>
      <c r="BZ252" s="322"/>
      <c r="CA252" s="322"/>
      <c r="CB252" s="322"/>
      <c r="CC252" s="77"/>
    </row>
    <row r="253" spans="1:81" s="24" customFormat="1" ht="14.25" customHeight="1">
      <c r="A253" s="342"/>
      <c r="B253" s="343"/>
      <c r="C253" s="344"/>
      <c r="D253" s="344"/>
      <c r="E253" s="342"/>
      <c r="F253" s="347"/>
      <c r="I253" s="20"/>
      <c r="J253" s="316"/>
      <c r="K253" s="344"/>
      <c r="L253" s="351"/>
      <c r="M253" s="351"/>
      <c r="N253" s="351"/>
      <c r="O253" s="344"/>
      <c r="Q253" s="345"/>
      <c r="R253" s="345"/>
      <c r="S253" s="345"/>
      <c r="T253" s="345"/>
      <c r="U253" s="345"/>
      <c r="V253" s="345"/>
      <c r="W253" s="345"/>
      <c r="X253" s="345"/>
      <c r="Y253" s="345"/>
      <c r="Z253" s="345"/>
      <c r="AA253" s="345"/>
      <c r="AB253" s="345"/>
      <c r="AC253" s="345"/>
      <c r="AD253" s="345"/>
      <c r="AE253" s="345"/>
      <c r="AF253" s="372"/>
      <c r="AG253" s="372"/>
      <c r="AH253" s="372"/>
      <c r="AI253" s="372"/>
      <c r="AJ253" s="373"/>
      <c r="AK253" s="372"/>
      <c r="AL253" s="372"/>
      <c r="AM253" s="373"/>
      <c r="AN253" s="372"/>
      <c r="AO253" s="358"/>
      <c r="AP253" s="358"/>
      <c r="AQ253" s="358"/>
      <c r="AR253" s="358"/>
      <c r="AS253" s="56"/>
      <c r="AT253" s="56"/>
      <c r="AU253" s="56"/>
      <c r="AV253" s="56"/>
      <c r="AW253" s="346"/>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76"/>
    </row>
    <row r="254" spans="1:81" s="20" customFormat="1" ht="14.25" customHeight="1">
      <c r="A254" s="62"/>
      <c r="B254" s="326"/>
      <c r="C254" s="327"/>
      <c r="D254" s="327"/>
      <c r="F254" s="321"/>
      <c r="J254" s="316"/>
      <c r="K254" s="327"/>
      <c r="L254" s="352"/>
      <c r="M254" s="352"/>
      <c r="N254" s="352"/>
      <c r="O254" s="327"/>
      <c r="Q254" s="79"/>
      <c r="R254" s="79"/>
      <c r="S254" s="79"/>
      <c r="T254" s="79"/>
      <c r="U254" s="79"/>
      <c r="V254" s="79"/>
      <c r="W254" s="79"/>
      <c r="X254" s="79"/>
      <c r="Y254" s="79"/>
      <c r="Z254" s="79"/>
      <c r="AA254" s="79"/>
      <c r="AB254" s="79"/>
      <c r="AC254" s="79"/>
      <c r="AD254" s="79"/>
      <c r="AE254" s="79"/>
      <c r="AF254" s="357"/>
      <c r="AG254" s="357"/>
      <c r="AH254" s="357"/>
      <c r="AI254" s="357"/>
      <c r="AJ254" s="356"/>
      <c r="AK254" s="357"/>
      <c r="AL254" s="357"/>
      <c r="AM254" s="356"/>
      <c r="AN254" s="357"/>
      <c r="AO254" s="358"/>
      <c r="AP254" s="358"/>
      <c r="AQ254" s="358"/>
      <c r="AR254" s="358"/>
      <c r="AS254" s="14"/>
      <c r="AT254" s="14"/>
      <c r="AU254" s="14"/>
      <c r="AV254" s="14"/>
      <c r="AW254" s="332"/>
      <c r="AX254" s="322"/>
      <c r="AY254" s="322"/>
      <c r="AZ254" s="322"/>
      <c r="BA254" s="322"/>
      <c r="BB254" s="322"/>
      <c r="BC254" s="322"/>
      <c r="BD254" s="322"/>
      <c r="BE254" s="322"/>
      <c r="BF254" s="322"/>
      <c r="BG254" s="322"/>
      <c r="BH254" s="322"/>
      <c r="BI254" s="322"/>
      <c r="BJ254" s="322"/>
      <c r="BK254" s="322"/>
      <c r="BL254" s="322"/>
      <c r="BM254" s="322"/>
      <c r="BN254" s="322"/>
      <c r="BO254" s="322"/>
      <c r="BP254" s="322"/>
      <c r="BQ254" s="322"/>
      <c r="BR254" s="322"/>
      <c r="BS254" s="322"/>
      <c r="BT254" s="322"/>
      <c r="BU254" s="322"/>
      <c r="BV254" s="322"/>
      <c r="BW254" s="322"/>
      <c r="BX254" s="322"/>
      <c r="BY254" s="322"/>
      <c r="BZ254" s="322"/>
      <c r="CA254" s="322"/>
      <c r="CB254" s="322"/>
      <c r="CC254" s="77"/>
    </row>
    <row r="255" spans="1:81" s="20" customFormat="1" ht="14.25" customHeight="1">
      <c r="A255" s="62"/>
      <c r="B255" s="326"/>
      <c r="C255" s="327"/>
      <c r="D255" s="327"/>
      <c r="F255" s="321"/>
      <c r="J255" s="316"/>
      <c r="K255" s="327"/>
      <c r="L255" s="352"/>
      <c r="M255" s="352"/>
      <c r="N255" s="352"/>
      <c r="O255" s="327"/>
      <c r="Q255" s="79"/>
      <c r="R255" s="79"/>
      <c r="S255" s="79"/>
      <c r="T255" s="79"/>
      <c r="U255" s="79"/>
      <c r="V255" s="79"/>
      <c r="W255" s="79"/>
      <c r="X255" s="79"/>
      <c r="Y255" s="79"/>
      <c r="Z255" s="79"/>
      <c r="AA255" s="79"/>
      <c r="AB255" s="79"/>
      <c r="AC255" s="79"/>
      <c r="AD255" s="79"/>
      <c r="AE255" s="79"/>
      <c r="AF255" s="357"/>
      <c r="AG255" s="357"/>
      <c r="AH255" s="357"/>
      <c r="AI255" s="357"/>
      <c r="AJ255" s="356"/>
      <c r="AK255" s="357"/>
      <c r="AL255" s="357"/>
      <c r="AM255" s="356"/>
      <c r="AN255" s="357"/>
      <c r="AO255" s="358"/>
      <c r="AP255" s="358"/>
      <c r="AQ255" s="358"/>
      <c r="AR255" s="358"/>
      <c r="AS255" s="14"/>
      <c r="AT255" s="14"/>
      <c r="AU255" s="14"/>
      <c r="AV255" s="14"/>
      <c r="AW255" s="332"/>
      <c r="AX255" s="322"/>
      <c r="AY255" s="322"/>
      <c r="AZ255" s="322"/>
      <c r="BA255" s="322"/>
      <c r="BB255" s="322"/>
      <c r="BC255" s="322"/>
      <c r="BD255" s="322"/>
      <c r="BE255" s="322"/>
      <c r="BF255" s="322"/>
      <c r="BG255" s="322"/>
      <c r="BH255" s="322"/>
      <c r="BI255" s="322"/>
      <c r="BJ255" s="322"/>
      <c r="BK255" s="322"/>
      <c r="BL255" s="322"/>
      <c r="BM255" s="322"/>
      <c r="BN255" s="322"/>
      <c r="BO255" s="322"/>
      <c r="BP255" s="322"/>
      <c r="BQ255" s="322"/>
      <c r="BR255" s="322"/>
      <c r="BS255" s="322"/>
      <c r="BT255" s="322"/>
      <c r="BU255" s="322"/>
      <c r="BV255" s="322"/>
      <c r="BW255" s="322"/>
      <c r="BX255" s="322"/>
      <c r="BY255" s="322"/>
      <c r="BZ255" s="322"/>
      <c r="CA255" s="322"/>
      <c r="CB255" s="322"/>
      <c r="CC255" s="77"/>
    </row>
    <row r="256" spans="1:81" s="20" customFormat="1" ht="14.25" customHeight="1">
      <c r="A256" s="62"/>
      <c r="B256" s="326"/>
      <c r="C256" s="327"/>
      <c r="D256" s="327"/>
      <c r="E256" s="62"/>
      <c r="F256" s="321"/>
      <c r="J256" s="321"/>
      <c r="K256" s="327"/>
      <c r="L256" s="352"/>
      <c r="M256" s="352"/>
      <c r="N256" s="352"/>
      <c r="O256" s="327"/>
      <c r="Q256" s="79"/>
      <c r="R256" s="79"/>
      <c r="S256" s="79"/>
      <c r="T256" s="79"/>
      <c r="U256" s="79"/>
      <c r="V256" s="79"/>
      <c r="W256" s="79"/>
      <c r="X256" s="79"/>
      <c r="Y256" s="79"/>
      <c r="Z256" s="79"/>
      <c r="AA256" s="79"/>
      <c r="AB256" s="79"/>
      <c r="AC256" s="79"/>
      <c r="AD256" s="79"/>
      <c r="AE256" s="79"/>
      <c r="AF256" s="357"/>
      <c r="AG256" s="357"/>
      <c r="AH256" s="357"/>
      <c r="AI256" s="357"/>
      <c r="AJ256" s="356"/>
      <c r="AK256" s="357"/>
      <c r="AL256" s="357"/>
      <c r="AM256" s="356"/>
      <c r="AN256" s="357"/>
      <c r="AO256" s="358"/>
      <c r="AP256" s="358"/>
      <c r="AQ256" s="358"/>
      <c r="AR256" s="358"/>
      <c r="AS256" s="14"/>
      <c r="AT256" s="14"/>
      <c r="AU256" s="14"/>
      <c r="AV256" s="14"/>
      <c r="AW256" s="332"/>
      <c r="AX256" s="322"/>
      <c r="AY256" s="322"/>
      <c r="AZ256" s="322"/>
      <c r="BA256" s="322"/>
      <c r="BB256" s="322"/>
      <c r="BC256" s="322"/>
      <c r="BD256" s="322"/>
      <c r="BE256" s="322"/>
      <c r="BF256" s="322"/>
      <c r="BG256" s="322"/>
      <c r="BH256" s="322"/>
      <c r="BI256" s="322"/>
      <c r="BJ256" s="322"/>
      <c r="BK256" s="322"/>
      <c r="BL256" s="322"/>
      <c r="BM256" s="322"/>
      <c r="BN256" s="322"/>
      <c r="BO256" s="322"/>
      <c r="BP256" s="322"/>
      <c r="BQ256" s="322"/>
      <c r="BR256" s="322"/>
      <c r="BS256" s="322"/>
      <c r="BT256" s="322"/>
      <c r="BU256" s="322"/>
      <c r="BV256" s="322"/>
      <c r="BW256" s="322"/>
      <c r="BX256" s="322"/>
      <c r="BY256" s="322"/>
      <c r="BZ256" s="322"/>
      <c r="CA256" s="322"/>
      <c r="CB256" s="322"/>
      <c r="CC256" s="77"/>
    </row>
    <row r="257" spans="1:81" s="20" customFormat="1" ht="14.25" customHeight="1">
      <c r="A257" s="62"/>
      <c r="B257" s="326"/>
      <c r="C257" s="327"/>
      <c r="D257" s="327"/>
      <c r="F257" s="321"/>
      <c r="J257" s="321"/>
      <c r="K257" s="327"/>
      <c r="L257" s="352"/>
      <c r="M257" s="352"/>
      <c r="N257" s="352"/>
      <c r="O257" s="327"/>
      <c r="Q257" s="79"/>
      <c r="R257" s="79"/>
      <c r="S257" s="79"/>
      <c r="T257" s="79"/>
      <c r="U257" s="79"/>
      <c r="V257" s="79"/>
      <c r="W257" s="79"/>
      <c r="X257" s="79"/>
      <c r="Y257" s="79"/>
      <c r="Z257" s="79"/>
      <c r="AA257" s="79"/>
      <c r="AB257" s="79"/>
      <c r="AC257" s="79"/>
      <c r="AD257" s="79"/>
      <c r="AE257" s="79"/>
      <c r="AF257" s="357"/>
      <c r="AG257" s="357"/>
      <c r="AH257" s="357"/>
      <c r="AI257" s="357"/>
      <c r="AJ257" s="356"/>
      <c r="AK257" s="357"/>
      <c r="AL257" s="357"/>
      <c r="AM257" s="356"/>
      <c r="AN257" s="357"/>
      <c r="AO257" s="358"/>
      <c r="AP257" s="358"/>
      <c r="AQ257" s="358"/>
      <c r="AR257" s="358"/>
      <c r="AS257" s="14"/>
      <c r="AT257" s="14"/>
      <c r="AU257" s="14"/>
      <c r="AV257" s="14"/>
      <c r="AW257" s="332"/>
      <c r="AX257" s="322"/>
      <c r="AY257" s="322"/>
      <c r="AZ257" s="322"/>
      <c r="BA257" s="322"/>
      <c r="BB257" s="322"/>
      <c r="BC257" s="322"/>
      <c r="BD257" s="322"/>
      <c r="BE257" s="322"/>
      <c r="BF257" s="322"/>
      <c r="BG257" s="322"/>
      <c r="BH257" s="322"/>
      <c r="BI257" s="322"/>
      <c r="BJ257" s="322"/>
      <c r="BK257" s="322"/>
      <c r="BL257" s="322"/>
      <c r="BM257" s="322"/>
      <c r="BN257" s="322"/>
      <c r="BO257" s="322"/>
      <c r="BP257" s="322"/>
      <c r="BQ257" s="322"/>
      <c r="BR257" s="322"/>
      <c r="BS257" s="322"/>
      <c r="BT257" s="322"/>
      <c r="BU257" s="322"/>
      <c r="BV257" s="322"/>
      <c r="BW257" s="322"/>
      <c r="BX257" s="322"/>
      <c r="BY257" s="322"/>
      <c r="BZ257" s="322"/>
      <c r="CA257" s="322"/>
      <c r="CB257" s="322"/>
      <c r="CC257" s="77"/>
    </row>
    <row r="258" spans="1:81" s="24" customFormat="1" ht="14.25" customHeight="1">
      <c r="A258" s="342"/>
      <c r="B258" s="343"/>
      <c r="C258" s="344"/>
      <c r="D258" s="344"/>
      <c r="E258" s="342"/>
      <c r="F258" s="347"/>
      <c r="I258" s="20"/>
      <c r="J258" s="316"/>
      <c r="K258" s="344"/>
      <c r="L258" s="351"/>
      <c r="M258" s="351"/>
      <c r="N258" s="351"/>
      <c r="O258" s="344"/>
      <c r="Q258" s="345"/>
      <c r="R258" s="345"/>
      <c r="S258" s="345"/>
      <c r="T258" s="345"/>
      <c r="U258" s="345"/>
      <c r="V258" s="345"/>
      <c r="W258" s="345"/>
      <c r="X258" s="345"/>
      <c r="Y258" s="345"/>
      <c r="Z258" s="345"/>
      <c r="AA258" s="345"/>
      <c r="AB258" s="345"/>
      <c r="AC258" s="345"/>
      <c r="AD258" s="345"/>
      <c r="AE258" s="345"/>
      <c r="AF258" s="372"/>
      <c r="AG258" s="372"/>
      <c r="AH258" s="372"/>
      <c r="AI258" s="372"/>
      <c r="AJ258" s="373"/>
      <c r="AK258" s="372"/>
      <c r="AL258" s="372"/>
      <c r="AM258" s="373"/>
      <c r="AN258" s="372"/>
      <c r="AO258" s="358"/>
      <c r="AP258" s="358"/>
      <c r="AQ258" s="358"/>
      <c r="AR258" s="358"/>
      <c r="AS258" s="56"/>
      <c r="AT258" s="56"/>
      <c r="AU258" s="56"/>
      <c r="AV258" s="56"/>
      <c r="AW258" s="346"/>
      <c r="AX258" s="31"/>
      <c r="AY258" s="31"/>
      <c r="AZ258" s="31"/>
      <c r="BA258" s="31"/>
      <c r="BB258" s="31"/>
      <c r="BC258" s="31"/>
      <c r="BD258" s="31"/>
      <c r="BE258" s="31"/>
      <c r="BF258" s="31"/>
      <c r="BG258" s="31"/>
      <c r="BH258" s="31"/>
      <c r="BI258" s="31"/>
      <c r="BJ258" s="31"/>
      <c r="BK258" s="31"/>
      <c r="BL258" s="31"/>
      <c r="BM258" s="31"/>
      <c r="BN258" s="31"/>
      <c r="BO258" s="31"/>
      <c r="BP258" s="31"/>
      <c r="BQ258" s="31"/>
      <c r="BR258" s="31"/>
      <c r="BS258" s="31"/>
      <c r="BT258" s="31"/>
      <c r="BU258" s="31"/>
      <c r="BV258" s="31"/>
      <c r="BW258" s="31"/>
      <c r="BX258" s="31"/>
      <c r="BY258" s="31"/>
      <c r="BZ258" s="31"/>
      <c r="CA258" s="31"/>
      <c r="CB258" s="31"/>
      <c r="CC258" s="76"/>
    </row>
    <row r="259" spans="1:81" s="20" customFormat="1" ht="14.25" customHeight="1">
      <c r="A259" s="62"/>
      <c r="B259" s="326"/>
      <c r="C259" s="327"/>
      <c r="D259" s="327"/>
      <c r="F259" s="321"/>
      <c r="J259" s="321"/>
      <c r="K259" s="327"/>
      <c r="L259" s="352"/>
      <c r="M259" s="352"/>
      <c r="N259" s="352"/>
      <c r="O259" s="327"/>
      <c r="Q259" s="79"/>
      <c r="R259" s="79"/>
      <c r="S259" s="79"/>
      <c r="T259" s="79"/>
      <c r="U259" s="79"/>
      <c r="V259" s="79"/>
      <c r="W259" s="79"/>
      <c r="X259" s="79"/>
      <c r="Y259" s="79"/>
      <c r="Z259" s="79"/>
      <c r="AA259" s="79"/>
      <c r="AB259" s="79"/>
      <c r="AC259" s="79"/>
      <c r="AD259" s="79"/>
      <c r="AE259" s="79"/>
      <c r="AF259" s="357"/>
      <c r="AG259" s="357"/>
      <c r="AH259" s="357"/>
      <c r="AI259" s="357"/>
      <c r="AJ259" s="356"/>
      <c r="AK259" s="357"/>
      <c r="AL259" s="357"/>
      <c r="AM259" s="356"/>
      <c r="AN259" s="357"/>
      <c r="AO259" s="358"/>
      <c r="AP259" s="358"/>
      <c r="AQ259" s="358"/>
      <c r="AR259" s="358"/>
      <c r="AS259" s="14"/>
      <c r="AT259" s="14"/>
      <c r="AU259" s="14"/>
      <c r="AV259" s="14"/>
      <c r="AW259" s="332"/>
      <c r="AX259" s="322"/>
      <c r="AY259" s="322"/>
      <c r="AZ259" s="322"/>
      <c r="BA259" s="322"/>
      <c r="BB259" s="322"/>
      <c r="BC259" s="322"/>
      <c r="BD259" s="322"/>
      <c r="BE259" s="322"/>
      <c r="BF259" s="322"/>
      <c r="BG259" s="322"/>
      <c r="BH259" s="322"/>
      <c r="BI259" s="322"/>
      <c r="BJ259" s="322"/>
      <c r="BK259" s="322"/>
      <c r="BL259" s="322"/>
      <c r="BM259" s="322"/>
      <c r="BN259" s="322"/>
      <c r="BO259" s="322"/>
      <c r="BP259" s="322"/>
      <c r="BQ259" s="322"/>
      <c r="BR259" s="322"/>
      <c r="BS259" s="322"/>
      <c r="BT259" s="322"/>
      <c r="BU259" s="322"/>
      <c r="BV259" s="322"/>
      <c r="BW259" s="322"/>
      <c r="BX259" s="322"/>
      <c r="BY259" s="322"/>
      <c r="BZ259" s="322"/>
      <c r="CA259" s="322"/>
      <c r="CB259" s="322"/>
      <c r="CC259" s="77"/>
    </row>
    <row r="260" spans="1:81" s="20" customFormat="1" ht="14.25" customHeight="1">
      <c r="A260" s="62"/>
      <c r="B260" s="326"/>
      <c r="C260" s="327"/>
      <c r="D260" s="327"/>
      <c r="F260" s="316"/>
      <c r="J260" s="321"/>
      <c r="K260" s="327"/>
      <c r="L260" s="352"/>
      <c r="M260" s="352"/>
      <c r="N260" s="352"/>
      <c r="O260" s="327"/>
      <c r="Q260" s="79"/>
      <c r="R260" s="79"/>
      <c r="S260" s="79"/>
      <c r="T260" s="79"/>
      <c r="U260" s="79"/>
      <c r="V260" s="79"/>
      <c r="W260" s="79"/>
      <c r="X260" s="79"/>
      <c r="Y260" s="79"/>
      <c r="Z260" s="79"/>
      <c r="AA260" s="79"/>
      <c r="AB260" s="79"/>
      <c r="AC260" s="79"/>
      <c r="AD260" s="79"/>
      <c r="AE260" s="79"/>
      <c r="AF260" s="357"/>
      <c r="AG260" s="357"/>
      <c r="AH260" s="357"/>
      <c r="AI260" s="357"/>
      <c r="AJ260" s="356"/>
      <c r="AK260" s="357"/>
      <c r="AL260" s="357"/>
      <c r="AM260" s="356"/>
      <c r="AN260" s="357"/>
      <c r="AO260" s="358"/>
      <c r="AP260" s="358"/>
      <c r="AQ260" s="358"/>
      <c r="AR260" s="358"/>
      <c r="AS260" s="14"/>
      <c r="AT260" s="14"/>
      <c r="AU260" s="14"/>
      <c r="AV260" s="14"/>
      <c r="AW260" s="332"/>
      <c r="AX260" s="322"/>
      <c r="AY260" s="322"/>
      <c r="AZ260" s="322"/>
      <c r="BA260" s="322"/>
      <c r="BB260" s="322"/>
      <c r="BC260" s="322"/>
      <c r="BD260" s="322"/>
      <c r="BE260" s="322"/>
      <c r="BF260" s="322"/>
      <c r="BG260" s="322"/>
      <c r="BH260" s="322"/>
      <c r="BI260" s="322"/>
      <c r="BJ260" s="322"/>
      <c r="BK260" s="322"/>
      <c r="BL260" s="322"/>
      <c r="BM260" s="322"/>
      <c r="BN260" s="322"/>
      <c r="BO260" s="322"/>
      <c r="BP260" s="322"/>
      <c r="BQ260" s="322"/>
      <c r="BR260" s="322"/>
      <c r="BS260" s="322"/>
      <c r="BT260" s="322"/>
      <c r="BU260" s="322"/>
      <c r="BV260" s="322"/>
      <c r="BW260" s="322"/>
      <c r="BX260" s="322"/>
      <c r="BY260" s="322"/>
      <c r="BZ260" s="322"/>
      <c r="CA260" s="322"/>
      <c r="CB260" s="322"/>
      <c r="CC260" s="77"/>
    </row>
    <row r="261" spans="1:81" s="20" customFormat="1" ht="14.25" customHeight="1">
      <c r="A261" s="62"/>
      <c r="B261" s="326"/>
      <c r="C261" s="327"/>
      <c r="D261" s="327"/>
      <c r="F261" s="321"/>
      <c r="J261" s="316"/>
      <c r="K261" s="327"/>
      <c r="L261" s="352"/>
      <c r="M261" s="352"/>
      <c r="N261" s="352"/>
      <c r="O261" s="327"/>
      <c r="Q261" s="79"/>
      <c r="R261" s="79"/>
      <c r="S261" s="79"/>
      <c r="T261" s="79"/>
      <c r="U261" s="79"/>
      <c r="V261" s="79"/>
      <c r="W261" s="79"/>
      <c r="X261" s="79"/>
      <c r="Y261" s="79"/>
      <c r="Z261" s="79"/>
      <c r="AA261" s="79"/>
      <c r="AB261" s="79"/>
      <c r="AC261" s="79"/>
      <c r="AD261" s="79"/>
      <c r="AE261" s="79"/>
      <c r="AF261" s="357"/>
      <c r="AG261" s="357"/>
      <c r="AH261" s="357"/>
      <c r="AI261" s="357"/>
      <c r="AJ261" s="356"/>
      <c r="AK261" s="357"/>
      <c r="AL261" s="357"/>
      <c r="AM261" s="356"/>
      <c r="AN261" s="357"/>
      <c r="AO261" s="358"/>
      <c r="AP261" s="358"/>
      <c r="AQ261" s="358"/>
      <c r="AR261" s="358"/>
      <c r="AS261" s="14"/>
      <c r="AT261" s="14"/>
      <c r="AU261" s="14"/>
      <c r="AV261" s="14"/>
      <c r="AW261" s="332"/>
      <c r="AX261" s="322"/>
      <c r="AY261" s="322"/>
      <c r="AZ261" s="322"/>
      <c r="BA261" s="322"/>
      <c r="BB261" s="322"/>
      <c r="BC261" s="322"/>
      <c r="BD261" s="322"/>
      <c r="BE261" s="322"/>
      <c r="BF261" s="322"/>
      <c r="BG261" s="322"/>
      <c r="BH261" s="322"/>
      <c r="BI261" s="322"/>
      <c r="BJ261" s="322"/>
      <c r="BK261" s="322"/>
      <c r="BL261" s="322"/>
      <c r="BM261" s="322"/>
      <c r="BN261" s="322"/>
      <c r="BO261" s="322"/>
      <c r="BP261" s="322"/>
      <c r="BQ261" s="322"/>
      <c r="BR261" s="322"/>
      <c r="BS261" s="322"/>
      <c r="BT261" s="322"/>
      <c r="BU261" s="322"/>
      <c r="BV261" s="322"/>
      <c r="BW261" s="322"/>
      <c r="BX261" s="322"/>
      <c r="BY261" s="322"/>
      <c r="BZ261" s="322"/>
      <c r="CA261" s="322"/>
      <c r="CB261" s="322"/>
      <c r="CC261" s="77"/>
    </row>
    <row r="262" spans="1:81" s="20" customFormat="1" ht="14.25" customHeight="1">
      <c r="A262" s="62"/>
      <c r="B262" s="326"/>
      <c r="C262" s="327"/>
      <c r="D262" s="327"/>
      <c r="F262" s="321"/>
      <c r="J262" s="321"/>
      <c r="K262" s="327"/>
      <c r="L262" s="352"/>
      <c r="M262" s="352"/>
      <c r="N262" s="350"/>
      <c r="O262" s="327"/>
      <c r="Q262" s="79"/>
      <c r="R262" s="79"/>
      <c r="S262" s="79"/>
      <c r="T262" s="79"/>
      <c r="U262" s="79"/>
      <c r="V262" s="79"/>
      <c r="W262" s="79"/>
      <c r="X262" s="79"/>
      <c r="Y262" s="79"/>
      <c r="Z262" s="79"/>
      <c r="AA262" s="79"/>
      <c r="AB262" s="79"/>
      <c r="AC262" s="79"/>
      <c r="AD262" s="79"/>
      <c r="AE262" s="79"/>
      <c r="AF262" s="357"/>
      <c r="AG262" s="357"/>
      <c r="AH262" s="357"/>
      <c r="AI262" s="357"/>
      <c r="AJ262" s="356"/>
      <c r="AK262" s="357"/>
      <c r="AL262" s="357"/>
      <c r="AM262" s="356"/>
      <c r="AN262" s="357"/>
      <c r="AO262" s="358"/>
      <c r="AP262" s="358"/>
      <c r="AQ262" s="358"/>
      <c r="AR262" s="358"/>
      <c r="AS262" s="14"/>
      <c r="AT262" s="14"/>
      <c r="AU262" s="14"/>
      <c r="AV262" s="14"/>
      <c r="AW262" s="332"/>
      <c r="AX262" s="322"/>
      <c r="AY262" s="322"/>
      <c r="AZ262" s="322"/>
      <c r="BA262" s="322"/>
      <c r="BB262" s="322"/>
      <c r="BC262" s="322"/>
      <c r="BD262" s="322"/>
      <c r="BE262" s="322"/>
      <c r="BF262" s="322"/>
      <c r="BG262" s="322"/>
      <c r="BH262" s="322"/>
      <c r="BI262" s="322"/>
      <c r="BJ262" s="322"/>
      <c r="BK262" s="322"/>
      <c r="BL262" s="322"/>
      <c r="BM262" s="322"/>
      <c r="BN262" s="322"/>
      <c r="BO262" s="322"/>
      <c r="BP262" s="322"/>
      <c r="BQ262" s="322"/>
      <c r="BR262" s="322"/>
      <c r="BS262" s="322"/>
      <c r="BT262" s="322"/>
      <c r="BU262" s="322"/>
      <c r="BV262" s="322"/>
      <c r="BW262" s="322"/>
      <c r="BX262" s="322"/>
      <c r="BY262" s="322"/>
      <c r="BZ262" s="322"/>
      <c r="CA262" s="322"/>
      <c r="CB262" s="322"/>
      <c r="CC262" s="77"/>
    </row>
    <row r="263" spans="1:81" s="20" customFormat="1" ht="14.25" customHeight="1">
      <c r="A263" s="62"/>
      <c r="B263" s="326"/>
      <c r="C263" s="327"/>
      <c r="D263" s="327"/>
      <c r="E263" s="62"/>
      <c r="F263" s="321"/>
      <c r="J263" s="321"/>
      <c r="K263" s="327"/>
      <c r="L263" s="352"/>
      <c r="M263" s="352"/>
      <c r="N263" s="352"/>
      <c r="O263" s="327"/>
      <c r="Q263" s="79"/>
      <c r="R263" s="79"/>
      <c r="S263" s="79"/>
      <c r="T263" s="79"/>
      <c r="U263" s="79"/>
      <c r="V263" s="79"/>
      <c r="W263" s="79"/>
      <c r="X263" s="79"/>
      <c r="Y263" s="79"/>
      <c r="Z263" s="79"/>
      <c r="AA263" s="79"/>
      <c r="AB263" s="79"/>
      <c r="AC263" s="79"/>
      <c r="AD263" s="79"/>
      <c r="AE263" s="79"/>
      <c r="AF263" s="357"/>
      <c r="AG263" s="357"/>
      <c r="AH263" s="357"/>
      <c r="AI263" s="357"/>
      <c r="AJ263" s="356"/>
      <c r="AK263" s="357"/>
      <c r="AL263" s="357"/>
      <c r="AM263" s="356"/>
      <c r="AN263" s="357"/>
      <c r="AO263" s="358"/>
      <c r="AP263" s="358"/>
      <c r="AQ263" s="358"/>
      <c r="AR263" s="358"/>
      <c r="AS263" s="14"/>
      <c r="AT263" s="14"/>
      <c r="AU263" s="14"/>
      <c r="AV263" s="14"/>
      <c r="AW263" s="332"/>
      <c r="AX263" s="322"/>
      <c r="AY263" s="322"/>
      <c r="AZ263" s="322"/>
      <c r="BA263" s="322"/>
      <c r="BB263" s="322"/>
      <c r="BC263" s="322"/>
      <c r="BD263" s="322"/>
      <c r="BE263" s="322"/>
      <c r="BF263" s="322"/>
      <c r="BG263" s="322"/>
      <c r="BH263" s="322"/>
      <c r="BI263" s="322"/>
      <c r="BJ263" s="322"/>
      <c r="BK263" s="322"/>
      <c r="BL263" s="322"/>
      <c r="BM263" s="322"/>
      <c r="BN263" s="322"/>
      <c r="BO263" s="322"/>
      <c r="BP263" s="322"/>
      <c r="BQ263" s="322"/>
      <c r="BR263" s="322"/>
      <c r="BS263" s="322"/>
      <c r="BT263" s="322"/>
      <c r="BU263" s="322"/>
      <c r="BV263" s="322"/>
      <c r="BW263" s="322"/>
      <c r="BX263" s="322"/>
      <c r="BY263" s="322"/>
      <c r="BZ263" s="322"/>
      <c r="CA263" s="322"/>
      <c r="CB263" s="322"/>
      <c r="CC263" s="77"/>
    </row>
    <row r="264" spans="1:81" s="20" customFormat="1" ht="14.25" customHeight="1">
      <c r="A264" s="62"/>
      <c r="B264" s="326"/>
      <c r="C264" s="327"/>
      <c r="D264" s="327"/>
      <c r="F264" s="321"/>
      <c r="K264" s="327"/>
      <c r="L264" s="352"/>
      <c r="M264" s="352"/>
      <c r="N264" s="352"/>
      <c r="O264" s="327"/>
      <c r="Q264" s="79"/>
      <c r="R264" s="79"/>
      <c r="S264" s="79"/>
      <c r="T264" s="79"/>
      <c r="U264" s="79"/>
      <c r="V264" s="79"/>
      <c r="W264" s="79"/>
      <c r="X264" s="79"/>
      <c r="Y264" s="79"/>
      <c r="Z264" s="79"/>
      <c r="AA264" s="79"/>
      <c r="AB264" s="79"/>
      <c r="AC264" s="79"/>
      <c r="AD264" s="79"/>
      <c r="AE264" s="79"/>
      <c r="AF264" s="357"/>
      <c r="AG264" s="357"/>
      <c r="AH264" s="357"/>
      <c r="AI264" s="357"/>
      <c r="AJ264" s="356"/>
      <c r="AK264" s="357"/>
      <c r="AL264" s="357"/>
      <c r="AM264" s="356"/>
      <c r="AN264" s="357"/>
      <c r="AO264" s="358"/>
      <c r="AP264" s="358"/>
      <c r="AQ264" s="358"/>
      <c r="AR264" s="358"/>
      <c r="AS264" s="14"/>
      <c r="AT264" s="14"/>
      <c r="AU264" s="14"/>
      <c r="AV264" s="14"/>
      <c r="AW264" s="332"/>
      <c r="AX264" s="322"/>
      <c r="AY264" s="322"/>
      <c r="AZ264" s="322"/>
      <c r="BA264" s="322"/>
      <c r="BB264" s="322"/>
      <c r="BC264" s="322"/>
      <c r="BD264" s="322"/>
      <c r="BE264" s="322"/>
      <c r="BF264" s="322"/>
      <c r="BG264" s="322"/>
      <c r="BH264" s="322"/>
      <c r="BI264" s="322"/>
      <c r="BJ264" s="322"/>
      <c r="BK264" s="322"/>
      <c r="BL264" s="322"/>
      <c r="BM264" s="322"/>
      <c r="BN264" s="322"/>
      <c r="BO264" s="322"/>
      <c r="BP264" s="322"/>
      <c r="BQ264" s="322"/>
      <c r="BR264" s="322"/>
      <c r="BS264" s="322"/>
      <c r="BT264" s="322"/>
      <c r="BU264" s="322"/>
      <c r="BV264" s="322"/>
      <c r="BW264" s="322"/>
      <c r="BX264" s="322"/>
      <c r="BY264" s="322"/>
      <c r="BZ264" s="322"/>
      <c r="CA264" s="322"/>
      <c r="CB264" s="322"/>
      <c r="CC264" s="77"/>
    </row>
    <row r="265" spans="1:81" s="24" customFormat="1" ht="14.25" customHeight="1">
      <c r="A265" s="342"/>
      <c r="B265" s="343"/>
      <c r="C265" s="344"/>
      <c r="D265" s="344"/>
      <c r="E265" s="342"/>
      <c r="F265" s="347"/>
      <c r="I265" s="20"/>
      <c r="J265" s="316"/>
      <c r="K265" s="344"/>
      <c r="L265" s="351"/>
      <c r="M265" s="351"/>
      <c r="N265" s="351"/>
      <c r="O265" s="344"/>
      <c r="Q265" s="345"/>
      <c r="R265" s="345"/>
      <c r="S265" s="345"/>
      <c r="T265" s="345"/>
      <c r="U265" s="345"/>
      <c r="V265" s="345"/>
      <c r="W265" s="345"/>
      <c r="X265" s="345"/>
      <c r="Y265" s="345"/>
      <c r="Z265" s="345"/>
      <c r="AA265" s="345"/>
      <c r="AB265" s="345"/>
      <c r="AC265" s="345"/>
      <c r="AD265" s="345"/>
      <c r="AE265" s="345"/>
      <c r="AF265" s="372"/>
      <c r="AG265" s="372"/>
      <c r="AH265" s="372"/>
      <c r="AI265" s="372"/>
      <c r="AJ265" s="373"/>
      <c r="AK265" s="372"/>
      <c r="AL265" s="372"/>
      <c r="AM265" s="373"/>
      <c r="AN265" s="372"/>
      <c r="AO265" s="358"/>
      <c r="AP265" s="358"/>
      <c r="AQ265" s="358"/>
      <c r="AR265" s="358"/>
      <c r="AS265" s="56"/>
      <c r="AT265" s="56"/>
      <c r="AU265" s="56"/>
      <c r="AV265" s="56"/>
      <c r="AW265" s="346"/>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c r="BZ265" s="31"/>
      <c r="CA265" s="31"/>
      <c r="CB265" s="31"/>
      <c r="CC265" s="76"/>
    </row>
    <row r="266" spans="1:81" s="20" customFormat="1" ht="14.25" customHeight="1">
      <c r="A266" s="62"/>
      <c r="B266" s="326"/>
      <c r="C266" s="327"/>
      <c r="D266" s="327"/>
      <c r="F266" s="316"/>
      <c r="J266" s="321"/>
      <c r="K266" s="327"/>
      <c r="L266" s="352"/>
      <c r="M266" s="352"/>
      <c r="N266" s="352"/>
      <c r="O266" s="327"/>
      <c r="Q266" s="79"/>
      <c r="R266" s="79"/>
      <c r="S266" s="79"/>
      <c r="T266" s="79"/>
      <c r="U266" s="79"/>
      <c r="V266" s="79"/>
      <c r="W266" s="79"/>
      <c r="X266" s="79"/>
      <c r="Y266" s="79"/>
      <c r="Z266" s="79"/>
      <c r="AA266" s="79"/>
      <c r="AB266" s="79"/>
      <c r="AC266" s="79"/>
      <c r="AD266" s="79"/>
      <c r="AE266" s="79"/>
      <c r="AF266" s="357"/>
      <c r="AG266" s="357"/>
      <c r="AH266" s="357"/>
      <c r="AI266" s="357"/>
      <c r="AJ266" s="356"/>
      <c r="AK266" s="357"/>
      <c r="AL266" s="357"/>
      <c r="AM266" s="356"/>
      <c r="AN266" s="357"/>
      <c r="AO266" s="358"/>
      <c r="AP266" s="358"/>
      <c r="AQ266" s="358"/>
      <c r="AR266" s="358"/>
      <c r="AS266" s="14"/>
      <c r="AT266" s="14"/>
      <c r="AU266" s="14"/>
      <c r="AV266" s="14"/>
      <c r="AW266" s="332"/>
      <c r="AX266" s="322"/>
      <c r="AY266" s="322"/>
      <c r="AZ266" s="322"/>
      <c r="BA266" s="322"/>
      <c r="BB266" s="322"/>
      <c r="BC266" s="322"/>
      <c r="BD266" s="322"/>
      <c r="BE266" s="322"/>
      <c r="BF266" s="322"/>
      <c r="BG266" s="322"/>
      <c r="BH266" s="322"/>
      <c r="BI266" s="322"/>
      <c r="BJ266" s="322"/>
      <c r="BK266" s="322"/>
      <c r="BL266" s="322"/>
      <c r="BM266" s="322"/>
      <c r="BN266" s="322"/>
      <c r="BO266" s="322"/>
      <c r="BP266" s="322"/>
      <c r="BQ266" s="322"/>
      <c r="BR266" s="322"/>
      <c r="BS266" s="322"/>
      <c r="BT266" s="322"/>
      <c r="BU266" s="322"/>
      <c r="BV266" s="322"/>
      <c r="BW266" s="322"/>
      <c r="BX266" s="322"/>
      <c r="BY266" s="322"/>
      <c r="BZ266" s="322"/>
      <c r="CA266" s="322"/>
      <c r="CB266" s="322"/>
      <c r="CC266" s="77"/>
    </row>
    <row r="267" spans="1:81" s="20" customFormat="1" ht="14.25" customHeight="1">
      <c r="A267" s="62"/>
      <c r="B267" s="326"/>
      <c r="C267" s="327"/>
      <c r="D267" s="327"/>
      <c r="F267" s="321"/>
      <c r="J267" s="321"/>
      <c r="K267" s="327"/>
      <c r="L267" s="352"/>
      <c r="M267" s="352"/>
      <c r="N267" s="352"/>
      <c r="O267" s="327"/>
      <c r="Q267" s="79"/>
      <c r="R267" s="79"/>
      <c r="S267" s="79"/>
      <c r="T267" s="79"/>
      <c r="U267" s="79"/>
      <c r="V267" s="79"/>
      <c r="W267" s="79"/>
      <c r="X267" s="79"/>
      <c r="Y267" s="79"/>
      <c r="Z267" s="79"/>
      <c r="AA267" s="79"/>
      <c r="AB267" s="79"/>
      <c r="AC267" s="79"/>
      <c r="AD267" s="79"/>
      <c r="AE267" s="79"/>
      <c r="AF267" s="357"/>
      <c r="AG267" s="357"/>
      <c r="AH267" s="357"/>
      <c r="AI267" s="357"/>
      <c r="AJ267" s="356"/>
      <c r="AK267" s="357"/>
      <c r="AL267" s="357"/>
      <c r="AM267" s="356"/>
      <c r="AN267" s="357"/>
      <c r="AO267" s="358"/>
      <c r="AP267" s="358"/>
      <c r="AQ267" s="358"/>
      <c r="AR267" s="358"/>
      <c r="AS267" s="14"/>
      <c r="AT267" s="14"/>
      <c r="AU267" s="14"/>
      <c r="AV267" s="14"/>
      <c r="AW267" s="332"/>
      <c r="AX267" s="322"/>
      <c r="AY267" s="322"/>
      <c r="AZ267" s="322"/>
      <c r="BA267" s="322"/>
      <c r="BB267" s="322"/>
      <c r="BC267" s="322"/>
      <c r="BD267" s="322"/>
      <c r="BE267" s="322"/>
      <c r="BF267" s="322"/>
      <c r="BG267" s="322"/>
      <c r="BH267" s="322"/>
      <c r="BI267" s="322"/>
      <c r="BJ267" s="322"/>
      <c r="BK267" s="322"/>
      <c r="BL267" s="322"/>
      <c r="BM267" s="322"/>
      <c r="BN267" s="322"/>
      <c r="BO267" s="322"/>
      <c r="BP267" s="322"/>
      <c r="BQ267" s="322"/>
      <c r="BR267" s="322"/>
      <c r="BS267" s="322"/>
      <c r="BT267" s="322"/>
      <c r="BU267" s="322"/>
      <c r="BV267" s="322"/>
      <c r="BW267" s="322"/>
      <c r="BX267" s="322"/>
      <c r="BY267" s="322"/>
      <c r="BZ267" s="322"/>
      <c r="CA267" s="322"/>
      <c r="CB267" s="322"/>
      <c r="CC267" s="77"/>
    </row>
    <row r="268" spans="1:81" s="20" customFormat="1" ht="14.25" customHeight="1">
      <c r="A268" s="62"/>
      <c r="B268" s="326"/>
      <c r="C268" s="327"/>
      <c r="D268" s="327"/>
      <c r="E268" s="62"/>
      <c r="F268" s="321"/>
      <c r="J268" s="321"/>
      <c r="K268" s="327"/>
      <c r="L268" s="352"/>
      <c r="M268" s="352"/>
      <c r="N268" s="350"/>
      <c r="O268" s="327"/>
      <c r="Q268" s="79"/>
      <c r="R268" s="79"/>
      <c r="S268" s="79"/>
      <c r="T268" s="79"/>
      <c r="U268" s="79"/>
      <c r="V268" s="79"/>
      <c r="W268" s="79"/>
      <c r="X268" s="79"/>
      <c r="Y268" s="79"/>
      <c r="Z268" s="79"/>
      <c r="AA268" s="79"/>
      <c r="AB268" s="79"/>
      <c r="AC268" s="79"/>
      <c r="AD268" s="79"/>
      <c r="AE268" s="79"/>
      <c r="AF268" s="357"/>
      <c r="AG268" s="357"/>
      <c r="AH268" s="357"/>
      <c r="AI268" s="357"/>
      <c r="AJ268" s="356"/>
      <c r="AK268" s="357"/>
      <c r="AL268" s="357"/>
      <c r="AM268" s="356"/>
      <c r="AN268" s="357"/>
      <c r="AO268" s="358"/>
      <c r="AP268" s="358"/>
      <c r="AQ268" s="358"/>
      <c r="AR268" s="358"/>
      <c r="AS268" s="14"/>
      <c r="AT268" s="14"/>
      <c r="AU268" s="14"/>
      <c r="AV268" s="14"/>
      <c r="AW268" s="332"/>
      <c r="AX268" s="322"/>
      <c r="AY268" s="322"/>
      <c r="AZ268" s="322"/>
      <c r="BA268" s="322"/>
      <c r="BB268" s="322"/>
      <c r="BC268" s="322"/>
      <c r="BD268" s="322"/>
      <c r="BE268" s="322"/>
      <c r="BF268" s="322"/>
      <c r="BG268" s="322"/>
      <c r="BH268" s="322"/>
      <c r="BI268" s="322"/>
      <c r="BJ268" s="322"/>
      <c r="BK268" s="322"/>
      <c r="BL268" s="322"/>
      <c r="BM268" s="322"/>
      <c r="BN268" s="322"/>
      <c r="BO268" s="322"/>
      <c r="BP268" s="322"/>
      <c r="BQ268" s="322"/>
      <c r="BR268" s="322"/>
      <c r="BS268" s="322"/>
      <c r="BT268" s="322"/>
      <c r="BU268" s="322"/>
      <c r="BV268" s="322"/>
      <c r="BW268" s="322"/>
      <c r="BX268" s="322"/>
      <c r="BY268" s="322"/>
      <c r="BZ268" s="322"/>
      <c r="CA268" s="322"/>
      <c r="CB268" s="322"/>
      <c r="CC268" s="77"/>
    </row>
    <row r="269" spans="1:81" s="20" customFormat="1" ht="14.25" customHeight="1">
      <c r="A269" s="62"/>
      <c r="B269" s="326"/>
      <c r="C269" s="327"/>
      <c r="D269" s="327"/>
      <c r="F269" s="321"/>
      <c r="J269" s="321"/>
      <c r="K269" s="327"/>
      <c r="L269" s="352"/>
      <c r="M269" s="352"/>
      <c r="N269" s="352"/>
      <c r="O269" s="327"/>
      <c r="Q269" s="79"/>
      <c r="R269" s="79"/>
      <c r="S269" s="79"/>
      <c r="T269" s="79"/>
      <c r="U269" s="79"/>
      <c r="V269" s="79"/>
      <c r="W269" s="79"/>
      <c r="X269" s="79"/>
      <c r="Y269" s="79"/>
      <c r="Z269" s="79"/>
      <c r="AA269" s="79"/>
      <c r="AB269" s="79"/>
      <c r="AC269" s="79"/>
      <c r="AD269" s="79"/>
      <c r="AE269" s="79"/>
      <c r="AF269" s="357"/>
      <c r="AG269" s="357"/>
      <c r="AH269" s="357"/>
      <c r="AI269" s="357"/>
      <c r="AJ269" s="356"/>
      <c r="AK269" s="357"/>
      <c r="AL269" s="357"/>
      <c r="AM269" s="356"/>
      <c r="AN269" s="357"/>
      <c r="AO269" s="358"/>
      <c r="AP269" s="358"/>
      <c r="AQ269" s="358"/>
      <c r="AR269" s="358"/>
      <c r="AS269" s="14"/>
      <c r="AT269" s="14"/>
      <c r="AU269" s="14"/>
      <c r="AV269" s="14"/>
      <c r="AW269" s="332"/>
      <c r="AX269" s="322"/>
      <c r="AY269" s="322"/>
      <c r="AZ269" s="322"/>
      <c r="BA269" s="322"/>
      <c r="BB269" s="322"/>
      <c r="BC269" s="322"/>
      <c r="BD269" s="322"/>
      <c r="BE269" s="322"/>
      <c r="BF269" s="322"/>
      <c r="BG269" s="322"/>
      <c r="BH269" s="322"/>
      <c r="BI269" s="322"/>
      <c r="BJ269" s="322"/>
      <c r="BK269" s="322"/>
      <c r="BL269" s="322"/>
      <c r="BM269" s="322"/>
      <c r="BN269" s="322"/>
      <c r="BO269" s="322"/>
      <c r="BP269" s="322"/>
      <c r="BQ269" s="322"/>
      <c r="BR269" s="322"/>
      <c r="BS269" s="322"/>
      <c r="BT269" s="322"/>
      <c r="BU269" s="322"/>
      <c r="BV269" s="322"/>
      <c r="BW269" s="322"/>
      <c r="BX269" s="322"/>
      <c r="BY269" s="322"/>
      <c r="BZ269" s="322"/>
      <c r="CA269" s="322"/>
      <c r="CB269" s="322"/>
      <c r="CC269" s="77"/>
    </row>
    <row r="270" spans="1:81" s="24" customFormat="1" ht="14.25" customHeight="1">
      <c r="A270" s="342"/>
      <c r="B270" s="343"/>
      <c r="C270" s="344"/>
      <c r="D270" s="344"/>
      <c r="E270" s="342"/>
      <c r="F270" s="347"/>
      <c r="I270" s="20"/>
      <c r="J270" s="316"/>
      <c r="K270" s="344"/>
      <c r="L270" s="351"/>
      <c r="M270" s="351"/>
      <c r="N270" s="351"/>
      <c r="O270" s="344"/>
      <c r="Q270" s="345"/>
      <c r="R270" s="345"/>
      <c r="S270" s="345"/>
      <c r="T270" s="345"/>
      <c r="U270" s="345"/>
      <c r="V270" s="345"/>
      <c r="W270" s="345"/>
      <c r="X270" s="345"/>
      <c r="Y270" s="345"/>
      <c r="Z270" s="345"/>
      <c r="AA270" s="345"/>
      <c r="AB270" s="345"/>
      <c r="AC270" s="345"/>
      <c r="AD270" s="345"/>
      <c r="AE270" s="345"/>
      <c r="AF270" s="372"/>
      <c r="AG270" s="372"/>
      <c r="AH270" s="372"/>
      <c r="AI270" s="372"/>
      <c r="AJ270" s="373"/>
      <c r="AK270" s="372"/>
      <c r="AL270" s="372"/>
      <c r="AM270" s="373"/>
      <c r="AN270" s="372"/>
      <c r="AO270" s="358"/>
      <c r="AP270" s="358"/>
      <c r="AQ270" s="358"/>
      <c r="AR270" s="358"/>
      <c r="AS270" s="56"/>
      <c r="AT270" s="56"/>
      <c r="AU270" s="56"/>
      <c r="AV270" s="56"/>
      <c r="AW270" s="346"/>
      <c r="AX270" s="31"/>
      <c r="AY270" s="31"/>
      <c r="AZ270" s="31"/>
      <c r="BA270" s="31"/>
      <c r="BB270" s="31"/>
      <c r="BC270" s="31"/>
      <c r="BD270" s="31"/>
      <c r="BE270" s="31"/>
      <c r="BF270" s="31"/>
      <c r="BG270" s="31"/>
      <c r="BH270" s="31"/>
      <c r="BI270" s="31"/>
      <c r="BJ270" s="31"/>
      <c r="BK270" s="31"/>
      <c r="BL270" s="31"/>
      <c r="BM270" s="31"/>
      <c r="BN270" s="31"/>
      <c r="BO270" s="31"/>
      <c r="BP270" s="31"/>
      <c r="BQ270" s="31"/>
      <c r="BR270" s="31"/>
      <c r="BS270" s="31"/>
      <c r="BT270" s="31"/>
      <c r="BU270" s="31"/>
      <c r="BV270" s="31"/>
      <c r="BW270" s="31"/>
      <c r="BX270" s="31"/>
      <c r="BY270" s="31"/>
      <c r="BZ270" s="31"/>
      <c r="CA270" s="31"/>
      <c r="CB270" s="31"/>
      <c r="CC270" s="76"/>
    </row>
    <row r="271" spans="1:81" s="20" customFormat="1" ht="14.25" customHeight="1">
      <c r="A271" s="62"/>
      <c r="B271" s="326"/>
      <c r="C271" s="327"/>
      <c r="D271" s="327"/>
      <c r="F271" s="321"/>
      <c r="J271" s="321"/>
      <c r="K271" s="327"/>
      <c r="L271" s="352"/>
      <c r="M271" s="352"/>
      <c r="N271" s="352"/>
      <c r="O271" s="327"/>
      <c r="Q271" s="345"/>
      <c r="R271" s="79"/>
      <c r="S271" s="79"/>
      <c r="T271" s="79"/>
      <c r="U271" s="79"/>
      <c r="V271" s="79"/>
      <c r="W271" s="79"/>
      <c r="X271" s="79"/>
      <c r="Y271" s="79"/>
      <c r="Z271" s="79"/>
      <c r="AA271" s="79"/>
      <c r="AB271" s="79"/>
      <c r="AC271" s="79"/>
      <c r="AD271" s="79"/>
      <c r="AE271" s="79"/>
      <c r="AF271" s="357"/>
      <c r="AG271" s="357"/>
      <c r="AH271" s="357"/>
      <c r="AI271" s="357"/>
      <c r="AJ271" s="356"/>
      <c r="AK271" s="357"/>
      <c r="AL271" s="357"/>
      <c r="AM271" s="356"/>
      <c r="AN271" s="357"/>
      <c r="AO271" s="358"/>
      <c r="AP271" s="358"/>
      <c r="AQ271" s="358"/>
      <c r="AR271" s="358"/>
      <c r="AS271" s="14"/>
      <c r="AT271" s="14"/>
      <c r="AU271" s="14"/>
      <c r="AV271" s="14"/>
      <c r="AW271" s="332"/>
      <c r="AX271" s="322"/>
      <c r="AY271" s="322"/>
      <c r="AZ271" s="322"/>
      <c r="BA271" s="322"/>
      <c r="BB271" s="322"/>
      <c r="BC271" s="322"/>
      <c r="BD271" s="322"/>
      <c r="BE271" s="322"/>
      <c r="BF271" s="322"/>
      <c r="BG271" s="322"/>
      <c r="BH271" s="322"/>
      <c r="BI271" s="322"/>
      <c r="BJ271" s="322"/>
      <c r="BK271" s="322"/>
      <c r="BL271" s="322"/>
      <c r="BM271" s="322"/>
      <c r="BN271" s="322"/>
      <c r="BO271" s="322"/>
      <c r="BP271" s="322"/>
      <c r="BQ271" s="322"/>
      <c r="BR271" s="322"/>
      <c r="BS271" s="322"/>
      <c r="BT271" s="322"/>
      <c r="BU271" s="322"/>
      <c r="BV271" s="322"/>
      <c r="BW271" s="322"/>
      <c r="BX271" s="322"/>
      <c r="BY271" s="322"/>
      <c r="BZ271" s="322"/>
      <c r="CA271" s="322"/>
      <c r="CB271" s="322"/>
      <c r="CC271" s="77"/>
    </row>
    <row r="272" spans="1:81" s="20" customFormat="1" ht="14.25" customHeight="1">
      <c r="A272" s="62"/>
      <c r="B272" s="326"/>
      <c r="C272" s="327"/>
      <c r="D272" s="327"/>
      <c r="F272" s="316"/>
      <c r="J272" s="321"/>
      <c r="K272" s="327"/>
      <c r="L272" s="352"/>
      <c r="M272" s="352"/>
      <c r="N272" s="352"/>
      <c r="O272" s="327"/>
      <c r="Q272" s="79"/>
      <c r="R272" s="79"/>
      <c r="S272" s="79"/>
      <c r="T272" s="79"/>
      <c r="U272" s="79"/>
      <c r="V272" s="79"/>
      <c r="W272" s="79"/>
      <c r="X272" s="79"/>
      <c r="Y272" s="79"/>
      <c r="Z272" s="79"/>
      <c r="AA272" s="79"/>
      <c r="AB272" s="79"/>
      <c r="AC272" s="79"/>
      <c r="AD272" s="79"/>
      <c r="AE272" s="79"/>
      <c r="AF272" s="357"/>
      <c r="AG272" s="357"/>
      <c r="AH272" s="357"/>
      <c r="AI272" s="357"/>
      <c r="AJ272" s="356"/>
      <c r="AK272" s="357"/>
      <c r="AL272" s="357"/>
      <c r="AM272" s="356"/>
      <c r="AN272" s="357"/>
      <c r="AO272" s="358"/>
      <c r="AP272" s="358"/>
      <c r="AQ272" s="358"/>
      <c r="AR272" s="358"/>
      <c r="AS272" s="14"/>
      <c r="AT272" s="14"/>
      <c r="AU272" s="14"/>
      <c r="AV272" s="14"/>
      <c r="AW272" s="332"/>
      <c r="AX272" s="322"/>
      <c r="AY272" s="322"/>
      <c r="AZ272" s="322"/>
      <c r="BA272" s="322"/>
      <c r="BB272" s="322"/>
      <c r="BC272" s="322"/>
      <c r="BD272" s="322"/>
      <c r="BE272" s="322"/>
      <c r="BF272" s="322"/>
      <c r="BG272" s="322"/>
      <c r="BH272" s="322"/>
      <c r="BI272" s="322"/>
      <c r="BJ272" s="322"/>
      <c r="BK272" s="322"/>
      <c r="BL272" s="322"/>
      <c r="BM272" s="322"/>
      <c r="BN272" s="322"/>
      <c r="BO272" s="322"/>
      <c r="BP272" s="322"/>
      <c r="BQ272" s="322"/>
      <c r="BR272" s="322"/>
      <c r="BS272" s="322"/>
      <c r="BT272" s="322"/>
      <c r="BU272" s="322"/>
      <c r="BV272" s="322"/>
      <c r="BW272" s="322"/>
      <c r="BX272" s="322"/>
      <c r="BY272" s="322"/>
      <c r="BZ272" s="322"/>
      <c r="CA272" s="322"/>
      <c r="CB272" s="322"/>
      <c r="CC272" s="77"/>
    </row>
    <row r="273" spans="1:81" s="20" customFormat="1" ht="14.25" customHeight="1">
      <c r="A273" s="62"/>
      <c r="B273" s="326"/>
      <c r="C273" s="327"/>
      <c r="D273" s="327"/>
      <c r="F273" s="321"/>
      <c r="J273" s="321"/>
      <c r="K273" s="327"/>
      <c r="L273" s="352"/>
      <c r="M273" s="352"/>
      <c r="N273" s="352"/>
      <c r="O273" s="327"/>
      <c r="Q273" s="79"/>
      <c r="R273" s="79"/>
      <c r="S273" s="79"/>
      <c r="T273" s="79"/>
      <c r="U273" s="79"/>
      <c r="V273" s="79"/>
      <c r="W273" s="79"/>
      <c r="X273" s="79"/>
      <c r="Y273" s="79"/>
      <c r="Z273" s="79"/>
      <c r="AA273" s="79"/>
      <c r="AB273" s="79"/>
      <c r="AC273" s="79"/>
      <c r="AD273" s="79"/>
      <c r="AE273" s="79"/>
      <c r="AF273" s="357"/>
      <c r="AG273" s="357"/>
      <c r="AH273" s="357"/>
      <c r="AI273" s="357"/>
      <c r="AJ273" s="356"/>
      <c r="AK273" s="357"/>
      <c r="AL273" s="357"/>
      <c r="AM273" s="356"/>
      <c r="AN273" s="357"/>
      <c r="AO273" s="358"/>
      <c r="AP273" s="358"/>
      <c r="AQ273" s="358"/>
      <c r="AR273" s="358"/>
      <c r="AS273" s="14"/>
      <c r="AT273" s="14"/>
      <c r="AU273" s="14"/>
      <c r="AV273" s="14"/>
      <c r="AW273" s="332"/>
      <c r="AX273" s="322"/>
      <c r="AY273" s="322"/>
      <c r="AZ273" s="322"/>
      <c r="BA273" s="322"/>
      <c r="BB273" s="322"/>
      <c r="BC273" s="322"/>
      <c r="BD273" s="322"/>
      <c r="BE273" s="322"/>
      <c r="BF273" s="322"/>
      <c r="BG273" s="322"/>
      <c r="BH273" s="322"/>
      <c r="BI273" s="322"/>
      <c r="BJ273" s="322"/>
      <c r="BK273" s="322"/>
      <c r="BL273" s="322"/>
      <c r="BM273" s="322"/>
      <c r="BN273" s="322"/>
      <c r="BO273" s="322"/>
      <c r="BP273" s="322"/>
      <c r="BQ273" s="322"/>
      <c r="BR273" s="322"/>
      <c r="BS273" s="322"/>
      <c r="BT273" s="322"/>
      <c r="BU273" s="322"/>
      <c r="BV273" s="322"/>
      <c r="BW273" s="322"/>
      <c r="BX273" s="322"/>
      <c r="BY273" s="322"/>
      <c r="BZ273" s="322"/>
      <c r="CA273" s="322"/>
      <c r="CB273" s="322"/>
      <c r="CC273" s="77"/>
    </row>
    <row r="274" spans="1:81" s="20" customFormat="1" ht="14.25" customHeight="1">
      <c r="A274" s="62"/>
      <c r="B274" s="326"/>
      <c r="C274" s="327"/>
      <c r="D274" s="327"/>
      <c r="F274" s="321"/>
      <c r="J274" s="321"/>
      <c r="K274" s="327"/>
      <c r="L274" s="352"/>
      <c r="M274" s="352"/>
      <c r="N274" s="350"/>
      <c r="O274" s="327"/>
      <c r="Q274" s="79"/>
      <c r="R274" s="79"/>
      <c r="S274" s="79"/>
      <c r="T274" s="79"/>
      <c r="U274" s="79"/>
      <c r="V274" s="79"/>
      <c r="W274" s="79"/>
      <c r="X274" s="79"/>
      <c r="Y274" s="79"/>
      <c r="Z274" s="79"/>
      <c r="AA274" s="79"/>
      <c r="AB274" s="79"/>
      <c r="AC274" s="79"/>
      <c r="AD274" s="79"/>
      <c r="AE274" s="79"/>
      <c r="AF274" s="357"/>
      <c r="AG274" s="357"/>
      <c r="AH274" s="357"/>
      <c r="AI274" s="357"/>
      <c r="AJ274" s="356"/>
      <c r="AK274" s="357"/>
      <c r="AL274" s="357"/>
      <c r="AM274" s="356"/>
      <c r="AN274" s="357"/>
      <c r="AO274" s="358"/>
      <c r="AP274" s="358"/>
      <c r="AQ274" s="358"/>
      <c r="AR274" s="358"/>
      <c r="AS274" s="14"/>
      <c r="AT274" s="14"/>
      <c r="AU274" s="14"/>
      <c r="AV274" s="14"/>
      <c r="AW274" s="332"/>
      <c r="AX274" s="322"/>
      <c r="AY274" s="322"/>
      <c r="AZ274" s="322"/>
      <c r="BA274" s="322"/>
      <c r="BB274" s="322"/>
      <c r="BC274" s="322"/>
      <c r="BD274" s="322"/>
      <c r="BE274" s="322"/>
      <c r="BF274" s="322"/>
      <c r="BG274" s="322"/>
      <c r="BH274" s="322"/>
      <c r="BI274" s="322"/>
      <c r="BJ274" s="322"/>
      <c r="BK274" s="322"/>
      <c r="BL274" s="322"/>
      <c r="BM274" s="322"/>
      <c r="BN274" s="322"/>
      <c r="BO274" s="322"/>
      <c r="BP274" s="322"/>
      <c r="BQ274" s="322"/>
      <c r="BR274" s="322"/>
      <c r="BS274" s="322"/>
      <c r="BT274" s="322"/>
      <c r="BU274" s="322"/>
      <c r="BV274" s="322"/>
      <c r="BW274" s="322"/>
      <c r="BX274" s="322"/>
      <c r="BY274" s="322"/>
      <c r="BZ274" s="322"/>
      <c r="CA274" s="322"/>
      <c r="CB274" s="322"/>
      <c r="CC274" s="77"/>
    </row>
    <row r="275" spans="1:81" s="20" customFormat="1" ht="14.25" customHeight="1">
      <c r="A275" s="62"/>
      <c r="B275" s="326"/>
      <c r="C275" s="327"/>
      <c r="D275" s="327"/>
      <c r="F275" s="316"/>
      <c r="J275" s="321"/>
      <c r="K275" s="327"/>
      <c r="L275" s="352"/>
      <c r="M275" s="352"/>
      <c r="N275" s="352"/>
      <c r="O275" s="327"/>
      <c r="Q275" s="79"/>
      <c r="R275" s="79"/>
      <c r="S275" s="79"/>
      <c r="T275" s="79"/>
      <c r="U275" s="79"/>
      <c r="V275" s="79"/>
      <c r="W275" s="79"/>
      <c r="X275" s="79"/>
      <c r="Y275" s="79"/>
      <c r="Z275" s="79"/>
      <c r="AA275" s="79"/>
      <c r="AB275" s="79"/>
      <c r="AC275" s="79"/>
      <c r="AD275" s="79"/>
      <c r="AE275" s="79"/>
      <c r="AF275" s="357"/>
      <c r="AG275" s="357"/>
      <c r="AH275" s="357"/>
      <c r="AI275" s="357"/>
      <c r="AJ275" s="356"/>
      <c r="AK275" s="357"/>
      <c r="AL275" s="357"/>
      <c r="AM275" s="356"/>
      <c r="AN275" s="357"/>
      <c r="AO275" s="358"/>
      <c r="AP275" s="358"/>
      <c r="AQ275" s="358"/>
      <c r="AR275" s="358"/>
      <c r="AS275" s="14"/>
      <c r="AT275" s="14"/>
      <c r="AU275" s="14"/>
      <c r="AV275" s="14"/>
      <c r="AW275" s="332"/>
      <c r="AX275" s="322"/>
      <c r="AY275" s="322"/>
      <c r="AZ275" s="322"/>
      <c r="BA275" s="322"/>
      <c r="BB275" s="322"/>
      <c r="BC275" s="322"/>
      <c r="BD275" s="322"/>
      <c r="BE275" s="322"/>
      <c r="BF275" s="322"/>
      <c r="BG275" s="322"/>
      <c r="BH275" s="322"/>
      <c r="BI275" s="322"/>
      <c r="BJ275" s="322"/>
      <c r="BK275" s="322"/>
      <c r="BL275" s="322"/>
      <c r="BM275" s="322"/>
      <c r="BN275" s="322"/>
      <c r="BO275" s="322"/>
      <c r="BP275" s="322"/>
      <c r="BQ275" s="322"/>
      <c r="BR275" s="322"/>
      <c r="BS275" s="322"/>
      <c r="BT275" s="322"/>
      <c r="BU275" s="322"/>
      <c r="BV275" s="322"/>
      <c r="BW275" s="322"/>
      <c r="BX275" s="322"/>
      <c r="BY275" s="322"/>
      <c r="BZ275" s="322"/>
      <c r="CA275" s="322"/>
      <c r="CB275" s="322"/>
      <c r="CC275" s="77"/>
    </row>
    <row r="276" spans="1:81" s="20" customFormat="1" ht="14.25" customHeight="1">
      <c r="A276" s="62"/>
      <c r="B276" s="326"/>
      <c r="C276" s="327"/>
      <c r="D276" s="327"/>
      <c r="E276" s="62"/>
      <c r="F276" s="316"/>
      <c r="J276" s="321"/>
      <c r="K276" s="327"/>
      <c r="L276" s="352"/>
      <c r="M276" s="352"/>
      <c r="N276" s="352"/>
      <c r="O276" s="327"/>
      <c r="Q276" s="79"/>
      <c r="R276" s="79"/>
      <c r="S276" s="79"/>
      <c r="T276" s="79"/>
      <c r="U276" s="79"/>
      <c r="V276" s="79"/>
      <c r="W276" s="79"/>
      <c r="X276" s="79"/>
      <c r="Y276" s="79"/>
      <c r="Z276" s="79"/>
      <c r="AA276" s="79"/>
      <c r="AB276" s="79"/>
      <c r="AC276" s="79"/>
      <c r="AD276" s="79"/>
      <c r="AE276" s="79"/>
      <c r="AF276" s="357"/>
      <c r="AG276" s="357"/>
      <c r="AH276" s="357"/>
      <c r="AI276" s="357"/>
      <c r="AJ276" s="356"/>
      <c r="AK276" s="357"/>
      <c r="AL276" s="357"/>
      <c r="AM276" s="356"/>
      <c r="AN276" s="357"/>
      <c r="AO276" s="358"/>
      <c r="AP276" s="358"/>
      <c r="AQ276" s="358"/>
      <c r="AR276" s="358"/>
      <c r="AS276" s="14"/>
      <c r="AT276" s="14"/>
      <c r="AU276" s="14"/>
      <c r="AV276" s="14"/>
      <c r="AW276" s="332"/>
      <c r="AX276" s="322"/>
      <c r="AY276" s="322"/>
      <c r="AZ276" s="322"/>
      <c r="BA276" s="322"/>
      <c r="BB276" s="322"/>
      <c r="BC276" s="322"/>
      <c r="BD276" s="322"/>
      <c r="BE276" s="322"/>
      <c r="BF276" s="322"/>
      <c r="BG276" s="322"/>
      <c r="BH276" s="322"/>
      <c r="BI276" s="322"/>
      <c r="BJ276" s="322"/>
      <c r="BK276" s="322"/>
      <c r="BL276" s="322"/>
      <c r="BM276" s="322"/>
      <c r="BN276" s="322"/>
      <c r="BO276" s="322"/>
      <c r="BP276" s="322"/>
      <c r="BQ276" s="322"/>
      <c r="BR276" s="322"/>
      <c r="BS276" s="322"/>
      <c r="BT276" s="322"/>
      <c r="BU276" s="322"/>
      <c r="BV276" s="322"/>
      <c r="BW276" s="322"/>
      <c r="BX276" s="322"/>
      <c r="BY276" s="322"/>
      <c r="BZ276" s="322"/>
      <c r="CA276" s="322"/>
      <c r="CB276" s="322"/>
      <c r="CC276" s="77"/>
    </row>
    <row r="277" spans="1:81" s="20" customFormat="1" ht="14.25" customHeight="1">
      <c r="A277" s="62"/>
      <c r="B277" s="326"/>
      <c r="C277" s="327"/>
      <c r="D277" s="327"/>
      <c r="E277" s="335"/>
      <c r="F277" s="328"/>
      <c r="G277" s="328"/>
      <c r="I277" s="327"/>
      <c r="J277" s="344"/>
      <c r="K277" s="327"/>
      <c r="L277" s="327"/>
      <c r="M277" s="327"/>
      <c r="N277" s="327"/>
      <c r="O277" s="327"/>
      <c r="P277" s="327"/>
      <c r="Q277" s="374"/>
      <c r="R277" s="374"/>
      <c r="S277" s="374"/>
      <c r="T277" s="374"/>
      <c r="U277" s="374"/>
      <c r="V277" s="374"/>
      <c r="W277" s="374"/>
      <c r="X277" s="374"/>
      <c r="Y277" s="374"/>
      <c r="Z277" s="374"/>
      <c r="AA277" s="374"/>
      <c r="AB277" s="374"/>
      <c r="AC277" s="374"/>
      <c r="AD277" s="374"/>
      <c r="AE277" s="374"/>
      <c r="AF277" s="356"/>
      <c r="AG277" s="356"/>
      <c r="AH277" s="356"/>
      <c r="AI277" s="356"/>
      <c r="AJ277" s="356"/>
      <c r="AK277" s="356"/>
      <c r="AL277" s="356"/>
      <c r="AM277" s="356"/>
      <c r="AN277" s="356"/>
      <c r="AO277" s="356"/>
      <c r="AP277" s="356"/>
      <c r="AQ277" s="356"/>
      <c r="AR277" s="356"/>
      <c r="AS277" s="327"/>
      <c r="AT277" s="327"/>
      <c r="AU277" s="327"/>
      <c r="AV277" s="327"/>
      <c r="AW277" s="327"/>
      <c r="AX277" s="322"/>
      <c r="AY277" s="322"/>
      <c r="AZ277" s="322"/>
      <c r="BA277" s="322"/>
      <c r="BB277" s="322"/>
      <c r="BC277" s="322"/>
      <c r="BD277" s="322"/>
      <c r="BE277" s="322"/>
      <c r="BF277" s="322"/>
      <c r="BG277" s="322"/>
      <c r="BH277" s="322"/>
      <c r="BI277" s="322"/>
      <c r="BJ277" s="322"/>
      <c r="BK277" s="322"/>
      <c r="BL277" s="322"/>
      <c r="BM277" s="322"/>
      <c r="BN277" s="322"/>
      <c r="BO277" s="322"/>
      <c r="BP277" s="322"/>
      <c r="BQ277" s="322"/>
      <c r="BR277" s="322"/>
      <c r="BS277" s="322"/>
      <c r="BT277" s="322"/>
      <c r="BU277" s="322"/>
      <c r="BV277" s="322"/>
      <c r="BW277" s="322"/>
      <c r="BX277" s="322"/>
      <c r="BY277" s="322"/>
      <c r="BZ277" s="322"/>
      <c r="CA277" s="322"/>
      <c r="CB277" s="322"/>
      <c r="CC277" s="77"/>
    </row>
    <row r="278" spans="1:81" s="24" customFormat="1" ht="14.25" customHeight="1">
      <c r="A278" s="342"/>
      <c r="B278" s="343"/>
      <c r="C278" s="344"/>
      <c r="D278" s="344"/>
      <c r="E278" s="342"/>
      <c r="F278" s="320"/>
      <c r="I278" s="20"/>
      <c r="J278" s="317"/>
      <c r="K278" s="344"/>
      <c r="L278" s="351"/>
      <c r="M278" s="351"/>
      <c r="N278" s="351"/>
      <c r="O278" s="344"/>
      <c r="Q278" s="345"/>
      <c r="R278" s="345"/>
      <c r="S278" s="345"/>
      <c r="T278" s="345"/>
      <c r="U278" s="345"/>
      <c r="V278" s="345"/>
      <c r="W278" s="345"/>
      <c r="X278" s="345"/>
      <c r="Y278" s="345"/>
      <c r="Z278" s="345"/>
      <c r="AA278" s="345"/>
      <c r="AB278" s="345"/>
      <c r="AC278" s="345"/>
      <c r="AD278" s="345"/>
      <c r="AE278" s="345"/>
      <c r="AF278" s="372"/>
      <c r="AG278" s="372"/>
      <c r="AH278" s="372"/>
      <c r="AI278" s="372"/>
      <c r="AJ278" s="373"/>
      <c r="AK278" s="372"/>
      <c r="AL278" s="372"/>
      <c r="AM278" s="373"/>
      <c r="AN278" s="372"/>
      <c r="AO278" s="358"/>
      <c r="AP278" s="358"/>
      <c r="AQ278" s="358"/>
      <c r="AR278" s="358"/>
      <c r="AS278" s="56"/>
      <c r="AT278" s="56"/>
      <c r="AU278" s="56"/>
      <c r="AV278" s="56"/>
      <c r="AW278" s="346"/>
      <c r="AX278" s="31"/>
      <c r="AY278" s="31"/>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c r="BZ278" s="31"/>
      <c r="CA278" s="31"/>
      <c r="CB278" s="31"/>
      <c r="CC278" s="76"/>
    </row>
    <row r="279" spans="1:81" s="20" customFormat="1" ht="14.25" customHeight="1">
      <c r="A279" s="62"/>
      <c r="B279" s="326"/>
      <c r="C279" s="327"/>
      <c r="D279" s="327"/>
      <c r="F279" s="316"/>
      <c r="J279" s="317"/>
      <c r="K279" s="327"/>
      <c r="L279" s="352"/>
      <c r="M279" s="352"/>
      <c r="N279" s="352"/>
      <c r="O279" s="327"/>
      <c r="Q279" s="79"/>
      <c r="R279" s="79"/>
      <c r="S279" s="79"/>
      <c r="T279" s="79"/>
      <c r="U279" s="79"/>
      <c r="V279" s="79"/>
      <c r="W279" s="79"/>
      <c r="X279" s="79"/>
      <c r="Y279" s="79"/>
      <c r="Z279" s="79"/>
      <c r="AA279" s="79"/>
      <c r="AB279" s="79"/>
      <c r="AC279" s="79"/>
      <c r="AD279" s="79"/>
      <c r="AE279" s="79"/>
      <c r="AF279" s="357"/>
      <c r="AG279" s="357"/>
      <c r="AH279" s="357"/>
      <c r="AI279" s="357"/>
      <c r="AJ279" s="356"/>
      <c r="AK279" s="357"/>
      <c r="AL279" s="357"/>
      <c r="AM279" s="356"/>
      <c r="AN279" s="357"/>
      <c r="AO279" s="358"/>
      <c r="AP279" s="358"/>
      <c r="AQ279" s="358"/>
      <c r="AR279" s="358"/>
      <c r="AS279" s="14"/>
      <c r="AT279" s="14"/>
      <c r="AU279" s="14"/>
      <c r="AV279" s="14"/>
      <c r="AW279" s="332"/>
      <c r="AX279" s="322"/>
      <c r="AY279" s="322"/>
      <c r="AZ279" s="322"/>
      <c r="BA279" s="322"/>
      <c r="BB279" s="322"/>
      <c r="BC279" s="322"/>
      <c r="BD279" s="322"/>
      <c r="BE279" s="322"/>
      <c r="BF279" s="322"/>
      <c r="BG279" s="322"/>
      <c r="BH279" s="322"/>
      <c r="BI279" s="322"/>
      <c r="BJ279" s="322"/>
      <c r="BK279" s="322"/>
      <c r="BL279" s="322"/>
      <c r="BM279" s="322"/>
      <c r="BN279" s="322"/>
      <c r="BO279" s="322"/>
      <c r="BP279" s="322"/>
      <c r="BQ279" s="322"/>
      <c r="BR279" s="322"/>
      <c r="BS279" s="322"/>
      <c r="BT279" s="322"/>
      <c r="BU279" s="322"/>
      <c r="BV279" s="322"/>
      <c r="BW279" s="322"/>
      <c r="BX279" s="322"/>
      <c r="BY279" s="322"/>
      <c r="BZ279" s="322"/>
      <c r="CA279" s="322"/>
      <c r="CB279" s="322"/>
      <c r="CC279" s="77"/>
    </row>
    <row r="280" spans="1:81" s="20" customFormat="1" ht="14.25" customHeight="1">
      <c r="A280" s="62"/>
      <c r="B280" s="326"/>
      <c r="C280" s="327"/>
      <c r="D280" s="327"/>
      <c r="E280" s="62"/>
      <c r="F280" s="316"/>
      <c r="J280" s="317"/>
      <c r="K280" s="327"/>
      <c r="L280" s="351"/>
      <c r="M280" s="351"/>
      <c r="N280" s="351"/>
      <c r="O280" s="327"/>
      <c r="Q280" s="79"/>
      <c r="R280" s="79"/>
      <c r="S280" s="79"/>
      <c r="T280" s="79"/>
      <c r="U280" s="79"/>
      <c r="V280" s="79"/>
      <c r="W280" s="79"/>
      <c r="X280" s="79"/>
      <c r="Y280" s="79"/>
      <c r="Z280" s="79"/>
      <c r="AA280" s="79"/>
      <c r="AB280" s="79"/>
      <c r="AC280" s="79"/>
      <c r="AD280" s="79"/>
      <c r="AE280" s="79"/>
      <c r="AF280" s="357"/>
      <c r="AG280" s="357"/>
      <c r="AH280" s="357"/>
      <c r="AI280" s="357"/>
      <c r="AJ280" s="356"/>
      <c r="AK280" s="357"/>
      <c r="AL280" s="357"/>
      <c r="AM280" s="356"/>
      <c r="AN280" s="357"/>
      <c r="AO280" s="358"/>
      <c r="AP280" s="358"/>
      <c r="AQ280" s="358"/>
      <c r="AR280" s="358"/>
      <c r="AS280" s="14"/>
      <c r="AT280" s="14"/>
      <c r="AU280" s="14"/>
      <c r="AV280" s="14"/>
      <c r="AW280" s="332"/>
      <c r="AX280" s="322"/>
      <c r="AY280" s="322"/>
      <c r="AZ280" s="322"/>
      <c r="BA280" s="322"/>
      <c r="BB280" s="322"/>
      <c r="BC280" s="322"/>
      <c r="BD280" s="322"/>
      <c r="BE280" s="322"/>
      <c r="BF280" s="322"/>
      <c r="BG280" s="322"/>
      <c r="BH280" s="322"/>
      <c r="BI280" s="322"/>
      <c r="BJ280" s="322"/>
      <c r="BK280" s="322"/>
      <c r="BL280" s="322"/>
      <c r="BM280" s="322"/>
      <c r="BN280" s="322"/>
      <c r="BO280" s="322"/>
      <c r="BP280" s="322"/>
      <c r="BQ280" s="322"/>
      <c r="BR280" s="322"/>
      <c r="BS280" s="322"/>
      <c r="BT280" s="322"/>
      <c r="BU280" s="322"/>
      <c r="BV280" s="322"/>
      <c r="BW280" s="322"/>
      <c r="BX280" s="322"/>
      <c r="BY280" s="322"/>
      <c r="BZ280" s="322"/>
      <c r="CA280" s="322"/>
      <c r="CB280" s="322"/>
      <c r="CC280" s="77"/>
    </row>
    <row r="281" spans="1:81" s="20" customFormat="1" ht="14.25" customHeight="1">
      <c r="A281" s="62"/>
      <c r="B281" s="326"/>
      <c r="C281" s="327"/>
      <c r="D281" s="327"/>
      <c r="F281" s="316"/>
      <c r="J281" s="317"/>
      <c r="K281" s="327"/>
      <c r="L281" s="352"/>
      <c r="M281" s="352"/>
      <c r="N281" s="352"/>
      <c r="O281" s="327"/>
      <c r="Q281" s="79"/>
      <c r="R281" s="79"/>
      <c r="S281" s="79"/>
      <c r="T281" s="79"/>
      <c r="U281" s="79"/>
      <c r="V281" s="79"/>
      <c r="W281" s="79"/>
      <c r="X281" s="79"/>
      <c r="Y281" s="79"/>
      <c r="Z281" s="79"/>
      <c r="AA281" s="79"/>
      <c r="AB281" s="79"/>
      <c r="AC281" s="79"/>
      <c r="AD281" s="79"/>
      <c r="AE281" s="79"/>
      <c r="AF281" s="357"/>
      <c r="AG281" s="357"/>
      <c r="AH281" s="357"/>
      <c r="AI281" s="357"/>
      <c r="AJ281" s="356"/>
      <c r="AK281" s="357"/>
      <c r="AL281" s="357"/>
      <c r="AM281" s="356"/>
      <c r="AN281" s="357"/>
      <c r="AO281" s="358"/>
      <c r="AP281" s="358"/>
      <c r="AQ281" s="358"/>
      <c r="AR281" s="358"/>
      <c r="AS281" s="14"/>
      <c r="AT281" s="14"/>
      <c r="AU281" s="14"/>
      <c r="AV281" s="14"/>
      <c r="AW281" s="332"/>
      <c r="AX281" s="322"/>
      <c r="AY281" s="322"/>
      <c r="AZ281" s="322"/>
      <c r="BA281" s="322"/>
      <c r="BB281" s="322"/>
      <c r="BC281" s="322"/>
      <c r="BD281" s="322"/>
      <c r="BE281" s="322"/>
      <c r="BF281" s="322"/>
      <c r="BG281" s="322"/>
      <c r="BH281" s="322"/>
      <c r="BI281" s="322"/>
      <c r="BJ281" s="322"/>
      <c r="BK281" s="322"/>
      <c r="BL281" s="322"/>
      <c r="BM281" s="322"/>
      <c r="BN281" s="322"/>
      <c r="BO281" s="322"/>
      <c r="BP281" s="322"/>
      <c r="BQ281" s="322"/>
      <c r="BR281" s="322"/>
      <c r="BS281" s="322"/>
      <c r="BT281" s="322"/>
      <c r="BU281" s="322"/>
      <c r="BV281" s="322"/>
      <c r="BW281" s="322"/>
      <c r="BX281" s="322"/>
      <c r="BY281" s="322"/>
      <c r="BZ281" s="322"/>
      <c r="CA281" s="322"/>
      <c r="CB281" s="322"/>
      <c r="CC281" s="77"/>
    </row>
    <row r="282" spans="1:81" s="20" customFormat="1" ht="14.25" customHeight="1">
      <c r="A282" s="62"/>
      <c r="B282" s="326"/>
      <c r="C282" s="327"/>
      <c r="D282" s="327"/>
      <c r="E282" s="62"/>
      <c r="F282" s="316"/>
      <c r="J282" s="317"/>
      <c r="K282" s="327"/>
      <c r="L282" s="351"/>
      <c r="M282" s="351"/>
      <c r="N282" s="351"/>
      <c r="O282" s="327"/>
      <c r="Q282" s="79"/>
      <c r="R282" s="79"/>
      <c r="S282" s="79"/>
      <c r="T282" s="79"/>
      <c r="U282" s="79"/>
      <c r="V282" s="79"/>
      <c r="W282" s="79"/>
      <c r="X282" s="79"/>
      <c r="Y282" s="79"/>
      <c r="Z282" s="79"/>
      <c r="AA282" s="79"/>
      <c r="AB282" s="79"/>
      <c r="AC282" s="79"/>
      <c r="AD282" s="79"/>
      <c r="AE282" s="79"/>
      <c r="AF282" s="357"/>
      <c r="AG282" s="357"/>
      <c r="AH282" s="357"/>
      <c r="AI282" s="357"/>
      <c r="AJ282" s="356"/>
      <c r="AK282" s="357"/>
      <c r="AL282" s="357"/>
      <c r="AM282" s="356"/>
      <c r="AN282" s="357"/>
      <c r="AO282" s="358"/>
      <c r="AP282" s="358"/>
      <c r="AQ282" s="358"/>
      <c r="AR282" s="358"/>
      <c r="AS282" s="14"/>
      <c r="AT282" s="14"/>
      <c r="AU282" s="14"/>
      <c r="AV282" s="14"/>
      <c r="AW282" s="332"/>
      <c r="AX282" s="322"/>
      <c r="AY282" s="322"/>
      <c r="AZ282" s="322"/>
      <c r="BA282" s="322"/>
      <c r="BB282" s="322"/>
      <c r="BC282" s="322"/>
      <c r="BD282" s="322"/>
      <c r="BE282" s="322"/>
      <c r="BF282" s="322"/>
      <c r="BG282" s="322"/>
      <c r="BH282" s="322"/>
      <c r="BI282" s="322"/>
      <c r="BJ282" s="322"/>
      <c r="BK282" s="322"/>
      <c r="BL282" s="322"/>
      <c r="BM282" s="322"/>
      <c r="BN282" s="322"/>
      <c r="BO282" s="322"/>
      <c r="BP282" s="322"/>
      <c r="BQ282" s="322"/>
      <c r="BR282" s="322"/>
      <c r="BS282" s="322"/>
      <c r="BT282" s="322"/>
      <c r="BU282" s="322"/>
      <c r="BV282" s="322"/>
      <c r="BW282" s="322"/>
      <c r="BX282" s="322"/>
      <c r="BY282" s="322"/>
      <c r="BZ282" s="322"/>
      <c r="CA282" s="322"/>
      <c r="CB282" s="322"/>
      <c r="CC282" s="77"/>
    </row>
    <row r="283" spans="1:81" s="20" customFormat="1" ht="14.25" customHeight="1">
      <c r="A283" s="62"/>
      <c r="B283" s="326"/>
      <c r="C283" s="327"/>
      <c r="D283" s="327"/>
      <c r="F283" s="316"/>
      <c r="J283" s="317"/>
      <c r="K283" s="327"/>
      <c r="L283" s="352"/>
      <c r="M283" s="352"/>
      <c r="N283" s="352"/>
      <c r="O283" s="327"/>
      <c r="Q283" s="79"/>
      <c r="R283" s="79"/>
      <c r="S283" s="79"/>
      <c r="T283" s="79"/>
      <c r="U283" s="79"/>
      <c r="V283" s="79"/>
      <c r="W283" s="79"/>
      <c r="X283" s="79"/>
      <c r="Y283" s="79"/>
      <c r="Z283" s="79"/>
      <c r="AA283" s="79"/>
      <c r="AB283" s="79"/>
      <c r="AC283" s="79"/>
      <c r="AD283" s="79"/>
      <c r="AE283" s="79"/>
      <c r="AF283" s="357"/>
      <c r="AG283" s="357"/>
      <c r="AH283" s="357"/>
      <c r="AI283" s="357"/>
      <c r="AJ283" s="356"/>
      <c r="AK283" s="357"/>
      <c r="AL283" s="357"/>
      <c r="AM283" s="356"/>
      <c r="AN283" s="357"/>
      <c r="AO283" s="358"/>
      <c r="AP283" s="358"/>
      <c r="AQ283" s="358"/>
      <c r="AR283" s="358"/>
      <c r="AS283" s="14"/>
      <c r="AT283" s="14"/>
      <c r="AU283" s="14"/>
      <c r="AV283" s="14"/>
      <c r="AW283" s="332"/>
      <c r="AX283" s="322"/>
      <c r="AY283" s="322"/>
      <c r="AZ283" s="322"/>
      <c r="BA283" s="322"/>
      <c r="BB283" s="322"/>
      <c r="BC283" s="322"/>
      <c r="BD283" s="322"/>
      <c r="BE283" s="322"/>
      <c r="BF283" s="322"/>
      <c r="BG283" s="322"/>
      <c r="BH283" s="322"/>
      <c r="BI283" s="322"/>
      <c r="BJ283" s="322"/>
      <c r="BK283" s="322"/>
      <c r="BL283" s="322"/>
      <c r="BM283" s="322"/>
      <c r="BN283" s="322"/>
      <c r="BO283" s="322"/>
      <c r="BP283" s="322"/>
      <c r="BQ283" s="322"/>
      <c r="BR283" s="322"/>
      <c r="BS283" s="322"/>
      <c r="BT283" s="322"/>
      <c r="BU283" s="322"/>
      <c r="BV283" s="322"/>
      <c r="BW283" s="322"/>
      <c r="BX283" s="322"/>
      <c r="BY283" s="322"/>
      <c r="BZ283" s="322"/>
      <c r="CA283" s="322"/>
      <c r="CB283" s="322"/>
      <c r="CC283" s="77"/>
    </row>
    <row r="284" spans="1:81" s="20" customFormat="1" ht="14.25" customHeight="1">
      <c r="A284" s="62"/>
      <c r="B284" s="326"/>
      <c r="C284" s="327"/>
      <c r="D284" s="327"/>
      <c r="E284" s="62"/>
      <c r="F284" s="316"/>
      <c r="K284" s="327"/>
      <c r="L284" s="352"/>
      <c r="M284" s="352"/>
      <c r="N284" s="352"/>
      <c r="O284" s="327"/>
      <c r="Q284" s="79"/>
      <c r="R284" s="79"/>
      <c r="S284" s="79"/>
      <c r="T284" s="79"/>
      <c r="U284" s="79"/>
      <c r="V284" s="79"/>
      <c r="W284" s="79"/>
      <c r="X284" s="79"/>
      <c r="Y284" s="79"/>
      <c r="Z284" s="79"/>
      <c r="AA284" s="79"/>
      <c r="AB284" s="79"/>
      <c r="AC284" s="79"/>
      <c r="AD284" s="79"/>
      <c r="AE284" s="79"/>
      <c r="AF284" s="357"/>
      <c r="AG284" s="357"/>
      <c r="AH284" s="357"/>
      <c r="AI284" s="357"/>
      <c r="AJ284" s="356"/>
      <c r="AK284" s="357"/>
      <c r="AL284" s="357"/>
      <c r="AM284" s="356"/>
      <c r="AN284" s="357"/>
      <c r="AO284" s="358"/>
      <c r="AP284" s="358"/>
      <c r="AQ284" s="358"/>
      <c r="AR284" s="358"/>
      <c r="AS284" s="14"/>
      <c r="AT284" s="14"/>
      <c r="AU284" s="14"/>
      <c r="AV284" s="14"/>
      <c r="AW284" s="332"/>
      <c r="AX284" s="322"/>
      <c r="AY284" s="322"/>
      <c r="AZ284" s="322"/>
      <c r="BA284" s="322"/>
      <c r="BB284" s="322"/>
      <c r="BC284" s="322"/>
      <c r="BD284" s="322"/>
      <c r="BE284" s="322"/>
      <c r="BF284" s="322"/>
      <c r="BG284" s="322"/>
      <c r="BH284" s="322"/>
      <c r="BI284" s="322"/>
      <c r="BJ284" s="322"/>
      <c r="BK284" s="322"/>
      <c r="BL284" s="322"/>
      <c r="BM284" s="322"/>
      <c r="BN284" s="322"/>
      <c r="BO284" s="322"/>
      <c r="BP284" s="322"/>
      <c r="BQ284" s="322"/>
      <c r="BR284" s="322"/>
      <c r="BS284" s="322"/>
      <c r="BT284" s="322"/>
      <c r="BU284" s="322"/>
      <c r="BV284" s="322"/>
      <c r="BW284" s="322"/>
      <c r="BX284" s="322"/>
      <c r="BY284" s="322"/>
      <c r="BZ284" s="322"/>
      <c r="CA284" s="322"/>
      <c r="CB284" s="322"/>
      <c r="CC284" s="77"/>
    </row>
    <row r="285" spans="1:81" s="20" customFormat="1" ht="14.25" customHeight="1">
      <c r="A285" s="62"/>
      <c r="B285" s="326"/>
      <c r="C285" s="327"/>
      <c r="D285" s="327"/>
      <c r="E285" s="335"/>
      <c r="F285" s="328"/>
      <c r="G285" s="328"/>
      <c r="I285" s="327"/>
      <c r="J285" s="344"/>
      <c r="K285" s="327"/>
      <c r="L285" s="327"/>
      <c r="M285" s="327"/>
      <c r="N285" s="327"/>
      <c r="O285" s="327"/>
      <c r="P285" s="327"/>
      <c r="Q285" s="374"/>
      <c r="R285" s="374"/>
      <c r="S285" s="374"/>
      <c r="T285" s="374"/>
      <c r="U285" s="374"/>
      <c r="V285" s="374"/>
      <c r="W285" s="374"/>
      <c r="X285" s="374"/>
      <c r="Y285" s="374"/>
      <c r="Z285" s="374"/>
      <c r="AA285" s="374"/>
      <c r="AB285" s="374"/>
      <c r="AC285" s="374"/>
      <c r="AD285" s="374"/>
      <c r="AE285" s="374"/>
      <c r="AF285" s="356"/>
      <c r="AG285" s="356"/>
      <c r="AH285" s="356"/>
      <c r="AI285" s="356"/>
      <c r="AJ285" s="356"/>
      <c r="AK285" s="356"/>
      <c r="AL285" s="356"/>
      <c r="AM285" s="356"/>
      <c r="AN285" s="356"/>
      <c r="AO285" s="356"/>
      <c r="AP285" s="356"/>
      <c r="AQ285" s="356"/>
      <c r="AR285" s="356"/>
      <c r="AS285" s="327"/>
      <c r="AT285" s="327"/>
      <c r="AU285" s="327"/>
      <c r="AV285" s="327"/>
      <c r="AW285" s="327"/>
      <c r="AX285" s="322"/>
      <c r="AY285" s="322"/>
      <c r="AZ285" s="322"/>
      <c r="BA285" s="322"/>
      <c r="BB285" s="322"/>
      <c r="BC285" s="322"/>
      <c r="BD285" s="322"/>
      <c r="BE285" s="322"/>
      <c r="BF285" s="322"/>
      <c r="BG285" s="322"/>
      <c r="BH285" s="322"/>
      <c r="BI285" s="322"/>
      <c r="BJ285" s="322"/>
      <c r="BK285" s="322"/>
      <c r="BL285" s="322"/>
      <c r="BM285" s="322"/>
      <c r="BN285" s="322"/>
      <c r="BO285" s="322"/>
      <c r="BP285" s="322"/>
      <c r="BQ285" s="322"/>
      <c r="BR285" s="322"/>
      <c r="BS285" s="322"/>
      <c r="BT285" s="322"/>
      <c r="BU285" s="322"/>
      <c r="BV285" s="322"/>
      <c r="BW285" s="322"/>
      <c r="BX285" s="322"/>
      <c r="BY285" s="322"/>
      <c r="BZ285" s="322"/>
      <c r="CA285" s="322"/>
      <c r="CB285" s="322"/>
      <c r="CC285" s="77"/>
    </row>
    <row r="286" spans="1:81" s="20" customFormat="1" ht="14.25" customHeight="1">
      <c r="A286" s="62"/>
      <c r="B286" s="326"/>
      <c r="C286" s="327"/>
      <c r="D286" s="327"/>
      <c r="E286" s="62"/>
      <c r="F286" s="316"/>
      <c r="J286" s="316"/>
      <c r="K286" s="327"/>
      <c r="L286" s="349"/>
      <c r="M286" s="349"/>
      <c r="N286" s="349"/>
      <c r="O286" s="327"/>
      <c r="Q286" s="79"/>
      <c r="R286" s="79"/>
      <c r="S286" s="79"/>
      <c r="T286" s="79"/>
      <c r="U286" s="79"/>
      <c r="V286" s="79"/>
      <c r="W286" s="79"/>
      <c r="X286" s="79"/>
      <c r="Y286" s="79"/>
      <c r="Z286" s="79"/>
      <c r="AA286" s="79"/>
      <c r="AB286" s="79"/>
      <c r="AC286" s="79"/>
      <c r="AD286" s="79"/>
      <c r="AE286" s="79"/>
      <c r="AF286" s="357"/>
      <c r="AG286" s="357"/>
      <c r="AH286" s="357"/>
      <c r="AI286" s="357"/>
      <c r="AJ286" s="356"/>
      <c r="AK286" s="357"/>
      <c r="AL286" s="357"/>
      <c r="AM286" s="356"/>
      <c r="AN286" s="357"/>
      <c r="AO286" s="358"/>
      <c r="AP286" s="358"/>
      <c r="AQ286" s="358"/>
      <c r="AR286" s="358"/>
      <c r="AS286" s="14"/>
      <c r="AT286" s="14"/>
      <c r="AU286" s="14"/>
      <c r="AV286" s="14"/>
      <c r="AW286" s="332"/>
      <c r="AX286" s="322"/>
      <c r="AY286" s="322"/>
      <c r="AZ286" s="322"/>
      <c r="BA286" s="322"/>
      <c r="BB286" s="322"/>
      <c r="BC286" s="322"/>
      <c r="BD286" s="322"/>
      <c r="BE286" s="322"/>
      <c r="BF286" s="322"/>
      <c r="BG286" s="322"/>
      <c r="BH286" s="322"/>
      <c r="BI286" s="322"/>
      <c r="BJ286" s="322"/>
      <c r="BK286" s="322"/>
      <c r="BL286" s="322"/>
      <c r="BM286" s="322"/>
      <c r="BN286" s="322"/>
      <c r="BO286" s="322"/>
      <c r="BP286" s="322"/>
      <c r="BQ286" s="322"/>
      <c r="BR286" s="322"/>
      <c r="BS286" s="322"/>
      <c r="BT286" s="322"/>
      <c r="BU286" s="322"/>
      <c r="BV286" s="322"/>
      <c r="BW286" s="322"/>
      <c r="BX286" s="322"/>
      <c r="BY286" s="322"/>
      <c r="BZ286" s="322"/>
      <c r="CA286" s="322"/>
      <c r="CB286" s="322"/>
      <c r="CC286" s="77"/>
    </row>
    <row r="287" spans="1:81" s="20" customFormat="1" ht="14.25" customHeight="1">
      <c r="A287" s="62"/>
      <c r="B287" s="326"/>
      <c r="C287" s="327"/>
      <c r="D287" s="327"/>
      <c r="F287" s="316"/>
      <c r="J287" s="316"/>
      <c r="K287" s="327"/>
      <c r="L287" s="350"/>
      <c r="M287" s="350"/>
      <c r="N287" s="350"/>
      <c r="O287" s="327"/>
      <c r="Q287" s="79"/>
      <c r="R287" s="79"/>
      <c r="S287" s="79"/>
      <c r="T287" s="79"/>
      <c r="U287" s="79"/>
      <c r="V287" s="79"/>
      <c r="W287" s="79"/>
      <c r="X287" s="79"/>
      <c r="Y287" s="79"/>
      <c r="Z287" s="79"/>
      <c r="AA287" s="79"/>
      <c r="AB287" s="79"/>
      <c r="AC287" s="79"/>
      <c r="AD287" s="79"/>
      <c r="AE287" s="79"/>
      <c r="AF287" s="357"/>
      <c r="AG287" s="357"/>
      <c r="AH287" s="357"/>
      <c r="AI287" s="357"/>
      <c r="AJ287" s="356"/>
      <c r="AK287" s="357"/>
      <c r="AL287" s="357"/>
      <c r="AM287" s="356"/>
      <c r="AN287" s="357"/>
      <c r="AO287" s="358"/>
      <c r="AP287" s="358"/>
      <c r="AQ287" s="358"/>
      <c r="AR287" s="358"/>
      <c r="AS287" s="14"/>
      <c r="AT287" s="14"/>
      <c r="AU287" s="14"/>
      <c r="AV287" s="14"/>
      <c r="AW287" s="332"/>
      <c r="AX287" s="322"/>
      <c r="AY287" s="322"/>
      <c r="AZ287" s="322"/>
      <c r="BA287" s="322"/>
      <c r="BB287" s="322"/>
      <c r="BC287" s="322"/>
      <c r="BD287" s="322"/>
      <c r="BE287" s="322"/>
      <c r="BF287" s="322"/>
      <c r="BG287" s="322"/>
      <c r="BH287" s="322"/>
      <c r="BI287" s="322"/>
      <c r="BJ287" s="322"/>
      <c r="BK287" s="322"/>
      <c r="BL287" s="322"/>
      <c r="BM287" s="322"/>
      <c r="BN287" s="322"/>
      <c r="BO287" s="322"/>
      <c r="BP287" s="322"/>
      <c r="BQ287" s="322"/>
      <c r="BR287" s="322"/>
      <c r="BS287" s="322"/>
      <c r="BT287" s="322"/>
      <c r="BU287" s="322"/>
      <c r="BV287" s="322"/>
      <c r="BW287" s="322"/>
      <c r="BX287" s="322"/>
      <c r="BY287" s="322"/>
      <c r="BZ287" s="322"/>
      <c r="CA287" s="322"/>
      <c r="CB287" s="322"/>
      <c r="CC287" s="77"/>
    </row>
    <row r="288" spans="1:81" s="20" customFormat="1" ht="14.25" customHeight="1">
      <c r="A288" s="62"/>
      <c r="B288" s="326"/>
      <c r="C288" s="327"/>
      <c r="D288" s="327"/>
      <c r="F288" s="316"/>
      <c r="K288" s="327"/>
      <c r="L288" s="350"/>
      <c r="M288" s="350"/>
      <c r="N288" s="350"/>
      <c r="O288" s="327"/>
      <c r="Q288" s="79"/>
      <c r="R288" s="79"/>
      <c r="S288" s="79"/>
      <c r="T288" s="79"/>
      <c r="U288" s="79"/>
      <c r="V288" s="79"/>
      <c r="W288" s="79"/>
      <c r="X288" s="79"/>
      <c r="Y288" s="79"/>
      <c r="Z288" s="79"/>
      <c r="AA288" s="79"/>
      <c r="AB288" s="79"/>
      <c r="AC288" s="79"/>
      <c r="AD288" s="79"/>
      <c r="AE288" s="79"/>
      <c r="AF288" s="357"/>
      <c r="AG288" s="357"/>
      <c r="AH288" s="357"/>
      <c r="AI288" s="357"/>
      <c r="AJ288" s="356"/>
      <c r="AK288" s="357"/>
      <c r="AL288" s="357"/>
      <c r="AM288" s="356"/>
      <c r="AN288" s="357"/>
      <c r="AO288" s="358"/>
      <c r="AP288" s="358"/>
      <c r="AQ288" s="358"/>
      <c r="AR288" s="358"/>
      <c r="AS288" s="14"/>
      <c r="AT288" s="14"/>
      <c r="AU288" s="14"/>
      <c r="AV288" s="14"/>
      <c r="AW288" s="332"/>
      <c r="AX288" s="322"/>
      <c r="AY288" s="322"/>
      <c r="AZ288" s="322"/>
      <c r="BA288" s="322"/>
      <c r="BB288" s="322"/>
      <c r="BC288" s="322"/>
      <c r="BD288" s="322"/>
      <c r="BE288" s="322"/>
      <c r="BF288" s="322"/>
      <c r="BG288" s="322"/>
      <c r="BH288" s="322"/>
      <c r="BI288" s="322"/>
      <c r="BJ288" s="322"/>
      <c r="BK288" s="322"/>
      <c r="BL288" s="322"/>
      <c r="BM288" s="322"/>
      <c r="BN288" s="322"/>
      <c r="BO288" s="322"/>
      <c r="BP288" s="322"/>
      <c r="BQ288" s="322"/>
      <c r="BR288" s="322"/>
      <c r="BS288" s="322"/>
      <c r="BT288" s="322"/>
      <c r="BU288" s="322"/>
      <c r="BV288" s="322"/>
      <c r="BW288" s="322"/>
      <c r="BX288" s="322"/>
      <c r="BY288" s="322"/>
      <c r="BZ288" s="322"/>
      <c r="CA288" s="322"/>
      <c r="CB288" s="322"/>
      <c r="CC288" s="77"/>
    </row>
    <row r="289" spans="1:81" s="20" customFormat="1" ht="14.25" customHeight="1">
      <c r="A289" s="62"/>
      <c r="B289" s="326"/>
      <c r="C289" s="327"/>
      <c r="D289" s="327"/>
      <c r="F289" s="316"/>
      <c r="K289" s="327"/>
      <c r="L289" s="350"/>
      <c r="M289" s="350"/>
      <c r="N289" s="350"/>
      <c r="O289" s="327"/>
      <c r="Q289" s="79"/>
      <c r="R289" s="79"/>
      <c r="S289" s="79"/>
      <c r="T289" s="79"/>
      <c r="U289" s="79"/>
      <c r="V289" s="79"/>
      <c r="W289" s="79"/>
      <c r="X289" s="79"/>
      <c r="Y289" s="79"/>
      <c r="Z289" s="79"/>
      <c r="AA289" s="79"/>
      <c r="AB289" s="79"/>
      <c r="AC289" s="79"/>
      <c r="AD289" s="79"/>
      <c r="AE289" s="79"/>
      <c r="AF289" s="357"/>
      <c r="AG289" s="357"/>
      <c r="AH289" s="357"/>
      <c r="AI289" s="357"/>
      <c r="AJ289" s="356"/>
      <c r="AK289" s="357"/>
      <c r="AL289" s="357"/>
      <c r="AM289" s="356"/>
      <c r="AN289" s="357"/>
      <c r="AO289" s="358"/>
      <c r="AP289" s="358"/>
      <c r="AQ289" s="358"/>
      <c r="AR289" s="358"/>
      <c r="AS289" s="14"/>
      <c r="AT289" s="14"/>
      <c r="AU289" s="14"/>
      <c r="AV289" s="14"/>
      <c r="AW289" s="332"/>
      <c r="AX289" s="322"/>
      <c r="AY289" s="322"/>
      <c r="AZ289" s="322"/>
      <c r="BA289" s="322"/>
      <c r="BB289" s="322"/>
      <c r="BC289" s="322"/>
      <c r="BD289" s="322"/>
      <c r="BE289" s="322"/>
      <c r="BF289" s="322"/>
      <c r="BG289" s="322"/>
      <c r="BH289" s="322"/>
      <c r="BI289" s="322"/>
      <c r="BJ289" s="322"/>
      <c r="BK289" s="322"/>
      <c r="BL289" s="322"/>
      <c r="BM289" s="322"/>
      <c r="BN289" s="322"/>
      <c r="BO289" s="322"/>
      <c r="BP289" s="322"/>
      <c r="BQ289" s="322"/>
      <c r="BR289" s="322"/>
      <c r="BS289" s="322"/>
      <c r="BT289" s="322"/>
      <c r="BU289" s="322"/>
      <c r="BV289" s="322"/>
      <c r="BW289" s="322"/>
      <c r="BX289" s="322"/>
      <c r="BY289" s="322"/>
      <c r="BZ289" s="322"/>
      <c r="CA289" s="322"/>
      <c r="CB289" s="322"/>
      <c r="CC289" s="77"/>
    </row>
    <row r="290" spans="1:81" s="20" customFormat="1" ht="14.25" customHeight="1">
      <c r="A290" s="62"/>
      <c r="B290" s="326"/>
      <c r="C290" s="327"/>
      <c r="D290" s="327"/>
      <c r="F290" s="316"/>
      <c r="K290" s="327"/>
      <c r="L290" s="350"/>
      <c r="M290" s="350"/>
      <c r="N290" s="350"/>
      <c r="O290" s="327"/>
      <c r="Q290" s="79"/>
      <c r="R290" s="79"/>
      <c r="S290" s="79"/>
      <c r="T290" s="79"/>
      <c r="U290" s="79"/>
      <c r="V290" s="79"/>
      <c r="W290" s="79"/>
      <c r="X290" s="79"/>
      <c r="Y290" s="79"/>
      <c r="Z290" s="79"/>
      <c r="AA290" s="79"/>
      <c r="AB290" s="79"/>
      <c r="AC290" s="79"/>
      <c r="AD290" s="79"/>
      <c r="AE290" s="79"/>
      <c r="AF290" s="357"/>
      <c r="AG290" s="357"/>
      <c r="AH290" s="357"/>
      <c r="AI290" s="357"/>
      <c r="AJ290" s="356"/>
      <c r="AK290" s="357"/>
      <c r="AL290" s="357"/>
      <c r="AM290" s="356"/>
      <c r="AN290" s="357"/>
      <c r="AO290" s="358"/>
      <c r="AP290" s="358"/>
      <c r="AQ290" s="358"/>
      <c r="AR290" s="358"/>
      <c r="AS290" s="14"/>
      <c r="AT290" s="14"/>
      <c r="AU290" s="14"/>
      <c r="AV290" s="14"/>
      <c r="AW290" s="332"/>
      <c r="AX290" s="322"/>
      <c r="AY290" s="322"/>
      <c r="AZ290" s="322"/>
      <c r="BA290" s="322"/>
      <c r="BB290" s="322"/>
      <c r="BC290" s="322"/>
      <c r="BD290" s="322"/>
      <c r="BE290" s="322"/>
      <c r="BF290" s="322"/>
      <c r="BG290" s="322"/>
      <c r="BH290" s="322"/>
      <c r="BI290" s="322"/>
      <c r="BJ290" s="322"/>
      <c r="BK290" s="322"/>
      <c r="BL290" s="322"/>
      <c r="BM290" s="322"/>
      <c r="BN290" s="322"/>
      <c r="BO290" s="322"/>
      <c r="BP290" s="322"/>
      <c r="BQ290" s="322"/>
      <c r="BR290" s="322"/>
      <c r="BS290" s="322"/>
      <c r="BT290" s="322"/>
      <c r="BU290" s="322"/>
      <c r="BV290" s="322"/>
      <c r="BW290" s="322"/>
      <c r="BX290" s="322"/>
      <c r="BY290" s="322"/>
      <c r="BZ290" s="322"/>
      <c r="CA290" s="322"/>
      <c r="CB290" s="322"/>
      <c r="CC290" s="77"/>
    </row>
    <row r="291" spans="1:81" s="20" customFormat="1" ht="14.25" customHeight="1">
      <c r="A291" s="62"/>
      <c r="B291" s="326"/>
      <c r="C291" s="327"/>
      <c r="D291" s="327"/>
      <c r="E291" s="62"/>
      <c r="F291" s="316"/>
      <c r="K291" s="327"/>
      <c r="L291" s="350"/>
      <c r="M291" s="350"/>
      <c r="N291" s="350"/>
      <c r="O291" s="327"/>
      <c r="Q291" s="79"/>
      <c r="R291" s="79"/>
      <c r="S291" s="79"/>
      <c r="T291" s="79"/>
      <c r="U291" s="79"/>
      <c r="V291" s="79"/>
      <c r="W291" s="79"/>
      <c r="X291" s="79"/>
      <c r="Y291" s="79"/>
      <c r="Z291" s="79"/>
      <c r="AA291" s="79"/>
      <c r="AB291" s="79"/>
      <c r="AC291" s="79"/>
      <c r="AD291" s="79"/>
      <c r="AE291" s="79"/>
      <c r="AF291" s="357"/>
      <c r="AG291" s="357"/>
      <c r="AH291" s="357"/>
      <c r="AI291" s="357"/>
      <c r="AJ291" s="356"/>
      <c r="AK291" s="357"/>
      <c r="AL291" s="357"/>
      <c r="AM291" s="356"/>
      <c r="AN291" s="357"/>
      <c r="AO291" s="358"/>
      <c r="AP291" s="358"/>
      <c r="AQ291" s="358"/>
      <c r="AR291" s="358"/>
      <c r="AS291" s="14"/>
      <c r="AT291" s="14"/>
      <c r="AU291" s="14"/>
      <c r="AV291" s="14"/>
      <c r="AW291" s="332"/>
      <c r="AX291" s="322"/>
      <c r="AY291" s="322"/>
      <c r="AZ291" s="322"/>
      <c r="BA291" s="322"/>
      <c r="BB291" s="322"/>
      <c r="BC291" s="322"/>
      <c r="BD291" s="322"/>
      <c r="BE291" s="322"/>
      <c r="BF291" s="322"/>
      <c r="BG291" s="322"/>
      <c r="BH291" s="322"/>
      <c r="BI291" s="322"/>
      <c r="BJ291" s="322"/>
      <c r="BK291" s="322"/>
      <c r="BL291" s="322"/>
      <c r="BM291" s="322"/>
      <c r="BN291" s="322"/>
      <c r="BO291" s="322"/>
      <c r="BP291" s="322"/>
      <c r="BQ291" s="322"/>
      <c r="BR291" s="322"/>
      <c r="BS291" s="322"/>
      <c r="BT291" s="322"/>
      <c r="BU291" s="322"/>
      <c r="BV291" s="322"/>
      <c r="BW291" s="322"/>
      <c r="BX291" s="322"/>
      <c r="BY291" s="322"/>
      <c r="BZ291" s="322"/>
      <c r="CA291" s="322"/>
      <c r="CB291" s="322"/>
      <c r="CC291" s="77"/>
    </row>
    <row r="292" spans="1:81" s="20" customFormat="1" ht="14.25" customHeight="1">
      <c r="A292" s="62"/>
      <c r="B292" s="326"/>
      <c r="C292" s="327"/>
      <c r="D292" s="327"/>
      <c r="F292" s="316"/>
      <c r="K292" s="327"/>
      <c r="L292" s="350"/>
      <c r="M292" s="350"/>
      <c r="N292" s="350"/>
      <c r="O292" s="327"/>
      <c r="Q292" s="79"/>
      <c r="R292" s="79"/>
      <c r="S292" s="79"/>
      <c r="T292" s="79"/>
      <c r="U292" s="79"/>
      <c r="V292" s="79"/>
      <c r="W292" s="79"/>
      <c r="X292" s="79"/>
      <c r="Y292" s="79"/>
      <c r="Z292" s="79"/>
      <c r="AA292" s="79"/>
      <c r="AB292" s="79"/>
      <c r="AC292" s="79"/>
      <c r="AD292" s="79"/>
      <c r="AE292" s="79"/>
      <c r="AF292" s="357"/>
      <c r="AG292" s="357"/>
      <c r="AH292" s="357"/>
      <c r="AI292" s="357"/>
      <c r="AJ292" s="356"/>
      <c r="AK292" s="357"/>
      <c r="AL292" s="357"/>
      <c r="AM292" s="356"/>
      <c r="AN292" s="357"/>
      <c r="AO292" s="358"/>
      <c r="AP292" s="358"/>
      <c r="AQ292" s="358"/>
      <c r="AR292" s="358"/>
      <c r="AS292" s="14"/>
      <c r="AT292" s="14"/>
      <c r="AU292" s="14"/>
      <c r="AV292" s="14"/>
      <c r="AW292" s="332"/>
      <c r="AX292" s="322"/>
      <c r="AY292" s="322"/>
      <c r="AZ292" s="322"/>
      <c r="BA292" s="322"/>
      <c r="BB292" s="322"/>
      <c r="BC292" s="322"/>
      <c r="BD292" s="322"/>
      <c r="BE292" s="322"/>
      <c r="BF292" s="322"/>
      <c r="BG292" s="322"/>
      <c r="BH292" s="322"/>
      <c r="BI292" s="322"/>
      <c r="BJ292" s="322"/>
      <c r="BK292" s="322"/>
      <c r="BL292" s="322"/>
      <c r="BM292" s="322"/>
      <c r="BN292" s="322"/>
      <c r="BO292" s="322"/>
      <c r="BP292" s="322"/>
      <c r="BQ292" s="322"/>
      <c r="BR292" s="322"/>
      <c r="BS292" s="322"/>
      <c r="BT292" s="322"/>
      <c r="BU292" s="322"/>
      <c r="BV292" s="322"/>
      <c r="BW292" s="322"/>
      <c r="BX292" s="322"/>
      <c r="BY292" s="322"/>
      <c r="BZ292" s="322"/>
      <c r="CA292" s="322"/>
      <c r="CB292" s="322"/>
      <c r="CC292" s="77"/>
    </row>
    <row r="293" spans="1:81" s="20" customFormat="1" ht="14.25" customHeight="1">
      <c r="A293" s="62"/>
      <c r="B293" s="326"/>
      <c r="C293" s="327"/>
      <c r="D293" s="327"/>
      <c r="E293" s="62"/>
      <c r="F293" s="316"/>
      <c r="J293" s="317"/>
      <c r="K293" s="327"/>
      <c r="L293" s="349"/>
      <c r="M293" s="349"/>
      <c r="N293" s="349"/>
      <c r="O293" s="327"/>
      <c r="Q293" s="79"/>
      <c r="R293" s="79"/>
      <c r="S293" s="79"/>
      <c r="T293" s="79"/>
      <c r="U293" s="79"/>
      <c r="V293" s="79"/>
      <c r="W293" s="79"/>
      <c r="X293" s="79"/>
      <c r="Y293" s="79"/>
      <c r="Z293" s="79"/>
      <c r="AA293" s="79"/>
      <c r="AB293" s="79"/>
      <c r="AC293" s="79"/>
      <c r="AD293" s="79"/>
      <c r="AE293" s="79"/>
      <c r="AF293" s="357"/>
      <c r="AG293" s="357"/>
      <c r="AH293" s="357"/>
      <c r="AI293" s="357"/>
      <c r="AJ293" s="356"/>
      <c r="AK293" s="357"/>
      <c r="AL293" s="357"/>
      <c r="AM293" s="356"/>
      <c r="AN293" s="357"/>
      <c r="AO293" s="358"/>
      <c r="AP293" s="358"/>
      <c r="AQ293" s="358"/>
      <c r="AR293" s="358"/>
      <c r="AS293" s="14"/>
      <c r="AT293" s="14"/>
      <c r="AU293" s="14"/>
      <c r="AV293" s="14"/>
      <c r="AW293" s="332"/>
      <c r="AX293" s="322"/>
      <c r="AY293" s="322"/>
      <c r="AZ293" s="322"/>
      <c r="BA293" s="322"/>
      <c r="BB293" s="322"/>
      <c r="BC293" s="322"/>
      <c r="BD293" s="322"/>
      <c r="BE293" s="322"/>
      <c r="BF293" s="322"/>
      <c r="BG293" s="322"/>
      <c r="BH293" s="322"/>
      <c r="BI293" s="322"/>
      <c r="BJ293" s="322"/>
      <c r="BK293" s="322"/>
      <c r="BL293" s="322"/>
      <c r="BM293" s="322"/>
      <c r="BN293" s="322"/>
      <c r="BO293" s="322"/>
      <c r="BP293" s="322"/>
      <c r="BQ293" s="322"/>
      <c r="BR293" s="322"/>
      <c r="BS293" s="322"/>
      <c r="BT293" s="322"/>
      <c r="BU293" s="322"/>
      <c r="BV293" s="322"/>
      <c r="BW293" s="322"/>
      <c r="BX293" s="322"/>
      <c r="BY293" s="322"/>
      <c r="BZ293" s="322"/>
      <c r="CA293" s="322"/>
      <c r="CB293" s="322"/>
      <c r="CC293" s="77"/>
    </row>
    <row r="294" spans="1:81" s="20" customFormat="1" ht="14.25" customHeight="1">
      <c r="A294" s="62"/>
      <c r="B294" s="326"/>
      <c r="C294" s="327"/>
      <c r="D294" s="327"/>
      <c r="F294" s="316"/>
      <c r="J294" s="317"/>
      <c r="K294" s="327"/>
      <c r="L294" s="350"/>
      <c r="M294" s="350"/>
      <c r="N294" s="350"/>
      <c r="O294" s="327"/>
      <c r="Q294" s="79"/>
      <c r="R294" s="79"/>
      <c r="S294" s="79"/>
      <c r="T294" s="79"/>
      <c r="U294" s="79"/>
      <c r="V294" s="79"/>
      <c r="W294" s="79"/>
      <c r="X294" s="79"/>
      <c r="Y294" s="79"/>
      <c r="Z294" s="79"/>
      <c r="AA294" s="79"/>
      <c r="AB294" s="79"/>
      <c r="AC294" s="79"/>
      <c r="AD294" s="79"/>
      <c r="AE294" s="79"/>
      <c r="AF294" s="357"/>
      <c r="AG294" s="357"/>
      <c r="AH294" s="357"/>
      <c r="AI294" s="357"/>
      <c r="AJ294" s="356"/>
      <c r="AK294" s="357"/>
      <c r="AL294" s="357"/>
      <c r="AM294" s="356"/>
      <c r="AN294" s="357"/>
      <c r="AO294" s="358"/>
      <c r="AP294" s="358"/>
      <c r="AQ294" s="358"/>
      <c r="AR294" s="358"/>
      <c r="AS294" s="14"/>
      <c r="AT294" s="14"/>
      <c r="AU294" s="14"/>
      <c r="AV294" s="14"/>
      <c r="AW294" s="332"/>
      <c r="AX294" s="322"/>
      <c r="AY294" s="322"/>
      <c r="AZ294" s="322"/>
      <c r="BA294" s="322"/>
      <c r="BB294" s="322"/>
      <c r="BC294" s="322"/>
      <c r="BD294" s="322"/>
      <c r="BE294" s="322"/>
      <c r="BF294" s="322"/>
      <c r="BG294" s="322"/>
      <c r="BH294" s="322"/>
      <c r="BI294" s="322"/>
      <c r="BJ294" s="322"/>
      <c r="BK294" s="322"/>
      <c r="BL294" s="322"/>
      <c r="BM294" s="322"/>
      <c r="BN294" s="322"/>
      <c r="BO294" s="322"/>
      <c r="BP294" s="322"/>
      <c r="BQ294" s="322"/>
      <c r="BR294" s="322"/>
      <c r="BS294" s="322"/>
      <c r="BT294" s="322"/>
      <c r="BU294" s="322"/>
      <c r="BV294" s="322"/>
      <c r="BW294" s="322"/>
      <c r="BX294" s="322"/>
      <c r="BY294" s="322"/>
      <c r="BZ294" s="322"/>
      <c r="CA294" s="322"/>
      <c r="CB294" s="322"/>
      <c r="CC294" s="77"/>
    </row>
    <row r="295" spans="1:81" s="20" customFormat="1" ht="14.25" customHeight="1">
      <c r="A295" s="62"/>
      <c r="B295" s="326"/>
      <c r="C295" s="327"/>
      <c r="D295" s="327"/>
      <c r="F295" s="316"/>
      <c r="K295" s="327"/>
      <c r="L295" s="350"/>
      <c r="M295" s="350"/>
      <c r="N295" s="350"/>
      <c r="O295" s="327"/>
      <c r="Q295" s="79"/>
      <c r="R295" s="79"/>
      <c r="S295" s="79"/>
      <c r="T295" s="79"/>
      <c r="U295" s="79"/>
      <c r="V295" s="79"/>
      <c r="W295" s="79"/>
      <c r="X295" s="79"/>
      <c r="Y295" s="79"/>
      <c r="Z295" s="79"/>
      <c r="AA295" s="79"/>
      <c r="AB295" s="79"/>
      <c r="AC295" s="79"/>
      <c r="AD295" s="79"/>
      <c r="AE295" s="79"/>
      <c r="AF295" s="357"/>
      <c r="AG295" s="357"/>
      <c r="AH295" s="357"/>
      <c r="AI295" s="357"/>
      <c r="AJ295" s="356"/>
      <c r="AK295" s="357"/>
      <c r="AL295" s="357"/>
      <c r="AM295" s="356"/>
      <c r="AN295" s="357"/>
      <c r="AO295" s="358"/>
      <c r="AP295" s="358"/>
      <c r="AQ295" s="358"/>
      <c r="AR295" s="358"/>
      <c r="AS295" s="14"/>
      <c r="AT295" s="14"/>
      <c r="AU295" s="14"/>
      <c r="AV295" s="14"/>
      <c r="AW295" s="332"/>
      <c r="AX295" s="322"/>
      <c r="AY295" s="322"/>
      <c r="AZ295" s="322"/>
      <c r="BA295" s="322"/>
      <c r="BB295" s="322"/>
      <c r="BC295" s="322"/>
      <c r="BD295" s="322"/>
      <c r="BE295" s="322"/>
      <c r="BF295" s="322"/>
      <c r="BG295" s="322"/>
      <c r="BH295" s="322"/>
      <c r="BI295" s="322"/>
      <c r="BJ295" s="322"/>
      <c r="BK295" s="322"/>
      <c r="BL295" s="322"/>
      <c r="BM295" s="322"/>
      <c r="BN295" s="322"/>
      <c r="BO295" s="322"/>
      <c r="BP295" s="322"/>
      <c r="BQ295" s="322"/>
      <c r="BR295" s="322"/>
      <c r="BS295" s="322"/>
      <c r="BT295" s="322"/>
      <c r="BU295" s="322"/>
      <c r="BV295" s="322"/>
      <c r="BW295" s="322"/>
      <c r="BX295" s="322"/>
      <c r="BY295" s="322"/>
      <c r="BZ295" s="322"/>
      <c r="CA295" s="322"/>
      <c r="CB295" s="322"/>
      <c r="CC295" s="77"/>
    </row>
    <row r="296" spans="1:81" s="20" customFormat="1" ht="14.25" customHeight="1">
      <c r="A296" s="62"/>
      <c r="B296" s="326"/>
      <c r="C296" s="327"/>
      <c r="D296" s="327"/>
      <c r="F296" s="316"/>
      <c r="K296" s="327"/>
      <c r="L296" s="350"/>
      <c r="M296" s="350"/>
      <c r="N296" s="350"/>
      <c r="O296" s="327"/>
      <c r="Q296" s="79"/>
      <c r="R296" s="79"/>
      <c r="S296" s="79"/>
      <c r="T296" s="79"/>
      <c r="U296" s="79"/>
      <c r="V296" s="79"/>
      <c r="W296" s="79"/>
      <c r="X296" s="79"/>
      <c r="Y296" s="79"/>
      <c r="Z296" s="79"/>
      <c r="AA296" s="79"/>
      <c r="AB296" s="79"/>
      <c r="AC296" s="79"/>
      <c r="AD296" s="79"/>
      <c r="AE296" s="79"/>
      <c r="AF296" s="357"/>
      <c r="AG296" s="357"/>
      <c r="AH296" s="357"/>
      <c r="AI296" s="357"/>
      <c r="AJ296" s="356"/>
      <c r="AK296" s="357"/>
      <c r="AL296" s="357"/>
      <c r="AM296" s="356"/>
      <c r="AN296" s="357"/>
      <c r="AO296" s="358"/>
      <c r="AP296" s="358"/>
      <c r="AQ296" s="358"/>
      <c r="AR296" s="358"/>
      <c r="AS296" s="14"/>
      <c r="AT296" s="14"/>
      <c r="AU296" s="14"/>
      <c r="AV296" s="14"/>
      <c r="AW296" s="332"/>
      <c r="AX296" s="322"/>
      <c r="AY296" s="322"/>
      <c r="AZ296" s="322"/>
      <c r="BA296" s="322"/>
      <c r="BB296" s="322"/>
      <c r="BC296" s="322"/>
      <c r="BD296" s="322"/>
      <c r="BE296" s="322"/>
      <c r="BF296" s="322"/>
      <c r="BG296" s="322"/>
      <c r="BH296" s="322"/>
      <c r="BI296" s="322"/>
      <c r="BJ296" s="322"/>
      <c r="BK296" s="322"/>
      <c r="BL296" s="322"/>
      <c r="BM296" s="322"/>
      <c r="BN296" s="322"/>
      <c r="BO296" s="322"/>
      <c r="BP296" s="322"/>
      <c r="BQ296" s="322"/>
      <c r="BR296" s="322"/>
      <c r="BS296" s="322"/>
      <c r="BT296" s="322"/>
      <c r="BU296" s="322"/>
      <c r="BV296" s="322"/>
      <c r="BW296" s="322"/>
      <c r="BX296" s="322"/>
      <c r="BY296" s="322"/>
      <c r="BZ296" s="322"/>
      <c r="CA296" s="322"/>
      <c r="CB296" s="322"/>
      <c r="CC296" s="77"/>
    </row>
    <row r="297" spans="1:81" s="20" customFormat="1" ht="14.25" customHeight="1">
      <c r="A297" s="62"/>
      <c r="B297" s="326"/>
      <c r="C297" s="327"/>
      <c r="D297" s="327"/>
      <c r="E297" s="62"/>
      <c r="F297" s="316"/>
      <c r="K297" s="327"/>
      <c r="L297" s="350"/>
      <c r="M297" s="350"/>
      <c r="N297" s="350"/>
      <c r="O297" s="327"/>
      <c r="Q297" s="79"/>
      <c r="R297" s="79"/>
      <c r="S297" s="79"/>
      <c r="T297" s="79"/>
      <c r="U297" s="79"/>
      <c r="V297" s="79"/>
      <c r="W297" s="79"/>
      <c r="X297" s="79"/>
      <c r="Y297" s="79"/>
      <c r="Z297" s="79"/>
      <c r="AA297" s="79"/>
      <c r="AB297" s="79"/>
      <c r="AC297" s="79"/>
      <c r="AD297" s="79"/>
      <c r="AE297" s="79"/>
      <c r="AF297" s="357"/>
      <c r="AG297" s="357"/>
      <c r="AH297" s="357"/>
      <c r="AI297" s="357"/>
      <c r="AJ297" s="356"/>
      <c r="AK297" s="357"/>
      <c r="AL297" s="357"/>
      <c r="AM297" s="356"/>
      <c r="AN297" s="357"/>
      <c r="AO297" s="358"/>
      <c r="AP297" s="358"/>
      <c r="AQ297" s="358"/>
      <c r="AR297" s="358"/>
      <c r="AS297" s="14"/>
      <c r="AT297" s="14"/>
      <c r="AU297" s="14"/>
      <c r="AV297" s="14"/>
      <c r="AW297" s="332"/>
      <c r="AX297" s="322"/>
      <c r="AY297" s="322"/>
      <c r="AZ297" s="322"/>
      <c r="BA297" s="322"/>
      <c r="BB297" s="322"/>
      <c r="BC297" s="322"/>
      <c r="BD297" s="322"/>
      <c r="BE297" s="322"/>
      <c r="BF297" s="322"/>
      <c r="BG297" s="322"/>
      <c r="BH297" s="322"/>
      <c r="BI297" s="322"/>
      <c r="BJ297" s="322"/>
      <c r="BK297" s="322"/>
      <c r="BL297" s="322"/>
      <c r="BM297" s="322"/>
      <c r="BN297" s="322"/>
      <c r="BO297" s="322"/>
      <c r="BP297" s="322"/>
      <c r="BQ297" s="322"/>
      <c r="BR297" s="322"/>
      <c r="BS297" s="322"/>
      <c r="BT297" s="322"/>
      <c r="BU297" s="322"/>
      <c r="BV297" s="322"/>
      <c r="BW297" s="322"/>
      <c r="BX297" s="322"/>
      <c r="BY297" s="322"/>
      <c r="BZ297" s="322"/>
      <c r="CA297" s="322"/>
      <c r="CB297" s="322"/>
      <c r="CC297" s="77"/>
    </row>
    <row r="298" spans="1:81" s="20" customFormat="1" ht="14.25" customHeight="1">
      <c r="A298" s="62"/>
      <c r="B298" s="326"/>
      <c r="C298" s="327"/>
      <c r="D298" s="327"/>
      <c r="E298" s="335"/>
      <c r="F298" s="328"/>
      <c r="G298" s="328"/>
      <c r="I298" s="327"/>
      <c r="J298" s="344"/>
      <c r="K298" s="327"/>
      <c r="L298" s="327"/>
      <c r="M298" s="327"/>
      <c r="N298" s="327"/>
      <c r="O298" s="327"/>
      <c r="P298" s="327"/>
      <c r="Q298" s="374"/>
      <c r="R298" s="374"/>
      <c r="S298" s="374"/>
      <c r="T298" s="374"/>
      <c r="U298" s="374"/>
      <c r="V298" s="374"/>
      <c r="W298" s="374"/>
      <c r="X298" s="374"/>
      <c r="Y298" s="374"/>
      <c r="Z298" s="374"/>
      <c r="AA298" s="374"/>
      <c r="AB298" s="374"/>
      <c r="AC298" s="374"/>
      <c r="AD298" s="374"/>
      <c r="AE298" s="374"/>
      <c r="AF298" s="356"/>
      <c r="AG298" s="356"/>
      <c r="AH298" s="356"/>
      <c r="AI298" s="356"/>
      <c r="AJ298" s="356"/>
      <c r="AK298" s="356"/>
      <c r="AL298" s="356"/>
      <c r="AM298" s="356"/>
      <c r="AN298" s="356"/>
      <c r="AO298" s="356"/>
      <c r="AP298" s="356"/>
      <c r="AQ298" s="356"/>
      <c r="AR298" s="356"/>
      <c r="AS298" s="327"/>
      <c r="AT298" s="327"/>
      <c r="AU298" s="327"/>
      <c r="AV298" s="327"/>
      <c r="AW298" s="327"/>
      <c r="AX298" s="322"/>
      <c r="AY298" s="322"/>
      <c r="AZ298" s="322"/>
      <c r="BA298" s="322"/>
      <c r="BB298" s="322"/>
      <c r="BC298" s="322"/>
      <c r="BD298" s="322"/>
      <c r="BE298" s="322"/>
      <c r="BF298" s="322"/>
      <c r="BG298" s="322"/>
      <c r="BH298" s="322"/>
      <c r="BI298" s="322"/>
      <c r="BJ298" s="322"/>
      <c r="BK298" s="322"/>
      <c r="BL298" s="322"/>
      <c r="BM298" s="322"/>
      <c r="BN298" s="322"/>
      <c r="BO298" s="322"/>
      <c r="BP298" s="322"/>
      <c r="BQ298" s="322"/>
      <c r="BR298" s="322"/>
      <c r="BS298" s="322"/>
      <c r="BT298" s="322"/>
      <c r="BU298" s="322"/>
      <c r="BV298" s="322"/>
      <c r="BW298" s="322"/>
      <c r="BX298" s="322"/>
      <c r="BY298" s="322"/>
      <c r="BZ298" s="322"/>
      <c r="CA298" s="322"/>
      <c r="CB298" s="322"/>
      <c r="CC298" s="77"/>
    </row>
    <row r="299" spans="1:81" s="20" customFormat="1" ht="14.25" customHeight="1">
      <c r="A299" s="62"/>
      <c r="B299" s="326"/>
      <c r="C299" s="327"/>
      <c r="D299" s="327"/>
      <c r="E299" s="62"/>
      <c r="F299" s="316"/>
      <c r="J299" s="317"/>
      <c r="K299" s="327"/>
      <c r="L299" s="349"/>
      <c r="M299" s="349"/>
      <c r="N299" s="349"/>
      <c r="O299" s="327"/>
      <c r="Q299" s="79"/>
      <c r="R299" s="79"/>
      <c r="S299" s="79"/>
      <c r="T299" s="79"/>
      <c r="U299" s="79"/>
      <c r="V299" s="79"/>
      <c r="W299" s="79"/>
      <c r="X299" s="79"/>
      <c r="Y299" s="79"/>
      <c r="Z299" s="79"/>
      <c r="AA299" s="79"/>
      <c r="AB299" s="79"/>
      <c r="AC299" s="79"/>
      <c r="AD299" s="79"/>
      <c r="AE299" s="79"/>
      <c r="AF299" s="357"/>
      <c r="AG299" s="357"/>
      <c r="AH299" s="357"/>
      <c r="AI299" s="357"/>
      <c r="AJ299" s="356"/>
      <c r="AK299" s="357"/>
      <c r="AL299" s="357"/>
      <c r="AM299" s="356"/>
      <c r="AN299" s="357"/>
      <c r="AO299" s="358"/>
      <c r="AP299" s="358"/>
      <c r="AQ299" s="358"/>
      <c r="AR299" s="358"/>
      <c r="AS299" s="14"/>
      <c r="AT299" s="14"/>
      <c r="AU299" s="14"/>
      <c r="AV299" s="14"/>
      <c r="AW299" s="332"/>
      <c r="AX299" s="322"/>
      <c r="AY299" s="322"/>
      <c r="AZ299" s="322"/>
      <c r="BA299" s="322"/>
      <c r="BB299" s="322"/>
      <c r="BC299" s="322"/>
      <c r="BD299" s="322"/>
      <c r="BE299" s="322"/>
      <c r="BF299" s="322"/>
      <c r="BG299" s="322"/>
      <c r="BH299" s="322"/>
      <c r="BI299" s="322"/>
      <c r="BJ299" s="322"/>
      <c r="BK299" s="322"/>
      <c r="BL299" s="322"/>
      <c r="BM299" s="322"/>
      <c r="BN299" s="322"/>
      <c r="BO299" s="322"/>
      <c r="BP299" s="322"/>
      <c r="BQ299" s="322"/>
      <c r="BR299" s="322"/>
      <c r="BS299" s="322"/>
      <c r="BT299" s="322"/>
      <c r="BU299" s="322"/>
      <c r="BV299" s="322"/>
      <c r="BW299" s="322"/>
      <c r="BX299" s="322"/>
      <c r="BY299" s="322"/>
      <c r="BZ299" s="322"/>
      <c r="CA299" s="322"/>
      <c r="CB299" s="322"/>
      <c r="CC299" s="77"/>
    </row>
    <row r="300" spans="1:81" s="20" customFormat="1" ht="14.25" customHeight="1">
      <c r="A300" s="62"/>
      <c r="B300" s="326"/>
      <c r="C300" s="327"/>
      <c r="D300" s="327"/>
      <c r="E300" s="62"/>
      <c r="F300" s="317"/>
      <c r="J300" s="317"/>
      <c r="K300" s="327"/>
      <c r="L300" s="350"/>
      <c r="M300" s="350"/>
      <c r="N300" s="350"/>
      <c r="O300" s="327"/>
      <c r="Q300" s="79"/>
      <c r="R300" s="79"/>
      <c r="S300" s="79"/>
      <c r="T300" s="79"/>
      <c r="U300" s="79"/>
      <c r="V300" s="79"/>
      <c r="W300" s="79"/>
      <c r="X300" s="79"/>
      <c r="Y300" s="79"/>
      <c r="Z300" s="79"/>
      <c r="AA300" s="79"/>
      <c r="AB300" s="79"/>
      <c r="AC300" s="79"/>
      <c r="AD300" s="79"/>
      <c r="AE300" s="79"/>
      <c r="AF300" s="357"/>
      <c r="AG300" s="357"/>
      <c r="AH300" s="357"/>
      <c r="AI300" s="357"/>
      <c r="AJ300" s="356"/>
      <c r="AK300" s="357"/>
      <c r="AL300" s="357"/>
      <c r="AM300" s="356"/>
      <c r="AN300" s="357"/>
      <c r="AO300" s="358"/>
      <c r="AP300" s="358"/>
      <c r="AQ300" s="358"/>
      <c r="AR300" s="358"/>
      <c r="AS300" s="14"/>
      <c r="AT300" s="14"/>
      <c r="AU300" s="14"/>
      <c r="AV300" s="14"/>
      <c r="AW300" s="332"/>
      <c r="AX300" s="322"/>
      <c r="AY300" s="322"/>
      <c r="AZ300" s="322"/>
      <c r="BA300" s="322"/>
      <c r="BB300" s="322"/>
      <c r="BC300" s="322"/>
      <c r="BD300" s="322"/>
      <c r="BE300" s="322"/>
      <c r="BF300" s="322"/>
      <c r="BG300" s="322"/>
      <c r="BH300" s="322"/>
      <c r="BI300" s="322"/>
      <c r="BJ300" s="322"/>
      <c r="BK300" s="322"/>
      <c r="BL300" s="322"/>
      <c r="BM300" s="322"/>
      <c r="BN300" s="322"/>
      <c r="BO300" s="322"/>
      <c r="BP300" s="322"/>
      <c r="BQ300" s="322"/>
      <c r="BR300" s="322"/>
      <c r="BS300" s="322"/>
      <c r="BT300" s="322"/>
      <c r="BU300" s="322"/>
      <c r="BV300" s="322"/>
      <c r="BW300" s="322"/>
      <c r="BX300" s="322"/>
      <c r="BY300" s="322"/>
      <c r="BZ300" s="322"/>
      <c r="CA300" s="322"/>
      <c r="CB300" s="322"/>
      <c r="CC300" s="77"/>
    </row>
    <row r="301" spans="1:81" s="20" customFormat="1" ht="14.25" customHeight="1">
      <c r="A301" s="62"/>
      <c r="B301" s="326"/>
      <c r="C301" s="327"/>
      <c r="D301" s="327"/>
      <c r="F301" s="316"/>
      <c r="K301" s="327"/>
      <c r="L301" s="350"/>
      <c r="M301" s="350"/>
      <c r="N301" s="350"/>
      <c r="O301" s="327"/>
      <c r="Q301" s="79"/>
      <c r="R301" s="79"/>
      <c r="S301" s="79"/>
      <c r="T301" s="79"/>
      <c r="U301" s="79"/>
      <c r="V301" s="79"/>
      <c r="W301" s="79"/>
      <c r="X301" s="79"/>
      <c r="Y301" s="79"/>
      <c r="Z301" s="79"/>
      <c r="AA301" s="79"/>
      <c r="AB301" s="79"/>
      <c r="AC301" s="79"/>
      <c r="AD301" s="79"/>
      <c r="AE301" s="79"/>
      <c r="AF301" s="357"/>
      <c r="AG301" s="357"/>
      <c r="AH301" s="357"/>
      <c r="AI301" s="357"/>
      <c r="AJ301" s="356"/>
      <c r="AK301" s="357"/>
      <c r="AL301" s="357"/>
      <c r="AM301" s="356"/>
      <c r="AN301" s="357"/>
      <c r="AO301" s="358"/>
      <c r="AP301" s="358"/>
      <c r="AQ301" s="358"/>
      <c r="AR301" s="358"/>
      <c r="AS301" s="14"/>
      <c r="AT301" s="14"/>
      <c r="AU301" s="14"/>
      <c r="AV301" s="14"/>
      <c r="AW301" s="332"/>
      <c r="AX301" s="322"/>
      <c r="AY301" s="322"/>
      <c r="AZ301" s="322"/>
      <c r="BA301" s="322"/>
      <c r="BB301" s="322"/>
      <c r="BC301" s="322"/>
      <c r="BD301" s="322"/>
      <c r="BE301" s="322"/>
      <c r="BF301" s="322"/>
      <c r="BG301" s="322"/>
      <c r="BH301" s="322"/>
      <c r="BI301" s="322"/>
      <c r="BJ301" s="322"/>
      <c r="BK301" s="322"/>
      <c r="BL301" s="322"/>
      <c r="BM301" s="322"/>
      <c r="BN301" s="322"/>
      <c r="BO301" s="322"/>
      <c r="BP301" s="322"/>
      <c r="BQ301" s="322"/>
      <c r="BR301" s="322"/>
      <c r="BS301" s="322"/>
      <c r="BT301" s="322"/>
      <c r="BU301" s="322"/>
      <c r="BV301" s="322"/>
      <c r="BW301" s="322"/>
      <c r="BX301" s="322"/>
      <c r="BY301" s="322"/>
      <c r="BZ301" s="322"/>
      <c r="CA301" s="322"/>
      <c r="CB301" s="322"/>
      <c r="CC301" s="77"/>
    </row>
    <row r="302" spans="1:81" s="20" customFormat="1" ht="14.25" customHeight="1">
      <c r="A302" s="62"/>
      <c r="B302" s="326"/>
      <c r="C302" s="327"/>
      <c r="D302" s="327"/>
      <c r="E302" s="62"/>
      <c r="F302" s="316"/>
      <c r="J302" s="317"/>
      <c r="K302" s="327"/>
      <c r="L302" s="349"/>
      <c r="M302" s="349"/>
      <c r="N302" s="349"/>
      <c r="O302" s="327"/>
      <c r="Q302" s="79"/>
      <c r="R302" s="79"/>
      <c r="S302" s="79"/>
      <c r="T302" s="79"/>
      <c r="U302" s="79"/>
      <c r="V302" s="79"/>
      <c r="W302" s="79"/>
      <c r="X302" s="79"/>
      <c r="Y302" s="79"/>
      <c r="Z302" s="79"/>
      <c r="AA302" s="79"/>
      <c r="AB302" s="79"/>
      <c r="AC302" s="79"/>
      <c r="AD302" s="79"/>
      <c r="AE302" s="79"/>
      <c r="AF302" s="357"/>
      <c r="AG302" s="357"/>
      <c r="AH302" s="357"/>
      <c r="AI302" s="357"/>
      <c r="AJ302" s="356"/>
      <c r="AK302" s="357"/>
      <c r="AL302" s="357"/>
      <c r="AM302" s="356"/>
      <c r="AN302" s="357"/>
      <c r="AO302" s="358"/>
      <c r="AP302" s="358"/>
      <c r="AQ302" s="358"/>
      <c r="AR302" s="358"/>
      <c r="AS302" s="14"/>
      <c r="AT302" s="14"/>
      <c r="AU302" s="14"/>
      <c r="AV302" s="14"/>
      <c r="AW302" s="332"/>
      <c r="AX302" s="322"/>
      <c r="AY302" s="322"/>
      <c r="AZ302" s="322"/>
      <c r="BA302" s="322"/>
      <c r="BB302" s="322"/>
      <c r="BC302" s="322"/>
      <c r="BD302" s="322"/>
      <c r="BE302" s="322"/>
      <c r="BF302" s="322"/>
      <c r="BG302" s="322"/>
      <c r="BH302" s="322"/>
      <c r="BI302" s="322"/>
      <c r="BJ302" s="322"/>
      <c r="BK302" s="322"/>
      <c r="BL302" s="322"/>
      <c r="BM302" s="322"/>
      <c r="BN302" s="322"/>
      <c r="BO302" s="322"/>
      <c r="BP302" s="322"/>
      <c r="BQ302" s="322"/>
      <c r="BR302" s="322"/>
      <c r="BS302" s="322"/>
      <c r="BT302" s="322"/>
      <c r="BU302" s="322"/>
      <c r="BV302" s="322"/>
      <c r="BW302" s="322"/>
      <c r="BX302" s="322"/>
      <c r="BY302" s="322"/>
      <c r="BZ302" s="322"/>
      <c r="CA302" s="322"/>
      <c r="CB302" s="322"/>
      <c r="CC302" s="77"/>
    </row>
    <row r="303" spans="1:81" s="20" customFormat="1" ht="14.25" customHeight="1">
      <c r="A303" s="62"/>
      <c r="B303" s="326"/>
      <c r="C303" s="327"/>
      <c r="D303" s="327"/>
      <c r="F303" s="316"/>
      <c r="J303" s="317"/>
      <c r="K303" s="327"/>
      <c r="L303" s="350"/>
      <c r="M303" s="350"/>
      <c r="N303" s="350"/>
      <c r="O303" s="327"/>
      <c r="Q303" s="79"/>
      <c r="R303" s="79"/>
      <c r="S303" s="79"/>
      <c r="T303" s="79"/>
      <c r="U303" s="79"/>
      <c r="V303" s="79"/>
      <c r="W303" s="79"/>
      <c r="X303" s="79"/>
      <c r="Y303" s="79"/>
      <c r="Z303" s="79"/>
      <c r="AA303" s="79"/>
      <c r="AB303" s="79"/>
      <c r="AC303" s="79"/>
      <c r="AD303" s="79"/>
      <c r="AE303" s="79"/>
      <c r="AF303" s="357"/>
      <c r="AG303" s="357"/>
      <c r="AH303" s="357"/>
      <c r="AI303" s="357"/>
      <c r="AJ303" s="356"/>
      <c r="AK303" s="357"/>
      <c r="AL303" s="357"/>
      <c r="AM303" s="356"/>
      <c r="AN303" s="357"/>
      <c r="AO303" s="358"/>
      <c r="AP303" s="358"/>
      <c r="AQ303" s="358"/>
      <c r="AR303" s="358"/>
      <c r="AS303" s="14"/>
      <c r="AT303" s="14"/>
      <c r="AU303" s="14"/>
      <c r="AV303" s="14"/>
      <c r="AW303" s="332"/>
      <c r="AX303" s="322"/>
      <c r="AY303" s="322"/>
      <c r="AZ303" s="322"/>
      <c r="BA303" s="322"/>
      <c r="BB303" s="322"/>
      <c r="BC303" s="322"/>
      <c r="BD303" s="322"/>
      <c r="BE303" s="322"/>
      <c r="BF303" s="322"/>
      <c r="BG303" s="322"/>
      <c r="BH303" s="322"/>
      <c r="BI303" s="322"/>
      <c r="BJ303" s="322"/>
      <c r="BK303" s="322"/>
      <c r="BL303" s="322"/>
      <c r="BM303" s="322"/>
      <c r="BN303" s="322"/>
      <c r="BO303" s="322"/>
      <c r="BP303" s="322"/>
      <c r="BQ303" s="322"/>
      <c r="BR303" s="322"/>
      <c r="BS303" s="322"/>
      <c r="BT303" s="322"/>
      <c r="BU303" s="322"/>
      <c r="BV303" s="322"/>
      <c r="BW303" s="322"/>
      <c r="BX303" s="322"/>
      <c r="BY303" s="322"/>
      <c r="BZ303" s="322"/>
      <c r="CA303" s="322"/>
      <c r="CB303" s="322"/>
      <c r="CC303" s="77"/>
    </row>
    <row r="304" spans="1:81" s="20" customFormat="1" ht="14.25" customHeight="1">
      <c r="A304" s="62"/>
      <c r="B304" s="326"/>
      <c r="C304" s="327"/>
      <c r="D304" s="327"/>
      <c r="F304" s="316"/>
      <c r="K304" s="327"/>
      <c r="L304" s="350"/>
      <c r="M304" s="350"/>
      <c r="N304" s="350"/>
      <c r="O304" s="327"/>
      <c r="Q304" s="79"/>
      <c r="R304" s="79"/>
      <c r="S304" s="79"/>
      <c r="T304" s="79"/>
      <c r="U304" s="79"/>
      <c r="V304" s="79"/>
      <c r="W304" s="79"/>
      <c r="X304" s="79"/>
      <c r="Y304" s="79"/>
      <c r="Z304" s="79"/>
      <c r="AA304" s="79"/>
      <c r="AB304" s="79"/>
      <c r="AC304" s="79"/>
      <c r="AD304" s="79"/>
      <c r="AE304" s="79"/>
      <c r="AF304" s="357"/>
      <c r="AG304" s="357"/>
      <c r="AH304" s="357"/>
      <c r="AI304" s="357"/>
      <c r="AJ304" s="356"/>
      <c r="AK304" s="357"/>
      <c r="AL304" s="357"/>
      <c r="AM304" s="356"/>
      <c r="AN304" s="357"/>
      <c r="AO304" s="358"/>
      <c r="AP304" s="358"/>
      <c r="AQ304" s="358"/>
      <c r="AR304" s="358"/>
      <c r="AS304" s="14"/>
      <c r="AT304" s="14"/>
      <c r="AU304" s="14"/>
      <c r="AV304" s="14"/>
      <c r="AW304" s="332"/>
      <c r="AX304" s="322"/>
      <c r="AY304" s="322"/>
      <c r="AZ304" s="322"/>
      <c r="BA304" s="322"/>
      <c r="BB304" s="322"/>
      <c r="BC304" s="322"/>
      <c r="BD304" s="322"/>
      <c r="BE304" s="322"/>
      <c r="BF304" s="322"/>
      <c r="BG304" s="322"/>
      <c r="BH304" s="322"/>
      <c r="BI304" s="322"/>
      <c r="BJ304" s="322"/>
      <c r="BK304" s="322"/>
      <c r="BL304" s="322"/>
      <c r="BM304" s="322"/>
      <c r="BN304" s="322"/>
      <c r="BO304" s="322"/>
      <c r="BP304" s="322"/>
      <c r="BQ304" s="322"/>
      <c r="BR304" s="322"/>
      <c r="BS304" s="322"/>
      <c r="BT304" s="322"/>
      <c r="BU304" s="322"/>
      <c r="BV304" s="322"/>
      <c r="BW304" s="322"/>
      <c r="BX304" s="322"/>
      <c r="BY304" s="322"/>
      <c r="BZ304" s="322"/>
      <c r="CA304" s="322"/>
      <c r="CB304" s="322"/>
      <c r="CC304" s="77"/>
    </row>
    <row r="305" spans="1:81" s="20" customFormat="1" ht="14.25" customHeight="1">
      <c r="A305" s="62"/>
      <c r="B305" s="326"/>
      <c r="C305" s="327"/>
      <c r="D305" s="327"/>
      <c r="F305" s="316"/>
      <c r="J305" s="317"/>
      <c r="K305" s="327"/>
      <c r="L305" s="350"/>
      <c r="M305" s="350"/>
      <c r="N305" s="350"/>
      <c r="O305" s="327"/>
      <c r="Q305" s="79"/>
      <c r="R305" s="79"/>
      <c r="S305" s="79"/>
      <c r="T305" s="79"/>
      <c r="U305" s="79"/>
      <c r="V305" s="79"/>
      <c r="W305" s="79"/>
      <c r="X305" s="79"/>
      <c r="Y305" s="79"/>
      <c r="Z305" s="79"/>
      <c r="AA305" s="79"/>
      <c r="AB305" s="79"/>
      <c r="AC305" s="79"/>
      <c r="AD305" s="79"/>
      <c r="AE305" s="79"/>
      <c r="AF305" s="357"/>
      <c r="AG305" s="357"/>
      <c r="AH305" s="357"/>
      <c r="AI305" s="357"/>
      <c r="AJ305" s="356"/>
      <c r="AK305" s="357"/>
      <c r="AL305" s="357"/>
      <c r="AM305" s="356"/>
      <c r="AN305" s="357"/>
      <c r="AO305" s="358"/>
      <c r="AP305" s="358"/>
      <c r="AQ305" s="358"/>
      <c r="AR305" s="358"/>
      <c r="AS305" s="14"/>
      <c r="AT305" s="14"/>
      <c r="AU305" s="14"/>
      <c r="AV305" s="14"/>
      <c r="AW305" s="332"/>
      <c r="AX305" s="322"/>
      <c r="AY305" s="322"/>
      <c r="AZ305" s="322"/>
      <c r="BA305" s="322"/>
      <c r="BB305" s="322"/>
      <c r="BC305" s="322"/>
      <c r="BD305" s="322"/>
      <c r="BE305" s="322"/>
      <c r="BF305" s="322"/>
      <c r="BG305" s="322"/>
      <c r="BH305" s="322"/>
      <c r="BI305" s="322"/>
      <c r="BJ305" s="322"/>
      <c r="BK305" s="322"/>
      <c r="BL305" s="322"/>
      <c r="BM305" s="322"/>
      <c r="BN305" s="322"/>
      <c r="BO305" s="322"/>
      <c r="BP305" s="322"/>
      <c r="BQ305" s="322"/>
      <c r="BR305" s="322"/>
      <c r="BS305" s="322"/>
      <c r="BT305" s="322"/>
      <c r="BU305" s="322"/>
      <c r="BV305" s="322"/>
      <c r="BW305" s="322"/>
      <c r="BX305" s="322"/>
      <c r="BY305" s="322"/>
      <c r="BZ305" s="322"/>
      <c r="CA305" s="322"/>
      <c r="CB305" s="322"/>
      <c r="CC305" s="77"/>
    </row>
    <row r="306" spans="1:81" s="20" customFormat="1" ht="14.25" customHeight="1">
      <c r="A306" s="62"/>
      <c r="B306" s="326"/>
      <c r="C306" s="327"/>
      <c r="D306" s="327"/>
      <c r="F306" s="316"/>
      <c r="J306" s="317"/>
      <c r="K306" s="327"/>
      <c r="L306" s="350"/>
      <c r="M306" s="350"/>
      <c r="N306" s="350"/>
      <c r="O306" s="327"/>
      <c r="Q306" s="79"/>
      <c r="R306" s="79"/>
      <c r="S306" s="79"/>
      <c r="T306" s="79"/>
      <c r="U306" s="79"/>
      <c r="V306" s="79"/>
      <c r="W306" s="79"/>
      <c r="X306" s="79"/>
      <c r="Y306" s="79"/>
      <c r="Z306" s="79"/>
      <c r="AA306" s="79"/>
      <c r="AB306" s="79"/>
      <c r="AC306" s="79"/>
      <c r="AD306" s="79"/>
      <c r="AE306" s="79"/>
      <c r="AF306" s="357"/>
      <c r="AG306" s="357"/>
      <c r="AH306" s="357"/>
      <c r="AI306" s="357"/>
      <c r="AJ306" s="356"/>
      <c r="AK306" s="357"/>
      <c r="AL306" s="357"/>
      <c r="AM306" s="356"/>
      <c r="AN306" s="357"/>
      <c r="AO306" s="358"/>
      <c r="AP306" s="358"/>
      <c r="AQ306" s="358"/>
      <c r="AR306" s="358"/>
      <c r="AS306" s="14"/>
      <c r="AT306" s="14"/>
      <c r="AU306" s="14"/>
      <c r="AV306" s="14"/>
      <c r="AW306" s="332"/>
      <c r="AX306" s="322"/>
      <c r="AY306" s="322"/>
      <c r="AZ306" s="322"/>
      <c r="BA306" s="322"/>
      <c r="BB306" s="322"/>
      <c r="BC306" s="322"/>
      <c r="BD306" s="322"/>
      <c r="BE306" s="322"/>
      <c r="BF306" s="322"/>
      <c r="BG306" s="322"/>
      <c r="BH306" s="322"/>
      <c r="BI306" s="322"/>
      <c r="BJ306" s="322"/>
      <c r="BK306" s="322"/>
      <c r="BL306" s="322"/>
      <c r="BM306" s="322"/>
      <c r="BN306" s="322"/>
      <c r="BO306" s="322"/>
      <c r="BP306" s="322"/>
      <c r="BQ306" s="322"/>
      <c r="BR306" s="322"/>
      <c r="BS306" s="322"/>
      <c r="BT306" s="322"/>
      <c r="BU306" s="322"/>
      <c r="BV306" s="322"/>
      <c r="BW306" s="322"/>
      <c r="BX306" s="322"/>
      <c r="BY306" s="322"/>
      <c r="BZ306" s="322"/>
      <c r="CA306" s="322"/>
      <c r="CB306" s="322"/>
      <c r="CC306" s="77"/>
    </row>
    <row r="307" spans="1:81" s="20" customFormat="1" ht="14.25" customHeight="1">
      <c r="A307" s="62"/>
      <c r="B307" s="326"/>
      <c r="C307" s="327"/>
      <c r="D307" s="327"/>
      <c r="F307" s="316"/>
      <c r="J307" s="317"/>
      <c r="K307" s="327"/>
      <c r="L307" s="350"/>
      <c r="M307" s="350"/>
      <c r="N307" s="350"/>
      <c r="O307" s="327"/>
      <c r="Q307" s="79"/>
      <c r="R307" s="79"/>
      <c r="S307" s="79"/>
      <c r="T307" s="79"/>
      <c r="U307" s="79"/>
      <c r="V307" s="79"/>
      <c r="W307" s="79"/>
      <c r="X307" s="79"/>
      <c r="Y307" s="79"/>
      <c r="Z307" s="79"/>
      <c r="AA307" s="79"/>
      <c r="AB307" s="79"/>
      <c r="AC307" s="79"/>
      <c r="AD307" s="79"/>
      <c r="AE307" s="79"/>
      <c r="AF307" s="357"/>
      <c r="AG307" s="357"/>
      <c r="AH307" s="357"/>
      <c r="AI307" s="357"/>
      <c r="AJ307" s="356"/>
      <c r="AK307" s="357"/>
      <c r="AL307" s="357"/>
      <c r="AM307" s="356"/>
      <c r="AN307" s="357"/>
      <c r="AO307" s="358"/>
      <c r="AP307" s="358"/>
      <c r="AQ307" s="358"/>
      <c r="AR307" s="358"/>
      <c r="AS307" s="14"/>
      <c r="AT307" s="14"/>
      <c r="AU307" s="14"/>
      <c r="AV307" s="14"/>
      <c r="AW307" s="332"/>
      <c r="AX307" s="322"/>
      <c r="AY307" s="322"/>
      <c r="AZ307" s="322"/>
      <c r="BA307" s="322"/>
      <c r="BB307" s="322"/>
      <c r="BC307" s="322"/>
      <c r="BD307" s="322"/>
      <c r="BE307" s="322"/>
      <c r="BF307" s="322"/>
      <c r="BG307" s="322"/>
      <c r="BH307" s="322"/>
      <c r="BI307" s="322"/>
      <c r="BJ307" s="322"/>
      <c r="BK307" s="322"/>
      <c r="BL307" s="322"/>
      <c r="BM307" s="322"/>
      <c r="BN307" s="322"/>
      <c r="BO307" s="322"/>
      <c r="BP307" s="322"/>
      <c r="BQ307" s="322"/>
      <c r="BR307" s="322"/>
      <c r="BS307" s="322"/>
      <c r="BT307" s="322"/>
      <c r="BU307" s="322"/>
      <c r="BV307" s="322"/>
      <c r="BW307" s="322"/>
      <c r="BX307" s="322"/>
      <c r="BY307" s="322"/>
      <c r="BZ307" s="322"/>
      <c r="CA307" s="322"/>
      <c r="CB307" s="322"/>
      <c r="CC307" s="77"/>
    </row>
    <row r="308" spans="1:81" s="20" customFormat="1" ht="14.25" customHeight="1">
      <c r="A308" s="62"/>
      <c r="B308" s="326"/>
      <c r="C308" s="327"/>
      <c r="D308" s="327"/>
      <c r="E308" s="62"/>
      <c r="F308" s="316"/>
      <c r="J308" s="317"/>
      <c r="K308" s="327"/>
      <c r="L308" s="350"/>
      <c r="M308" s="350"/>
      <c r="N308" s="350"/>
      <c r="O308" s="327"/>
      <c r="Q308" s="79"/>
      <c r="R308" s="79"/>
      <c r="S308" s="79"/>
      <c r="T308" s="79"/>
      <c r="U308" s="79"/>
      <c r="V308" s="79"/>
      <c r="W308" s="79"/>
      <c r="X308" s="79"/>
      <c r="Y308" s="79"/>
      <c r="Z308" s="79"/>
      <c r="AA308" s="79"/>
      <c r="AB308" s="79"/>
      <c r="AC308" s="79"/>
      <c r="AD308" s="79"/>
      <c r="AE308" s="79"/>
      <c r="AF308" s="357"/>
      <c r="AG308" s="357"/>
      <c r="AH308" s="357"/>
      <c r="AI308" s="357"/>
      <c r="AJ308" s="356"/>
      <c r="AK308" s="357"/>
      <c r="AL308" s="357"/>
      <c r="AM308" s="356"/>
      <c r="AN308" s="357"/>
      <c r="AO308" s="358"/>
      <c r="AP308" s="358"/>
      <c r="AQ308" s="358"/>
      <c r="AR308" s="358"/>
      <c r="AS308" s="14"/>
      <c r="AT308" s="14"/>
      <c r="AU308" s="14"/>
      <c r="AV308" s="14"/>
      <c r="AW308" s="332"/>
      <c r="AX308" s="322"/>
      <c r="AY308" s="322"/>
      <c r="AZ308" s="322"/>
      <c r="BA308" s="322"/>
      <c r="BB308" s="322"/>
      <c r="BC308" s="322"/>
      <c r="BD308" s="322"/>
      <c r="BE308" s="322"/>
      <c r="BF308" s="322"/>
      <c r="BG308" s="322"/>
      <c r="BH308" s="322"/>
      <c r="BI308" s="322"/>
      <c r="BJ308" s="322"/>
      <c r="BK308" s="322"/>
      <c r="BL308" s="322"/>
      <c r="BM308" s="322"/>
      <c r="BN308" s="322"/>
      <c r="BO308" s="322"/>
      <c r="BP308" s="322"/>
      <c r="BQ308" s="322"/>
      <c r="BR308" s="322"/>
      <c r="BS308" s="322"/>
      <c r="BT308" s="322"/>
      <c r="BU308" s="322"/>
      <c r="BV308" s="322"/>
      <c r="BW308" s="322"/>
      <c r="BX308" s="322"/>
      <c r="BY308" s="322"/>
      <c r="BZ308" s="322"/>
      <c r="CA308" s="322"/>
      <c r="CB308" s="322"/>
      <c r="CC308" s="77"/>
    </row>
    <row r="309" spans="1:81" s="20" customFormat="1" ht="14.25" customHeight="1">
      <c r="A309" s="62"/>
      <c r="B309" s="326"/>
      <c r="C309" s="327"/>
      <c r="D309" s="327"/>
      <c r="F309" s="316"/>
      <c r="J309" s="317"/>
      <c r="K309" s="327"/>
      <c r="L309" s="350"/>
      <c r="M309" s="350"/>
      <c r="N309" s="350"/>
      <c r="O309" s="327"/>
      <c r="Q309" s="79"/>
      <c r="R309" s="79"/>
      <c r="S309" s="79"/>
      <c r="T309" s="79"/>
      <c r="U309" s="79"/>
      <c r="V309" s="79"/>
      <c r="W309" s="79"/>
      <c r="X309" s="79"/>
      <c r="Y309" s="79"/>
      <c r="Z309" s="79"/>
      <c r="AA309" s="79"/>
      <c r="AB309" s="79"/>
      <c r="AC309" s="79"/>
      <c r="AD309" s="79"/>
      <c r="AE309" s="79"/>
      <c r="AF309" s="357"/>
      <c r="AG309" s="357"/>
      <c r="AH309" s="357"/>
      <c r="AI309" s="357"/>
      <c r="AJ309" s="356"/>
      <c r="AK309" s="357"/>
      <c r="AL309" s="357"/>
      <c r="AM309" s="356"/>
      <c r="AN309" s="357"/>
      <c r="AO309" s="358"/>
      <c r="AP309" s="358"/>
      <c r="AQ309" s="358"/>
      <c r="AR309" s="358"/>
      <c r="AS309" s="14"/>
      <c r="AT309" s="14"/>
      <c r="AU309" s="14"/>
      <c r="AV309" s="14"/>
      <c r="AW309" s="332"/>
      <c r="AX309" s="322"/>
      <c r="AY309" s="322"/>
      <c r="AZ309" s="322"/>
      <c r="BA309" s="322"/>
      <c r="BB309" s="322"/>
      <c r="BC309" s="322"/>
      <c r="BD309" s="322"/>
      <c r="BE309" s="322"/>
      <c r="BF309" s="322"/>
      <c r="BG309" s="322"/>
      <c r="BH309" s="322"/>
      <c r="BI309" s="322"/>
      <c r="BJ309" s="322"/>
      <c r="BK309" s="322"/>
      <c r="BL309" s="322"/>
      <c r="BM309" s="322"/>
      <c r="BN309" s="322"/>
      <c r="BO309" s="322"/>
      <c r="BP309" s="322"/>
      <c r="BQ309" s="322"/>
      <c r="BR309" s="322"/>
      <c r="BS309" s="322"/>
      <c r="BT309" s="322"/>
      <c r="BU309" s="322"/>
      <c r="BV309" s="322"/>
      <c r="BW309" s="322"/>
      <c r="BX309" s="322"/>
      <c r="BY309" s="322"/>
      <c r="BZ309" s="322"/>
      <c r="CA309" s="322"/>
      <c r="CB309" s="322"/>
      <c r="CC309" s="77"/>
    </row>
    <row r="310" spans="1:81" s="20" customFormat="1" ht="14.25" customHeight="1">
      <c r="A310" s="62"/>
      <c r="B310" s="326"/>
      <c r="C310" s="327"/>
      <c r="D310" s="327"/>
      <c r="E310" s="62"/>
      <c r="F310" s="316"/>
      <c r="J310" s="317"/>
      <c r="K310" s="327"/>
      <c r="L310" s="349"/>
      <c r="M310" s="349"/>
      <c r="N310" s="349"/>
      <c r="O310" s="327"/>
      <c r="Q310" s="79"/>
      <c r="R310" s="79"/>
      <c r="S310" s="79"/>
      <c r="T310" s="79"/>
      <c r="U310" s="79"/>
      <c r="V310" s="79"/>
      <c r="W310" s="79"/>
      <c r="X310" s="79"/>
      <c r="Y310" s="79"/>
      <c r="Z310" s="79"/>
      <c r="AA310" s="79"/>
      <c r="AB310" s="79"/>
      <c r="AC310" s="79"/>
      <c r="AD310" s="79"/>
      <c r="AE310" s="79"/>
      <c r="AF310" s="357"/>
      <c r="AG310" s="357"/>
      <c r="AH310" s="357"/>
      <c r="AI310" s="357"/>
      <c r="AJ310" s="356"/>
      <c r="AK310" s="357"/>
      <c r="AL310" s="357"/>
      <c r="AM310" s="356"/>
      <c r="AN310" s="357"/>
      <c r="AO310" s="358"/>
      <c r="AP310" s="358"/>
      <c r="AQ310" s="358"/>
      <c r="AR310" s="358"/>
      <c r="AS310" s="14"/>
      <c r="AT310" s="14"/>
      <c r="AU310" s="14"/>
      <c r="AV310" s="14"/>
      <c r="AW310" s="332"/>
      <c r="AX310" s="322"/>
      <c r="AY310" s="322"/>
      <c r="AZ310" s="322"/>
      <c r="BA310" s="322"/>
      <c r="BB310" s="322"/>
      <c r="BC310" s="322"/>
      <c r="BD310" s="322"/>
      <c r="BE310" s="322"/>
      <c r="BF310" s="322"/>
      <c r="BG310" s="322"/>
      <c r="BH310" s="322"/>
      <c r="BI310" s="322"/>
      <c r="BJ310" s="322"/>
      <c r="BK310" s="322"/>
      <c r="BL310" s="322"/>
      <c r="BM310" s="322"/>
      <c r="BN310" s="322"/>
      <c r="BO310" s="322"/>
      <c r="BP310" s="322"/>
      <c r="BQ310" s="322"/>
      <c r="BR310" s="322"/>
      <c r="BS310" s="322"/>
      <c r="BT310" s="322"/>
      <c r="BU310" s="322"/>
      <c r="BV310" s="322"/>
      <c r="BW310" s="322"/>
      <c r="BX310" s="322"/>
      <c r="BY310" s="322"/>
      <c r="BZ310" s="322"/>
      <c r="CA310" s="322"/>
      <c r="CB310" s="322"/>
      <c r="CC310" s="77"/>
    </row>
    <row r="311" spans="1:81" s="20" customFormat="1" ht="14.25" customHeight="1">
      <c r="A311" s="62"/>
      <c r="B311" s="326"/>
      <c r="C311" s="327"/>
      <c r="D311" s="327"/>
      <c r="F311" s="316"/>
      <c r="J311" s="317"/>
      <c r="K311" s="327"/>
      <c r="L311" s="350"/>
      <c r="M311" s="350"/>
      <c r="N311" s="350"/>
      <c r="O311" s="327"/>
      <c r="Q311" s="79"/>
      <c r="R311" s="79"/>
      <c r="S311" s="79"/>
      <c r="T311" s="79"/>
      <c r="U311" s="79"/>
      <c r="V311" s="79"/>
      <c r="W311" s="79"/>
      <c r="X311" s="79"/>
      <c r="Y311" s="79"/>
      <c r="Z311" s="79"/>
      <c r="AA311" s="79"/>
      <c r="AB311" s="79"/>
      <c r="AC311" s="79"/>
      <c r="AD311" s="79"/>
      <c r="AE311" s="79"/>
      <c r="AF311" s="357"/>
      <c r="AG311" s="357"/>
      <c r="AH311" s="357"/>
      <c r="AI311" s="357"/>
      <c r="AJ311" s="356"/>
      <c r="AK311" s="357"/>
      <c r="AL311" s="357"/>
      <c r="AM311" s="356"/>
      <c r="AN311" s="357"/>
      <c r="AO311" s="358"/>
      <c r="AP311" s="358"/>
      <c r="AQ311" s="358"/>
      <c r="AR311" s="358"/>
      <c r="AS311" s="14"/>
      <c r="AT311" s="14"/>
      <c r="AU311" s="14"/>
      <c r="AV311" s="14"/>
      <c r="AW311" s="332"/>
      <c r="AX311" s="322"/>
      <c r="AY311" s="322"/>
      <c r="AZ311" s="322"/>
      <c r="BA311" s="322"/>
      <c r="BB311" s="322"/>
      <c r="BC311" s="322"/>
      <c r="BD311" s="322"/>
      <c r="BE311" s="322"/>
      <c r="BF311" s="322"/>
      <c r="BG311" s="322"/>
      <c r="BH311" s="322"/>
      <c r="BI311" s="322"/>
      <c r="BJ311" s="322"/>
      <c r="BK311" s="322"/>
      <c r="BL311" s="322"/>
      <c r="BM311" s="322"/>
      <c r="BN311" s="322"/>
      <c r="BO311" s="322"/>
      <c r="BP311" s="322"/>
      <c r="BQ311" s="322"/>
      <c r="BR311" s="322"/>
      <c r="BS311" s="322"/>
      <c r="BT311" s="322"/>
      <c r="BU311" s="322"/>
      <c r="BV311" s="322"/>
      <c r="BW311" s="322"/>
      <c r="BX311" s="322"/>
      <c r="BY311" s="322"/>
      <c r="BZ311" s="322"/>
      <c r="CA311" s="322"/>
      <c r="CB311" s="322"/>
      <c r="CC311" s="77"/>
    </row>
    <row r="312" spans="1:81" s="20" customFormat="1" ht="14.25" customHeight="1">
      <c r="A312" s="62"/>
      <c r="B312" s="326"/>
      <c r="C312" s="327"/>
      <c r="D312" s="327"/>
      <c r="E312" s="62"/>
      <c r="F312" s="316"/>
      <c r="J312" s="317"/>
      <c r="K312" s="327"/>
      <c r="L312" s="351"/>
      <c r="M312" s="351"/>
      <c r="N312" s="351"/>
      <c r="O312" s="327"/>
      <c r="Q312" s="79"/>
      <c r="R312" s="79"/>
      <c r="S312" s="79"/>
      <c r="T312" s="79"/>
      <c r="U312" s="79"/>
      <c r="V312" s="79"/>
      <c r="W312" s="79"/>
      <c r="X312" s="79"/>
      <c r="Y312" s="79"/>
      <c r="Z312" s="79"/>
      <c r="AA312" s="79"/>
      <c r="AB312" s="79"/>
      <c r="AC312" s="79"/>
      <c r="AD312" s="79"/>
      <c r="AE312" s="79"/>
      <c r="AF312" s="357"/>
      <c r="AG312" s="357"/>
      <c r="AH312" s="357"/>
      <c r="AI312" s="357"/>
      <c r="AJ312" s="356"/>
      <c r="AK312" s="357"/>
      <c r="AL312" s="357"/>
      <c r="AM312" s="356"/>
      <c r="AN312" s="357"/>
      <c r="AO312" s="358"/>
      <c r="AP312" s="358"/>
      <c r="AQ312" s="358"/>
      <c r="AR312" s="358"/>
      <c r="AS312" s="14"/>
      <c r="AT312" s="14"/>
      <c r="AU312" s="14"/>
      <c r="AV312" s="14"/>
      <c r="AW312" s="332"/>
      <c r="AX312" s="322"/>
      <c r="AY312" s="322"/>
      <c r="AZ312" s="322"/>
      <c r="BA312" s="322"/>
      <c r="BB312" s="322"/>
      <c r="BC312" s="322"/>
      <c r="BD312" s="322"/>
      <c r="BE312" s="322"/>
      <c r="BF312" s="322"/>
      <c r="BG312" s="322"/>
      <c r="BH312" s="322"/>
      <c r="BI312" s="322"/>
      <c r="BJ312" s="322"/>
      <c r="BK312" s="322"/>
      <c r="BL312" s="322"/>
      <c r="BM312" s="322"/>
      <c r="BN312" s="322"/>
      <c r="BO312" s="322"/>
      <c r="BP312" s="322"/>
      <c r="BQ312" s="322"/>
      <c r="BR312" s="322"/>
      <c r="BS312" s="322"/>
      <c r="BT312" s="322"/>
      <c r="BU312" s="322"/>
      <c r="BV312" s="322"/>
      <c r="BW312" s="322"/>
      <c r="BX312" s="322"/>
      <c r="BY312" s="322"/>
      <c r="BZ312" s="322"/>
      <c r="CA312" s="322"/>
      <c r="CB312" s="322"/>
      <c r="CC312" s="77"/>
    </row>
    <row r="313" spans="1:81" s="20" customFormat="1" ht="14.25" customHeight="1">
      <c r="A313" s="62"/>
      <c r="B313" s="326"/>
      <c r="C313" s="327"/>
      <c r="D313" s="327"/>
      <c r="E313" s="327"/>
      <c r="F313" s="328"/>
      <c r="J313" s="317"/>
      <c r="K313" s="327"/>
      <c r="L313" s="352"/>
      <c r="M313" s="352"/>
      <c r="N313" s="352"/>
      <c r="O313" s="327"/>
      <c r="Q313" s="79"/>
      <c r="R313" s="79"/>
      <c r="S313" s="79"/>
      <c r="T313" s="79"/>
      <c r="U313" s="79"/>
      <c r="V313" s="79"/>
      <c r="W313" s="79"/>
      <c r="X313" s="79"/>
      <c r="Y313" s="79"/>
      <c r="Z313" s="79"/>
      <c r="AA313" s="79"/>
      <c r="AB313" s="79"/>
      <c r="AC313" s="79"/>
      <c r="AD313" s="79"/>
      <c r="AE313" s="79"/>
      <c r="AF313" s="357"/>
      <c r="AG313" s="357"/>
      <c r="AH313" s="357"/>
      <c r="AI313" s="357"/>
      <c r="AJ313" s="356"/>
      <c r="AK313" s="357"/>
      <c r="AL313" s="357"/>
      <c r="AM313" s="356"/>
      <c r="AN313" s="357"/>
      <c r="AO313" s="358"/>
      <c r="AP313" s="358"/>
      <c r="AQ313" s="358"/>
      <c r="AR313" s="358"/>
      <c r="AS313" s="14"/>
      <c r="AT313" s="14"/>
      <c r="AU313" s="14"/>
      <c r="AV313" s="14"/>
      <c r="AW313" s="332"/>
      <c r="AX313" s="322"/>
      <c r="AY313" s="322"/>
      <c r="AZ313" s="322"/>
      <c r="BA313" s="322"/>
      <c r="BB313" s="322"/>
      <c r="BC313" s="322"/>
      <c r="BD313" s="322"/>
      <c r="BE313" s="322"/>
      <c r="BF313" s="322"/>
      <c r="BG313" s="322"/>
      <c r="BH313" s="322"/>
      <c r="BI313" s="322"/>
      <c r="BJ313" s="322"/>
      <c r="BK313" s="322"/>
      <c r="BL313" s="322"/>
      <c r="BM313" s="322"/>
      <c r="BN313" s="322"/>
      <c r="BO313" s="322"/>
      <c r="BP313" s="322"/>
      <c r="BQ313" s="322"/>
      <c r="BR313" s="322"/>
      <c r="BS313" s="322"/>
      <c r="BT313" s="322"/>
      <c r="BU313" s="322"/>
      <c r="BV313" s="322"/>
      <c r="BW313" s="322"/>
      <c r="BX313" s="322"/>
      <c r="BY313" s="322"/>
      <c r="BZ313" s="322"/>
      <c r="CA313" s="322"/>
      <c r="CB313" s="322"/>
      <c r="CC313" s="77"/>
    </row>
    <row r="314" spans="1:81" s="20" customFormat="1" ht="14.25" customHeight="1">
      <c r="A314" s="62"/>
      <c r="B314" s="326"/>
      <c r="C314" s="327"/>
      <c r="D314" s="327"/>
      <c r="E314" s="327"/>
      <c r="F314" s="328"/>
      <c r="K314" s="327"/>
      <c r="L314" s="352"/>
      <c r="M314" s="352"/>
      <c r="N314" s="352"/>
      <c r="O314" s="327"/>
      <c r="Q314" s="374"/>
      <c r="R314" s="374"/>
      <c r="S314" s="374"/>
      <c r="T314" s="374"/>
      <c r="U314" s="376"/>
      <c r="V314" s="374"/>
      <c r="W314" s="374"/>
      <c r="X314" s="374"/>
      <c r="Y314" s="374"/>
      <c r="Z314" s="374"/>
      <c r="AA314" s="374"/>
      <c r="AB314" s="374"/>
      <c r="AC314" s="374"/>
      <c r="AD314" s="374"/>
      <c r="AE314" s="374"/>
      <c r="AF314" s="357"/>
      <c r="AG314" s="357"/>
      <c r="AH314" s="357"/>
      <c r="AI314" s="357"/>
      <c r="AJ314" s="356"/>
      <c r="AK314" s="357"/>
      <c r="AL314" s="357"/>
      <c r="AM314" s="356"/>
      <c r="AN314" s="357"/>
      <c r="AO314" s="358"/>
      <c r="AP314" s="358"/>
      <c r="AQ314" s="358"/>
      <c r="AR314" s="358"/>
      <c r="AS314" s="14"/>
      <c r="AT314" s="14"/>
      <c r="AU314" s="14"/>
      <c r="AV314" s="14"/>
      <c r="AW314" s="332"/>
      <c r="AX314" s="322"/>
      <c r="AY314" s="322"/>
      <c r="AZ314" s="322"/>
      <c r="BA314" s="322"/>
      <c r="BB314" s="322"/>
      <c r="BC314" s="322"/>
      <c r="BD314" s="322"/>
      <c r="BE314" s="322"/>
      <c r="BF314" s="322"/>
      <c r="BG314" s="322"/>
      <c r="BH314" s="322"/>
      <c r="BI314" s="322"/>
      <c r="BJ314" s="322"/>
      <c r="BK314" s="322"/>
      <c r="BL314" s="322"/>
      <c r="BM314" s="322"/>
      <c r="BN314" s="322"/>
      <c r="BO314" s="322"/>
      <c r="BP314" s="322"/>
      <c r="BQ314" s="322"/>
      <c r="BR314" s="322"/>
      <c r="BS314" s="322"/>
      <c r="BT314" s="322"/>
      <c r="BU314" s="322"/>
      <c r="BV314" s="322"/>
      <c r="BW314" s="322"/>
      <c r="BX314" s="322"/>
      <c r="BY314" s="322"/>
      <c r="BZ314" s="322"/>
      <c r="CA314" s="322"/>
      <c r="CB314" s="322"/>
      <c r="CC314" s="77"/>
    </row>
    <row r="315" spans="1:81" s="20" customFormat="1" ht="14.25" customHeight="1">
      <c r="A315" s="62"/>
      <c r="B315" s="326"/>
      <c r="C315" s="327"/>
      <c r="D315" s="327"/>
      <c r="E315" s="327"/>
      <c r="F315" s="328"/>
      <c r="K315" s="363"/>
      <c r="L315" s="352"/>
      <c r="M315" s="352"/>
      <c r="N315" s="352"/>
      <c r="O315" s="364"/>
      <c r="Q315" s="354"/>
      <c r="R315" s="354"/>
      <c r="S315" s="354"/>
      <c r="T315" s="354"/>
      <c r="U315" s="355"/>
      <c r="V315" s="354"/>
      <c r="W315" s="354"/>
      <c r="X315" s="354"/>
      <c r="Y315" s="354"/>
      <c r="Z315" s="354"/>
      <c r="AA315" s="354"/>
      <c r="AB315" s="354"/>
      <c r="AC315" s="354"/>
      <c r="AD315" s="354"/>
      <c r="AE315" s="354"/>
      <c r="AF315" s="357"/>
      <c r="AG315" s="357"/>
      <c r="AH315" s="357"/>
      <c r="AI315" s="357"/>
      <c r="AJ315" s="356"/>
      <c r="AK315" s="357"/>
      <c r="AL315" s="357"/>
      <c r="AM315" s="356"/>
      <c r="AN315" s="357"/>
      <c r="AO315" s="358"/>
      <c r="AP315" s="358"/>
      <c r="AQ315" s="358"/>
      <c r="AR315" s="358"/>
      <c r="AS315" s="14"/>
      <c r="AT315" s="14"/>
      <c r="AU315" s="14"/>
      <c r="AV315" s="14"/>
      <c r="AW315" s="332"/>
      <c r="AX315" s="322"/>
      <c r="AY315" s="322"/>
      <c r="AZ315" s="322"/>
      <c r="BA315" s="322"/>
      <c r="BB315" s="322"/>
      <c r="BC315" s="322"/>
      <c r="BD315" s="322"/>
      <c r="BE315" s="322"/>
      <c r="BF315" s="322"/>
      <c r="BG315" s="322"/>
      <c r="BH315" s="322"/>
      <c r="BI315" s="322"/>
      <c r="BJ315" s="322"/>
      <c r="BK315" s="322"/>
      <c r="BL315" s="322"/>
      <c r="BM315" s="322"/>
      <c r="BN315" s="322"/>
      <c r="BO315" s="322"/>
      <c r="BP315" s="322"/>
      <c r="BQ315" s="322"/>
      <c r="BR315" s="322"/>
      <c r="BS315" s="322"/>
      <c r="BT315" s="322"/>
      <c r="BU315" s="322"/>
      <c r="BV315" s="322"/>
      <c r="BW315" s="322"/>
      <c r="BX315" s="322"/>
      <c r="BY315" s="322"/>
      <c r="BZ315" s="322"/>
      <c r="CA315" s="322"/>
      <c r="CB315" s="322"/>
      <c r="CC315" s="77"/>
    </row>
    <row r="316" spans="1:81" s="20" customFormat="1" ht="14.25" customHeight="1">
      <c r="A316" s="62"/>
      <c r="B316" s="326"/>
      <c r="C316" s="327"/>
      <c r="D316" s="327"/>
      <c r="E316" s="327"/>
      <c r="F316" s="328"/>
      <c r="K316" s="363"/>
      <c r="L316" s="352"/>
      <c r="M316" s="352"/>
      <c r="N316" s="352"/>
      <c r="O316" s="364"/>
      <c r="Q316" s="354"/>
      <c r="R316" s="354"/>
      <c r="S316" s="354"/>
      <c r="T316" s="354"/>
      <c r="U316" s="355"/>
      <c r="V316" s="354"/>
      <c r="W316" s="354"/>
      <c r="X316" s="354"/>
      <c r="Y316" s="354"/>
      <c r="Z316" s="354"/>
      <c r="AA316" s="354"/>
      <c r="AB316" s="354"/>
      <c r="AC316" s="354"/>
      <c r="AD316" s="354"/>
      <c r="AE316" s="354"/>
      <c r="AF316" s="357"/>
      <c r="AG316" s="357"/>
      <c r="AH316" s="357"/>
      <c r="AI316" s="357"/>
      <c r="AJ316" s="356"/>
      <c r="AK316" s="357"/>
      <c r="AL316" s="357"/>
      <c r="AM316" s="356"/>
      <c r="AN316" s="357"/>
      <c r="AO316" s="24"/>
      <c r="AP316" s="24"/>
      <c r="AQ316" s="345"/>
      <c r="AR316" s="345"/>
      <c r="AS316" s="14"/>
      <c r="AT316" s="14"/>
      <c r="AU316" s="14"/>
      <c r="AV316" s="14"/>
      <c r="AW316" s="332"/>
      <c r="AX316" s="322"/>
      <c r="AY316" s="322"/>
      <c r="AZ316" s="322"/>
      <c r="BA316" s="322"/>
      <c r="BB316" s="322"/>
      <c r="BC316" s="322"/>
      <c r="BD316" s="322"/>
      <c r="BE316" s="322"/>
      <c r="BF316" s="322"/>
      <c r="BG316" s="322"/>
      <c r="BH316" s="322"/>
      <c r="BI316" s="322"/>
      <c r="BJ316" s="322"/>
      <c r="BK316" s="322"/>
      <c r="BL316" s="322"/>
      <c r="BM316" s="322"/>
      <c r="BN316" s="322"/>
      <c r="BO316" s="322"/>
      <c r="BP316" s="322"/>
      <c r="BQ316" s="322"/>
      <c r="BR316" s="322"/>
      <c r="BS316" s="322"/>
      <c r="BT316" s="322"/>
      <c r="BU316" s="322"/>
      <c r="BV316" s="322"/>
      <c r="BW316" s="322"/>
      <c r="BX316" s="322"/>
      <c r="BY316" s="322"/>
      <c r="BZ316" s="322"/>
      <c r="CA316" s="322"/>
      <c r="CB316" s="322"/>
      <c r="CC316" s="77"/>
    </row>
    <row r="317" spans="1:81" s="20" customFormat="1" ht="14.25" customHeight="1">
      <c r="A317" s="62"/>
      <c r="B317" s="326"/>
      <c r="C317" s="327"/>
      <c r="D317" s="327"/>
      <c r="E317" s="327"/>
      <c r="F317" s="328"/>
      <c r="K317" s="363"/>
      <c r="L317" s="352"/>
      <c r="M317" s="352"/>
      <c r="N317" s="352"/>
      <c r="O317" s="364"/>
      <c r="Q317" s="354"/>
      <c r="R317" s="354"/>
      <c r="S317" s="354"/>
      <c r="T317" s="354"/>
      <c r="U317" s="355"/>
      <c r="V317" s="354"/>
      <c r="W317" s="354"/>
      <c r="X317" s="354"/>
      <c r="Y317" s="354"/>
      <c r="Z317" s="354"/>
      <c r="AA317" s="354"/>
      <c r="AB317" s="354"/>
      <c r="AC317" s="354"/>
      <c r="AD317" s="354"/>
      <c r="AE317" s="354"/>
      <c r="AF317" s="357"/>
      <c r="AG317" s="357"/>
      <c r="AH317" s="357"/>
      <c r="AI317" s="357"/>
      <c r="AJ317" s="356"/>
      <c r="AK317" s="357"/>
      <c r="AL317" s="357"/>
      <c r="AM317" s="356"/>
      <c r="AN317" s="357"/>
      <c r="AO317" s="24"/>
      <c r="AP317" s="24"/>
      <c r="AQ317" s="345"/>
      <c r="AR317" s="345"/>
      <c r="AS317" s="14"/>
      <c r="AT317" s="14"/>
      <c r="AU317" s="14"/>
      <c r="AV317" s="14"/>
      <c r="AW317" s="332"/>
      <c r="AX317" s="322"/>
      <c r="AY317" s="322"/>
      <c r="AZ317" s="322"/>
      <c r="BA317" s="322"/>
      <c r="BB317" s="322"/>
      <c r="BC317" s="322"/>
      <c r="BD317" s="322"/>
      <c r="BE317" s="322"/>
      <c r="BF317" s="322"/>
      <c r="BG317" s="322"/>
      <c r="BH317" s="322"/>
      <c r="BI317" s="322"/>
      <c r="BJ317" s="322"/>
      <c r="BK317" s="322"/>
      <c r="BL317" s="322"/>
      <c r="BM317" s="322"/>
      <c r="BN317" s="322"/>
      <c r="BO317" s="322"/>
      <c r="BP317" s="322"/>
      <c r="BQ317" s="322"/>
      <c r="BR317" s="322"/>
      <c r="BS317" s="322"/>
      <c r="BT317" s="322"/>
      <c r="BU317" s="322"/>
      <c r="BV317" s="322"/>
      <c r="BW317" s="322"/>
      <c r="BX317" s="322"/>
      <c r="BY317" s="322"/>
      <c r="BZ317" s="322"/>
      <c r="CA317" s="322"/>
      <c r="CB317" s="322"/>
      <c r="CC317" s="77"/>
    </row>
    <row r="318" spans="1:81" s="20" customFormat="1" ht="14.25" customHeight="1">
      <c r="A318" s="62"/>
      <c r="B318" s="326"/>
      <c r="C318" s="327"/>
      <c r="D318" s="327"/>
      <c r="E318" s="327"/>
      <c r="F318" s="328"/>
      <c r="K318" s="363"/>
      <c r="L318" s="352"/>
      <c r="M318" s="352"/>
      <c r="N318" s="352"/>
      <c r="O318" s="364"/>
      <c r="Q318" s="354"/>
      <c r="R318" s="354"/>
      <c r="S318" s="354"/>
      <c r="T318" s="354"/>
      <c r="U318" s="355"/>
      <c r="V318" s="354"/>
      <c r="W318" s="354"/>
      <c r="X318" s="354"/>
      <c r="Y318" s="354"/>
      <c r="Z318" s="354"/>
      <c r="AA318" s="354"/>
      <c r="AB318" s="354"/>
      <c r="AC318" s="354"/>
      <c r="AD318" s="354"/>
      <c r="AE318" s="354"/>
      <c r="AF318" s="357"/>
      <c r="AG318" s="357"/>
      <c r="AH318" s="357"/>
      <c r="AI318" s="357"/>
      <c r="AJ318" s="356"/>
      <c r="AK318" s="357"/>
      <c r="AL318" s="357"/>
      <c r="AM318" s="356"/>
      <c r="AN318" s="357"/>
      <c r="AO318" s="24"/>
      <c r="AP318" s="24"/>
      <c r="AQ318" s="345"/>
      <c r="AR318" s="345"/>
      <c r="AS318" s="14"/>
      <c r="AT318" s="14"/>
      <c r="AU318" s="14"/>
      <c r="AV318" s="14"/>
      <c r="AW318" s="332"/>
      <c r="AX318" s="322"/>
      <c r="AY318" s="322"/>
      <c r="AZ318" s="322"/>
      <c r="BA318" s="322"/>
      <c r="BB318" s="322"/>
      <c r="BC318" s="322"/>
      <c r="BD318" s="322"/>
      <c r="BE318" s="322"/>
      <c r="BF318" s="322"/>
      <c r="BG318" s="322"/>
      <c r="BH318" s="322"/>
      <c r="BI318" s="322"/>
      <c r="BJ318" s="322"/>
      <c r="BK318" s="322"/>
      <c r="BL318" s="322"/>
      <c r="BM318" s="322"/>
      <c r="BN318" s="322"/>
      <c r="BO318" s="322"/>
      <c r="BP318" s="322"/>
      <c r="BQ318" s="322"/>
      <c r="BR318" s="322"/>
      <c r="BS318" s="322"/>
      <c r="BT318" s="322"/>
      <c r="BU318" s="322"/>
      <c r="BV318" s="322"/>
      <c r="BW318" s="322"/>
      <c r="BX318" s="322"/>
      <c r="BY318" s="322"/>
      <c r="BZ318" s="322"/>
      <c r="CA318" s="322"/>
      <c r="CB318" s="322"/>
      <c r="CC318" s="77"/>
    </row>
    <row r="319" spans="1:81" s="20" customFormat="1" ht="14.25" customHeight="1">
      <c r="A319" s="62"/>
      <c r="B319" s="326"/>
      <c r="C319" s="327"/>
      <c r="D319" s="327"/>
      <c r="E319" s="327"/>
      <c r="F319" s="328"/>
      <c r="K319" s="363"/>
      <c r="L319" s="352"/>
      <c r="M319" s="352"/>
      <c r="N319" s="352"/>
      <c r="O319" s="364"/>
      <c r="Q319" s="354"/>
      <c r="R319" s="354"/>
      <c r="S319" s="354"/>
      <c r="T319" s="354"/>
      <c r="U319" s="355"/>
      <c r="V319" s="354"/>
      <c r="W319" s="354"/>
      <c r="X319" s="354"/>
      <c r="Y319" s="354"/>
      <c r="Z319" s="354"/>
      <c r="AA319" s="354"/>
      <c r="AB319" s="354"/>
      <c r="AC319" s="354"/>
      <c r="AD319" s="354"/>
      <c r="AE319" s="354"/>
      <c r="AF319" s="357"/>
      <c r="AG319" s="357"/>
      <c r="AH319" s="357"/>
      <c r="AI319" s="357"/>
      <c r="AJ319" s="356"/>
      <c r="AK319" s="357"/>
      <c r="AL319" s="357"/>
      <c r="AM319" s="356"/>
      <c r="AN319" s="357"/>
      <c r="AO319" s="24"/>
      <c r="AP319" s="24"/>
      <c r="AQ319" s="345"/>
      <c r="AR319" s="345"/>
      <c r="AS319" s="14"/>
      <c r="AT319" s="14"/>
      <c r="AU319" s="14"/>
      <c r="AV319" s="14"/>
      <c r="AW319" s="332"/>
      <c r="AX319" s="322"/>
      <c r="AY319" s="322"/>
      <c r="AZ319" s="322"/>
      <c r="BA319" s="322"/>
      <c r="BB319" s="322"/>
      <c r="BC319" s="322"/>
      <c r="BD319" s="322"/>
      <c r="BE319" s="322"/>
      <c r="BF319" s="322"/>
      <c r="BG319" s="322"/>
      <c r="BH319" s="322"/>
      <c r="BI319" s="322"/>
      <c r="BJ319" s="322"/>
      <c r="BK319" s="322"/>
      <c r="BL319" s="322"/>
      <c r="BM319" s="322"/>
      <c r="BN319" s="322"/>
      <c r="BO319" s="322"/>
      <c r="BP319" s="322"/>
      <c r="BQ319" s="322"/>
      <c r="BR319" s="322"/>
      <c r="BS319" s="322"/>
      <c r="BT319" s="322"/>
      <c r="BU319" s="322"/>
      <c r="BV319" s="322"/>
      <c r="BW319" s="322"/>
      <c r="BX319" s="322"/>
      <c r="BY319" s="322"/>
      <c r="BZ319" s="322"/>
      <c r="CA319" s="322"/>
      <c r="CB319" s="322"/>
      <c r="CC319" s="77"/>
    </row>
    <row r="320" spans="1:81" s="20" customFormat="1" ht="14.25" customHeight="1">
      <c r="A320" s="62"/>
      <c r="B320" s="326"/>
      <c r="C320" s="327"/>
      <c r="D320" s="327"/>
      <c r="E320" s="327"/>
      <c r="F320" s="328"/>
      <c r="K320" s="363"/>
      <c r="L320" s="352"/>
      <c r="M320" s="352"/>
      <c r="N320" s="352"/>
      <c r="O320" s="364"/>
      <c r="Q320" s="354"/>
      <c r="R320" s="354"/>
      <c r="S320" s="354"/>
      <c r="T320" s="354"/>
      <c r="U320" s="355"/>
      <c r="V320" s="354"/>
      <c r="W320" s="354"/>
      <c r="X320" s="354"/>
      <c r="Y320" s="354"/>
      <c r="Z320" s="354"/>
      <c r="AA320" s="354"/>
      <c r="AB320" s="354"/>
      <c r="AC320" s="354"/>
      <c r="AD320" s="354"/>
      <c r="AE320" s="354"/>
      <c r="AF320" s="357"/>
      <c r="AG320" s="357"/>
      <c r="AH320" s="357"/>
      <c r="AI320" s="357"/>
      <c r="AJ320" s="356"/>
      <c r="AK320" s="357"/>
      <c r="AL320" s="357"/>
      <c r="AM320" s="356"/>
      <c r="AN320" s="357"/>
      <c r="AO320" s="24"/>
      <c r="AP320" s="24"/>
      <c r="AQ320" s="345"/>
      <c r="AR320" s="345"/>
      <c r="AS320" s="14"/>
      <c r="AT320" s="14"/>
      <c r="AU320" s="14"/>
      <c r="AV320" s="14"/>
      <c r="AW320" s="332"/>
      <c r="AX320" s="322"/>
      <c r="AY320" s="322"/>
      <c r="AZ320" s="322"/>
      <c r="BA320" s="322"/>
      <c r="BB320" s="322"/>
      <c r="BC320" s="322"/>
      <c r="BD320" s="322"/>
      <c r="BE320" s="322"/>
      <c r="BF320" s="322"/>
      <c r="BG320" s="322"/>
      <c r="BH320" s="322"/>
      <c r="BI320" s="322"/>
      <c r="BJ320" s="322"/>
      <c r="BK320" s="322"/>
      <c r="BL320" s="322"/>
      <c r="BM320" s="322"/>
      <c r="BN320" s="322"/>
      <c r="BO320" s="322"/>
      <c r="BP320" s="322"/>
      <c r="BQ320" s="322"/>
      <c r="BR320" s="322"/>
      <c r="BS320" s="322"/>
      <c r="BT320" s="322"/>
      <c r="BU320" s="322"/>
      <c r="BV320" s="322"/>
      <c r="BW320" s="322"/>
      <c r="BX320" s="322"/>
      <c r="BY320" s="322"/>
      <c r="BZ320" s="322"/>
      <c r="CA320" s="322"/>
      <c r="CB320" s="322"/>
      <c r="CC320" s="77"/>
    </row>
    <row r="321" spans="1:81" s="20" customFormat="1" ht="14.25" customHeight="1">
      <c r="A321" s="62"/>
      <c r="B321" s="326"/>
      <c r="C321" s="327"/>
      <c r="D321" s="327"/>
      <c r="E321" s="327"/>
      <c r="F321" s="328"/>
      <c r="K321" s="363"/>
      <c r="L321" s="352"/>
      <c r="M321" s="352"/>
      <c r="N321" s="352"/>
      <c r="O321" s="364"/>
      <c r="Q321" s="354"/>
      <c r="R321" s="354"/>
      <c r="S321" s="354"/>
      <c r="T321" s="354"/>
      <c r="U321" s="355"/>
      <c r="V321" s="354"/>
      <c r="W321" s="354"/>
      <c r="X321" s="354"/>
      <c r="Y321" s="354"/>
      <c r="Z321" s="354"/>
      <c r="AA321" s="354"/>
      <c r="AB321" s="354"/>
      <c r="AC321" s="354"/>
      <c r="AD321" s="354"/>
      <c r="AE321" s="354"/>
      <c r="AF321" s="357"/>
      <c r="AG321" s="357"/>
      <c r="AH321" s="357"/>
      <c r="AI321" s="357"/>
      <c r="AJ321" s="356"/>
      <c r="AK321" s="357"/>
      <c r="AL321" s="357"/>
      <c r="AM321" s="356"/>
      <c r="AN321" s="357"/>
      <c r="AO321" s="24"/>
      <c r="AP321" s="24"/>
      <c r="AQ321" s="345"/>
      <c r="AR321" s="345"/>
      <c r="AS321" s="14"/>
      <c r="AT321" s="14"/>
      <c r="AU321" s="14"/>
      <c r="AV321" s="14"/>
      <c r="AW321" s="332"/>
      <c r="AX321" s="322"/>
      <c r="AY321" s="322"/>
      <c r="AZ321" s="322"/>
      <c r="BA321" s="322"/>
      <c r="BB321" s="322"/>
      <c r="BC321" s="322"/>
      <c r="BD321" s="322"/>
      <c r="BE321" s="322"/>
      <c r="BF321" s="322"/>
      <c r="BG321" s="322"/>
      <c r="BH321" s="322"/>
      <c r="BI321" s="322"/>
      <c r="BJ321" s="322"/>
      <c r="BK321" s="322"/>
      <c r="BL321" s="322"/>
      <c r="BM321" s="322"/>
      <c r="BN321" s="322"/>
      <c r="BO321" s="322"/>
      <c r="BP321" s="322"/>
      <c r="BQ321" s="322"/>
      <c r="BR321" s="322"/>
      <c r="BS321" s="322"/>
      <c r="BT321" s="322"/>
      <c r="BU321" s="322"/>
      <c r="BV321" s="322"/>
      <c r="BW321" s="322"/>
      <c r="BX321" s="322"/>
      <c r="BY321" s="322"/>
      <c r="BZ321" s="322"/>
      <c r="CA321" s="322"/>
      <c r="CB321" s="322"/>
      <c r="CC321" s="77"/>
    </row>
    <row r="322" spans="1:81" s="20" customFormat="1" ht="14.25" customHeight="1">
      <c r="A322" s="62"/>
      <c r="B322" s="326"/>
      <c r="C322" s="327"/>
      <c r="D322" s="327"/>
      <c r="E322" s="327"/>
      <c r="F322" s="328"/>
      <c r="K322" s="363"/>
      <c r="L322" s="352"/>
      <c r="M322" s="352"/>
      <c r="N322" s="352"/>
      <c r="O322" s="364"/>
      <c r="Q322" s="354"/>
      <c r="R322" s="354"/>
      <c r="S322" s="354"/>
      <c r="T322" s="354"/>
      <c r="U322" s="355"/>
      <c r="V322" s="354"/>
      <c r="W322" s="354"/>
      <c r="X322" s="354"/>
      <c r="Y322" s="354"/>
      <c r="Z322" s="354"/>
      <c r="AA322" s="354"/>
      <c r="AB322" s="354"/>
      <c r="AC322" s="354"/>
      <c r="AD322" s="354"/>
      <c r="AE322" s="354"/>
      <c r="AF322" s="357"/>
      <c r="AG322" s="357"/>
      <c r="AH322" s="357"/>
      <c r="AI322" s="357"/>
      <c r="AJ322" s="356"/>
      <c r="AK322" s="357"/>
      <c r="AL322" s="357"/>
      <c r="AM322" s="356"/>
      <c r="AN322" s="357"/>
      <c r="AO322" s="24"/>
      <c r="AP322" s="24"/>
      <c r="AQ322" s="345"/>
      <c r="AR322" s="345"/>
      <c r="AS322" s="14"/>
      <c r="AT322" s="14"/>
      <c r="AU322" s="14"/>
      <c r="AV322" s="14"/>
      <c r="AW322" s="332"/>
      <c r="AX322" s="322"/>
      <c r="AY322" s="322"/>
      <c r="AZ322" s="322"/>
      <c r="BA322" s="322"/>
      <c r="BB322" s="322"/>
      <c r="BC322" s="322"/>
      <c r="BD322" s="322"/>
      <c r="BE322" s="322"/>
      <c r="BF322" s="322"/>
      <c r="BG322" s="322"/>
      <c r="BH322" s="322"/>
      <c r="BI322" s="322"/>
      <c r="BJ322" s="322"/>
      <c r="BK322" s="322"/>
      <c r="BL322" s="322"/>
      <c r="BM322" s="322"/>
      <c r="BN322" s="322"/>
      <c r="BO322" s="322"/>
      <c r="BP322" s="322"/>
      <c r="BQ322" s="322"/>
      <c r="BR322" s="322"/>
      <c r="BS322" s="322"/>
      <c r="BT322" s="322"/>
      <c r="BU322" s="322"/>
      <c r="BV322" s="322"/>
      <c r="BW322" s="322"/>
      <c r="BX322" s="322"/>
      <c r="BY322" s="322"/>
      <c r="BZ322" s="322"/>
      <c r="CA322" s="322"/>
      <c r="CB322" s="322"/>
      <c r="CC322" s="77"/>
    </row>
    <row r="323" spans="1:81" s="20" customFormat="1" ht="14.25" customHeight="1">
      <c r="A323" s="62"/>
      <c r="B323" s="326"/>
      <c r="C323" s="327"/>
      <c r="D323" s="327"/>
      <c r="E323" s="327"/>
      <c r="F323" s="328"/>
      <c r="K323" s="363"/>
      <c r="L323" s="352"/>
      <c r="M323" s="352"/>
      <c r="N323" s="352"/>
      <c r="O323" s="364"/>
      <c r="Q323" s="354"/>
      <c r="R323" s="354"/>
      <c r="S323" s="354"/>
      <c r="T323" s="354"/>
      <c r="U323" s="355"/>
      <c r="V323" s="354"/>
      <c r="W323" s="354"/>
      <c r="X323" s="354"/>
      <c r="Y323" s="354"/>
      <c r="Z323" s="354"/>
      <c r="AA323" s="354"/>
      <c r="AB323" s="354"/>
      <c r="AC323" s="354"/>
      <c r="AD323" s="354"/>
      <c r="AE323" s="354"/>
      <c r="AF323" s="357"/>
      <c r="AG323" s="357"/>
      <c r="AH323" s="357"/>
      <c r="AI323" s="357"/>
      <c r="AJ323" s="356"/>
      <c r="AK323" s="357"/>
      <c r="AL323" s="357"/>
      <c r="AM323" s="356"/>
      <c r="AN323" s="357"/>
      <c r="AO323" s="24"/>
      <c r="AP323" s="24"/>
      <c r="AQ323" s="345"/>
      <c r="AR323" s="345"/>
      <c r="AS323" s="14"/>
      <c r="AT323" s="14"/>
      <c r="AU323" s="14"/>
      <c r="AV323" s="14"/>
      <c r="AW323" s="332"/>
      <c r="AX323" s="322"/>
      <c r="AY323" s="322"/>
      <c r="AZ323" s="322"/>
      <c r="BA323" s="322"/>
      <c r="BB323" s="322"/>
      <c r="BC323" s="322"/>
      <c r="BD323" s="322"/>
      <c r="BE323" s="322"/>
      <c r="BF323" s="322"/>
      <c r="BG323" s="322"/>
      <c r="BH323" s="322"/>
      <c r="BI323" s="322"/>
      <c r="BJ323" s="322"/>
      <c r="BK323" s="322"/>
      <c r="BL323" s="322"/>
      <c r="BM323" s="322"/>
      <c r="BN323" s="322"/>
      <c r="BO323" s="322"/>
      <c r="BP323" s="322"/>
      <c r="BQ323" s="322"/>
      <c r="BR323" s="322"/>
      <c r="BS323" s="322"/>
      <c r="BT323" s="322"/>
      <c r="BU323" s="322"/>
      <c r="BV323" s="322"/>
      <c r="BW323" s="322"/>
      <c r="BX323" s="322"/>
      <c r="BY323" s="322"/>
      <c r="BZ323" s="322"/>
      <c r="CA323" s="322"/>
      <c r="CB323" s="322"/>
      <c r="CC323" s="77"/>
    </row>
    <row r="324" spans="1:81" s="20" customFormat="1" ht="14.25" customHeight="1">
      <c r="A324" s="62"/>
      <c r="B324" s="326"/>
      <c r="C324" s="327"/>
      <c r="D324" s="327"/>
      <c r="E324" s="327"/>
      <c r="F324" s="328"/>
      <c r="K324" s="363"/>
      <c r="L324" s="352"/>
      <c r="M324" s="352"/>
      <c r="N324" s="352"/>
      <c r="O324" s="364"/>
      <c r="Q324" s="354"/>
      <c r="R324" s="354"/>
      <c r="S324" s="354"/>
      <c r="T324" s="354"/>
      <c r="U324" s="355"/>
      <c r="V324" s="354"/>
      <c r="W324" s="354"/>
      <c r="X324" s="354"/>
      <c r="Y324" s="354"/>
      <c r="Z324" s="354"/>
      <c r="AA324" s="354"/>
      <c r="AB324" s="354"/>
      <c r="AC324" s="354"/>
      <c r="AD324" s="354"/>
      <c r="AE324" s="354"/>
      <c r="AF324" s="357"/>
      <c r="AG324" s="357"/>
      <c r="AH324" s="357"/>
      <c r="AI324" s="357"/>
      <c r="AJ324" s="356"/>
      <c r="AK324" s="357"/>
      <c r="AL324" s="357"/>
      <c r="AM324" s="356"/>
      <c r="AN324" s="357"/>
      <c r="AO324" s="24"/>
      <c r="AP324" s="24"/>
      <c r="AQ324" s="345"/>
      <c r="AR324" s="345"/>
      <c r="AS324" s="14"/>
      <c r="AT324" s="14"/>
      <c r="AU324" s="14"/>
      <c r="AV324" s="14"/>
      <c r="AW324" s="332"/>
      <c r="AX324" s="322"/>
      <c r="AY324" s="322"/>
      <c r="AZ324" s="322"/>
      <c r="BA324" s="322"/>
      <c r="BB324" s="322"/>
      <c r="BC324" s="322"/>
      <c r="BD324" s="322"/>
      <c r="BE324" s="322"/>
      <c r="BF324" s="322"/>
      <c r="BG324" s="322"/>
      <c r="BH324" s="322"/>
      <c r="BI324" s="322"/>
      <c r="BJ324" s="322"/>
      <c r="BK324" s="322"/>
      <c r="BL324" s="322"/>
      <c r="BM324" s="322"/>
      <c r="BN324" s="322"/>
      <c r="BO324" s="322"/>
      <c r="BP324" s="322"/>
      <c r="BQ324" s="322"/>
      <c r="BR324" s="322"/>
      <c r="BS324" s="322"/>
      <c r="BT324" s="322"/>
      <c r="BU324" s="322"/>
      <c r="BV324" s="322"/>
      <c r="BW324" s="322"/>
      <c r="BX324" s="322"/>
      <c r="BY324" s="322"/>
      <c r="BZ324" s="322"/>
      <c r="CA324" s="322"/>
      <c r="CB324" s="322"/>
      <c r="CC324" s="77"/>
    </row>
    <row r="325" spans="1:81" s="20" customFormat="1" ht="14.25" customHeight="1">
      <c r="A325" s="62"/>
      <c r="B325" s="326"/>
      <c r="C325" s="327"/>
      <c r="D325" s="327"/>
      <c r="E325" s="327"/>
      <c r="F325" s="328"/>
      <c r="K325" s="363"/>
      <c r="L325" s="352"/>
      <c r="M325" s="352"/>
      <c r="N325" s="352"/>
      <c r="O325" s="364"/>
      <c r="Q325" s="354"/>
      <c r="R325" s="354"/>
      <c r="S325" s="354"/>
      <c r="T325" s="354"/>
      <c r="U325" s="355"/>
      <c r="V325" s="354"/>
      <c r="W325" s="354"/>
      <c r="X325" s="354"/>
      <c r="Y325" s="354"/>
      <c r="Z325" s="354"/>
      <c r="AA325" s="354"/>
      <c r="AB325" s="354"/>
      <c r="AC325" s="354"/>
      <c r="AD325" s="354"/>
      <c r="AE325" s="354"/>
      <c r="AF325" s="357"/>
      <c r="AG325" s="357"/>
      <c r="AH325" s="357"/>
      <c r="AI325" s="357"/>
      <c r="AJ325" s="356"/>
      <c r="AK325" s="357"/>
      <c r="AL325" s="357"/>
      <c r="AM325" s="356"/>
      <c r="AN325" s="357"/>
      <c r="AO325" s="24"/>
      <c r="AP325" s="24"/>
      <c r="AQ325" s="345"/>
      <c r="AR325" s="345"/>
      <c r="AS325" s="14"/>
      <c r="AT325" s="14"/>
      <c r="AU325" s="14"/>
      <c r="AV325" s="14"/>
      <c r="AW325" s="332"/>
      <c r="AX325" s="322"/>
      <c r="AY325" s="322"/>
      <c r="AZ325" s="322"/>
      <c r="BA325" s="322"/>
      <c r="BB325" s="322"/>
      <c r="BC325" s="322"/>
      <c r="BD325" s="322"/>
      <c r="BE325" s="322"/>
      <c r="BF325" s="322"/>
      <c r="BG325" s="322"/>
      <c r="BH325" s="322"/>
      <c r="BI325" s="322"/>
      <c r="BJ325" s="322"/>
      <c r="BK325" s="322"/>
      <c r="BL325" s="322"/>
      <c r="BM325" s="322"/>
      <c r="BN325" s="322"/>
      <c r="BO325" s="322"/>
      <c r="BP325" s="322"/>
      <c r="BQ325" s="322"/>
      <c r="BR325" s="322"/>
      <c r="BS325" s="322"/>
      <c r="BT325" s="322"/>
      <c r="BU325" s="322"/>
      <c r="BV325" s="322"/>
      <c r="BW325" s="322"/>
      <c r="BX325" s="322"/>
      <c r="BY325" s="322"/>
      <c r="BZ325" s="322"/>
      <c r="CA325" s="322"/>
      <c r="CB325" s="322"/>
      <c r="CC325" s="77"/>
    </row>
    <row r="326" spans="1:81" s="20" customFormat="1" ht="14.25" customHeight="1">
      <c r="A326" s="62"/>
      <c r="B326" s="326"/>
      <c r="C326" s="327"/>
      <c r="D326" s="327"/>
      <c r="E326" s="327"/>
      <c r="F326" s="328"/>
      <c r="K326" s="363"/>
      <c r="L326" s="352"/>
      <c r="M326" s="352"/>
      <c r="N326" s="352"/>
      <c r="O326" s="364"/>
      <c r="Q326" s="354"/>
      <c r="R326" s="354"/>
      <c r="S326" s="354"/>
      <c r="T326" s="354"/>
      <c r="U326" s="355"/>
      <c r="V326" s="354"/>
      <c r="W326" s="354"/>
      <c r="X326" s="354"/>
      <c r="Y326" s="354"/>
      <c r="Z326" s="354"/>
      <c r="AA326" s="354"/>
      <c r="AB326" s="354"/>
      <c r="AC326" s="354"/>
      <c r="AD326" s="354"/>
      <c r="AE326" s="354"/>
      <c r="AF326" s="357"/>
      <c r="AG326" s="357"/>
      <c r="AH326" s="357"/>
      <c r="AI326" s="357"/>
      <c r="AJ326" s="356"/>
      <c r="AK326" s="357"/>
      <c r="AL326" s="357"/>
      <c r="AM326" s="356"/>
      <c r="AN326" s="357"/>
      <c r="AO326" s="24"/>
      <c r="AP326" s="24"/>
      <c r="AQ326" s="345"/>
      <c r="AR326" s="345"/>
      <c r="AS326" s="14"/>
      <c r="AT326" s="14"/>
      <c r="AU326" s="14"/>
      <c r="AV326" s="14"/>
      <c r="AW326" s="332"/>
      <c r="AX326" s="322"/>
      <c r="AY326" s="322"/>
      <c r="AZ326" s="322"/>
      <c r="BA326" s="322"/>
      <c r="BB326" s="322"/>
      <c r="BC326" s="322"/>
      <c r="BD326" s="322"/>
      <c r="BE326" s="322"/>
      <c r="BF326" s="322"/>
      <c r="BG326" s="322"/>
      <c r="BH326" s="322"/>
      <c r="BI326" s="322"/>
      <c r="BJ326" s="322"/>
      <c r="BK326" s="322"/>
      <c r="BL326" s="322"/>
      <c r="BM326" s="322"/>
      <c r="BN326" s="322"/>
      <c r="BO326" s="322"/>
      <c r="BP326" s="322"/>
      <c r="BQ326" s="322"/>
      <c r="BR326" s="322"/>
      <c r="BS326" s="322"/>
      <c r="BT326" s="322"/>
      <c r="BU326" s="322"/>
      <c r="BV326" s="322"/>
      <c r="BW326" s="322"/>
      <c r="BX326" s="322"/>
      <c r="BY326" s="322"/>
      <c r="BZ326" s="322"/>
      <c r="CA326" s="322"/>
      <c r="CB326" s="322"/>
      <c r="CC326" s="77"/>
    </row>
    <row r="327" spans="1:81" s="20" customFormat="1" ht="14.25" customHeight="1">
      <c r="A327" s="62"/>
      <c r="B327" s="326"/>
      <c r="C327" s="327"/>
      <c r="D327" s="327"/>
      <c r="E327" s="327"/>
      <c r="F327" s="328"/>
      <c r="K327" s="363"/>
      <c r="L327" s="352"/>
      <c r="M327" s="352"/>
      <c r="N327" s="352"/>
      <c r="O327" s="364"/>
      <c r="Q327" s="354"/>
      <c r="R327" s="354"/>
      <c r="S327" s="354"/>
      <c r="T327" s="354"/>
      <c r="U327" s="355"/>
      <c r="V327" s="354"/>
      <c r="W327" s="354"/>
      <c r="X327" s="354"/>
      <c r="Y327" s="354"/>
      <c r="Z327" s="354"/>
      <c r="AA327" s="354"/>
      <c r="AB327" s="354"/>
      <c r="AC327" s="354"/>
      <c r="AD327" s="354"/>
      <c r="AE327" s="354"/>
      <c r="AF327" s="357"/>
      <c r="AG327" s="357"/>
      <c r="AH327" s="357"/>
      <c r="AI327" s="357"/>
      <c r="AJ327" s="356"/>
      <c r="AK327" s="357"/>
      <c r="AL327" s="357"/>
      <c r="AM327" s="356"/>
      <c r="AN327" s="357"/>
      <c r="AO327" s="24"/>
      <c r="AP327" s="24"/>
      <c r="AQ327" s="345"/>
      <c r="AR327" s="345"/>
      <c r="AS327" s="14"/>
      <c r="AT327" s="14"/>
      <c r="AU327" s="14"/>
      <c r="AV327" s="14"/>
      <c r="AW327" s="332"/>
      <c r="AX327" s="322"/>
      <c r="AY327" s="322"/>
      <c r="AZ327" s="322"/>
      <c r="BA327" s="322"/>
      <c r="BB327" s="322"/>
      <c r="BC327" s="322"/>
      <c r="BD327" s="322"/>
      <c r="BE327" s="322"/>
      <c r="BF327" s="322"/>
      <c r="BG327" s="322"/>
      <c r="BH327" s="322"/>
      <c r="BI327" s="322"/>
      <c r="BJ327" s="322"/>
      <c r="BK327" s="322"/>
      <c r="BL327" s="322"/>
      <c r="BM327" s="322"/>
      <c r="BN327" s="322"/>
      <c r="BO327" s="322"/>
      <c r="BP327" s="322"/>
      <c r="BQ327" s="322"/>
      <c r="BR327" s="322"/>
      <c r="BS327" s="322"/>
      <c r="BT327" s="322"/>
      <c r="BU327" s="322"/>
      <c r="BV327" s="322"/>
      <c r="BW327" s="322"/>
      <c r="BX327" s="322"/>
      <c r="BY327" s="322"/>
      <c r="BZ327" s="322"/>
      <c r="CA327" s="322"/>
      <c r="CB327" s="322"/>
      <c r="CC327" s="77"/>
    </row>
    <row r="328" spans="1:81" s="20" customFormat="1" ht="14.25" customHeight="1">
      <c r="A328" s="62"/>
      <c r="B328" s="326"/>
      <c r="C328" s="327"/>
      <c r="D328" s="327"/>
      <c r="E328" s="327"/>
      <c r="F328" s="328"/>
      <c r="K328" s="363"/>
      <c r="L328" s="352"/>
      <c r="M328" s="352"/>
      <c r="N328" s="352"/>
      <c r="O328" s="364"/>
      <c r="Q328" s="354"/>
      <c r="R328" s="354"/>
      <c r="S328" s="354"/>
      <c r="T328" s="354"/>
      <c r="U328" s="355"/>
      <c r="V328" s="354"/>
      <c r="W328" s="354"/>
      <c r="X328" s="354"/>
      <c r="Y328" s="354"/>
      <c r="Z328" s="354"/>
      <c r="AA328" s="354"/>
      <c r="AB328" s="354"/>
      <c r="AC328" s="354"/>
      <c r="AD328" s="354"/>
      <c r="AE328" s="354"/>
      <c r="AF328" s="357"/>
      <c r="AG328" s="357"/>
      <c r="AH328" s="357"/>
      <c r="AI328" s="357"/>
      <c r="AJ328" s="356"/>
      <c r="AK328" s="357"/>
      <c r="AL328" s="357"/>
      <c r="AM328" s="356"/>
      <c r="AN328" s="357"/>
      <c r="AO328" s="24"/>
      <c r="AP328" s="24"/>
      <c r="AQ328" s="345"/>
      <c r="AR328" s="345"/>
      <c r="AS328" s="14"/>
      <c r="AT328" s="14"/>
      <c r="AU328" s="14"/>
      <c r="AV328" s="14"/>
      <c r="AW328" s="332"/>
      <c r="AX328" s="322"/>
      <c r="AY328" s="322"/>
      <c r="AZ328" s="322"/>
      <c r="BA328" s="322"/>
      <c r="BB328" s="322"/>
      <c r="BC328" s="322"/>
      <c r="BD328" s="322"/>
      <c r="BE328" s="322"/>
      <c r="BF328" s="322"/>
      <c r="BG328" s="322"/>
      <c r="BH328" s="322"/>
      <c r="BI328" s="322"/>
      <c r="BJ328" s="322"/>
      <c r="BK328" s="322"/>
      <c r="BL328" s="322"/>
      <c r="BM328" s="322"/>
      <c r="BN328" s="322"/>
      <c r="BO328" s="322"/>
      <c r="BP328" s="322"/>
      <c r="BQ328" s="322"/>
      <c r="BR328" s="322"/>
      <c r="BS328" s="322"/>
      <c r="BT328" s="322"/>
      <c r="BU328" s="322"/>
      <c r="BV328" s="322"/>
      <c r="BW328" s="322"/>
      <c r="BX328" s="322"/>
      <c r="BY328" s="322"/>
      <c r="BZ328" s="322"/>
      <c r="CA328" s="322"/>
      <c r="CB328" s="322"/>
      <c r="CC328" s="77"/>
    </row>
    <row r="329" spans="1:81" s="20" customFormat="1" ht="14.25" customHeight="1">
      <c r="A329" s="62"/>
      <c r="B329" s="326"/>
      <c r="C329" s="327"/>
      <c r="D329" s="327"/>
      <c r="E329" s="327"/>
      <c r="F329" s="328"/>
      <c r="K329" s="363"/>
      <c r="L329" s="352"/>
      <c r="M329" s="352"/>
      <c r="N329" s="352"/>
      <c r="O329" s="364"/>
      <c r="Q329" s="354"/>
      <c r="R329" s="354"/>
      <c r="S329" s="354"/>
      <c r="T329" s="354"/>
      <c r="U329" s="355"/>
      <c r="V329" s="354"/>
      <c r="W329" s="354"/>
      <c r="X329" s="354"/>
      <c r="Y329" s="354"/>
      <c r="Z329" s="354"/>
      <c r="AA329" s="354"/>
      <c r="AB329" s="354"/>
      <c r="AC329" s="354"/>
      <c r="AD329" s="354"/>
      <c r="AE329" s="354"/>
      <c r="AF329" s="357"/>
      <c r="AG329" s="357"/>
      <c r="AH329" s="357"/>
      <c r="AI329" s="357"/>
      <c r="AJ329" s="356"/>
      <c r="AK329" s="357"/>
      <c r="AL329" s="357"/>
      <c r="AM329" s="356"/>
      <c r="AN329" s="357"/>
      <c r="AO329" s="24"/>
      <c r="AP329" s="24"/>
      <c r="AQ329" s="345"/>
      <c r="AR329" s="345"/>
      <c r="AS329" s="14"/>
      <c r="AT329" s="14"/>
      <c r="AU329" s="14"/>
      <c r="AV329" s="14"/>
      <c r="AW329" s="332"/>
      <c r="AX329" s="322"/>
      <c r="AY329" s="322"/>
      <c r="AZ329" s="322"/>
      <c r="BA329" s="322"/>
      <c r="BB329" s="322"/>
      <c r="BC329" s="322"/>
      <c r="BD329" s="322"/>
      <c r="BE329" s="322"/>
      <c r="BF329" s="322"/>
      <c r="BG329" s="322"/>
      <c r="BH329" s="322"/>
      <c r="BI329" s="322"/>
      <c r="BJ329" s="322"/>
      <c r="BK329" s="322"/>
      <c r="BL329" s="322"/>
      <c r="BM329" s="322"/>
      <c r="BN329" s="322"/>
      <c r="BO329" s="322"/>
      <c r="BP329" s="322"/>
      <c r="BQ329" s="322"/>
      <c r="BR329" s="322"/>
      <c r="BS329" s="322"/>
      <c r="BT329" s="322"/>
      <c r="BU329" s="322"/>
      <c r="BV329" s="322"/>
      <c r="BW329" s="322"/>
      <c r="BX329" s="322"/>
      <c r="BY329" s="322"/>
      <c r="BZ329" s="322"/>
      <c r="CA329" s="322"/>
      <c r="CB329" s="322"/>
      <c r="CC329" s="77"/>
    </row>
    <row r="330" spans="1:81" s="20" customFormat="1" ht="14.25" customHeight="1">
      <c r="A330" s="62"/>
      <c r="B330" s="326"/>
      <c r="C330" s="327"/>
      <c r="D330" s="327"/>
      <c r="E330" s="327"/>
      <c r="F330" s="328"/>
      <c r="K330" s="363"/>
      <c r="L330" s="352"/>
      <c r="M330" s="352"/>
      <c r="N330" s="352"/>
      <c r="O330" s="364"/>
      <c r="Q330" s="354"/>
      <c r="R330" s="354"/>
      <c r="S330" s="354"/>
      <c r="T330" s="354"/>
      <c r="U330" s="355"/>
      <c r="V330" s="354"/>
      <c r="W330" s="354"/>
      <c r="X330" s="354"/>
      <c r="Y330" s="354"/>
      <c r="Z330" s="354"/>
      <c r="AA330" s="354"/>
      <c r="AB330" s="354"/>
      <c r="AC330" s="354"/>
      <c r="AD330" s="354"/>
      <c r="AE330" s="354"/>
      <c r="AF330" s="357"/>
      <c r="AG330" s="357"/>
      <c r="AH330" s="357"/>
      <c r="AI330" s="357"/>
      <c r="AJ330" s="356"/>
      <c r="AK330" s="357"/>
      <c r="AL330" s="357"/>
      <c r="AM330" s="356"/>
      <c r="AN330" s="357"/>
      <c r="AO330" s="24"/>
      <c r="AP330" s="24"/>
      <c r="AQ330" s="345"/>
      <c r="AR330" s="345"/>
      <c r="AS330" s="14"/>
      <c r="AT330" s="14"/>
      <c r="AU330" s="14"/>
      <c r="AV330" s="14"/>
      <c r="AW330" s="332"/>
      <c r="AX330" s="322"/>
      <c r="AY330" s="322"/>
      <c r="AZ330" s="322"/>
      <c r="BA330" s="322"/>
      <c r="BB330" s="322"/>
      <c r="BC330" s="322"/>
      <c r="BD330" s="322"/>
      <c r="BE330" s="322"/>
      <c r="BF330" s="322"/>
      <c r="BG330" s="322"/>
      <c r="BH330" s="322"/>
      <c r="BI330" s="322"/>
      <c r="BJ330" s="322"/>
      <c r="BK330" s="322"/>
      <c r="BL330" s="322"/>
      <c r="BM330" s="322"/>
      <c r="BN330" s="322"/>
      <c r="BO330" s="322"/>
      <c r="BP330" s="322"/>
      <c r="BQ330" s="322"/>
      <c r="BR330" s="322"/>
      <c r="BS330" s="322"/>
      <c r="BT330" s="322"/>
      <c r="BU330" s="322"/>
      <c r="BV330" s="322"/>
      <c r="BW330" s="322"/>
      <c r="BX330" s="322"/>
      <c r="BY330" s="322"/>
      <c r="BZ330" s="322"/>
      <c r="CA330" s="322"/>
      <c r="CB330" s="322"/>
      <c r="CC330" s="77"/>
    </row>
    <row r="331" spans="1:81" s="20" customFormat="1" ht="14.25" customHeight="1">
      <c r="A331" s="62"/>
      <c r="B331" s="326"/>
      <c r="C331" s="327"/>
      <c r="D331" s="327"/>
      <c r="E331" s="327"/>
      <c r="F331" s="328"/>
      <c r="K331" s="363"/>
      <c r="L331" s="352"/>
      <c r="M331" s="352"/>
      <c r="N331" s="352"/>
      <c r="O331" s="364"/>
      <c r="Q331" s="354"/>
      <c r="R331" s="354"/>
      <c r="S331" s="354"/>
      <c r="T331" s="354"/>
      <c r="U331" s="355"/>
      <c r="V331" s="354"/>
      <c r="W331" s="354"/>
      <c r="X331" s="354"/>
      <c r="Y331" s="354"/>
      <c r="Z331" s="354"/>
      <c r="AA331" s="354"/>
      <c r="AB331" s="354"/>
      <c r="AC331" s="354"/>
      <c r="AD331" s="354"/>
      <c r="AE331" s="354"/>
      <c r="AF331" s="357"/>
      <c r="AG331" s="357"/>
      <c r="AH331" s="357"/>
      <c r="AI331" s="357"/>
      <c r="AJ331" s="356"/>
      <c r="AK331" s="357"/>
      <c r="AL331" s="357"/>
      <c r="AM331" s="356"/>
      <c r="AN331" s="357"/>
      <c r="AO331" s="24"/>
      <c r="AP331" s="24"/>
      <c r="AQ331" s="345"/>
      <c r="AR331" s="345"/>
      <c r="AS331" s="14"/>
      <c r="AT331" s="14"/>
      <c r="AU331" s="14"/>
      <c r="AV331" s="14"/>
      <c r="AW331" s="332"/>
      <c r="AX331" s="322"/>
      <c r="AY331" s="322"/>
      <c r="AZ331" s="322"/>
      <c r="BA331" s="322"/>
      <c r="BB331" s="322"/>
      <c r="BC331" s="322"/>
      <c r="BD331" s="322"/>
      <c r="BE331" s="322"/>
      <c r="BF331" s="322"/>
      <c r="BG331" s="322"/>
      <c r="BH331" s="322"/>
      <c r="BI331" s="322"/>
      <c r="BJ331" s="322"/>
      <c r="BK331" s="322"/>
      <c r="BL331" s="322"/>
      <c r="BM331" s="322"/>
      <c r="BN331" s="322"/>
      <c r="BO331" s="322"/>
      <c r="BP331" s="322"/>
      <c r="BQ331" s="322"/>
      <c r="BR331" s="322"/>
      <c r="BS331" s="322"/>
      <c r="BT331" s="322"/>
      <c r="BU331" s="322"/>
      <c r="BV331" s="322"/>
      <c r="BW331" s="322"/>
      <c r="BX331" s="322"/>
      <c r="BY331" s="322"/>
      <c r="BZ331" s="322"/>
      <c r="CA331" s="322"/>
      <c r="CB331" s="322"/>
      <c r="CC331" s="77"/>
    </row>
    <row r="332" spans="1:81" s="20" customFormat="1" ht="14.25" customHeight="1">
      <c r="A332" s="62"/>
      <c r="B332" s="326"/>
      <c r="C332" s="327"/>
      <c r="D332" s="327"/>
      <c r="E332" s="327"/>
      <c r="F332" s="328"/>
      <c r="K332" s="363"/>
      <c r="L332" s="352"/>
      <c r="M332" s="352"/>
      <c r="N332" s="352"/>
      <c r="O332" s="364"/>
      <c r="Q332" s="354"/>
      <c r="R332" s="354"/>
      <c r="S332" s="354"/>
      <c r="T332" s="354"/>
      <c r="U332" s="355"/>
      <c r="V332" s="354"/>
      <c r="W332" s="354"/>
      <c r="X332" s="354"/>
      <c r="Y332" s="354"/>
      <c r="Z332" s="354"/>
      <c r="AA332" s="354"/>
      <c r="AB332" s="354"/>
      <c r="AC332" s="354"/>
      <c r="AD332" s="354"/>
      <c r="AE332" s="354"/>
      <c r="AF332" s="357"/>
      <c r="AG332" s="357"/>
      <c r="AH332" s="357"/>
      <c r="AI332" s="357"/>
      <c r="AJ332" s="356"/>
      <c r="AK332" s="357"/>
      <c r="AL332" s="357"/>
      <c r="AM332" s="356"/>
      <c r="AN332" s="357"/>
      <c r="AO332" s="24"/>
      <c r="AP332" s="24"/>
      <c r="AQ332" s="345"/>
      <c r="AR332" s="345"/>
      <c r="AS332" s="14"/>
      <c r="AT332" s="14"/>
      <c r="AU332" s="14"/>
      <c r="AV332" s="14"/>
      <c r="AW332" s="332"/>
      <c r="AX332" s="322"/>
      <c r="AY332" s="322"/>
      <c r="AZ332" s="322"/>
      <c r="BA332" s="322"/>
      <c r="BB332" s="322"/>
      <c r="BC332" s="322"/>
      <c r="BD332" s="322"/>
      <c r="BE332" s="322"/>
      <c r="BF332" s="322"/>
      <c r="BG332" s="322"/>
      <c r="BH332" s="322"/>
      <c r="BI332" s="322"/>
      <c r="BJ332" s="322"/>
      <c r="BK332" s="322"/>
      <c r="BL332" s="322"/>
      <c r="BM332" s="322"/>
      <c r="BN332" s="322"/>
      <c r="BO332" s="322"/>
      <c r="BP332" s="322"/>
      <c r="BQ332" s="322"/>
      <c r="BR332" s="322"/>
      <c r="BS332" s="322"/>
      <c r="BT332" s="322"/>
      <c r="BU332" s="322"/>
      <c r="BV332" s="322"/>
      <c r="BW332" s="322"/>
      <c r="BX332" s="322"/>
      <c r="BY332" s="322"/>
      <c r="BZ332" s="322"/>
      <c r="CA332" s="322"/>
      <c r="CB332" s="322"/>
      <c r="CC332" s="77"/>
    </row>
    <row r="333" spans="1:81" s="20" customFormat="1" ht="14.25" customHeight="1">
      <c r="A333" s="62"/>
      <c r="B333" s="326"/>
      <c r="C333" s="327"/>
      <c r="D333" s="327"/>
      <c r="E333" s="327"/>
      <c r="F333" s="328"/>
      <c r="K333" s="363"/>
      <c r="L333" s="352"/>
      <c r="M333" s="352"/>
      <c r="N333" s="352"/>
      <c r="O333" s="364"/>
      <c r="Q333" s="354"/>
      <c r="R333" s="354"/>
      <c r="S333" s="354"/>
      <c r="T333" s="354"/>
      <c r="U333" s="355"/>
      <c r="V333" s="354"/>
      <c r="W333" s="354"/>
      <c r="X333" s="354"/>
      <c r="Y333" s="354"/>
      <c r="Z333" s="354"/>
      <c r="AA333" s="354"/>
      <c r="AB333" s="354"/>
      <c r="AC333" s="354"/>
      <c r="AD333" s="354"/>
      <c r="AE333" s="354"/>
      <c r="AF333" s="357"/>
      <c r="AG333" s="357"/>
      <c r="AH333" s="357"/>
      <c r="AI333" s="357"/>
      <c r="AJ333" s="356"/>
      <c r="AK333" s="357"/>
      <c r="AL333" s="357"/>
      <c r="AM333" s="356"/>
      <c r="AN333" s="357"/>
      <c r="AO333" s="24"/>
      <c r="AP333" s="24"/>
      <c r="AQ333" s="345"/>
      <c r="AR333" s="345"/>
      <c r="AS333" s="14"/>
      <c r="AT333" s="14"/>
      <c r="AU333" s="14"/>
      <c r="AV333" s="14"/>
      <c r="AW333" s="332"/>
      <c r="AX333" s="322"/>
      <c r="AY333" s="322"/>
      <c r="AZ333" s="322"/>
      <c r="BA333" s="322"/>
      <c r="BB333" s="322"/>
      <c r="BC333" s="322"/>
      <c r="BD333" s="322"/>
      <c r="BE333" s="322"/>
      <c r="BF333" s="322"/>
      <c r="BG333" s="322"/>
      <c r="BH333" s="322"/>
      <c r="BI333" s="322"/>
      <c r="BJ333" s="322"/>
      <c r="BK333" s="322"/>
      <c r="BL333" s="322"/>
      <c r="BM333" s="322"/>
      <c r="BN333" s="322"/>
      <c r="BO333" s="322"/>
      <c r="BP333" s="322"/>
      <c r="BQ333" s="322"/>
      <c r="BR333" s="322"/>
      <c r="BS333" s="322"/>
      <c r="BT333" s="322"/>
      <c r="BU333" s="322"/>
      <c r="BV333" s="322"/>
      <c r="BW333" s="322"/>
      <c r="BX333" s="322"/>
      <c r="BY333" s="322"/>
      <c r="BZ333" s="322"/>
      <c r="CA333" s="322"/>
      <c r="CB333" s="322"/>
      <c r="CC333" s="77"/>
    </row>
    <row r="334" spans="1:81" s="20" customFormat="1" ht="14.25" customHeight="1">
      <c r="A334" s="62"/>
      <c r="B334" s="326"/>
      <c r="C334" s="327"/>
      <c r="D334" s="327"/>
      <c r="E334" s="327"/>
      <c r="F334" s="328"/>
      <c r="K334" s="363"/>
      <c r="L334" s="352"/>
      <c r="M334" s="352"/>
      <c r="N334" s="352"/>
      <c r="O334" s="364"/>
      <c r="Q334" s="354"/>
      <c r="R334" s="354"/>
      <c r="S334" s="354"/>
      <c r="T334" s="354"/>
      <c r="U334" s="355"/>
      <c r="V334" s="354"/>
      <c r="W334" s="354"/>
      <c r="X334" s="354"/>
      <c r="Y334" s="354"/>
      <c r="Z334" s="354"/>
      <c r="AA334" s="354"/>
      <c r="AB334" s="354"/>
      <c r="AC334" s="354"/>
      <c r="AD334" s="354"/>
      <c r="AE334" s="354"/>
      <c r="AF334" s="357"/>
      <c r="AG334" s="357"/>
      <c r="AH334" s="357"/>
      <c r="AI334" s="357"/>
      <c r="AJ334" s="356"/>
      <c r="AK334" s="357"/>
      <c r="AL334" s="357"/>
      <c r="AM334" s="356"/>
      <c r="AN334" s="357"/>
      <c r="AO334" s="24"/>
      <c r="AP334" s="24"/>
      <c r="AQ334" s="345"/>
      <c r="AR334" s="345"/>
      <c r="AS334" s="14"/>
      <c r="AT334" s="14"/>
      <c r="AU334" s="14"/>
      <c r="AV334" s="14"/>
      <c r="AW334" s="332"/>
      <c r="AX334" s="322"/>
      <c r="AY334" s="322"/>
      <c r="AZ334" s="322"/>
      <c r="BA334" s="322"/>
      <c r="BB334" s="322"/>
      <c r="BC334" s="322"/>
      <c r="BD334" s="322"/>
      <c r="BE334" s="322"/>
      <c r="BF334" s="322"/>
      <c r="BG334" s="322"/>
      <c r="BH334" s="322"/>
      <c r="BI334" s="322"/>
      <c r="BJ334" s="322"/>
      <c r="BK334" s="322"/>
      <c r="BL334" s="322"/>
      <c r="BM334" s="322"/>
      <c r="BN334" s="322"/>
      <c r="BO334" s="322"/>
      <c r="BP334" s="322"/>
      <c r="BQ334" s="322"/>
      <c r="BR334" s="322"/>
      <c r="BS334" s="322"/>
      <c r="BT334" s="322"/>
      <c r="BU334" s="322"/>
      <c r="BV334" s="322"/>
      <c r="BW334" s="322"/>
      <c r="BX334" s="322"/>
      <c r="BY334" s="322"/>
      <c r="BZ334" s="322"/>
      <c r="CA334" s="322"/>
      <c r="CB334" s="322"/>
      <c r="CC334" s="77"/>
    </row>
    <row r="335" spans="1:81" s="20" customFormat="1" ht="14.25" customHeight="1">
      <c r="A335" s="62"/>
      <c r="B335" s="326"/>
      <c r="C335" s="327"/>
      <c r="D335" s="327"/>
      <c r="E335" s="327"/>
      <c r="F335" s="328"/>
      <c r="K335" s="363"/>
      <c r="L335" s="352"/>
      <c r="M335" s="352"/>
      <c r="N335" s="352"/>
      <c r="O335" s="364"/>
      <c r="Q335" s="354"/>
      <c r="R335" s="354"/>
      <c r="S335" s="354"/>
      <c r="T335" s="354"/>
      <c r="U335" s="355"/>
      <c r="V335" s="354"/>
      <c r="W335" s="354"/>
      <c r="X335" s="354"/>
      <c r="Y335" s="354"/>
      <c r="Z335" s="354"/>
      <c r="AA335" s="354"/>
      <c r="AB335" s="354"/>
      <c r="AC335" s="354"/>
      <c r="AD335" s="354"/>
      <c r="AE335" s="354"/>
      <c r="AF335" s="357"/>
      <c r="AG335" s="357"/>
      <c r="AH335" s="357"/>
      <c r="AI335" s="357"/>
      <c r="AJ335" s="356"/>
      <c r="AK335" s="357"/>
      <c r="AL335" s="357"/>
      <c r="AM335" s="356"/>
      <c r="AN335" s="357"/>
      <c r="AO335" s="24"/>
      <c r="AP335" s="24"/>
      <c r="AQ335" s="345"/>
      <c r="AR335" s="345"/>
      <c r="AS335" s="14"/>
      <c r="AT335" s="14"/>
      <c r="AU335" s="14"/>
      <c r="AV335" s="14"/>
      <c r="AW335" s="332"/>
      <c r="AX335" s="322"/>
      <c r="AY335" s="322"/>
      <c r="AZ335" s="322"/>
      <c r="BA335" s="322"/>
      <c r="BB335" s="322"/>
      <c r="BC335" s="322"/>
      <c r="BD335" s="322"/>
      <c r="BE335" s="322"/>
      <c r="BF335" s="322"/>
      <c r="BG335" s="322"/>
      <c r="BH335" s="322"/>
      <c r="BI335" s="322"/>
      <c r="BJ335" s="322"/>
      <c r="BK335" s="322"/>
      <c r="BL335" s="322"/>
      <c r="BM335" s="322"/>
      <c r="BN335" s="322"/>
      <c r="BO335" s="322"/>
      <c r="BP335" s="322"/>
      <c r="BQ335" s="322"/>
      <c r="BR335" s="322"/>
      <c r="BS335" s="322"/>
      <c r="BT335" s="322"/>
      <c r="BU335" s="322"/>
      <c r="BV335" s="322"/>
      <c r="BW335" s="322"/>
      <c r="BX335" s="322"/>
      <c r="BY335" s="322"/>
      <c r="BZ335" s="322"/>
      <c r="CA335" s="322"/>
      <c r="CB335" s="322"/>
      <c r="CC335" s="77"/>
    </row>
    <row r="336" spans="1:81" s="20" customFormat="1" ht="14.25" customHeight="1">
      <c r="A336" s="62"/>
      <c r="B336" s="326"/>
      <c r="C336" s="327"/>
      <c r="D336" s="327"/>
      <c r="E336" s="327"/>
      <c r="F336" s="328"/>
      <c r="K336" s="363"/>
      <c r="L336" s="352"/>
      <c r="M336" s="352"/>
      <c r="N336" s="352"/>
      <c r="O336" s="364"/>
      <c r="Q336" s="354"/>
      <c r="R336" s="354"/>
      <c r="S336" s="354"/>
      <c r="T336" s="354"/>
      <c r="U336" s="355"/>
      <c r="V336" s="354"/>
      <c r="W336" s="354"/>
      <c r="X336" s="354"/>
      <c r="Y336" s="354"/>
      <c r="Z336" s="354"/>
      <c r="AA336" s="354"/>
      <c r="AB336" s="354"/>
      <c r="AC336" s="354"/>
      <c r="AD336" s="354"/>
      <c r="AE336" s="354"/>
      <c r="AF336" s="357"/>
      <c r="AG336" s="357"/>
      <c r="AH336" s="357"/>
      <c r="AI336" s="357"/>
      <c r="AJ336" s="356"/>
      <c r="AK336" s="357"/>
      <c r="AL336" s="357"/>
      <c r="AM336" s="356"/>
      <c r="AN336" s="357"/>
      <c r="AO336" s="24"/>
      <c r="AP336" s="24"/>
      <c r="AQ336" s="345"/>
      <c r="AR336" s="345"/>
      <c r="AS336" s="14"/>
      <c r="AT336" s="14"/>
      <c r="AU336" s="14"/>
      <c r="AV336" s="14"/>
      <c r="AW336" s="332"/>
      <c r="AX336" s="322"/>
      <c r="AY336" s="322"/>
      <c r="AZ336" s="322"/>
      <c r="BA336" s="322"/>
      <c r="BB336" s="322"/>
      <c r="BC336" s="322"/>
      <c r="BD336" s="322"/>
      <c r="BE336" s="322"/>
      <c r="BF336" s="322"/>
      <c r="BG336" s="322"/>
      <c r="BH336" s="322"/>
      <c r="BI336" s="322"/>
      <c r="BJ336" s="322"/>
      <c r="BK336" s="322"/>
      <c r="BL336" s="322"/>
      <c r="BM336" s="322"/>
      <c r="BN336" s="322"/>
      <c r="BO336" s="322"/>
      <c r="BP336" s="322"/>
      <c r="BQ336" s="322"/>
      <c r="BR336" s="322"/>
      <c r="BS336" s="322"/>
      <c r="BT336" s="322"/>
      <c r="BU336" s="322"/>
      <c r="BV336" s="322"/>
      <c r="BW336" s="322"/>
      <c r="BX336" s="322"/>
      <c r="BY336" s="322"/>
      <c r="BZ336" s="322"/>
      <c r="CA336" s="322"/>
      <c r="CB336" s="322"/>
      <c r="CC336" s="77"/>
    </row>
    <row r="337" spans="1:81" s="20" customFormat="1" ht="14.25" customHeight="1">
      <c r="A337" s="62"/>
      <c r="B337" s="326"/>
      <c r="C337" s="327"/>
      <c r="D337" s="327"/>
      <c r="E337" s="327"/>
      <c r="F337" s="328"/>
      <c r="K337" s="363"/>
      <c r="L337" s="352"/>
      <c r="M337" s="352"/>
      <c r="N337" s="352"/>
      <c r="O337" s="364"/>
      <c r="Q337" s="354"/>
      <c r="R337" s="354"/>
      <c r="S337" s="354"/>
      <c r="T337" s="354"/>
      <c r="U337" s="355"/>
      <c r="V337" s="354"/>
      <c r="W337" s="354"/>
      <c r="X337" s="354"/>
      <c r="Y337" s="354"/>
      <c r="Z337" s="354"/>
      <c r="AA337" s="354"/>
      <c r="AB337" s="354"/>
      <c r="AC337" s="354"/>
      <c r="AD337" s="354"/>
      <c r="AE337" s="354"/>
      <c r="AF337" s="357"/>
      <c r="AG337" s="357"/>
      <c r="AH337" s="357"/>
      <c r="AI337" s="357"/>
      <c r="AJ337" s="356"/>
      <c r="AK337" s="357"/>
      <c r="AL337" s="357"/>
      <c r="AM337" s="356"/>
      <c r="AN337" s="357"/>
      <c r="AO337" s="24"/>
      <c r="AP337" s="24"/>
      <c r="AQ337" s="345"/>
      <c r="AR337" s="345"/>
      <c r="AS337" s="14"/>
      <c r="AT337" s="14"/>
      <c r="AU337" s="14"/>
      <c r="AV337" s="14"/>
      <c r="AW337" s="332"/>
      <c r="AX337" s="322"/>
      <c r="AY337" s="322"/>
      <c r="AZ337" s="322"/>
      <c r="BA337" s="322"/>
      <c r="BB337" s="322"/>
      <c r="BC337" s="322"/>
      <c r="BD337" s="322"/>
      <c r="BE337" s="322"/>
      <c r="BF337" s="322"/>
      <c r="BG337" s="322"/>
      <c r="BH337" s="322"/>
      <c r="BI337" s="322"/>
      <c r="BJ337" s="322"/>
      <c r="BK337" s="322"/>
      <c r="BL337" s="322"/>
      <c r="BM337" s="322"/>
      <c r="BN337" s="322"/>
      <c r="BO337" s="322"/>
      <c r="BP337" s="322"/>
      <c r="BQ337" s="322"/>
      <c r="BR337" s="322"/>
      <c r="BS337" s="322"/>
      <c r="BT337" s="322"/>
      <c r="BU337" s="322"/>
      <c r="BV337" s="322"/>
      <c r="BW337" s="322"/>
      <c r="BX337" s="322"/>
      <c r="BY337" s="322"/>
      <c r="BZ337" s="322"/>
      <c r="CA337" s="322"/>
      <c r="CB337" s="322"/>
      <c r="CC337" s="77"/>
    </row>
    <row r="338" spans="1:81" s="20" customFormat="1" ht="14.25" customHeight="1">
      <c r="A338" s="62"/>
      <c r="B338" s="326"/>
      <c r="C338" s="327"/>
      <c r="D338" s="327"/>
      <c r="E338" s="327"/>
      <c r="F338" s="328"/>
      <c r="K338" s="363"/>
      <c r="L338" s="352"/>
      <c r="M338" s="352"/>
      <c r="N338" s="352"/>
      <c r="O338" s="364"/>
      <c r="Q338" s="354"/>
      <c r="R338" s="354"/>
      <c r="S338" s="354"/>
      <c r="T338" s="354"/>
      <c r="U338" s="355"/>
      <c r="V338" s="354"/>
      <c r="W338" s="354"/>
      <c r="X338" s="354"/>
      <c r="Y338" s="354"/>
      <c r="Z338" s="354"/>
      <c r="AA338" s="354"/>
      <c r="AB338" s="354"/>
      <c r="AC338" s="354"/>
      <c r="AD338" s="354"/>
      <c r="AE338" s="354"/>
      <c r="AF338" s="357"/>
      <c r="AG338" s="357"/>
      <c r="AH338" s="357"/>
      <c r="AI338" s="357"/>
      <c r="AJ338" s="356"/>
      <c r="AK338" s="357"/>
      <c r="AL338" s="357"/>
      <c r="AM338" s="356"/>
      <c r="AN338" s="357"/>
      <c r="AO338" s="24"/>
      <c r="AP338" s="24"/>
      <c r="AQ338" s="345"/>
      <c r="AR338" s="345"/>
      <c r="AS338" s="14"/>
      <c r="AT338" s="14"/>
      <c r="AU338" s="14"/>
      <c r="AV338" s="14"/>
      <c r="AW338" s="332"/>
      <c r="AX338" s="322"/>
      <c r="AY338" s="322"/>
      <c r="AZ338" s="322"/>
      <c r="BA338" s="322"/>
      <c r="BB338" s="322"/>
      <c r="BC338" s="322"/>
      <c r="BD338" s="322"/>
      <c r="BE338" s="322"/>
      <c r="BF338" s="322"/>
      <c r="BG338" s="322"/>
      <c r="BH338" s="322"/>
      <c r="BI338" s="322"/>
      <c r="BJ338" s="322"/>
      <c r="BK338" s="322"/>
      <c r="BL338" s="322"/>
      <c r="BM338" s="322"/>
      <c r="BN338" s="322"/>
      <c r="BO338" s="322"/>
      <c r="BP338" s="322"/>
      <c r="BQ338" s="322"/>
      <c r="BR338" s="322"/>
      <c r="BS338" s="322"/>
      <c r="BT338" s="322"/>
      <c r="BU338" s="322"/>
      <c r="BV338" s="322"/>
      <c r="BW338" s="322"/>
      <c r="BX338" s="322"/>
      <c r="BY338" s="322"/>
      <c r="BZ338" s="322"/>
      <c r="CA338" s="322"/>
      <c r="CB338" s="322"/>
      <c r="CC338" s="77"/>
    </row>
    <row r="339" spans="1:81" s="20" customFormat="1" ht="14.25" customHeight="1">
      <c r="A339" s="62"/>
      <c r="B339" s="326"/>
      <c r="C339" s="327"/>
      <c r="D339" s="327"/>
      <c r="E339" s="327"/>
      <c r="F339" s="328"/>
      <c r="K339" s="363"/>
      <c r="L339" s="352"/>
      <c r="M339" s="352"/>
      <c r="N339" s="352"/>
      <c r="O339" s="364"/>
      <c r="Q339" s="354"/>
      <c r="R339" s="354"/>
      <c r="S339" s="354"/>
      <c r="T339" s="354"/>
      <c r="U339" s="355"/>
      <c r="V339" s="354"/>
      <c r="W339" s="354"/>
      <c r="X339" s="354"/>
      <c r="Y339" s="354"/>
      <c r="Z339" s="354"/>
      <c r="AA339" s="354"/>
      <c r="AB339" s="354"/>
      <c r="AC339" s="354"/>
      <c r="AD339" s="354"/>
      <c r="AE339" s="354"/>
      <c r="AF339" s="357"/>
      <c r="AG339" s="357"/>
      <c r="AH339" s="357"/>
      <c r="AI339" s="357"/>
      <c r="AJ339" s="356"/>
      <c r="AK339" s="357"/>
      <c r="AL339" s="357"/>
      <c r="AM339" s="356"/>
      <c r="AN339" s="357"/>
      <c r="AO339" s="24"/>
      <c r="AP339" s="24"/>
      <c r="AQ339" s="345"/>
      <c r="AR339" s="345"/>
      <c r="AS339" s="14"/>
      <c r="AT339" s="14"/>
      <c r="AU339" s="14"/>
      <c r="AV339" s="14"/>
      <c r="AW339" s="332"/>
      <c r="AX339" s="322"/>
      <c r="AY339" s="322"/>
      <c r="AZ339" s="322"/>
      <c r="BA339" s="322"/>
      <c r="BB339" s="322"/>
      <c r="BC339" s="322"/>
      <c r="BD339" s="322"/>
      <c r="BE339" s="322"/>
      <c r="BF339" s="322"/>
      <c r="BG339" s="322"/>
      <c r="BH339" s="322"/>
      <c r="BI339" s="322"/>
      <c r="BJ339" s="322"/>
      <c r="BK339" s="322"/>
      <c r="BL339" s="322"/>
      <c r="BM339" s="322"/>
      <c r="BN339" s="322"/>
      <c r="BO339" s="322"/>
      <c r="BP339" s="322"/>
      <c r="BQ339" s="322"/>
      <c r="BR339" s="322"/>
      <c r="BS339" s="322"/>
      <c r="BT339" s="322"/>
      <c r="BU339" s="322"/>
      <c r="BV339" s="322"/>
      <c r="BW339" s="322"/>
      <c r="BX339" s="322"/>
      <c r="BY339" s="322"/>
      <c r="BZ339" s="322"/>
      <c r="CA339" s="322"/>
      <c r="CB339" s="322"/>
      <c r="CC339" s="77"/>
    </row>
    <row r="340" spans="1:81" s="20" customFormat="1" ht="14.25" customHeight="1">
      <c r="A340" s="62"/>
      <c r="B340" s="326"/>
      <c r="C340" s="327"/>
      <c r="D340" s="327"/>
      <c r="E340" s="327"/>
      <c r="F340" s="328"/>
      <c r="K340" s="363"/>
      <c r="L340" s="352"/>
      <c r="M340" s="352"/>
      <c r="N340" s="352"/>
      <c r="O340" s="364"/>
      <c r="Q340" s="354"/>
      <c r="R340" s="354"/>
      <c r="S340" s="354"/>
      <c r="T340" s="354"/>
      <c r="U340" s="355"/>
      <c r="V340" s="354"/>
      <c r="W340" s="354"/>
      <c r="X340" s="354"/>
      <c r="Y340" s="354"/>
      <c r="Z340" s="354"/>
      <c r="AA340" s="354"/>
      <c r="AB340" s="354"/>
      <c r="AC340" s="354"/>
      <c r="AD340" s="354"/>
      <c r="AE340" s="354"/>
      <c r="AF340" s="357"/>
      <c r="AG340" s="357"/>
      <c r="AH340" s="357"/>
      <c r="AI340" s="357"/>
      <c r="AJ340" s="356"/>
      <c r="AK340" s="357"/>
      <c r="AL340" s="357"/>
      <c r="AM340" s="356"/>
      <c r="AN340" s="357"/>
      <c r="AO340" s="24"/>
      <c r="AP340" s="24"/>
      <c r="AQ340" s="345"/>
      <c r="AR340" s="345"/>
      <c r="AS340" s="14"/>
      <c r="AT340" s="14"/>
      <c r="AU340" s="14"/>
      <c r="AV340" s="14"/>
      <c r="AW340" s="332"/>
      <c r="AX340" s="322"/>
      <c r="AY340" s="322"/>
      <c r="AZ340" s="322"/>
      <c r="BA340" s="322"/>
      <c r="BB340" s="322"/>
      <c r="BC340" s="322"/>
      <c r="BD340" s="322"/>
      <c r="BE340" s="322"/>
      <c r="BF340" s="322"/>
      <c r="BG340" s="322"/>
      <c r="BH340" s="322"/>
      <c r="BI340" s="322"/>
      <c r="BJ340" s="322"/>
      <c r="BK340" s="322"/>
      <c r="BL340" s="322"/>
      <c r="BM340" s="322"/>
      <c r="BN340" s="322"/>
      <c r="BO340" s="322"/>
      <c r="BP340" s="322"/>
      <c r="BQ340" s="322"/>
      <c r="BR340" s="322"/>
      <c r="BS340" s="322"/>
      <c r="BT340" s="322"/>
      <c r="BU340" s="322"/>
      <c r="BV340" s="322"/>
      <c r="BW340" s="322"/>
      <c r="BX340" s="322"/>
      <c r="BY340" s="322"/>
      <c r="BZ340" s="322"/>
      <c r="CA340" s="322"/>
      <c r="CB340" s="322"/>
      <c r="CC340" s="77"/>
    </row>
    <row r="341" spans="1:81" s="20" customFormat="1" ht="14.25" customHeight="1">
      <c r="A341" s="62"/>
      <c r="B341" s="326"/>
      <c r="C341" s="327"/>
      <c r="D341" s="327"/>
      <c r="E341" s="327"/>
      <c r="F341" s="328"/>
      <c r="K341" s="363"/>
      <c r="L341" s="352"/>
      <c r="M341" s="352"/>
      <c r="N341" s="352"/>
      <c r="O341" s="364"/>
      <c r="Q341" s="354"/>
      <c r="R341" s="354"/>
      <c r="S341" s="354"/>
      <c r="T341" s="354"/>
      <c r="U341" s="355"/>
      <c r="V341" s="354"/>
      <c r="W341" s="354"/>
      <c r="X341" s="354"/>
      <c r="Y341" s="354"/>
      <c r="Z341" s="354"/>
      <c r="AA341" s="354"/>
      <c r="AB341" s="354"/>
      <c r="AC341" s="354"/>
      <c r="AD341" s="354"/>
      <c r="AE341" s="354"/>
      <c r="AF341" s="357"/>
      <c r="AG341" s="357"/>
      <c r="AH341" s="357"/>
      <c r="AI341" s="357"/>
      <c r="AJ341" s="356"/>
      <c r="AK341" s="357"/>
      <c r="AL341" s="357"/>
      <c r="AM341" s="356"/>
      <c r="AN341" s="357"/>
      <c r="AO341" s="24"/>
      <c r="AP341" s="24"/>
      <c r="AQ341" s="345"/>
      <c r="AR341" s="345"/>
      <c r="AS341" s="14"/>
      <c r="AT341" s="14"/>
      <c r="AU341" s="14"/>
      <c r="AV341" s="14"/>
      <c r="AW341" s="332"/>
      <c r="AX341" s="322"/>
      <c r="AY341" s="322"/>
      <c r="AZ341" s="322"/>
      <c r="BA341" s="322"/>
      <c r="BB341" s="322"/>
      <c r="BC341" s="322"/>
      <c r="BD341" s="322"/>
      <c r="BE341" s="322"/>
      <c r="BF341" s="322"/>
      <c r="BG341" s="322"/>
      <c r="BH341" s="322"/>
      <c r="BI341" s="322"/>
      <c r="BJ341" s="322"/>
      <c r="BK341" s="322"/>
      <c r="BL341" s="322"/>
      <c r="BM341" s="322"/>
      <c r="BN341" s="322"/>
      <c r="BO341" s="322"/>
      <c r="BP341" s="322"/>
      <c r="BQ341" s="322"/>
      <c r="BR341" s="322"/>
      <c r="BS341" s="322"/>
      <c r="BT341" s="322"/>
      <c r="BU341" s="322"/>
      <c r="BV341" s="322"/>
      <c r="BW341" s="322"/>
      <c r="BX341" s="322"/>
      <c r="BY341" s="322"/>
      <c r="BZ341" s="322"/>
      <c r="CA341" s="322"/>
      <c r="CB341" s="322"/>
      <c r="CC341" s="77"/>
    </row>
    <row r="342" spans="1:81" s="20" customFormat="1" ht="14.25" customHeight="1">
      <c r="A342" s="62"/>
      <c r="B342" s="326"/>
      <c r="C342" s="327"/>
      <c r="D342" s="327"/>
      <c r="E342" s="327"/>
      <c r="F342" s="328"/>
      <c r="K342" s="363"/>
      <c r="L342" s="352"/>
      <c r="M342" s="352"/>
      <c r="N342" s="352"/>
      <c r="O342" s="364"/>
      <c r="Q342" s="354"/>
      <c r="R342" s="354"/>
      <c r="S342" s="354"/>
      <c r="T342" s="354"/>
      <c r="U342" s="355"/>
      <c r="V342" s="354"/>
      <c r="W342" s="354"/>
      <c r="X342" s="354"/>
      <c r="Y342" s="354"/>
      <c r="Z342" s="354"/>
      <c r="AA342" s="354"/>
      <c r="AB342" s="354"/>
      <c r="AC342" s="354"/>
      <c r="AD342" s="354"/>
      <c r="AE342" s="354"/>
      <c r="AF342" s="357"/>
      <c r="AG342" s="357"/>
      <c r="AH342" s="357"/>
      <c r="AI342" s="357"/>
      <c r="AJ342" s="356"/>
      <c r="AK342" s="357"/>
      <c r="AL342" s="357"/>
      <c r="AM342" s="356"/>
      <c r="AN342" s="357"/>
      <c r="AO342" s="24"/>
      <c r="AP342" s="24"/>
      <c r="AQ342" s="345"/>
      <c r="AR342" s="345"/>
      <c r="AS342" s="14"/>
      <c r="AT342" s="14"/>
      <c r="AU342" s="14"/>
      <c r="AV342" s="14"/>
      <c r="AW342" s="332"/>
      <c r="AX342" s="322"/>
      <c r="AY342" s="322"/>
      <c r="AZ342" s="322"/>
      <c r="BA342" s="322"/>
      <c r="BB342" s="322"/>
      <c r="BC342" s="322"/>
      <c r="BD342" s="322"/>
      <c r="BE342" s="322"/>
      <c r="BF342" s="322"/>
      <c r="BG342" s="322"/>
      <c r="BH342" s="322"/>
      <c r="BI342" s="322"/>
      <c r="BJ342" s="322"/>
      <c r="BK342" s="322"/>
      <c r="BL342" s="322"/>
      <c r="BM342" s="322"/>
      <c r="BN342" s="322"/>
      <c r="BO342" s="322"/>
      <c r="BP342" s="322"/>
      <c r="BQ342" s="322"/>
      <c r="BR342" s="322"/>
      <c r="BS342" s="322"/>
      <c r="BT342" s="322"/>
      <c r="BU342" s="322"/>
      <c r="BV342" s="322"/>
      <c r="BW342" s="322"/>
      <c r="BX342" s="322"/>
      <c r="BY342" s="322"/>
      <c r="BZ342" s="322"/>
      <c r="CA342" s="322"/>
      <c r="CB342" s="322"/>
      <c r="CC342" s="77"/>
    </row>
    <row r="343" spans="1:81" s="20" customFormat="1" ht="14.25" customHeight="1">
      <c r="A343" s="62"/>
      <c r="B343" s="326"/>
      <c r="C343" s="327"/>
      <c r="D343" s="327"/>
      <c r="E343" s="327"/>
      <c r="F343" s="328"/>
      <c r="K343" s="363"/>
      <c r="L343" s="352"/>
      <c r="M343" s="352"/>
      <c r="N343" s="352"/>
      <c r="O343" s="364"/>
      <c r="Q343" s="354"/>
      <c r="R343" s="354"/>
      <c r="S343" s="354"/>
      <c r="T343" s="354"/>
      <c r="U343" s="355"/>
      <c r="V343" s="354"/>
      <c r="W343" s="354"/>
      <c r="X343" s="354"/>
      <c r="Y343" s="354"/>
      <c r="Z343" s="354"/>
      <c r="AA343" s="354"/>
      <c r="AB343" s="354"/>
      <c r="AC343" s="354"/>
      <c r="AD343" s="354"/>
      <c r="AE343" s="354"/>
      <c r="AF343" s="357"/>
      <c r="AG343" s="357"/>
      <c r="AH343" s="357"/>
      <c r="AI343" s="357"/>
      <c r="AJ343" s="356"/>
      <c r="AK343" s="357"/>
      <c r="AL343" s="357"/>
      <c r="AM343" s="356"/>
      <c r="AN343" s="357"/>
      <c r="AO343" s="24"/>
      <c r="AP343" s="24"/>
      <c r="AQ343" s="345"/>
      <c r="AR343" s="345"/>
      <c r="AS343" s="14"/>
      <c r="AT343" s="14"/>
      <c r="AU343" s="14"/>
      <c r="AV343" s="14"/>
      <c r="AW343" s="332"/>
      <c r="AX343" s="322"/>
      <c r="AY343" s="322"/>
      <c r="AZ343" s="322"/>
      <c r="BA343" s="322"/>
      <c r="BB343" s="322"/>
      <c r="BC343" s="322"/>
      <c r="BD343" s="322"/>
      <c r="BE343" s="322"/>
      <c r="BF343" s="322"/>
      <c r="BG343" s="322"/>
      <c r="BH343" s="322"/>
      <c r="BI343" s="322"/>
      <c r="BJ343" s="322"/>
      <c r="BK343" s="322"/>
      <c r="BL343" s="322"/>
      <c r="BM343" s="322"/>
      <c r="BN343" s="322"/>
      <c r="BO343" s="322"/>
      <c r="BP343" s="322"/>
      <c r="BQ343" s="322"/>
      <c r="BR343" s="322"/>
      <c r="BS343" s="322"/>
      <c r="BT343" s="322"/>
      <c r="BU343" s="322"/>
      <c r="BV343" s="322"/>
      <c r="BW343" s="322"/>
      <c r="BX343" s="322"/>
      <c r="BY343" s="322"/>
      <c r="BZ343" s="322"/>
      <c r="CA343" s="322"/>
      <c r="CB343" s="322"/>
      <c r="CC343" s="77"/>
    </row>
    <row r="344" spans="1:81" s="20" customFormat="1" ht="14.25" customHeight="1">
      <c r="A344" s="62"/>
      <c r="B344" s="326"/>
      <c r="C344" s="327"/>
      <c r="D344" s="327"/>
      <c r="E344" s="327"/>
      <c r="F344" s="328"/>
      <c r="K344" s="363"/>
      <c r="L344" s="352"/>
      <c r="M344" s="352"/>
      <c r="N344" s="352"/>
      <c r="O344" s="364"/>
      <c r="Q344" s="354"/>
      <c r="R344" s="354"/>
      <c r="S344" s="354"/>
      <c r="T344" s="354"/>
      <c r="U344" s="355"/>
      <c r="V344" s="354"/>
      <c r="W344" s="354"/>
      <c r="X344" s="354"/>
      <c r="Y344" s="354"/>
      <c r="Z344" s="354"/>
      <c r="AA344" s="354"/>
      <c r="AB344" s="354"/>
      <c r="AC344" s="354"/>
      <c r="AD344" s="354"/>
      <c r="AE344" s="354"/>
      <c r="AF344" s="357"/>
      <c r="AG344" s="357"/>
      <c r="AH344" s="357"/>
      <c r="AI344" s="357"/>
      <c r="AJ344" s="356"/>
      <c r="AK344" s="357"/>
      <c r="AL344" s="357"/>
      <c r="AM344" s="356"/>
      <c r="AN344" s="357"/>
      <c r="AO344" s="24"/>
      <c r="AP344" s="24"/>
      <c r="AQ344" s="345"/>
      <c r="AR344" s="345"/>
      <c r="AS344" s="14"/>
      <c r="AT344" s="14"/>
      <c r="AU344" s="14"/>
      <c r="AV344" s="14"/>
      <c r="AW344" s="332"/>
      <c r="AX344" s="322"/>
      <c r="AY344" s="322"/>
      <c r="AZ344" s="322"/>
      <c r="BA344" s="322"/>
      <c r="BB344" s="322"/>
      <c r="BC344" s="322"/>
      <c r="BD344" s="322"/>
      <c r="BE344" s="322"/>
      <c r="BF344" s="322"/>
      <c r="BG344" s="322"/>
      <c r="BH344" s="322"/>
      <c r="BI344" s="322"/>
      <c r="BJ344" s="322"/>
      <c r="BK344" s="322"/>
      <c r="BL344" s="322"/>
      <c r="BM344" s="322"/>
      <c r="BN344" s="322"/>
      <c r="BO344" s="322"/>
      <c r="BP344" s="322"/>
      <c r="BQ344" s="322"/>
      <c r="BR344" s="322"/>
      <c r="BS344" s="322"/>
      <c r="BT344" s="322"/>
      <c r="BU344" s="322"/>
      <c r="BV344" s="322"/>
      <c r="BW344" s="322"/>
      <c r="BX344" s="322"/>
      <c r="BY344" s="322"/>
      <c r="BZ344" s="322"/>
      <c r="CA344" s="322"/>
      <c r="CB344" s="322"/>
      <c r="CC344" s="77"/>
    </row>
    <row r="345" spans="1:81" s="20" customFormat="1" ht="14.25" customHeight="1">
      <c r="A345" s="62"/>
      <c r="B345" s="326"/>
      <c r="C345" s="327"/>
      <c r="D345" s="327"/>
      <c r="E345" s="327"/>
      <c r="F345" s="328"/>
      <c r="K345" s="363"/>
      <c r="L345" s="352"/>
      <c r="M345" s="352"/>
      <c r="N345" s="352"/>
      <c r="O345" s="364"/>
      <c r="Q345" s="354"/>
      <c r="R345" s="354"/>
      <c r="S345" s="354"/>
      <c r="T345" s="354"/>
      <c r="U345" s="355"/>
      <c r="V345" s="354"/>
      <c r="W345" s="354"/>
      <c r="X345" s="354"/>
      <c r="Y345" s="354"/>
      <c r="Z345" s="354"/>
      <c r="AA345" s="354"/>
      <c r="AB345" s="354"/>
      <c r="AC345" s="354"/>
      <c r="AD345" s="354"/>
      <c r="AE345" s="354"/>
      <c r="AF345" s="357"/>
      <c r="AG345" s="357"/>
      <c r="AH345" s="357"/>
      <c r="AI345" s="357"/>
      <c r="AJ345" s="356"/>
      <c r="AK345" s="357"/>
      <c r="AL345" s="357"/>
      <c r="AM345" s="356"/>
      <c r="AN345" s="357"/>
      <c r="AO345" s="24"/>
      <c r="AP345" s="24"/>
      <c r="AQ345" s="345"/>
      <c r="AR345" s="345"/>
      <c r="AS345" s="14"/>
      <c r="AT345" s="14"/>
      <c r="AU345" s="14"/>
      <c r="AV345" s="14"/>
      <c r="AW345" s="332"/>
      <c r="AX345" s="322"/>
      <c r="AY345" s="322"/>
      <c r="AZ345" s="322"/>
      <c r="BA345" s="322"/>
      <c r="BB345" s="322"/>
      <c r="BC345" s="322"/>
      <c r="BD345" s="322"/>
      <c r="BE345" s="322"/>
      <c r="BF345" s="322"/>
      <c r="BG345" s="322"/>
      <c r="BH345" s="322"/>
      <c r="BI345" s="322"/>
      <c r="BJ345" s="322"/>
      <c r="BK345" s="322"/>
      <c r="BL345" s="322"/>
      <c r="BM345" s="322"/>
      <c r="BN345" s="322"/>
      <c r="BO345" s="322"/>
      <c r="BP345" s="322"/>
      <c r="BQ345" s="322"/>
      <c r="BR345" s="322"/>
      <c r="BS345" s="322"/>
      <c r="BT345" s="322"/>
      <c r="BU345" s="322"/>
      <c r="BV345" s="322"/>
      <c r="BW345" s="322"/>
      <c r="BX345" s="322"/>
      <c r="BY345" s="322"/>
      <c r="BZ345" s="322"/>
      <c r="CA345" s="322"/>
      <c r="CB345" s="322"/>
      <c r="CC345" s="77"/>
    </row>
    <row r="346" spans="1:81" s="20" customFormat="1" ht="14.25" customHeight="1">
      <c r="A346" s="62"/>
      <c r="B346" s="326"/>
      <c r="C346" s="327"/>
      <c r="D346" s="327"/>
      <c r="E346" s="327"/>
      <c r="F346" s="328"/>
      <c r="K346" s="363"/>
      <c r="L346" s="352"/>
      <c r="M346" s="352"/>
      <c r="N346" s="352"/>
      <c r="O346" s="364"/>
      <c r="Q346" s="354"/>
      <c r="R346" s="354"/>
      <c r="S346" s="354"/>
      <c r="T346" s="354"/>
      <c r="U346" s="355"/>
      <c r="V346" s="354"/>
      <c r="W346" s="354"/>
      <c r="X346" s="354"/>
      <c r="Y346" s="354"/>
      <c r="Z346" s="354"/>
      <c r="AA346" s="354"/>
      <c r="AB346" s="354"/>
      <c r="AC346" s="354"/>
      <c r="AD346" s="354"/>
      <c r="AE346" s="354"/>
      <c r="AF346" s="357"/>
      <c r="AG346" s="357"/>
      <c r="AH346" s="357"/>
      <c r="AI346" s="357"/>
      <c r="AJ346" s="356"/>
      <c r="AK346" s="357"/>
      <c r="AL346" s="357"/>
      <c r="AM346" s="356"/>
      <c r="AN346" s="357"/>
      <c r="AO346" s="24"/>
      <c r="AP346" s="24"/>
      <c r="AQ346" s="345"/>
      <c r="AR346" s="345"/>
      <c r="AS346" s="14"/>
      <c r="AT346" s="14"/>
      <c r="AU346" s="14"/>
      <c r="AV346" s="14"/>
      <c r="AW346" s="332"/>
      <c r="AX346" s="322"/>
      <c r="AY346" s="322"/>
      <c r="AZ346" s="322"/>
      <c r="BA346" s="322"/>
      <c r="BB346" s="322"/>
      <c r="BC346" s="322"/>
      <c r="BD346" s="322"/>
      <c r="BE346" s="322"/>
      <c r="BF346" s="322"/>
      <c r="BG346" s="322"/>
      <c r="BH346" s="322"/>
      <c r="BI346" s="322"/>
      <c r="BJ346" s="322"/>
      <c r="BK346" s="322"/>
      <c r="BL346" s="322"/>
      <c r="BM346" s="322"/>
      <c r="BN346" s="322"/>
      <c r="BO346" s="322"/>
      <c r="BP346" s="322"/>
      <c r="BQ346" s="322"/>
      <c r="BR346" s="322"/>
      <c r="BS346" s="322"/>
      <c r="BT346" s="322"/>
      <c r="BU346" s="322"/>
      <c r="BV346" s="322"/>
      <c r="BW346" s="322"/>
      <c r="BX346" s="322"/>
      <c r="BY346" s="322"/>
      <c r="BZ346" s="322"/>
      <c r="CA346" s="322"/>
      <c r="CB346" s="322"/>
      <c r="CC346" s="77"/>
    </row>
    <row r="347" spans="1:81" s="20" customFormat="1" ht="14.25" customHeight="1">
      <c r="A347" s="62"/>
      <c r="B347" s="326"/>
      <c r="C347" s="327"/>
      <c r="D347" s="327"/>
      <c r="E347" s="327"/>
      <c r="F347" s="328"/>
      <c r="I347" s="327"/>
      <c r="J347" s="24"/>
      <c r="K347" s="327"/>
      <c r="L347" s="365"/>
      <c r="M347" s="365"/>
      <c r="N347" s="365"/>
      <c r="O347" s="327"/>
      <c r="Q347" s="329"/>
      <c r="R347" s="329"/>
      <c r="S347" s="329"/>
      <c r="T347" s="329"/>
      <c r="U347" s="330"/>
      <c r="V347" s="329"/>
      <c r="W347" s="329"/>
      <c r="X347" s="329"/>
      <c r="Y347" s="329"/>
      <c r="Z347" s="329"/>
      <c r="AA347" s="329"/>
      <c r="AB347" s="329"/>
      <c r="AC347" s="329"/>
      <c r="AD347" s="329"/>
      <c r="AE347" s="329"/>
      <c r="AF347" s="331"/>
      <c r="AG347" s="331"/>
      <c r="AH347" s="331"/>
      <c r="AI347" s="331"/>
      <c r="AJ347" s="327"/>
      <c r="AK347" s="331"/>
      <c r="AL347" s="331"/>
      <c r="AM347" s="327"/>
      <c r="AN347" s="331"/>
      <c r="AQ347" s="79"/>
      <c r="AR347" s="79"/>
      <c r="AS347" s="14"/>
      <c r="AT347" s="14"/>
      <c r="AU347" s="14"/>
      <c r="AV347" s="14"/>
      <c r="AW347" s="332"/>
      <c r="AX347" s="322"/>
      <c r="AY347" s="322"/>
      <c r="AZ347" s="322"/>
      <c r="BA347" s="322"/>
      <c r="BB347" s="322"/>
      <c r="BC347" s="322"/>
      <c r="BD347" s="322"/>
      <c r="BE347" s="322"/>
      <c r="BF347" s="322"/>
      <c r="BG347" s="322"/>
      <c r="BH347" s="322"/>
      <c r="BI347" s="322"/>
      <c r="BJ347" s="322"/>
      <c r="BK347" s="322"/>
      <c r="BL347" s="322"/>
      <c r="BM347" s="322"/>
      <c r="BN347" s="322"/>
      <c r="BO347" s="322"/>
      <c r="BP347" s="322"/>
      <c r="BQ347" s="322"/>
      <c r="BR347" s="322"/>
      <c r="BS347" s="322"/>
      <c r="BT347" s="322"/>
      <c r="BU347" s="322"/>
      <c r="BV347" s="322"/>
      <c r="BW347" s="322"/>
      <c r="BX347" s="322"/>
      <c r="BY347" s="322"/>
      <c r="BZ347" s="322"/>
      <c r="CA347" s="322"/>
      <c r="CB347" s="322"/>
      <c r="CC347" s="77"/>
    </row>
    <row r="348" spans="1:81" s="20" customFormat="1" ht="14.25" customHeight="1">
      <c r="A348" s="62"/>
      <c r="B348" s="326"/>
      <c r="C348" s="327"/>
      <c r="D348" s="327"/>
      <c r="E348" s="327"/>
      <c r="F348" s="328"/>
      <c r="I348" s="327"/>
      <c r="J348" s="327"/>
      <c r="K348" s="327"/>
      <c r="O348" s="327"/>
      <c r="Q348" s="329"/>
      <c r="R348" s="329"/>
      <c r="S348" s="329"/>
      <c r="T348" s="329"/>
      <c r="U348" s="330"/>
      <c r="V348" s="329"/>
      <c r="W348" s="329"/>
      <c r="X348" s="329"/>
      <c r="Y348" s="329"/>
      <c r="Z348" s="329"/>
      <c r="AA348" s="329"/>
      <c r="AB348" s="329"/>
      <c r="AC348" s="329"/>
      <c r="AD348" s="329"/>
      <c r="AE348" s="329"/>
      <c r="AF348" s="331"/>
      <c r="AG348" s="331"/>
      <c r="AH348" s="331"/>
      <c r="AI348" s="331"/>
      <c r="AJ348" s="327"/>
      <c r="AK348" s="331"/>
      <c r="AL348" s="331"/>
      <c r="AM348" s="327"/>
      <c r="AN348" s="331"/>
      <c r="AO348" s="327"/>
      <c r="AP348" s="327"/>
      <c r="AQ348" s="345"/>
      <c r="AR348" s="345"/>
      <c r="AS348" s="14"/>
      <c r="AT348" s="14"/>
      <c r="AU348" s="14"/>
      <c r="AV348" s="14"/>
      <c r="AW348" s="332"/>
      <c r="AX348" s="322"/>
      <c r="AY348" s="322"/>
      <c r="AZ348" s="322"/>
      <c r="BA348" s="322"/>
      <c r="BB348" s="322"/>
      <c r="BC348" s="322"/>
      <c r="BD348" s="322"/>
      <c r="BE348" s="322"/>
      <c r="BF348" s="322"/>
      <c r="BG348" s="322"/>
      <c r="BH348" s="322"/>
      <c r="BI348" s="322"/>
      <c r="BJ348" s="322"/>
      <c r="BK348" s="322"/>
      <c r="BL348" s="322"/>
      <c r="BM348" s="322"/>
      <c r="BN348" s="322"/>
      <c r="BO348" s="322"/>
      <c r="BP348" s="322"/>
      <c r="BQ348" s="322"/>
      <c r="BR348" s="322"/>
      <c r="BS348" s="322"/>
      <c r="BT348" s="322"/>
      <c r="BU348" s="322"/>
      <c r="BV348" s="322"/>
      <c r="BW348" s="322"/>
      <c r="BX348" s="322"/>
      <c r="BY348" s="322"/>
      <c r="BZ348" s="322"/>
      <c r="CA348" s="322"/>
      <c r="CB348" s="322"/>
      <c r="CC348" s="77"/>
    </row>
    <row r="349" spans="1:81" s="20" customFormat="1" ht="14.25" customHeight="1">
      <c r="A349" s="62"/>
      <c r="B349" s="326"/>
      <c r="C349" s="327"/>
      <c r="D349" s="327"/>
      <c r="E349" s="327"/>
      <c r="F349" s="328"/>
      <c r="I349" s="327"/>
      <c r="J349" s="327"/>
      <c r="K349" s="327"/>
      <c r="O349" s="327"/>
      <c r="Q349" s="329"/>
      <c r="R349" s="329"/>
      <c r="S349" s="329"/>
      <c r="T349" s="329"/>
      <c r="U349" s="330"/>
      <c r="V349" s="329"/>
      <c r="W349" s="329"/>
      <c r="X349" s="329"/>
      <c r="Y349" s="329"/>
      <c r="Z349" s="329"/>
      <c r="AA349" s="329"/>
      <c r="AB349" s="329"/>
      <c r="AC349" s="329"/>
      <c r="AD349" s="329"/>
      <c r="AE349" s="329"/>
      <c r="AF349" s="331"/>
      <c r="AG349" s="331"/>
      <c r="AH349" s="331"/>
      <c r="AI349" s="331"/>
      <c r="AJ349" s="327"/>
      <c r="AK349" s="331"/>
      <c r="AL349" s="331"/>
      <c r="AM349" s="327"/>
      <c r="AN349" s="331"/>
      <c r="AO349" s="327"/>
      <c r="AP349" s="327"/>
      <c r="AQ349" s="345"/>
      <c r="AR349" s="345"/>
      <c r="AS349" s="14"/>
      <c r="AT349" s="14"/>
      <c r="AU349" s="14"/>
      <c r="AV349" s="14"/>
      <c r="AW349" s="332"/>
      <c r="AX349" s="322"/>
      <c r="AY349" s="322"/>
      <c r="AZ349" s="322"/>
      <c r="BA349" s="322"/>
      <c r="BB349" s="322"/>
      <c r="BC349" s="322"/>
      <c r="BD349" s="322"/>
      <c r="BE349" s="322"/>
      <c r="BF349" s="322"/>
      <c r="BG349" s="322"/>
      <c r="BH349" s="322"/>
      <c r="BI349" s="322"/>
      <c r="BJ349" s="322"/>
      <c r="BK349" s="322"/>
      <c r="BL349" s="322"/>
      <c r="BM349" s="322"/>
      <c r="BN349" s="322"/>
      <c r="BO349" s="322"/>
      <c r="BP349" s="322"/>
      <c r="BQ349" s="322"/>
      <c r="BR349" s="322"/>
      <c r="BS349" s="322"/>
      <c r="BT349" s="322"/>
      <c r="BU349" s="322"/>
      <c r="BV349" s="322"/>
      <c r="BW349" s="322"/>
      <c r="BX349" s="322"/>
      <c r="BY349" s="322"/>
      <c r="BZ349" s="322"/>
      <c r="CA349" s="322"/>
      <c r="CB349" s="322"/>
      <c r="CC349" s="77"/>
    </row>
    <row r="350" spans="1:81" s="20" customFormat="1" ht="14.25" customHeight="1">
      <c r="A350" s="62"/>
      <c r="B350" s="326"/>
      <c r="C350" s="327"/>
      <c r="D350" s="327"/>
      <c r="E350" s="327"/>
      <c r="F350" s="328"/>
      <c r="I350" s="327"/>
      <c r="J350" s="327"/>
      <c r="K350" s="327"/>
      <c r="O350" s="327"/>
      <c r="Q350" s="329"/>
      <c r="R350" s="329"/>
      <c r="S350" s="329"/>
      <c r="T350" s="329"/>
      <c r="U350" s="330"/>
      <c r="V350" s="329"/>
      <c r="W350" s="329"/>
      <c r="X350" s="329"/>
      <c r="Y350" s="329"/>
      <c r="Z350" s="329"/>
      <c r="AA350" s="329"/>
      <c r="AB350" s="329"/>
      <c r="AC350" s="329"/>
      <c r="AD350" s="329"/>
      <c r="AE350" s="329"/>
      <c r="AF350" s="331"/>
      <c r="AG350" s="331"/>
      <c r="AH350" s="331"/>
      <c r="AI350" s="331"/>
      <c r="AJ350" s="327"/>
      <c r="AK350" s="331"/>
      <c r="AL350" s="331"/>
      <c r="AM350" s="327"/>
      <c r="AN350" s="331"/>
      <c r="AO350" s="327"/>
      <c r="AP350" s="327"/>
      <c r="AQ350" s="327"/>
      <c r="AR350" s="327"/>
      <c r="AS350" s="14"/>
      <c r="AT350" s="14"/>
      <c r="AU350" s="14"/>
      <c r="AV350" s="14"/>
      <c r="AW350" s="332"/>
      <c r="AX350" s="322"/>
      <c r="AY350" s="322"/>
      <c r="AZ350" s="322"/>
      <c r="BA350" s="322"/>
      <c r="BB350" s="322"/>
      <c r="BC350" s="322"/>
      <c r="BD350" s="322"/>
      <c r="BE350" s="322"/>
      <c r="BF350" s="322"/>
      <c r="BG350" s="322"/>
      <c r="BH350" s="322"/>
      <c r="BI350" s="322"/>
      <c r="BJ350" s="322"/>
      <c r="BK350" s="322"/>
      <c r="BL350" s="322"/>
      <c r="BM350" s="322"/>
      <c r="BN350" s="322"/>
      <c r="BO350" s="322"/>
      <c r="BP350" s="322"/>
      <c r="BQ350" s="322"/>
      <c r="BR350" s="322"/>
      <c r="BS350" s="322"/>
      <c r="BT350" s="322"/>
      <c r="BU350" s="322"/>
      <c r="BV350" s="322"/>
      <c r="BW350" s="322"/>
      <c r="BX350" s="322"/>
      <c r="BY350" s="322"/>
      <c r="BZ350" s="322"/>
      <c r="CA350" s="322"/>
      <c r="CB350" s="322"/>
      <c r="CC350" s="77"/>
    </row>
    <row r="351" spans="1:81" s="20" customFormat="1" ht="14.25" customHeight="1">
      <c r="A351" s="62"/>
      <c r="B351" s="326"/>
      <c r="C351" s="327"/>
      <c r="D351" s="327"/>
      <c r="E351" s="327"/>
      <c r="F351" s="328"/>
      <c r="I351" s="327"/>
      <c r="J351" s="327"/>
      <c r="K351" s="327"/>
      <c r="O351" s="327"/>
      <c r="Q351" s="329"/>
      <c r="R351" s="329"/>
      <c r="S351" s="329"/>
      <c r="T351" s="329"/>
      <c r="U351" s="330"/>
      <c r="V351" s="329"/>
      <c r="W351" s="329"/>
      <c r="X351" s="329"/>
      <c r="Y351" s="329"/>
      <c r="Z351" s="329"/>
      <c r="AA351" s="329"/>
      <c r="AB351" s="329"/>
      <c r="AC351" s="329"/>
      <c r="AD351" s="329"/>
      <c r="AE351" s="329"/>
      <c r="AF351" s="331"/>
      <c r="AG351" s="331"/>
      <c r="AH351" s="331"/>
      <c r="AI351" s="331"/>
      <c r="AJ351" s="327"/>
      <c r="AK351" s="331"/>
      <c r="AL351" s="331"/>
      <c r="AM351" s="327"/>
      <c r="AN351" s="331"/>
      <c r="AO351" s="327"/>
      <c r="AP351" s="327"/>
      <c r="AQ351" s="327"/>
      <c r="AR351" s="327"/>
      <c r="AS351" s="14"/>
      <c r="AT351" s="14"/>
      <c r="AU351" s="14"/>
      <c r="AV351" s="14"/>
      <c r="AW351" s="332"/>
      <c r="AX351" s="322"/>
      <c r="AY351" s="322"/>
      <c r="AZ351" s="322"/>
      <c r="BA351" s="322"/>
      <c r="BB351" s="322"/>
      <c r="BC351" s="322"/>
      <c r="BD351" s="322"/>
      <c r="BE351" s="322"/>
      <c r="BF351" s="322"/>
      <c r="BG351" s="322"/>
      <c r="BH351" s="322"/>
      <c r="BI351" s="322"/>
      <c r="BJ351" s="322"/>
      <c r="BK351" s="322"/>
      <c r="BL351" s="322"/>
      <c r="BM351" s="322"/>
      <c r="BN351" s="322"/>
      <c r="BO351" s="322"/>
      <c r="BP351" s="322"/>
      <c r="BQ351" s="322"/>
      <c r="BR351" s="322"/>
      <c r="BS351" s="322"/>
      <c r="BT351" s="322"/>
      <c r="BU351" s="322"/>
      <c r="BV351" s="322"/>
      <c r="BW351" s="322"/>
      <c r="BX351" s="322"/>
      <c r="BY351" s="322"/>
      <c r="BZ351" s="322"/>
      <c r="CA351" s="322"/>
      <c r="CB351" s="322"/>
      <c r="CC351" s="77"/>
    </row>
    <row r="352" spans="1:81" s="20" customFormat="1" ht="14.25" customHeight="1">
      <c r="A352" s="62"/>
      <c r="B352" s="326"/>
      <c r="C352" s="327"/>
      <c r="D352" s="327"/>
      <c r="E352" s="327"/>
      <c r="F352" s="328"/>
      <c r="I352" s="327"/>
      <c r="J352" s="327"/>
      <c r="K352" s="327"/>
      <c r="O352" s="327"/>
      <c r="Q352" s="329"/>
      <c r="R352" s="329"/>
      <c r="S352" s="329"/>
      <c r="T352" s="329"/>
      <c r="U352" s="330"/>
      <c r="V352" s="329"/>
      <c r="W352" s="329"/>
      <c r="X352" s="329"/>
      <c r="Y352" s="329"/>
      <c r="Z352" s="329"/>
      <c r="AA352" s="329"/>
      <c r="AB352" s="329"/>
      <c r="AC352" s="329"/>
      <c r="AD352" s="329"/>
      <c r="AE352" s="329"/>
      <c r="AF352" s="331"/>
      <c r="AG352" s="331"/>
      <c r="AH352" s="331"/>
      <c r="AI352" s="331"/>
      <c r="AJ352" s="327"/>
      <c r="AK352" s="331"/>
      <c r="AL352" s="331"/>
      <c r="AM352" s="327"/>
      <c r="AN352" s="331"/>
      <c r="AO352" s="327"/>
      <c r="AP352" s="327"/>
      <c r="AQ352" s="327"/>
      <c r="AR352" s="327"/>
      <c r="AS352" s="14"/>
      <c r="AT352" s="14"/>
      <c r="AU352" s="14"/>
      <c r="AV352" s="14"/>
      <c r="AW352" s="332"/>
      <c r="AX352" s="322"/>
      <c r="AY352" s="322"/>
      <c r="AZ352" s="322"/>
      <c r="BA352" s="322"/>
      <c r="BB352" s="322"/>
      <c r="BC352" s="322"/>
      <c r="BD352" s="322"/>
      <c r="BE352" s="322"/>
      <c r="BF352" s="322"/>
      <c r="BG352" s="322"/>
      <c r="BH352" s="322"/>
      <c r="BI352" s="322"/>
      <c r="BJ352" s="322"/>
      <c r="BK352" s="322"/>
      <c r="BL352" s="322"/>
      <c r="BM352" s="322"/>
      <c r="BN352" s="322"/>
      <c r="BO352" s="322"/>
      <c r="BP352" s="322"/>
      <c r="BQ352" s="322"/>
      <c r="BR352" s="322"/>
      <c r="BS352" s="322"/>
      <c r="BT352" s="322"/>
      <c r="BU352" s="322"/>
      <c r="BV352" s="322"/>
      <c r="BW352" s="322"/>
      <c r="BX352" s="322"/>
      <c r="BY352" s="322"/>
      <c r="BZ352" s="322"/>
      <c r="CA352" s="322"/>
      <c r="CB352" s="322"/>
      <c r="CC352" s="77"/>
    </row>
    <row r="353" spans="1:81" s="20" customFormat="1" ht="14.25" customHeight="1">
      <c r="A353" s="62"/>
      <c r="B353" s="326"/>
      <c r="C353" s="327"/>
      <c r="D353" s="327"/>
      <c r="E353" s="327"/>
      <c r="F353" s="328"/>
      <c r="I353" s="327"/>
      <c r="J353" s="327"/>
      <c r="K353" s="327"/>
      <c r="O353" s="327"/>
      <c r="Q353" s="329"/>
      <c r="R353" s="329"/>
      <c r="S353" s="329"/>
      <c r="T353" s="329"/>
      <c r="U353" s="330"/>
      <c r="V353" s="329"/>
      <c r="W353" s="329"/>
      <c r="X353" s="329"/>
      <c r="Y353" s="329"/>
      <c r="Z353" s="329"/>
      <c r="AA353" s="329"/>
      <c r="AB353" s="329"/>
      <c r="AC353" s="329"/>
      <c r="AD353" s="329"/>
      <c r="AE353" s="329"/>
      <c r="AF353" s="331"/>
      <c r="AG353" s="331"/>
      <c r="AH353" s="331"/>
      <c r="AI353" s="331"/>
      <c r="AJ353" s="327"/>
      <c r="AK353" s="331"/>
      <c r="AL353" s="331"/>
      <c r="AM353" s="327"/>
      <c r="AN353" s="331"/>
      <c r="AO353" s="327"/>
      <c r="AP353" s="327"/>
      <c r="AQ353" s="327"/>
      <c r="AR353" s="327"/>
      <c r="AS353" s="14"/>
      <c r="AT353" s="14"/>
      <c r="AU353" s="14"/>
      <c r="AV353" s="14"/>
      <c r="AW353" s="332"/>
      <c r="AX353" s="322"/>
      <c r="AY353" s="322"/>
      <c r="AZ353" s="322"/>
      <c r="BA353" s="322"/>
      <c r="BB353" s="322"/>
      <c r="BC353" s="322"/>
      <c r="BD353" s="322"/>
      <c r="BE353" s="322"/>
      <c r="BF353" s="322"/>
      <c r="BG353" s="322"/>
      <c r="BH353" s="322"/>
      <c r="BI353" s="322"/>
      <c r="BJ353" s="322"/>
      <c r="BK353" s="322"/>
      <c r="BL353" s="322"/>
      <c r="BM353" s="322"/>
      <c r="BN353" s="322"/>
      <c r="BO353" s="322"/>
      <c r="BP353" s="322"/>
      <c r="BQ353" s="322"/>
      <c r="BR353" s="322"/>
      <c r="BS353" s="322"/>
      <c r="BT353" s="322"/>
      <c r="BU353" s="322"/>
      <c r="BV353" s="322"/>
      <c r="BW353" s="322"/>
      <c r="BX353" s="322"/>
      <c r="BY353" s="322"/>
      <c r="BZ353" s="322"/>
      <c r="CA353" s="322"/>
      <c r="CB353" s="322"/>
      <c r="CC353" s="77"/>
    </row>
    <row r="354" spans="1:81" s="20" customFormat="1" ht="14.25" customHeight="1">
      <c r="A354" s="62"/>
      <c r="B354" s="326"/>
      <c r="C354" s="327"/>
      <c r="D354" s="327"/>
      <c r="E354" s="327"/>
      <c r="F354" s="328"/>
      <c r="I354" s="327"/>
      <c r="J354" s="327"/>
      <c r="K354" s="327"/>
      <c r="O354" s="327"/>
      <c r="Q354" s="329"/>
      <c r="R354" s="329"/>
      <c r="S354" s="329"/>
      <c r="T354" s="329"/>
      <c r="U354" s="330"/>
      <c r="V354" s="329"/>
      <c r="W354" s="329"/>
      <c r="X354" s="329"/>
      <c r="Y354" s="329"/>
      <c r="Z354" s="329"/>
      <c r="AA354" s="329"/>
      <c r="AB354" s="329"/>
      <c r="AC354" s="329"/>
      <c r="AD354" s="329"/>
      <c r="AE354" s="329"/>
      <c r="AF354" s="331"/>
      <c r="AG354" s="331"/>
      <c r="AH354" s="331"/>
      <c r="AI354" s="331"/>
      <c r="AJ354" s="327"/>
      <c r="AK354" s="331"/>
      <c r="AL354" s="331"/>
      <c r="AM354" s="327"/>
      <c r="AN354" s="331"/>
      <c r="AO354" s="327"/>
      <c r="AP354" s="327"/>
      <c r="AQ354" s="327"/>
      <c r="AR354" s="327"/>
      <c r="AS354" s="14"/>
      <c r="AT354" s="14"/>
      <c r="AU354" s="14"/>
      <c r="AV354" s="14"/>
      <c r="AW354" s="332"/>
      <c r="AX354" s="322"/>
      <c r="AY354" s="322"/>
      <c r="AZ354" s="322"/>
      <c r="BA354" s="322"/>
      <c r="BB354" s="322"/>
      <c r="BC354" s="322"/>
      <c r="BD354" s="322"/>
      <c r="BE354" s="322"/>
      <c r="BF354" s="322"/>
      <c r="BG354" s="322"/>
      <c r="BH354" s="322"/>
      <c r="BI354" s="322"/>
      <c r="BJ354" s="322"/>
      <c r="BK354" s="322"/>
      <c r="BL354" s="322"/>
      <c r="BM354" s="322"/>
      <c r="BN354" s="322"/>
      <c r="BO354" s="322"/>
      <c r="BP354" s="322"/>
      <c r="BQ354" s="322"/>
      <c r="BR354" s="322"/>
      <c r="BS354" s="322"/>
      <c r="BT354" s="322"/>
      <c r="BU354" s="322"/>
      <c r="BV354" s="322"/>
      <c r="BW354" s="322"/>
      <c r="BX354" s="322"/>
      <c r="BY354" s="322"/>
      <c r="BZ354" s="322"/>
      <c r="CA354" s="322"/>
      <c r="CB354" s="322"/>
      <c r="CC354" s="77"/>
    </row>
    <row r="355" spans="1:81" s="20" customFormat="1" ht="14.25" customHeight="1">
      <c r="A355" s="62"/>
      <c r="B355" s="326"/>
      <c r="C355" s="327"/>
      <c r="D355" s="327"/>
      <c r="E355" s="327"/>
      <c r="F355" s="328"/>
      <c r="I355" s="327"/>
      <c r="J355" s="327"/>
      <c r="K355" s="327"/>
      <c r="O355" s="327"/>
      <c r="Q355" s="329"/>
      <c r="R355" s="329"/>
      <c r="S355" s="329"/>
      <c r="T355" s="329"/>
      <c r="U355" s="330"/>
      <c r="V355" s="329"/>
      <c r="W355" s="329"/>
      <c r="X355" s="329"/>
      <c r="Y355" s="329"/>
      <c r="Z355" s="329"/>
      <c r="AA355" s="329"/>
      <c r="AB355" s="329"/>
      <c r="AC355" s="329"/>
      <c r="AD355" s="329"/>
      <c r="AE355" s="329"/>
      <c r="AF355" s="331"/>
      <c r="AG355" s="331"/>
      <c r="AH355" s="331"/>
      <c r="AI355" s="331"/>
      <c r="AJ355" s="327"/>
      <c r="AK355" s="331"/>
      <c r="AL355" s="331"/>
      <c r="AM355" s="327"/>
      <c r="AN355" s="331"/>
      <c r="AO355" s="327"/>
      <c r="AP355" s="327"/>
      <c r="AQ355" s="327"/>
      <c r="AR355" s="327"/>
      <c r="AS355" s="14"/>
      <c r="AT355" s="14"/>
      <c r="AU355" s="14"/>
      <c r="AV355" s="14"/>
      <c r="AW355" s="332"/>
      <c r="AX355" s="322"/>
      <c r="AY355" s="322"/>
      <c r="AZ355" s="322"/>
      <c r="BA355" s="322"/>
      <c r="BB355" s="322"/>
      <c r="BC355" s="322"/>
      <c r="BD355" s="322"/>
      <c r="BE355" s="322"/>
      <c r="BF355" s="322"/>
      <c r="BG355" s="322"/>
      <c r="BH355" s="322"/>
      <c r="BI355" s="322"/>
      <c r="BJ355" s="322"/>
      <c r="BK355" s="322"/>
      <c r="BL355" s="322"/>
      <c r="BM355" s="322"/>
      <c r="BN355" s="322"/>
      <c r="BO355" s="322"/>
      <c r="BP355" s="322"/>
      <c r="BQ355" s="322"/>
      <c r="BR355" s="322"/>
      <c r="BS355" s="322"/>
      <c r="BT355" s="322"/>
      <c r="BU355" s="322"/>
      <c r="BV355" s="322"/>
      <c r="BW355" s="322"/>
      <c r="BX355" s="322"/>
      <c r="BY355" s="322"/>
      <c r="BZ355" s="322"/>
      <c r="CA355" s="322"/>
      <c r="CB355" s="322"/>
      <c r="CC355" s="77"/>
    </row>
    <row r="356" spans="1:81" s="20" customFormat="1" ht="14.25" customHeight="1">
      <c r="A356" s="62"/>
      <c r="B356" s="326"/>
      <c r="C356" s="327"/>
      <c r="D356" s="327"/>
      <c r="E356" s="327"/>
      <c r="F356" s="328"/>
      <c r="I356" s="327"/>
      <c r="J356" s="327"/>
      <c r="K356" s="327"/>
      <c r="O356" s="327"/>
      <c r="Q356" s="329"/>
      <c r="R356" s="329"/>
      <c r="S356" s="329"/>
      <c r="T356" s="329"/>
      <c r="U356" s="330"/>
      <c r="V356" s="329"/>
      <c r="W356" s="329"/>
      <c r="X356" s="329"/>
      <c r="Y356" s="329"/>
      <c r="Z356" s="329"/>
      <c r="AA356" s="329"/>
      <c r="AB356" s="329"/>
      <c r="AC356" s="329"/>
      <c r="AD356" s="329"/>
      <c r="AE356" s="329"/>
      <c r="AF356" s="331"/>
      <c r="AG356" s="331"/>
      <c r="AH356" s="331"/>
      <c r="AI356" s="331"/>
      <c r="AJ356" s="327"/>
      <c r="AK356" s="331"/>
      <c r="AL356" s="331"/>
      <c r="AM356" s="327"/>
      <c r="AN356" s="331"/>
      <c r="AO356" s="327"/>
      <c r="AP356" s="327"/>
      <c r="AQ356" s="327"/>
      <c r="AR356" s="327"/>
      <c r="AS356" s="14"/>
      <c r="AT356" s="14"/>
      <c r="AU356" s="14"/>
      <c r="AV356" s="14"/>
      <c r="AW356" s="332"/>
      <c r="AX356" s="322"/>
      <c r="AY356" s="322"/>
      <c r="AZ356" s="322"/>
      <c r="BA356" s="322"/>
      <c r="BB356" s="322"/>
      <c r="BC356" s="322"/>
      <c r="BD356" s="322"/>
      <c r="BE356" s="322"/>
      <c r="BF356" s="322"/>
      <c r="BG356" s="322"/>
      <c r="BH356" s="322"/>
      <c r="BI356" s="322"/>
      <c r="BJ356" s="322"/>
      <c r="BK356" s="322"/>
      <c r="BL356" s="322"/>
      <c r="BM356" s="322"/>
      <c r="BN356" s="322"/>
      <c r="BO356" s="322"/>
      <c r="BP356" s="322"/>
      <c r="BQ356" s="322"/>
      <c r="BR356" s="322"/>
      <c r="BS356" s="322"/>
      <c r="BT356" s="322"/>
      <c r="BU356" s="322"/>
      <c r="BV356" s="322"/>
      <c r="BW356" s="322"/>
      <c r="BX356" s="322"/>
      <c r="BY356" s="322"/>
      <c r="BZ356" s="322"/>
      <c r="CA356" s="322"/>
      <c r="CB356" s="322"/>
      <c r="CC356" s="77"/>
    </row>
    <row r="357" spans="1:81" s="20" customFormat="1" ht="14.25" customHeight="1">
      <c r="A357" s="62"/>
      <c r="B357" s="326"/>
      <c r="C357" s="327"/>
      <c r="D357" s="327"/>
      <c r="E357" s="327"/>
      <c r="F357" s="328"/>
      <c r="I357" s="327"/>
      <c r="J357" s="327"/>
      <c r="K357" s="327"/>
      <c r="O357" s="327"/>
      <c r="Q357" s="329"/>
      <c r="R357" s="329"/>
      <c r="S357" s="329"/>
      <c r="T357" s="329"/>
      <c r="U357" s="330"/>
      <c r="V357" s="329"/>
      <c r="W357" s="329"/>
      <c r="X357" s="329"/>
      <c r="Y357" s="329"/>
      <c r="Z357" s="329"/>
      <c r="AA357" s="329"/>
      <c r="AB357" s="329"/>
      <c r="AC357" s="329"/>
      <c r="AD357" s="329"/>
      <c r="AE357" s="329"/>
      <c r="AF357" s="331"/>
      <c r="AG357" s="331"/>
      <c r="AH357" s="331"/>
      <c r="AI357" s="331"/>
      <c r="AJ357" s="327"/>
      <c r="AK357" s="331"/>
      <c r="AL357" s="331"/>
      <c r="AM357" s="327"/>
      <c r="AN357" s="331"/>
      <c r="AO357" s="327"/>
      <c r="AP357" s="327"/>
      <c r="AQ357" s="327"/>
      <c r="AR357" s="327"/>
      <c r="AS357" s="14"/>
      <c r="AT357" s="14"/>
      <c r="AU357" s="14"/>
      <c r="AV357" s="14"/>
      <c r="AW357" s="332"/>
      <c r="AX357" s="322"/>
      <c r="AY357" s="322"/>
      <c r="AZ357" s="322"/>
      <c r="BA357" s="322"/>
      <c r="BB357" s="322"/>
      <c r="BC357" s="322"/>
      <c r="BD357" s="322"/>
      <c r="BE357" s="322"/>
      <c r="BF357" s="322"/>
      <c r="BG357" s="322"/>
      <c r="BH357" s="322"/>
      <c r="BI357" s="322"/>
      <c r="BJ357" s="322"/>
      <c r="BK357" s="322"/>
      <c r="BL357" s="322"/>
      <c r="BM357" s="322"/>
      <c r="BN357" s="322"/>
      <c r="BO357" s="322"/>
      <c r="BP357" s="322"/>
      <c r="BQ357" s="322"/>
      <c r="BR357" s="322"/>
      <c r="BS357" s="322"/>
      <c r="BT357" s="322"/>
      <c r="BU357" s="322"/>
      <c r="BV357" s="322"/>
      <c r="BW357" s="322"/>
      <c r="BX357" s="322"/>
      <c r="BY357" s="322"/>
      <c r="BZ357" s="322"/>
      <c r="CA357" s="322"/>
      <c r="CB357" s="322"/>
      <c r="CC357" s="77"/>
    </row>
    <row r="358" spans="1:81" s="20" customFormat="1" ht="14.25" customHeight="1">
      <c r="A358" s="62"/>
      <c r="B358" s="326"/>
      <c r="C358" s="327"/>
      <c r="D358" s="327"/>
      <c r="E358" s="327"/>
      <c r="F358" s="328"/>
      <c r="I358" s="327"/>
      <c r="J358" s="327"/>
      <c r="K358" s="327"/>
      <c r="O358" s="327"/>
      <c r="Q358" s="329"/>
      <c r="R358" s="329"/>
      <c r="S358" s="329"/>
      <c r="T358" s="329"/>
      <c r="U358" s="330"/>
      <c r="V358" s="329"/>
      <c r="W358" s="329"/>
      <c r="X358" s="329"/>
      <c r="Y358" s="329"/>
      <c r="Z358" s="329"/>
      <c r="AA358" s="329"/>
      <c r="AB358" s="329"/>
      <c r="AC358" s="329"/>
      <c r="AD358" s="329"/>
      <c r="AE358" s="329"/>
      <c r="AF358" s="331"/>
      <c r="AG358" s="331"/>
      <c r="AH358" s="331"/>
      <c r="AI358" s="331"/>
      <c r="AJ358" s="327"/>
      <c r="AK358" s="331"/>
      <c r="AL358" s="331"/>
      <c r="AM358" s="327"/>
      <c r="AN358" s="331"/>
      <c r="AO358" s="327"/>
      <c r="AP358" s="327"/>
      <c r="AQ358" s="327"/>
      <c r="AR358" s="327"/>
      <c r="AS358" s="14"/>
      <c r="AT358" s="14"/>
      <c r="AU358" s="14"/>
      <c r="AV358" s="14"/>
      <c r="AW358" s="332"/>
      <c r="AX358" s="322"/>
      <c r="AY358" s="322"/>
      <c r="AZ358" s="322"/>
      <c r="BA358" s="322"/>
      <c r="BB358" s="322"/>
      <c r="BC358" s="322"/>
      <c r="BD358" s="322"/>
      <c r="BE358" s="322"/>
      <c r="BF358" s="322"/>
      <c r="BG358" s="322"/>
      <c r="BH358" s="322"/>
      <c r="BI358" s="322"/>
      <c r="BJ358" s="322"/>
      <c r="BK358" s="322"/>
      <c r="BL358" s="322"/>
      <c r="BM358" s="322"/>
      <c r="BN358" s="322"/>
      <c r="BO358" s="322"/>
      <c r="BP358" s="322"/>
      <c r="BQ358" s="322"/>
      <c r="BR358" s="322"/>
      <c r="BS358" s="322"/>
      <c r="BT358" s="322"/>
      <c r="BU358" s="322"/>
      <c r="BV358" s="322"/>
      <c r="BW358" s="322"/>
      <c r="BX358" s="322"/>
      <c r="BY358" s="322"/>
      <c r="BZ358" s="322"/>
      <c r="CA358" s="322"/>
      <c r="CB358" s="322"/>
      <c r="CC358" s="77"/>
    </row>
    <row r="359" spans="1:81" s="20" customFormat="1" ht="14.25" customHeight="1">
      <c r="A359" s="62"/>
      <c r="B359" s="326"/>
      <c r="C359" s="327"/>
      <c r="D359" s="327"/>
      <c r="E359" s="327"/>
      <c r="F359" s="328"/>
      <c r="I359" s="327"/>
      <c r="J359" s="327"/>
      <c r="K359" s="327"/>
      <c r="O359" s="327"/>
      <c r="Q359" s="329"/>
      <c r="R359" s="329"/>
      <c r="S359" s="329"/>
      <c r="T359" s="329"/>
      <c r="U359" s="330"/>
      <c r="V359" s="329"/>
      <c r="W359" s="329"/>
      <c r="X359" s="329"/>
      <c r="Y359" s="329"/>
      <c r="Z359" s="329"/>
      <c r="AA359" s="329"/>
      <c r="AB359" s="329"/>
      <c r="AC359" s="329"/>
      <c r="AD359" s="329"/>
      <c r="AE359" s="329"/>
      <c r="AF359" s="331"/>
      <c r="AG359" s="331"/>
      <c r="AH359" s="331"/>
      <c r="AI359" s="331"/>
      <c r="AJ359" s="327"/>
      <c r="AK359" s="331"/>
      <c r="AL359" s="331"/>
      <c r="AM359" s="327"/>
      <c r="AN359" s="331"/>
      <c r="AO359" s="327"/>
      <c r="AP359" s="327"/>
      <c r="AQ359" s="327"/>
      <c r="AR359" s="327"/>
      <c r="AS359" s="14"/>
      <c r="AT359" s="14"/>
      <c r="AU359" s="14"/>
      <c r="AV359" s="14"/>
      <c r="AW359" s="332"/>
      <c r="AX359" s="322"/>
      <c r="AY359" s="322"/>
      <c r="AZ359" s="322"/>
      <c r="BA359" s="322"/>
      <c r="BB359" s="322"/>
      <c r="BC359" s="322"/>
      <c r="BD359" s="322"/>
      <c r="BE359" s="322"/>
      <c r="BF359" s="322"/>
      <c r="BG359" s="322"/>
      <c r="BH359" s="322"/>
      <c r="BI359" s="322"/>
      <c r="BJ359" s="322"/>
      <c r="BK359" s="322"/>
      <c r="BL359" s="322"/>
      <c r="BM359" s="322"/>
      <c r="BN359" s="322"/>
      <c r="BO359" s="322"/>
      <c r="BP359" s="322"/>
      <c r="BQ359" s="322"/>
      <c r="BR359" s="322"/>
      <c r="BS359" s="322"/>
      <c r="BT359" s="322"/>
      <c r="BU359" s="322"/>
      <c r="BV359" s="322"/>
      <c r="BW359" s="322"/>
      <c r="BX359" s="322"/>
      <c r="BY359" s="322"/>
      <c r="BZ359" s="322"/>
      <c r="CA359" s="322"/>
      <c r="CB359" s="322"/>
      <c r="CC359" s="77"/>
    </row>
    <row r="360" spans="1:81" s="20" customFormat="1" ht="14.25" customHeight="1">
      <c r="A360" s="62"/>
      <c r="B360" s="326"/>
      <c r="C360" s="327"/>
      <c r="D360" s="327"/>
      <c r="E360" s="327"/>
      <c r="F360" s="328"/>
      <c r="I360" s="327"/>
      <c r="J360" s="327"/>
      <c r="K360" s="327"/>
      <c r="O360" s="327"/>
      <c r="Q360" s="329"/>
      <c r="R360" s="329"/>
      <c r="S360" s="329"/>
      <c r="T360" s="329"/>
      <c r="U360" s="330"/>
      <c r="V360" s="329"/>
      <c r="W360" s="329"/>
      <c r="X360" s="329"/>
      <c r="Y360" s="329"/>
      <c r="Z360" s="329"/>
      <c r="AA360" s="329"/>
      <c r="AB360" s="329"/>
      <c r="AC360" s="329"/>
      <c r="AD360" s="329"/>
      <c r="AE360" s="329"/>
      <c r="AF360" s="331"/>
      <c r="AG360" s="331"/>
      <c r="AH360" s="331"/>
      <c r="AI360" s="331"/>
      <c r="AJ360" s="327"/>
      <c r="AK360" s="331"/>
      <c r="AL360" s="331"/>
      <c r="AM360" s="327"/>
      <c r="AN360" s="331"/>
      <c r="AO360" s="327"/>
      <c r="AP360" s="327"/>
      <c r="AQ360" s="327"/>
      <c r="AR360" s="327"/>
      <c r="AS360" s="14"/>
      <c r="AT360" s="14"/>
      <c r="AU360" s="14"/>
      <c r="AV360" s="14"/>
      <c r="AW360" s="332"/>
      <c r="AX360" s="322"/>
      <c r="AY360" s="322"/>
      <c r="AZ360" s="322"/>
      <c r="BA360" s="322"/>
      <c r="BB360" s="322"/>
      <c r="BC360" s="322"/>
      <c r="BD360" s="322"/>
      <c r="BE360" s="322"/>
      <c r="BF360" s="322"/>
      <c r="BG360" s="322"/>
      <c r="BH360" s="322"/>
      <c r="BI360" s="322"/>
      <c r="BJ360" s="322"/>
      <c r="BK360" s="322"/>
      <c r="BL360" s="322"/>
      <c r="BM360" s="322"/>
      <c r="BN360" s="322"/>
      <c r="BO360" s="322"/>
      <c r="BP360" s="322"/>
      <c r="BQ360" s="322"/>
      <c r="BR360" s="322"/>
      <c r="BS360" s="322"/>
      <c r="BT360" s="322"/>
      <c r="BU360" s="322"/>
      <c r="BV360" s="322"/>
      <c r="BW360" s="322"/>
      <c r="BX360" s="322"/>
      <c r="BY360" s="322"/>
      <c r="BZ360" s="322"/>
      <c r="CA360" s="322"/>
      <c r="CB360" s="322"/>
      <c r="CC360" s="77"/>
    </row>
    <row r="361" spans="1:81" s="20" customFormat="1" ht="14.25" customHeight="1">
      <c r="A361" s="62"/>
      <c r="B361" s="326"/>
      <c r="C361" s="327"/>
      <c r="D361" s="327"/>
      <c r="E361" s="327"/>
      <c r="F361" s="328"/>
      <c r="I361" s="327"/>
      <c r="J361" s="327"/>
      <c r="K361" s="327"/>
      <c r="O361" s="327"/>
      <c r="Q361" s="329"/>
      <c r="R361" s="329"/>
      <c r="S361" s="329"/>
      <c r="T361" s="329"/>
      <c r="U361" s="330"/>
      <c r="V361" s="329"/>
      <c r="W361" s="329"/>
      <c r="X361" s="329"/>
      <c r="Y361" s="329"/>
      <c r="Z361" s="329"/>
      <c r="AA361" s="329"/>
      <c r="AB361" s="329"/>
      <c r="AC361" s="329"/>
      <c r="AD361" s="329"/>
      <c r="AE361" s="329"/>
      <c r="AF361" s="331"/>
      <c r="AG361" s="331"/>
      <c r="AH361" s="331"/>
      <c r="AI361" s="331"/>
      <c r="AJ361" s="327"/>
      <c r="AK361" s="331"/>
      <c r="AL361" s="331"/>
      <c r="AM361" s="327"/>
      <c r="AN361" s="331"/>
      <c r="AO361" s="327"/>
      <c r="AP361" s="327"/>
      <c r="AQ361" s="327"/>
      <c r="AR361" s="327"/>
      <c r="AS361" s="14"/>
      <c r="AT361" s="14"/>
      <c r="AU361" s="14"/>
      <c r="AV361" s="14"/>
      <c r="AW361" s="332"/>
      <c r="AX361" s="322"/>
      <c r="AY361" s="322"/>
      <c r="AZ361" s="322"/>
      <c r="BA361" s="322"/>
      <c r="BB361" s="322"/>
      <c r="BC361" s="322"/>
      <c r="BD361" s="322"/>
      <c r="BE361" s="322"/>
      <c r="BF361" s="322"/>
      <c r="BG361" s="322"/>
      <c r="BH361" s="322"/>
      <c r="BI361" s="322"/>
      <c r="BJ361" s="322"/>
      <c r="BK361" s="322"/>
      <c r="BL361" s="322"/>
      <c r="BM361" s="322"/>
      <c r="BN361" s="322"/>
      <c r="BO361" s="322"/>
      <c r="BP361" s="322"/>
      <c r="BQ361" s="322"/>
      <c r="BR361" s="322"/>
      <c r="BS361" s="322"/>
      <c r="BT361" s="322"/>
      <c r="BU361" s="322"/>
      <c r="BV361" s="322"/>
      <c r="BW361" s="322"/>
      <c r="BX361" s="322"/>
      <c r="BY361" s="322"/>
      <c r="BZ361" s="322"/>
      <c r="CA361" s="322"/>
      <c r="CB361" s="322"/>
      <c r="CC361" s="77"/>
    </row>
    <row r="362" spans="1:81" s="20" customFormat="1" ht="14.25" customHeight="1">
      <c r="A362" s="62"/>
      <c r="B362" s="326"/>
      <c r="C362" s="327"/>
      <c r="D362" s="327"/>
      <c r="E362" s="327"/>
      <c r="F362" s="328"/>
      <c r="I362" s="327"/>
      <c r="J362" s="327"/>
      <c r="K362" s="327"/>
      <c r="O362" s="327"/>
      <c r="Q362" s="329"/>
      <c r="R362" s="329"/>
      <c r="S362" s="329"/>
      <c r="T362" s="329"/>
      <c r="U362" s="330"/>
      <c r="V362" s="329"/>
      <c r="W362" s="329"/>
      <c r="X362" s="329"/>
      <c r="Y362" s="329"/>
      <c r="Z362" s="329"/>
      <c r="AA362" s="329"/>
      <c r="AB362" s="329"/>
      <c r="AC362" s="329"/>
      <c r="AD362" s="329"/>
      <c r="AE362" s="329"/>
      <c r="AF362" s="331"/>
      <c r="AG362" s="331"/>
      <c r="AH362" s="331"/>
      <c r="AI362" s="331"/>
      <c r="AJ362" s="327"/>
      <c r="AK362" s="331"/>
      <c r="AL362" s="331"/>
      <c r="AM362" s="327"/>
      <c r="AN362" s="331"/>
      <c r="AO362" s="327"/>
      <c r="AP362" s="327"/>
      <c r="AQ362" s="327"/>
      <c r="AR362" s="327"/>
      <c r="AS362" s="14"/>
      <c r="AT362" s="14"/>
      <c r="AU362" s="14"/>
      <c r="AV362" s="14"/>
      <c r="AW362" s="332"/>
      <c r="AX362" s="322"/>
      <c r="AY362" s="322"/>
      <c r="AZ362" s="322"/>
      <c r="BA362" s="322"/>
      <c r="BB362" s="322"/>
      <c r="BC362" s="322"/>
      <c r="BD362" s="322"/>
      <c r="BE362" s="322"/>
      <c r="BF362" s="322"/>
      <c r="BG362" s="322"/>
      <c r="BH362" s="322"/>
      <c r="BI362" s="322"/>
      <c r="BJ362" s="322"/>
      <c r="BK362" s="322"/>
      <c r="BL362" s="322"/>
      <c r="BM362" s="322"/>
      <c r="BN362" s="322"/>
      <c r="BO362" s="322"/>
      <c r="BP362" s="322"/>
      <c r="BQ362" s="322"/>
      <c r="BR362" s="322"/>
      <c r="BS362" s="322"/>
      <c r="BT362" s="322"/>
      <c r="BU362" s="322"/>
      <c r="BV362" s="322"/>
      <c r="BW362" s="322"/>
      <c r="BX362" s="322"/>
      <c r="BY362" s="322"/>
      <c r="BZ362" s="322"/>
      <c r="CA362" s="322"/>
      <c r="CB362" s="322"/>
      <c r="CC362" s="77"/>
    </row>
    <row r="363" spans="1:81" s="20" customFormat="1" ht="14.25" customHeight="1">
      <c r="A363" s="62"/>
      <c r="B363" s="326"/>
      <c r="C363" s="327"/>
      <c r="D363" s="327"/>
      <c r="E363" s="327"/>
      <c r="F363" s="328"/>
      <c r="I363" s="327"/>
      <c r="J363" s="327"/>
      <c r="K363" s="327"/>
      <c r="O363" s="327"/>
      <c r="Q363" s="329"/>
      <c r="R363" s="329"/>
      <c r="S363" s="329"/>
      <c r="T363" s="329"/>
      <c r="U363" s="330"/>
      <c r="V363" s="329"/>
      <c r="W363" s="329"/>
      <c r="X363" s="329"/>
      <c r="Y363" s="329"/>
      <c r="Z363" s="329"/>
      <c r="AA363" s="329"/>
      <c r="AB363" s="329"/>
      <c r="AC363" s="329"/>
      <c r="AD363" s="329"/>
      <c r="AE363" s="329"/>
      <c r="AF363" s="331"/>
      <c r="AG363" s="331"/>
      <c r="AH363" s="331"/>
      <c r="AI363" s="331"/>
      <c r="AJ363" s="327"/>
      <c r="AK363" s="331"/>
      <c r="AL363" s="331"/>
      <c r="AM363" s="327"/>
      <c r="AN363" s="331"/>
      <c r="AO363" s="327"/>
      <c r="AP363" s="327"/>
      <c r="AQ363" s="327"/>
      <c r="AR363" s="327"/>
      <c r="AS363" s="14"/>
      <c r="AT363" s="14"/>
      <c r="AU363" s="14"/>
      <c r="AV363" s="14"/>
      <c r="AW363" s="332"/>
      <c r="AX363" s="322"/>
      <c r="AY363" s="322"/>
      <c r="AZ363" s="322"/>
      <c r="BA363" s="322"/>
      <c r="BB363" s="322"/>
      <c r="BC363" s="322"/>
      <c r="BD363" s="322"/>
      <c r="BE363" s="322"/>
      <c r="BF363" s="322"/>
      <c r="BG363" s="322"/>
      <c r="BH363" s="322"/>
      <c r="BI363" s="322"/>
      <c r="BJ363" s="322"/>
      <c r="BK363" s="322"/>
      <c r="BL363" s="322"/>
      <c r="BM363" s="322"/>
      <c r="BN363" s="322"/>
      <c r="BO363" s="322"/>
      <c r="BP363" s="322"/>
      <c r="BQ363" s="322"/>
      <c r="BR363" s="322"/>
      <c r="BS363" s="322"/>
      <c r="BT363" s="322"/>
      <c r="BU363" s="322"/>
      <c r="BV363" s="322"/>
      <c r="BW363" s="322"/>
      <c r="BX363" s="322"/>
      <c r="BY363" s="322"/>
      <c r="BZ363" s="322"/>
      <c r="CA363" s="322"/>
      <c r="CB363" s="322"/>
      <c r="CC363" s="77"/>
    </row>
    <row r="364" spans="1:81" s="20" customFormat="1" ht="14.25" customHeight="1">
      <c r="A364" s="62"/>
      <c r="B364" s="326"/>
      <c r="C364" s="327"/>
      <c r="D364" s="327"/>
      <c r="E364" s="327"/>
      <c r="F364" s="328"/>
      <c r="I364" s="327"/>
      <c r="J364" s="327"/>
      <c r="K364" s="327"/>
      <c r="O364" s="327"/>
      <c r="Q364" s="329"/>
      <c r="R364" s="329"/>
      <c r="S364" s="329"/>
      <c r="T364" s="329"/>
      <c r="U364" s="330"/>
      <c r="V364" s="329"/>
      <c r="W364" s="329"/>
      <c r="X364" s="329"/>
      <c r="Y364" s="329"/>
      <c r="Z364" s="329"/>
      <c r="AA364" s="329"/>
      <c r="AB364" s="329"/>
      <c r="AC364" s="329"/>
      <c r="AD364" s="329"/>
      <c r="AE364" s="329"/>
      <c r="AF364" s="331"/>
      <c r="AG364" s="331"/>
      <c r="AH364" s="331"/>
      <c r="AI364" s="331"/>
      <c r="AJ364" s="327"/>
      <c r="AK364" s="331"/>
      <c r="AL364" s="331"/>
      <c r="AM364" s="327"/>
      <c r="AN364" s="331"/>
      <c r="AO364" s="327"/>
      <c r="AP364" s="327"/>
      <c r="AQ364" s="327"/>
      <c r="AR364" s="327"/>
      <c r="AS364" s="14"/>
      <c r="AT364" s="14"/>
      <c r="AU364" s="14"/>
      <c r="AV364" s="14"/>
      <c r="AW364" s="332"/>
      <c r="AX364" s="322"/>
      <c r="AY364" s="322"/>
      <c r="AZ364" s="322"/>
      <c r="BA364" s="322"/>
      <c r="BB364" s="322"/>
      <c r="BC364" s="322"/>
      <c r="BD364" s="322"/>
      <c r="BE364" s="322"/>
      <c r="BF364" s="322"/>
      <c r="BG364" s="322"/>
      <c r="BH364" s="322"/>
      <c r="BI364" s="322"/>
      <c r="BJ364" s="322"/>
      <c r="BK364" s="322"/>
      <c r="BL364" s="322"/>
      <c r="BM364" s="322"/>
      <c r="BN364" s="322"/>
      <c r="BO364" s="322"/>
      <c r="BP364" s="322"/>
      <c r="BQ364" s="322"/>
      <c r="BR364" s="322"/>
      <c r="BS364" s="322"/>
      <c r="BT364" s="322"/>
      <c r="BU364" s="322"/>
      <c r="BV364" s="322"/>
      <c r="BW364" s="322"/>
      <c r="BX364" s="322"/>
      <c r="BY364" s="322"/>
      <c r="BZ364" s="322"/>
      <c r="CA364" s="322"/>
      <c r="CB364" s="322"/>
      <c r="CC364" s="77"/>
    </row>
    <row r="365" spans="1:81" s="20" customFormat="1" ht="14.25" customHeight="1">
      <c r="A365" s="62"/>
      <c r="B365" s="326"/>
      <c r="C365" s="327"/>
      <c r="D365" s="327"/>
      <c r="E365" s="327"/>
      <c r="F365" s="328"/>
      <c r="I365" s="327"/>
      <c r="J365" s="327"/>
      <c r="K365" s="327"/>
      <c r="O365" s="327"/>
      <c r="Q365" s="329"/>
      <c r="R365" s="329"/>
      <c r="S365" s="329"/>
      <c r="T365" s="329"/>
      <c r="U365" s="330"/>
      <c r="V365" s="329"/>
      <c r="W365" s="329"/>
      <c r="X365" s="329"/>
      <c r="Y365" s="329"/>
      <c r="Z365" s="329"/>
      <c r="AA365" s="329"/>
      <c r="AB365" s="329"/>
      <c r="AC365" s="329"/>
      <c r="AD365" s="329"/>
      <c r="AE365" s="329"/>
      <c r="AF365" s="331"/>
      <c r="AG365" s="331"/>
      <c r="AH365" s="331"/>
      <c r="AI365" s="331"/>
      <c r="AJ365" s="327"/>
      <c r="AK365" s="331"/>
      <c r="AL365" s="331"/>
      <c r="AM365" s="327"/>
      <c r="AN365" s="331"/>
      <c r="AO365" s="327"/>
      <c r="AP365" s="327"/>
      <c r="AQ365" s="327"/>
      <c r="AR365" s="327"/>
      <c r="AS365" s="14"/>
      <c r="AT365" s="14"/>
      <c r="AU365" s="14"/>
      <c r="AV365" s="14"/>
      <c r="AW365" s="332"/>
      <c r="AX365" s="322"/>
      <c r="AY365" s="322"/>
      <c r="AZ365" s="322"/>
      <c r="BA365" s="322"/>
      <c r="BB365" s="322"/>
      <c r="BC365" s="322"/>
      <c r="BD365" s="322"/>
      <c r="BE365" s="322"/>
      <c r="BF365" s="322"/>
      <c r="BG365" s="322"/>
      <c r="BH365" s="322"/>
      <c r="BI365" s="322"/>
      <c r="BJ365" s="322"/>
      <c r="BK365" s="322"/>
      <c r="BL365" s="322"/>
      <c r="BM365" s="322"/>
      <c r="BN365" s="322"/>
      <c r="BO365" s="322"/>
      <c r="BP365" s="322"/>
      <c r="BQ365" s="322"/>
      <c r="BR365" s="322"/>
      <c r="BS365" s="322"/>
      <c r="BT365" s="322"/>
      <c r="BU365" s="322"/>
      <c r="BV365" s="322"/>
      <c r="BW365" s="322"/>
      <c r="BX365" s="322"/>
      <c r="BY365" s="322"/>
      <c r="BZ365" s="322"/>
      <c r="CA365" s="322"/>
      <c r="CB365" s="322"/>
      <c r="CC365" s="77"/>
    </row>
    <row r="366" spans="1:81" s="20" customFormat="1" ht="14.25" customHeight="1">
      <c r="A366" s="62"/>
      <c r="B366" s="326"/>
      <c r="C366" s="327"/>
      <c r="D366" s="327"/>
      <c r="E366" s="327"/>
      <c r="F366" s="328"/>
      <c r="I366" s="327"/>
      <c r="J366" s="327"/>
      <c r="K366" s="327"/>
      <c r="O366" s="327"/>
      <c r="Q366" s="329"/>
      <c r="R366" s="329"/>
      <c r="S366" s="329"/>
      <c r="T366" s="329"/>
      <c r="U366" s="330"/>
      <c r="V366" s="329"/>
      <c r="W366" s="329"/>
      <c r="X366" s="329"/>
      <c r="Y366" s="329"/>
      <c r="Z366" s="329"/>
      <c r="AA366" s="329"/>
      <c r="AB366" s="329"/>
      <c r="AC366" s="329"/>
      <c r="AD366" s="329"/>
      <c r="AE366" s="329"/>
      <c r="AF366" s="331"/>
      <c r="AG366" s="331"/>
      <c r="AH366" s="331"/>
      <c r="AI366" s="331"/>
      <c r="AJ366" s="327"/>
      <c r="AK366" s="331"/>
      <c r="AL366" s="331"/>
      <c r="AM366" s="327"/>
      <c r="AN366" s="331"/>
      <c r="AO366" s="327"/>
      <c r="AP366" s="327"/>
      <c r="AQ366" s="327"/>
      <c r="AR366" s="327"/>
      <c r="AS366" s="14"/>
      <c r="AT366" s="14"/>
      <c r="AU366" s="14"/>
      <c r="AV366" s="14"/>
      <c r="AW366" s="332"/>
      <c r="AX366" s="322"/>
      <c r="AY366" s="322"/>
      <c r="AZ366" s="322"/>
      <c r="BA366" s="322"/>
      <c r="BB366" s="322"/>
      <c r="BC366" s="322"/>
      <c r="BD366" s="322"/>
      <c r="BE366" s="322"/>
      <c r="BF366" s="322"/>
      <c r="BG366" s="322"/>
      <c r="BH366" s="322"/>
      <c r="BI366" s="322"/>
      <c r="BJ366" s="322"/>
      <c r="BK366" s="322"/>
      <c r="BL366" s="322"/>
      <c r="BM366" s="322"/>
      <c r="BN366" s="322"/>
      <c r="BO366" s="322"/>
      <c r="BP366" s="322"/>
      <c r="BQ366" s="322"/>
      <c r="BR366" s="322"/>
      <c r="BS366" s="322"/>
      <c r="BT366" s="322"/>
      <c r="BU366" s="322"/>
      <c r="BV366" s="322"/>
      <c r="BW366" s="322"/>
      <c r="BX366" s="322"/>
      <c r="BY366" s="322"/>
      <c r="BZ366" s="322"/>
      <c r="CA366" s="322"/>
      <c r="CB366" s="322"/>
      <c r="CC366" s="77"/>
    </row>
    <row r="367" spans="1:81" s="20" customFormat="1" ht="14.25" customHeight="1">
      <c r="A367" s="62"/>
      <c r="B367" s="326"/>
      <c r="C367" s="327"/>
      <c r="D367" s="327"/>
      <c r="E367" s="327"/>
      <c r="F367" s="328"/>
      <c r="I367" s="327"/>
      <c r="J367" s="327"/>
      <c r="K367" s="327"/>
      <c r="O367" s="327"/>
      <c r="Q367" s="329"/>
      <c r="R367" s="329"/>
      <c r="S367" s="329"/>
      <c r="T367" s="329"/>
      <c r="U367" s="330"/>
      <c r="V367" s="329"/>
      <c r="W367" s="329"/>
      <c r="X367" s="329"/>
      <c r="Y367" s="329"/>
      <c r="Z367" s="329"/>
      <c r="AA367" s="329"/>
      <c r="AB367" s="329"/>
      <c r="AC367" s="329"/>
      <c r="AD367" s="329"/>
      <c r="AE367" s="329"/>
      <c r="AF367" s="331"/>
      <c r="AG367" s="331"/>
      <c r="AH367" s="331"/>
      <c r="AI367" s="331"/>
      <c r="AJ367" s="327"/>
      <c r="AK367" s="331"/>
      <c r="AL367" s="331"/>
      <c r="AM367" s="327"/>
      <c r="AN367" s="331"/>
      <c r="AO367" s="327"/>
      <c r="AP367" s="327"/>
      <c r="AQ367" s="327"/>
      <c r="AR367" s="327"/>
      <c r="AS367" s="14"/>
      <c r="AT367" s="14"/>
      <c r="AU367" s="14"/>
      <c r="AV367" s="14"/>
      <c r="AW367" s="332"/>
      <c r="AX367" s="322"/>
      <c r="AY367" s="322"/>
      <c r="AZ367" s="322"/>
      <c r="BA367" s="322"/>
      <c r="BB367" s="322"/>
      <c r="BC367" s="322"/>
      <c r="BD367" s="322"/>
      <c r="BE367" s="322"/>
      <c r="BF367" s="322"/>
      <c r="BG367" s="322"/>
      <c r="BH367" s="322"/>
      <c r="BI367" s="322"/>
      <c r="BJ367" s="322"/>
      <c r="BK367" s="322"/>
      <c r="BL367" s="322"/>
      <c r="BM367" s="322"/>
      <c r="BN367" s="322"/>
      <c r="BO367" s="322"/>
      <c r="BP367" s="322"/>
      <c r="BQ367" s="322"/>
      <c r="BR367" s="322"/>
      <c r="BS367" s="322"/>
      <c r="BT367" s="322"/>
      <c r="BU367" s="322"/>
      <c r="BV367" s="322"/>
      <c r="BW367" s="322"/>
      <c r="BX367" s="322"/>
      <c r="BY367" s="322"/>
      <c r="BZ367" s="322"/>
      <c r="CA367" s="322"/>
      <c r="CB367" s="322"/>
      <c r="CC367" s="77"/>
    </row>
    <row r="368" spans="1:81" s="20" customFormat="1" ht="14.25" customHeight="1">
      <c r="A368" s="62"/>
      <c r="B368" s="326"/>
      <c r="C368" s="327"/>
      <c r="D368" s="327"/>
      <c r="E368" s="327"/>
      <c r="F368" s="328"/>
      <c r="I368" s="327"/>
      <c r="J368" s="327"/>
      <c r="K368" s="327"/>
      <c r="O368" s="327"/>
      <c r="Q368" s="329"/>
      <c r="R368" s="329"/>
      <c r="S368" s="329"/>
      <c r="T368" s="329"/>
      <c r="U368" s="330"/>
      <c r="V368" s="329"/>
      <c r="W368" s="329"/>
      <c r="X368" s="329"/>
      <c r="Y368" s="329"/>
      <c r="Z368" s="329"/>
      <c r="AA368" s="329"/>
      <c r="AB368" s="329"/>
      <c r="AC368" s="329"/>
      <c r="AD368" s="329"/>
      <c r="AE368" s="329"/>
      <c r="AF368" s="331"/>
      <c r="AG368" s="331"/>
      <c r="AH368" s="331"/>
      <c r="AI368" s="331"/>
      <c r="AJ368" s="327"/>
      <c r="AK368" s="331"/>
      <c r="AL368" s="331"/>
      <c r="AM368" s="327"/>
      <c r="AN368" s="331"/>
      <c r="AO368" s="327"/>
      <c r="AP368" s="327"/>
      <c r="AQ368" s="327"/>
      <c r="AR368" s="327"/>
      <c r="AS368" s="14"/>
      <c r="AT368" s="14"/>
      <c r="AU368" s="14"/>
      <c r="AV368" s="14"/>
      <c r="AW368" s="332"/>
      <c r="AX368" s="322"/>
      <c r="AY368" s="322"/>
      <c r="AZ368" s="322"/>
      <c r="BA368" s="322"/>
      <c r="BB368" s="322"/>
      <c r="BC368" s="322"/>
      <c r="BD368" s="322"/>
      <c r="BE368" s="322"/>
      <c r="BF368" s="322"/>
      <c r="BG368" s="322"/>
      <c r="BH368" s="322"/>
      <c r="BI368" s="322"/>
      <c r="BJ368" s="322"/>
      <c r="BK368" s="322"/>
      <c r="BL368" s="322"/>
      <c r="BM368" s="322"/>
      <c r="BN368" s="322"/>
      <c r="BO368" s="322"/>
      <c r="BP368" s="322"/>
      <c r="BQ368" s="322"/>
      <c r="BR368" s="322"/>
      <c r="BS368" s="322"/>
      <c r="BT368" s="322"/>
      <c r="BU368" s="322"/>
      <c r="BV368" s="322"/>
      <c r="BW368" s="322"/>
      <c r="BX368" s="322"/>
      <c r="BY368" s="322"/>
      <c r="BZ368" s="322"/>
      <c r="CA368" s="322"/>
      <c r="CB368" s="322"/>
      <c r="CC368" s="77"/>
    </row>
    <row r="369" spans="1:81" s="20" customFormat="1" ht="14.25" customHeight="1">
      <c r="A369" s="62"/>
      <c r="B369" s="326"/>
      <c r="C369" s="327"/>
      <c r="D369" s="327"/>
      <c r="E369" s="327"/>
      <c r="F369" s="328"/>
      <c r="I369" s="327"/>
      <c r="J369" s="327"/>
      <c r="K369" s="327"/>
      <c r="O369" s="327"/>
      <c r="Q369" s="329"/>
      <c r="R369" s="329"/>
      <c r="S369" s="329"/>
      <c r="T369" s="329"/>
      <c r="U369" s="330"/>
      <c r="V369" s="329"/>
      <c r="W369" s="329"/>
      <c r="X369" s="329"/>
      <c r="Y369" s="329"/>
      <c r="Z369" s="329"/>
      <c r="AA369" s="329"/>
      <c r="AB369" s="329"/>
      <c r="AC369" s="329"/>
      <c r="AD369" s="329"/>
      <c r="AE369" s="329"/>
      <c r="AF369" s="331"/>
      <c r="AG369" s="331"/>
      <c r="AH369" s="331"/>
      <c r="AI369" s="331"/>
      <c r="AJ369" s="327"/>
      <c r="AK369" s="331"/>
      <c r="AL369" s="331"/>
      <c r="AM369" s="327"/>
      <c r="AN369" s="331"/>
      <c r="AO369" s="327"/>
      <c r="AP369" s="327"/>
      <c r="AQ369" s="327"/>
      <c r="AR369" s="327"/>
      <c r="AS369" s="14"/>
      <c r="AT369" s="14"/>
      <c r="AU369" s="14"/>
      <c r="AV369" s="14"/>
      <c r="AW369" s="332"/>
      <c r="AX369" s="322"/>
      <c r="AY369" s="322"/>
      <c r="AZ369" s="322"/>
      <c r="BA369" s="322"/>
      <c r="BB369" s="322"/>
      <c r="BC369" s="322"/>
      <c r="BD369" s="322"/>
      <c r="BE369" s="322"/>
      <c r="BF369" s="322"/>
      <c r="BG369" s="322"/>
      <c r="BH369" s="322"/>
      <c r="BI369" s="322"/>
      <c r="BJ369" s="322"/>
      <c r="BK369" s="322"/>
      <c r="BL369" s="322"/>
      <c r="BM369" s="322"/>
      <c r="BN369" s="322"/>
      <c r="BO369" s="322"/>
      <c r="BP369" s="322"/>
      <c r="BQ369" s="322"/>
      <c r="BR369" s="322"/>
      <c r="BS369" s="322"/>
      <c r="BT369" s="322"/>
      <c r="BU369" s="322"/>
      <c r="BV369" s="322"/>
      <c r="BW369" s="322"/>
      <c r="BX369" s="322"/>
      <c r="BY369" s="322"/>
      <c r="BZ369" s="322"/>
      <c r="CA369" s="322"/>
      <c r="CB369" s="322"/>
      <c r="CC369" s="77"/>
    </row>
    <row r="370" spans="1:81" s="20" customFormat="1" ht="14.25" customHeight="1">
      <c r="A370" s="62"/>
      <c r="B370" s="326"/>
      <c r="C370" s="327"/>
      <c r="D370" s="327"/>
      <c r="E370" s="327"/>
      <c r="F370" s="328"/>
      <c r="I370" s="327"/>
      <c r="J370" s="327"/>
      <c r="K370" s="327"/>
      <c r="O370" s="327"/>
      <c r="Q370" s="329"/>
      <c r="R370" s="329"/>
      <c r="S370" s="329"/>
      <c r="T370" s="329"/>
      <c r="U370" s="330"/>
      <c r="V370" s="329"/>
      <c r="W370" s="329"/>
      <c r="X370" s="329"/>
      <c r="Y370" s="329"/>
      <c r="Z370" s="329"/>
      <c r="AA370" s="329"/>
      <c r="AB370" s="329"/>
      <c r="AC370" s="329"/>
      <c r="AD370" s="329"/>
      <c r="AE370" s="329"/>
      <c r="AF370" s="331"/>
      <c r="AG370" s="331"/>
      <c r="AH370" s="331"/>
      <c r="AI370" s="331"/>
      <c r="AJ370" s="327"/>
      <c r="AK370" s="331"/>
      <c r="AL370" s="331"/>
      <c r="AM370" s="327"/>
      <c r="AN370" s="331"/>
      <c r="AO370" s="327"/>
      <c r="AP370" s="327"/>
      <c r="AQ370" s="327"/>
      <c r="AR370" s="327"/>
      <c r="AS370" s="14"/>
      <c r="AT370" s="14"/>
      <c r="AU370" s="14"/>
      <c r="AV370" s="14"/>
      <c r="AW370" s="332"/>
      <c r="AX370" s="322"/>
      <c r="AY370" s="322"/>
      <c r="AZ370" s="322"/>
      <c r="BA370" s="322"/>
      <c r="BB370" s="322"/>
      <c r="BC370" s="322"/>
      <c r="BD370" s="322"/>
      <c r="BE370" s="322"/>
      <c r="BF370" s="322"/>
      <c r="BG370" s="322"/>
      <c r="BH370" s="322"/>
      <c r="BI370" s="322"/>
      <c r="BJ370" s="322"/>
      <c r="BK370" s="322"/>
      <c r="BL370" s="322"/>
      <c r="BM370" s="322"/>
      <c r="BN370" s="322"/>
      <c r="BO370" s="322"/>
      <c r="BP370" s="322"/>
      <c r="BQ370" s="322"/>
      <c r="BR370" s="322"/>
      <c r="BS370" s="322"/>
      <c r="BT370" s="322"/>
      <c r="BU370" s="322"/>
      <c r="BV370" s="322"/>
      <c r="BW370" s="322"/>
      <c r="BX370" s="322"/>
      <c r="BY370" s="322"/>
      <c r="BZ370" s="322"/>
      <c r="CA370" s="322"/>
      <c r="CB370" s="322"/>
      <c r="CC370" s="77"/>
    </row>
    <row r="371" spans="1:81" s="20" customFormat="1" ht="14.25" customHeight="1">
      <c r="A371" s="62"/>
      <c r="B371" s="326"/>
      <c r="C371" s="327"/>
      <c r="D371" s="327"/>
      <c r="E371" s="327"/>
      <c r="F371" s="328"/>
      <c r="I371" s="327"/>
      <c r="J371" s="327"/>
      <c r="K371" s="327"/>
      <c r="O371" s="327"/>
      <c r="Q371" s="329"/>
      <c r="R371" s="329"/>
      <c r="S371" s="329"/>
      <c r="T371" s="329"/>
      <c r="U371" s="330"/>
      <c r="V371" s="329"/>
      <c r="W371" s="329"/>
      <c r="X371" s="329"/>
      <c r="Y371" s="329"/>
      <c r="Z371" s="329"/>
      <c r="AA371" s="329"/>
      <c r="AB371" s="329"/>
      <c r="AC371" s="329"/>
      <c r="AD371" s="329"/>
      <c r="AE371" s="329"/>
      <c r="AF371" s="331"/>
      <c r="AG371" s="331"/>
      <c r="AH371" s="331"/>
      <c r="AI371" s="331"/>
      <c r="AJ371" s="327"/>
      <c r="AK371" s="331"/>
      <c r="AL371" s="331"/>
      <c r="AM371" s="327"/>
      <c r="AN371" s="331"/>
      <c r="AO371" s="327"/>
      <c r="AP371" s="327"/>
      <c r="AQ371" s="327"/>
      <c r="AR371" s="327"/>
      <c r="AS371" s="14"/>
      <c r="AT371" s="14"/>
      <c r="AU371" s="14"/>
      <c r="AV371" s="14"/>
      <c r="AW371" s="332"/>
      <c r="AX371" s="322"/>
      <c r="AY371" s="322"/>
      <c r="AZ371" s="322"/>
      <c r="BA371" s="322"/>
      <c r="BB371" s="322"/>
      <c r="BC371" s="322"/>
      <c r="BD371" s="322"/>
      <c r="BE371" s="322"/>
      <c r="BF371" s="322"/>
      <c r="BG371" s="322"/>
      <c r="BH371" s="322"/>
      <c r="BI371" s="322"/>
      <c r="BJ371" s="322"/>
      <c r="BK371" s="322"/>
      <c r="BL371" s="322"/>
      <c r="BM371" s="322"/>
      <c r="BN371" s="322"/>
      <c r="BO371" s="322"/>
      <c r="BP371" s="322"/>
      <c r="BQ371" s="322"/>
      <c r="BR371" s="322"/>
      <c r="BS371" s="322"/>
      <c r="BT371" s="322"/>
      <c r="BU371" s="322"/>
      <c r="BV371" s="322"/>
      <c r="BW371" s="322"/>
      <c r="BX371" s="322"/>
      <c r="BY371" s="322"/>
      <c r="BZ371" s="322"/>
      <c r="CA371" s="322"/>
      <c r="CB371" s="322"/>
      <c r="CC371" s="77"/>
    </row>
    <row r="372" spans="1:81" s="20" customFormat="1" ht="14.25" customHeight="1">
      <c r="A372" s="62"/>
      <c r="B372" s="326"/>
      <c r="C372" s="327"/>
      <c r="D372" s="327"/>
      <c r="E372" s="327"/>
      <c r="F372" s="328"/>
      <c r="I372" s="327"/>
      <c r="J372" s="327"/>
      <c r="K372" s="327"/>
      <c r="O372" s="327"/>
      <c r="Q372" s="329"/>
      <c r="R372" s="329"/>
      <c r="S372" s="329"/>
      <c r="T372" s="329"/>
      <c r="U372" s="330"/>
      <c r="V372" s="329"/>
      <c r="W372" s="329"/>
      <c r="X372" s="329"/>
      <c r="Y372" s="329"/>
      <c r="Z372" s="329"/>
      <c r="AA372" s="329"/>
      <c r="AB372" s="329"/>
      <c r="AC372" s="329"/>
      <c r="AD372" s="329"/>
      <c r="AE372" s="329"/>
      <c r="AF372" s="331"/>
      <c r="AG372" s="331"/>
      <c r="AH372" s="331"/>
      <c r="AI372" s="331"/>
      <c r="AJ372" s="327"/>
      <c r="AK372" s="331"/>
      <c r="AL372" s="331"/>
      <c r="AM372" s="327"/>
      <c r="AN372" s="331"/>
      <c r="AO372" s="327"/>
      <c r="AP372" s="327"/>
      <c r="AQ372" s="327"/>
      <c r="AR372" s="327"/>
      <c r="AS372" s="14"/>
      <c r="AT372" s="14"/>
      <c r="AU372" s="14"/>
      <c r="AV372" s="14"/>
      <c r="AW372" s="332"/>
      <c r="AX372" s="322"/>
      <c r="AY372" s="322"/>
      <c r="AZ372" s="322"/>
      <c r="BA372" s="322"/>
      <c r="BB372" s="322"/>
      <c r="BC372" s="322"/>
      <c r="BD372" s="322"/>
      <c r="BE372" s="322"/>
      <c r="BF372" s="322"/>
      <c r="BG372" s="322"/>
      <c r="BH372" s="322"/>
      <c r="BI372" s="322"/>
      <c r="BJ372" s="322"/>
      <c r="BK372" s="322"/>
      <c r="BL372" s="322"/>
      <c r="BM372" s="322"/>
      <c r="BN372" s="322"/>
      <c r="BO372" s="322"/>
      <c r="BP372" s="322"/>
      <c r="BQ372" s="322"/>
      <c r="BR372" s="322"/>
      <c r="BS372" s="322"/>
      <c r="BT372" s="322"/>
      <c r="BU372" s="322"/>
      <c r="BV372" s="322"/>
      <c r="BW372" s="322"/>
      <c r="BX372" s="322"/>
      <c r="BY372" s="322"/>
      <c r="BZ372" s="322"/>
      <c r="CA372" s="322"/>
      <c r="CB372" s="322"/>
      <c r="CC372" s="77"/>
    </row>
    <row r="373" spans="1:81" s="20" customFormat="1" ht="14.25" customHeight="1">
      <c r="A373" s="62"/>
      <c r="B373" s="326"/>
      <c r="C373" s="327"/>
      <c r="D373" s="327"/>
      <c r="E373" s="327"/>
      <c r="F373" s="328"/>
      <c r="I373" s="327"/>
      <c r="J373" s="327"/>
      <c r="K373" s="327"/>
      <c r="O373" s="327"/>
      <c r="Q373" s="329"/>
      <c r="R373" s="329"/>
      <c r="S373" s="329"/>
      <c r="T373" s="329"/>
      <c r="U373" s="330"/>
      <c r="V373" s="329"/>
      <c r="W373" s="329"/>
      <c r="X373" s="329"/>
      <c r="Y373" s="329"/>
      <c r="Z373" s="329"/>
      <c r="AA373" s="329"/>
      <c r="AB373" s="329"/>
      <c r="AC373" s="329"/>
      <c r="AD373" s="329"/>
      <c r="AE373" s="329"/>
      <c r="AF373" s="331"/>
      <c r="AG373" s="331"/>
      <c r="AH373" s="331"/>
      <c r="AI373" s="331"/>
      <c r="AJ373" s="327"/>
      <c r="AK373" s="331"/>
      <c r="AL373" s="331"/>
      <c r="AM373" s="327"/>
      <c r="AN373" s="331"/>
      <c r="AO373" s="327"/>
      <c r="AP373" s="327"/>
      <c r="AQ373" s="327"/>
      <c r="AR373" s="327"/>
      <c r="AS373" s="14"/>
      <c r="AT373" s="14"/>
      <c r="AU373" s="14"/>
      <c r="AV373" s="14"/>
      <c r="AW373" s="332"/>
      <c r="AX373" s="322"/>
      <c r="AY373" s="322"/>
      <c r="AZ373" s="322"/>
      <c r="BA373" s="322"/>
      <c r="BB373" s="322"/>
      <c r="BC373" s="322"/>
      <c r="BD373" s="322"/>
      <c r="BE373" s="322"/>
      <c r="BF373" s="322"/>
      <c r="BG373" s="322"/>
      <c r="BH373" s="322"/>
      <c r="BI373" s="322"/>
      <c r="BJ373" s="322"/>
      <c r="BK373" s="322"/>
      <c r="BL373" s="322"/>
      <c r="BM373" s="322"/>
      <c r="BN373" s="322"/>
      <c r="BO373" s="322"/>
      <c r="BP373" s="322"/>
      <c r="BQ373" s="322"/>
      <c r="BR373" s="322"/>
      <c r="BS373" s="322"/>
      <c r="BT373" s="322"/>
      <c r="BU373" s="322"/>
      <c r="BV373" s="322"/>
      <c r="BW373" s="322"/>
      <c r="BX373" s="322"/>
      <c r="BY373" s="322"/>
      <c r="BZ373" s="322"/>
      <c r="CA373" s="322"/>
      <c r="CB373" s="322"/>
      <c r="CC373" s="77"/>
    </row>
    <row r="374" spans="1:81" s="20" customFormat="1" ht="14.25" customHeight="1">
      <c r="A374" s="62"/>
      <c r="B374" s="326"/>
      <c r="C374" s="327"/>
      <c r="D374" s="327"/>
      <c r="E374" s="327"/>
      <c r="F374" s="328"/>
      <c r="I374" s="327"/>
      <c r="J374" s="327"/>
      <c r="K374" s="327"/>
      <c r="O374" s="327"/>
      <c r="Q374" s="329"/>
      <c r="R374" s="329"/>
      <c r="S374" s="329"/>
      <c r="T374" s="329"/>
      <c r="U374" s="330"/>
      <c r="V374" s="329"/>
      <c r="W374" s="329"/>
      <c r="X374" s="329"/>
      <c r="Y374" s="329"/>
      <c r="Z374" s="329"/>
      <c r="AA374" s="329"/>
      <c r="AB374" s="329"/>
      <c r="AC374" s="329"/>
      <c r="AD374" s="329"/>
      <c r="AE374" s="329"/>
      <c r="AF374" s="331"/>
      <c r="AG374" s="331"/>
      <c r="AH374" s="331"/>
      <c r="AI374" s="331"/>
      <c r="AJ374" s="327"/>
      <c r="AK374" s="331"/>
      <c r="AL374" s="331"/>
      <c r="AM374" s="327"/>
      <c r="AN374" s="331"/>
      <c r="AO374" s="327"/>
      <c r="AP374" s="327"/>
      <c r="AQ374" s="327"/>
      <c r="AR374" s="327"/>
      <c r="AS374" s="14"/>
      <c r="AT374" s="14"/>
      <c r="AU374" s="14"/>
      <c r="AV374" s="14"/>
      <c r="AW374" s="332"/>
      <c r="AX374" s="322"/>
      <c r="AY374" s="322"/>
      <c r="AZ374" s="322"/>
      <c r="BA374" s="322"/>
      <c r="BB374" s="322"/>
      <c r="BC374" s="322"/>
      <c r="BD374" s="322"/>
      <c r="BE374" s="322"/>
      <c r="BF374" s="322"/>
      <c r="BG374" s="322"/>
      <c r="BH374" s="322"/>
      <c r="BI374" s="322"/>
      <c r="BJ374" s="322"/>
      <c r="BK374" s="322"/>
      <c r="BL374" s="322"/>
      <c r="BM374" s="322"/>
      <c r="BN374" s="322"/>
      <c r="BO374" s="322"/>
      <c r="BP374" s="322"/>
      <c r="BQ374" s="322"/>
      <c r="BR374" s="322"/>
      <c r="BS374" s="322"/>
      <c r="BT374" s="322"/>
      <c r="BU374" s="322"/>
      <c r="BV374" s="322"/>
      <c r="BW374" s="322"/>
      <c r="BX374" s="322"/>
      <c r="BY374" s="322"/>
      <c r="BZ374" s="322"/>
      <c r="CA374" s="322"/>
      <c r="CB374" s="322"/>
      <c r="CC374" s="77"/>
    </row>
    <row r="375" spans="1:81" s="20" customFormat="1" ht="14.25" customHeight="1">
      <c r="A375" s="62"/>
      <c r="B375" s="326"/>
      <c r="C375" s="327"/>
      <c r="D375" s="327"/>
      <c r="E375" s="327"/>
      <c r="F375" s="328"/>
      <c r="I375" s="327"/>
      <c r="J375" s="327"/>
      <c r="K375" s="327"/>
      <c r="O375" s="327"/>
      <c r="Q375" s="329"/>
      <c r="R375" s="329"/>
      <c r="S375" s="329"/>
      <c r="T375" s="329"/>
      <c r="U375" s="330"/>
      <c r="V375" s="329"/>
      <c r="W375" s="329"/>
      <c r="X375" s="329"/>
      <c r="Y375" s="329"/>
      <c r="Z375" s="329"/>
      <c r="AA375" s="329"/>
      <c r="AB375" s="329"/>
      <c r="AC375" s="329"/>
      <c r="AD375" s="329"/>
      <c r="AE375" s="329"/>
      <c r="AF375" s="331"/>
      <c r="AG375" s="331"/>
      <c r="AH375" s="331"/>
      <c r="AI375" s="331"/>
      <c r="AJ375" s="327"/>
      <c r="AK375" s="331"/>
      <c r="AL375" s="331"/>
      <c r="AM375" s="327"/>
      <c r="AN375" s="331"/>
      <c r="AO375" s="327"/>
      <c r="AP375" s="327"/>
      <c r="AQ375" s="327"/>
      <c r="AR375" s="327"/>
      <c r="AS375" s="14"/>
      <c r="AT375" s="14"/>
      <c r="AU375" s="14"/>
      <c r="AV375" s="14"/>
      <c r="AW375" s="332"/>
      <c r="AX375" s="322"/>
      <c r="AY375" s="322"/>
      <c r="AZ375" s="322"/>
      <c r="BA375" s="322"/>
      <c r="BB375" s="322"/>
      <c r="BC375" s="322"/>
      <c r="BD375" s="322"/>
      <c r="BE375" s="322"/>
      <c r="BF375" s="322"/>
      <c r="BG375" s="322"/>
      <c r="BH375" s="322"/>
      <c r="BI375" s="322"/>
      <c r="BJ375" s="322"/>
      <c r="BK375" s="322"/>
      <c r="BL375" s="322"/>
      <c r="BM375" s="322"/>
      <c r="BN375" s="322"/>
      <c r="BO375" s="322"/>
      <c r="BP375" s="322"/>
      <c r="BQ375" s="322"/>
      <c r="BR375" s="322"/>
      <c r="BS375" s="322"/>
      <c r="BT375" s="322"/>
      <c r="BU375" s="322"/>
      <c r="BV375" s="322"/>
      <c r="BW375" s="322"/>
      <c r="BX375" s="322"/>
      <c r="BY375" s="322"/>
      <c r="BZ375" s="322"/>
      <c r="CA375" s="322"/>
      <c r="CB375" s="322"/>
      <c r="CC375" s="77"/>
    </row>
    <row r="376" spans="1:81" s="20" customFormat="1" ht="14.25" customHeight="1">
      <c r="A376" s="62"/>
      <c r="B376" s="326"/>
      <c r="C376" s="327"/>
      <c r="D376" s="327"/>
      <c r="E376" s="327"/>
      <c r="F376" s="328"/>
      <c r="I376" s="327"/>
      <c r="J376" s="327"/>
      <c r="K376" s="327"/>
      <c r="O376" s="327"/>
      <c r="Q376" s="329"/>
      <c r="R376" s="329"/>
      <c r="S376" s="329"/>
      <c r="T376" s="329"/>
      <c r="U376" s="330"/>
      <c r="V376" s="329"/>
      <c r="W376" s="329"/>
      <c r="X376" s="329"/>
      <c r="Y376" s="329"/>
      <c r="Z376" s="329"/>
      <c r="AA376" s="329"/>
      <c r="AB376" s="329"/>
      <c r="AC376" s="329"/>
      <c r="AD376" s="329"/>
      <c r="AE376" s="329"/>
      <c r="AF376" s="331"/>
      <c r="AG376" s="331"/>
      <c r="AH376" s="331"/>
      <c r="AI376" s="331"/>
      <c r="AJ376" s="327"/>
      <c r="AK376" s="331"/>
      <c r="AL376" s="331"/>
      <c r="AM376" s="327"/>
      <c r="AN376" s="331"/>
      <c r="AO376" s="327"/>
      <c r="AP376" s="327"/>
      <c r="AQ376" s="327"/>
      <c r="AR376" s="327"/>
      <c r="AS376" s="14"/>
      <c r="AT376" s="14"/>
      <c r="AU376" s="14"/>
      <c r="AV376" s="14"/>
      <c r="AW376" s="332"/>
      <c r="AX376" s="322"/>
      <c r="AY376" s="322"/>
      <c r="AZ376" s="322"/>
      <c r="BA376" s="322"/>
      <c r="BB376" s="322"/>
      <c r="BC376" s="322"/>
      <c r="BD376" s="322"/>
      <c r="BE376" s="322"/>
      <c r="BF376" s="322"/>
      <c r="BG376" s="322"/>
      <c r="BH376" s="322"/>
      <c r="BI376" s="322"/>
      <c r="BJ376" s="322"/>
      <c r="BK376" s="322"/>
      <c r="BL376" s="322"/>
      <c r="BM376" s="322"/>
      <c r="BN376" s="322"/>
      <c r="BO376" s="322"/>
      <c r="BP376" s="322"/>
      <c r="BQ376" s="322"/>
      <c r="BR376" s="322"/>
      <c r="BS376" s="322"/>
      <c r="BT376" s="322"/>
      <c r="BU376" s="322"/>
      <c r="BV376" s="322"/>
      <c r="BW376" s="322"/>
      <c r="BX376" s="322"/>
      <c r="BY376" s="322"/>
      <c r="BZ376" s="322"/>
      <c r="CA376" s="322"/>
      <c r="CB376" s="322"/>
      <c r="CC376" s="77"/>
    </row>
    <row r="377" spans="1:81" s="20" customFormat="1" ht="14.25" customHeight="1">
      <c r="A377" s="62"/>
      <c r="B377" s="326"/>
      <c r="C377" s="327"/>
      <c r="D377" s="327"/>
      <c r="E377" s="327"/>
      <c r="F377" s="328"/>
      <c r="I377" s="327"/>
      <c r="J377" s="327"/>
      <c r="K377" s="327"/>
      <c r="O377" s="327"/>
      <c r="Q377" s="329"/>
      <c r="R377" s="329"/>
      <c r="S377" s="329"/>
      <c r="T377" s="329"/>
      <c r="U377" s="330"/>
      <c r="V377" s="329"/>
      <c r="W377" s="329"/>
      <c r="X377" s="329"/>
      <c r="Y377" s="329"/>
      <c r="Z377" s="329"/>
      <c r="AA377" s="329"/>
      <c r="AB377" s="329"/>
      <c r="AC377" s="329"/>
      <c r="AD377" s="329"/>
      <c r="AE377" s="329"/>
      <c r="AF377" s="331"/>
      <c r="AG377" s="331"/>
      <c r="AH377" s="331"/>
      <c r="AI377" s="331"/>
      <c r="AJ377" s="327"/>
      <c r="AK377" s="331"/>
      <c r="AL377" s="331"/>
      <c r="AM377" s="327"/>
      <c r="AN377" s="331"/>
      <c r="AO377" s="327"/>
      <c r="AP377" s="327"/>
      <c r="AQ377" s="327"/>
      <c r="AR377" s="327"/>
      <c r="AS377" s="14"/>
      <c r="AT377" s="14"/>
      <c r="AU377" s="14"/>
      <c r="AV377" s="14"/>
      <c r="AW377" s="332"/>
      <c r="AX377" s="322"/>
      <c r="AY377" s="322"/>
      <c r="AZ377" s="322"/>
      <c r="BA377" s="322"/>
      <c r="BB377" s="322"/>
      <c r="BC377" s="322"/>
      <c r="BD377" s="322"/>
      <c r="BE377" s="322"/>
      <c r="BF377" s="322"/>
      <c r="BG377" s="322"/>
      <c r="BH377" s="322"/>
      <c r="BI377" s="322"/>
      <c r="BJ377" s="322"/>
      <c r="BK377" s="322"/>
      <c r="BL377" s="322"/>
      <c r="BM377" s="322"/>
      <c r="BN377" s="322"/>
      <c r="BO377" s="322"/>
      <c r="BP377" s="322"/>
      <c r="BQ377" s="322"/>
      <c r="BR377" s="322"/>
      <c r="BS377" s="322"/>
      <c r="BT377" s="322"/>
      <c r="BU377" s="322"/>
      <c r="BV377" s="322"/>
      <c r="BW377" s="322"/>
      <c r="BX377" s="322"/>
      <c r="BY377" s="322"/>
      <c r="BZ377" s="322"/>
      <c r="CA377" s="322"/>
      <c r="CB377" s="322"/>
      <c r="CC377" s="77"/>
    </row>
    <row r="378" spans="1:81" s="20" customFormat="1" ht="14.25" customHeight="1">
      <c r="A378" s="62"/>
      <c r="B378" s="326"/>
      <c r="C378" s="327"/>
      <c r="D378" s="327"/>
      <c r="E378" s="327"/>
      <c r="F378" s="328"/>
      <c r="I378" s="327"/>
      <c r="J378" s="327"/>
      <c r="K378" s="327"/>
      <c r="O378" s="327"/>
      <c r="Q378" s="329"/>
      <c r="R378" s="329"/>
      <c r="S378" s="329"/>
      <c r="T378" s="329"/>
      <c r="U378" s="330"/>
      <c r="V378" s="329"/>
      <c r="W378" s="329"/>
      <c r="X378" s="329"/>
      <c r="Y378" s="329"/>
      <c r="Z378" s="329"/>
      <c r="AA378" s="329"/>
      <c r="AB378" s="329"/>
      <c r="AC378" s="329"/>
      <c r="AD378" s="329"/>
      <c r="AE378" s="329"/>
      <c r="AF378" s="331"/>
      <c r="AG378" s="331"/>
      <c r="AH378" s="331"/>
      <c r="AI378" s="331"/>
      <c r="AJ378" s="327"/>
      <c r="AK378" s="331"/>
      <c r="AL378" s="331"/>
      <c r="AM378" s="327"/>
      <c r="AN378" s="331"/>
      <c r="AO378" s="327"/>
      <c r="AP378" s="327"/>
      <c r="AQ378" s="327"/>
      <c r="AR378" s="327"/>
      <c r="AS378" s="14"/>
      <c r="AT378" s="14"/>
      <c r="AU378" s="14"/>
      <c r="AV378" s="14"/>
      <c r="AW378" s="332"/>
      <c r="AX378" s="322"/>
      <c r="AY378" s="322"/>
      <c r="AZ378" s="322"/>
      <c r="BA378" s="322"/>
      <c r="BB378" s="322"/>
      <c r="BC378" s="322"/>
      <c r="BD378" s="322"/>
      <c r="BE378" s="322"/>
      <c r="BF378" s="322"/>
      <c r="BG378" s="322"/>
      <c r="BH378" s="322"/>
      <c r="BI378" s="322"/>
      <c r="BJ378" s="322"/>
      <c r="BK378" s="322"/>
      <c r="BL378" s="322"/>
      <c r="BM378" s="322"/>
      <c r="BN378" s="322"/>
      <c r="BO378" s="322"/>
      <c r="BP378" s="322"/>
      <c r="BQ378" s="322"/>
      <c r="BR378" s="322"/>
      <c r="BS378" s="322"/>
      <c r="BT378" s="322"/>
      <c r="BU378" s="322"/>
      <c r="BV378" s="322"/>
      <c r="BW378" s="322"/>
      <c r="BX378" s="322"/>
      <c r="BY378" s="322"/>
      <c r="BZ378" s="322"/>
      <c r="CA378" s="322"/>
      <c r="CB378" s="322"/>
      <c r="CC378" s="77"/>
    </row>
    <row r="379" spans="1:81" s="20" customFormat="1" ht="14.25" customHeight="1">
      <c r="A379" s="62"/>
      <c r="B379" s="326"/>
      <c r="C379" s="327"/>
      <c r="D379" s="327"/>
      <c r="E379" s="327"/>
      <c r="F379" s="328"/>
      <c r="I379" s="327"/>
      <c r="J379" s="327"/>
      <c r="K379" s="327"/>
      <c r="O379" s="327"/>
      <c r="Q379" s="329"/>
      <c r="R379" s="329"/>
      <c r="S379" s="329"/>
      <c r="T379" s="329"/>
      <c r="U379" s="330"/>
      <c r="V379" s="329"/>
      <c r="W379" s="329"/>
      <c r="X379" s="329"/>
      <c r="Y379" s="329"/>
      <c r="Z379" s="329"/>
      <c r="AA379" s="329"/>
      <c r="AB379" s="329"/>
      <c r="AC379" s="329"/>
      <c r="AD379" s="329"/>
      <c r="AE379" s="329"/>
      <c r="AF379" s="331"/>
      <c r="AG379" s="331"/>
      <c r="AH379" s="331"/>
      <c r="AI379" s="331"/>
      <c r="AJ379" s="327"/>
      <c r="AK379" s="331"/>
      <c r="AL379" s="331"/>
      <c r="AM379" s="327"/>
      <c r="AN379" s="331"/>
      <c r="AO379" s="327"/>
      <c r="AP379" s="327"/>
      <c r="AQ379" s="327"/>
      <c r="AR379" s="327"/>
      <c r="AS379" s="14"/>
      <c r="AT379" s="14"/>
      <c r="AU379" s="14"/>
      <c r="AV379" s="14"/>
      <c r="AW379" s="332"/>
      <c r="AX379" s="322"/>
      <c r="AY379" s="322"/>
      <c r="AZ379" s="322"/>
      <c r="BA379" s="322"/>
      <c r="BB379" s="322"/>
      <c r="BC379" s="322"/>
      <c r="BD379" s="322"/>
      <c r="BE379" s="322"/>
      <c r="BF379" s="322"/>
      <c r="BG379" s="322"/>
      <c r="BH379" s="322"/>
      <c r="BI379" s="322"/>
      <c r="BJ379" s="322"/>
      <c r="BK379" s="322"/>
      <c r="BL379" s="322"/>
      <c r="BM379" s="322"/>
      <c r="BN379" s="322"/>
      <c r="BO379" s="322"/>
      <c r="BP379" s="322"/>
      <c r="BQ379" s="322"/>
      <c r="BR379" s="322"/>
      <c r="BS379" s="322"/>
      <c r="BT379" s="322"/>
      <c r="BU379" s="322"/>
      <c r="BV379" s="322"/>
      <c r="BW379" s="322"/>
      <c r="BX379" s="322"/>
      <c r="BY379" s="322"/>
      <c r="BZ379" s="322"/>
      <c r="CA379" s="322"/>
      <c r="CB379" s="322"/>
      <c r="CC379" s="77"/>
    </row>
    <row r="380" spans="1:81" s="20" customFormat="1" ht="14.25" customHeight="1">
      <c r="A380" s="62"/>
      <c r="B380" s="326"/>
      <c r="C380" s="327"/>
      <c r="D380" s="327"/>
      <c r="E380" s="327"/>
      <c r="F380" s="328"/>
      <c r="I380" s="327"/>
      <c r="J380" s="327"/>
      <c r="K380" s="327"/>
      <c r="O380" s="327"/>
      <c r="Q380" s="329"/>
      <c r="R380" s="329"/>
      <c r="S380" s="329"/>
      <c r="T380" s="329"/>
      <c r="U380" s="330"/>
      <c r="V380" s="329"/>
      <c r="W380" s="329"/>
      <c r="X380" s="329"/>
      <c r="Y380" s="329"/>
      <c r="Z380" s="329"/>
      <c r="AA380" s="329"/>
      <c r="AB380" s="329"/>
      <c r="AC380" s="329"/>
      <c r="AD380" s="329"/>
      <c r="AE380" s="329"/>
      <c r="AF380" s="331"/>
      <c r="AG380" s="331"/>
      <c r="AH380" s="331"/>
      <c r="AI380" s="331"/>
      <c r="AJ380" s="327"/>
      <c r="AK380" s="331"/>
      <c r="AL380" s="331"/>
      <c r="AM380" s="327"/>
      <c r="AN380" s="331"/>
      <c r="AO380" s="327"/>
      <c r="AP380" s="327"/>
      <c r="AQ380" s="327"/>
      <c r="AR380" s="327"/>
      <c r="AS380" s="14"/>
      <c r="AT380" s="14"/>
      <c r="AU380" s="14"/>
      <c r="AV380" s="14"/>
      <c r="AW380" s="332"/>
      <c r="AX380" s="322"/>
      <c r="AY380" s="322"/>
      <c r="AZ380" s="322"/>
      <c r="BA380" s="322"/>
      <c r="BB380" s="322"/>
      <c r="BC380" s="322"/>
      <c r="BD380" s="322"/>
      <c r="BE380" s="322"/>
      <c r="BF380" s="322"/>
      <c r="BG380" s="322"/>
      <c r="BH380" s="322"/>
      <c r="BI380" s="322"/>
      <c r="BJ380" s="322"/>
      <c r="BK380" s="322"/>
      <c r="BL380" s="322"/>
      <c r="BM380" s="322"/>
      <c r="BN380" s="322"/>
      <c r="BO380" s="322"/>
      <c r="BP380" s="322"/>
      <c r="BQ380" s="322"/>
      <c r="BR380" s="322"/>
      <c r="BS380" s="322"/>
      <c r="BT380" s="322"/>
      <c r="BU380" s="322"/>
      <c r="BV380" s="322"/>
      <c r="BW380" s="322"/>
      <c r="BX380" s="322"/>
      <c r="BY380" s="322"/>
      <c r="BZ380" s="322"/>
      <c r="CA380" s="322"/>
      <c r="CB380" s="322"/>
      <c r="CC380" s="77"/>
    </row>
    <row r="381" spans="1:81" s="20" customFormat="1" ht="14.25" customHeight="1">
      <c r="A381" s="62"/>
      <c r="B381" s="326"/>
      <c r="C381" s="327"/>
      <c r="D381" s="327"/>
      <c r="E381" s="327"/>
      <c r="F381" s="328"/>
      <c r="I381" s="327"/>
      <c r="J381" s="327"/>
      <c r="K381" s="327"/>
      <c r="O381" s="327"/>
      <c r="Q381" s="329"/>
      <c r="R381" s="329"/>
      <c r="S381" s="329"/>
      <c r="T381" s="329"/>
      <c r="U381" s="330"/>
      <c r="V381" s="329"/>
      <c r="W381" s="329"/>
      <c r="X381" s="329"/>
      <c r="Y381" s="329"/>
      <c r="Z381" s="329"/>
      <c r="AA381" s="329"/>
      <c r="AB381" s="329"/>
      <c r="AC381" s="329"/>
      <c r="AD381" s="329"/>
      <c r="AE381" s="329"/>
      <c r="AF381" s="331"/>
      <c r="AG381" s="331"/>
      <c r="AH381" s="331"/>
      <c r="AI381" s="331"/>
      <c r="AJ381" s="327"/>
      <c r="AK381" s="331"/>
      <c r="AL381" s="331"/>
      <c r="AM381" s="327"/>
      <c r="AN381" s="331"/>
      <c r="AO381" s="327"/>
      <c r="AP381" s="327"/>
      <c r="AQ381" s="327"/>
      <c r="AR381" s="327"/>
      <c r="AS381" s="14"/>
      <c r="AT381" s="14"/>
      <c r="AU381" s="14"/>
      <c r="AV381" s="14"/>
      <c r="AW381" s="332"/>
      <c r="AX381" s="322"/>
      <c r="AY381" s="322"/>
      <c r="AZ381" s="322"/>
      <c r="BA381" s="322"/>
      <c r="BB381" s="322"/>
      <c r="BC381" s="322"/>
      <c r="BD381" s="322"/>
      <c r="BE381" s="322"/>
      <c r="BF381" s="322"/>
      <c r="BG381" s="322"/>
      <c r="BH381" s="322"/>
      <c r="BI381" s="322"/>
      <c r="BJ381" s="322"/>
      <c r="BK381" s="322"/>
      <c r="BL381" s="322"/>
      <c r="BM381" s="322"/>
      <c r="BN381" s="322"/>
      <c r="BO381" s="322"/>
      <c r="BP381" s="322"/>
      <c r="BQ381" s="322"/>
      <c r="BR381" s="322"/>
      <c r="BS381" s="322"/>
      <c r="BT381" s="322"/>
      <c r="BU381" s="322"/>
      <c r="BV381" s="322"/>
      <c r="BW381" s="322"/>
      <c r="BX381" s="322"/>
      <c r="BY381" s="322"/>
      <c r="BZ381" s="322"/>
      <c r="CA381" s="322"/>
      <c r="CB381" s="322"/>
      <c r="CC381" s="77"/>
    </row>
    <row r="382" spans="1:81" s="20" customFormat="1" ht="14.25" customHeight="1">
      <c r="A382" s="62"/>
      <c r="B382" s="326"/>
      <c r="C382" s="327"/>
      <c r="D382" s="327"/>
      <c r="E382" s="327"/>
      <c r="F382" s="328"/>
      <c r="I382" s="327"/>
      <c r="J382" s="327"/>
      <c r="K382" s="327"/>
      <c r="O382" s="327"/>
      <c r="Q382" s="329"/>
      <c r="R382" s="329"/>
      <c r="S382" s="329"/>
      <c r="T382" s="329"/>
      <c r="U382" s="330"/>
      <c r="V382" s="329"/>
      <c r="W382" s="329"/>
      <c r="X382" s="329"/>
      <c r="Y382" s="329"/>
      <c r="Z382" s="329"/>
      <c r="AA382" s="329"/>
      <c r="AB382" s="329"/>
      <c r="AC382" s="329"/>
      <c r="AD382" s="329"/>
      <c r="AE382" s="329"/>
      <c r="AF382" s="331"/>
      <c r="AG382" s="331"/>
      <c r="AH382" s="331"/>
      <c r="AI382" s="331"/>
      <c r="AJ382" s="327"/>
      <c r="AK382" s="331"/>
      <c r="AL382" s="331"/>
      <c r="AM382" s="327"/>
      <c r="AN382" s="331"/>
      <c r="AO382" s="327"/>
      <c r="AP382" s="327"/>
      <c r="AQ382" s="327"/>
      <c r="AR382" s="327"/>
      <c r="AS382" s="14"/>
      <c r="AT382" s="14"/>
      <c r="AU382" s="14"/>
      <c r="AV382" s="14"/>
      <c r="AW382" s="332"/>
      <c r="AX382" s="322"/>
      <c r="AY382" s="322"/>
      <c r="AZ382" s="322"/>
      <c r="BA382" s="322"/>
      <c r="BB382" s="322"/>
      <c r="BC382" s="322"/>
      <c r="BD382" s="322"/>
      <c r="BE382" s="322"/>
      <c r="BF382" s="322"/>
      <c r="BG382" s="322"/>
      <c r="BH382" s="322"/>
      <c r="BI382" s="322"/>
      <c r="BJ382" s="322"/>
      <c r="BK382" s="322"/>
      <c r="BL382" s="322"/>
      <c r="BM382" s="322"/>
      <c r="BN382" s="322"/>
      <c r="BO382" s="322"/>
      <c r="BP382" s="322"/>
      <c r="BQ382" s="322"/>
      <c r="BR382" s="322"/>
      <c r="BS382" s="322"/>
      <c r="BT382" s="322"/>
      <c r="BU382" s="322"/>
      <c r="BV382" s="322"/>
      <c r="BW382" s="322"/>
      <c r="BX382" s="322"/>
      <c r="BY382" s="322"/>
      <c r="BZ382" s="322"/>
      <c r="CA382" s="322"/>
      <c r="CB382" s="322"/>
      <c r="CC382" s="77"/>
    </row>
    <row r="383" spans="1:81" s="20" customFormat="1" ht="14.25" customHeight="1">
      <c r="A383" s="62"/>
      <c r="B383" s="326"/>
      <c r="C383" s="327"/>
      <c r="D383" s="327"/>
      <c r="E383" s="327"/>
      <c r="F383" s="328"/>
      <c r="I383" s="327"/>
      <c r="J383" s="327"/>
      <c r="K383" s="327"/>
      <c r="O383" s="327"/>
      <c r="Q383" s="329"/>
      <c r="R383" s="329"/>
      <c r="S383" s="329"/>
      <c r="T383" s="329"/>
      <c r="U383" s="330"/>
      <c r="V383" s="329"/>
      <c r="W383" s="329"/>
      <c r="X383" s="329"/>
      <c r="Y383" s="329"/>
      <c r="Z383" s="329"/>
      <c r="AA383" s="329"/>
      <c r="AB383" s="329"/>
      <c r="AC383" s="329"/>
      <c r="AD383" s="329"/>
      <c r="AE383" s="329"/>
      <c r="AF383" s="331"/>
      <c r="AG383" s="331"/>
      <c r="AH383" s="331"/>
      <c r="AI383" s="331"/>
      <c r="AJ383" s="327"/>
      <c r="AK383" s="331"/>
      <c r="AL383" s="331"/>
      <c r="AM383" s="327"/>
      <c r="AN383" s="331"/>
      <c r="AO383" s="327"/>
      <c r="AP383" s="327"/>
      <c r="AQ383" s="327"/>
      <c r="AR383" s="327"/>
      <c r="AS383" s="14"/>
      <c r="AT383" s="14"/>
      <c r="AU383" s="14"/>
      <c r="AV383" s="14"/>
      <c r="AW383" s="332"/>
      <c r="AX383" s="322"/>
      <c r="AY383" s="322"/>
      <c r="AZ383" s="322"/>
      <c r="BA383" s="322"/>
      <c r="BB383" s="322"/>
      <c r="BC383" s="322"/>
      <c r="BD383" s="322"/>
      <c r="BE383" s="322"/>
      <c r="BF383" s="322"/>
      <c r="BG383" s="322"/>
      <c r="BH383" s="322"/>
      <c r="BI383" s="322"/>
      <c r="BJ383" s="322"/>
      <c r="BK383" s="322"/>
      <c r="BL383" s="322"/>
      <c r="BM383" s="322"/>
      <c r="BN383" s="322"/>
      <c r="BO383" s="322"/>
      <c r="BP383" s="322"/>
      <c r="BQ383" s="322"/>
      <c r="BR383" s="322"/>
      <c r="BS383" s="322"/>
      <c r="BT383" s="322"/>
      <c r="BU383" s="322"/>
      <c r="BV383" s="322"/>
      <c r="BW383" s="322"/>
      <c r="BX383" s="322"/>
      <c r="BY383" s="322"/>
      <c r="BZ383" s="322"/>
      <c r="CA383" s="322"/>
      <c r="CB383" s="322"/>
      <c r="CC383" s="77"/>
    </row>
    <row r="384" spans="1:81" s="20" customFormat="1" ht="14.25" customHeight="1">
      <c r="A384" s="62"/>
      <c r="B384" s="326"/>
      <c r="C384" s="327"/>
      <c r="D384" s="327"/>
      <c r="E384" s="327"/>
      <c r="F384" s="328"/>
      <c r="I384" s="327"/>
      <c r="J384" s="327"/>
      <c r="K384" s="327"/>
      <c r="O384" s="327"/>
      <c r="Q384" s="329"/>
      <c r="R384" s="329"/>
      <c r="S384" s="329"/>
      <c r="T384" s="329"/>
      <c r="U384" s="330"/>
      <c r="V384" s="329"/>
      <c r="W384" s="329"/>
      <c r="X384" s="329"/>
      <c r="Y384" s="329"/>
      <c r="Z384" s="329"/>
      <c r="AA384" s="329"/>
      <c r="AB384" s="329"/>
      <c r="AC384" s="329"/>
      <c r="AD384" s="329"/>
      <c r="AE384" s="329"/>
      <c r="AF384" s="331"/>
      <c r="AG384" s="331"/>
      <c r="AH384" s="331"/>
      <c r="AI384" s="331"/>
      <c r="AJ384" s="327"/>
      <c r="AK384" s="331"/>
      <c r="AL384" s="331"/>
      <c r="AM384" s="327"/>
      <c r="AN384" s="331"/>
      <c r="AO384" s="327"/>
      <c r="AP384" s="327"/>
      <c r="AQ384" s="327"/>
      <c r="AR384" s="327"/>
      <c r="AS384" s="14"/>
      <c r="AT384" s="14"/>
      <c r="AU384" s="14"/>
      <c r="AV384" s="14"/>
      <c r="AW384" s="332"/>
      <c r="AX384" s="322"/>
      <c r="AY384" s="322"/>
      <c r="AZ384" s="322"/>
      <c r="BA384" s="322"/>
      <c r="BB384" s="322"/>
      <c r="BC384" s="322"/>
      <c r="BD384" s="322"/>
      <c r="BE384" s="322"/>
      <c r="BF384" s="322"/>
      <c r="BG384" s="322"/>
      <c r="BH384" s="322"/>
      <c r="BI384" s="322"/>
      <c r="BJ384" s="322"/>
      <c r="BK384" s="322"/>
      <c r="BL384" s="322"/>
      <c r="BM384" s="322"/>
      <c r="BN384" s="322"/>
      <c r="BO384" s="322"/>
      <c r="BP384" s="322"/>
      <c r="BQ384" s="322"/>
      <c r="BR384" s="322"/>
      <c r="BS384" s="322"/>
      <c r="BT384" s="322"/>
      <c r="BU384" s="322"/>
      <c r="BV384" s="322"/>
      <c r="BW384" s="322"/>
      <c r="BX384" s="322"/>
      <c r="BY384" s="322"/>
      <c r="BZ384" s="322"/>
      <c r="CA384" s="322"/>
      <c r="CB384" s="322"/>
      <c r="CC384" s="77"/>
    </row>
    <row r="385" spans="1:81" s="20" customFormat="1" ht="14.25" customHeight="1">
      <c r="A385" s="62"/>
      <c r="B385" s="326"/>
      <c r="C385" s="327"/>
      <c r="D385" s="327"/>
      <c r="E385" s="327"/>
      <c r="F385" s="328"/>
      <c r="I385" s="327"/>
      <c r="J385" s="327"/>
      <c r="K385" s="327"/>
      <c r="O385" s="327"/>
      <c r="Q385" s="329"/>
      <c r="R385" s="329"/>
      <c r="S385" s="329"/>
      <c r="T385" s="329"/>
      <c r="U385" s="330"/>
      <c r="V385" s="329"/>
      <c r="W385" s="329"/>
      <c r="X385" s="329"/>
      <c r="Y385" s="329"/>
      <c r="Z385" s="329"/>
      <c r="AA385" s="329"/>
      <c r="AB385" s="329"/>
      <c r="AC385" s="329"/>
      <c r="AD385" s="329"/>
      <c r="AE385" s="329"/>
      <c r="AF385" s="331"/>
      <c r="AG385" s="331"/>
      <c r="AH385" s="331"/>
      <c r="AI385" s="331"/>
      <c r="AJ385" s="327"/>
      <c r="AK385" s="331"/>
      <c r="AL385" s="331"/>
      <c r="AM385" s="327"/>
      <c r="AN385" s="331"/>
      <c r="AO385" s="327"/>
      <c r="AP385" s="327"/>
      <c r="AQ385" s="327"/>
      <c r="AR385" s="327"/>
      <c r="AS385" s="14"/>
      <c r="AT385" s="14"/>
      <c r="AU385" s="14"/>
      <c r="AV385" s="14"/>
      <c r="AW385" s="332"/>
      <c r="AX385" s="322"/>
      <c r="AY385" s="322"/>
      <c r="AZ385" s="322"/>
      <c r="BA385" s="322"/>
      <c r="BB385" s="322"/>
      <c r="BC385" s="322"/>
      <c r="BD385" s="322"/>
      <c r="BE385" s="322"/>
      <c r="BF385" s="322"/>
      <c r="BG385" s="322"/>
      <c r="BH385" s="322"/>
      <c r="BI385" s="322"/>
      <c r="BJ385" s="322"/>
      <c r="BK385" s="322"/>
      <c r="BL385" s="322"/>
      <c r="BM385" s="322"/>
      <c r="BN385" s="322"/>
      <c r="BO385" s="322"/>
      <c r="BP385" s="322"/>
      <c r="BQ385" s="322"/>
      <c r="BR385" s="322"/>
      <c r="BS385" s="322"/>
      <c r="BT385" s="322"/>
      <c r="BU385" s="322"/>
      <c r="BV385" s="322"/>
      <c r="BW385" s="322"/>
      <c r="BX385" s="322"/>
      <c r="BY385" s="322"/>
      <c r="BZ385" s="322"/>
      <c r="CA385" s="322"/>
      <c r="CB385" s="322"/>
      <c r="CC385" s="77"/>
    </row>
    <row r="386" spans="1:81" s="20" customFormat="1" ht="14.25" customHeight="1">
      <c r="A386" s="62"/>
      <c r="B386" s="326"/>
      <c r="C386" s="327"/>
      <c r="D386" s="327"/>
      <c r="E386" s="327"/>
      <c r="F386" s="328"/>
      <c r="I386" s="327"/>
      <c r="J386" s="327"/>
      <c r="K386" s="327"/>
      <c r="O386" s="327"/>
      <c r="Q386" s="329"/>
      <c r="R386" s="329"/>
      <c r="S386" s="329"/>
      <c r="T386" s="329"/>
      <c r="U386" s="330"/>
      <c r="V386" s="329"/>
      <c r="W386" s="329"/>
      <c r="X386" s="329"/>
      <c r="Y386" s="329"/>
      <c r="Z386" s="329"/>
      <c r="AA386" s="329"/>
      <c r="AB386" s="329"/>
      <c r="AC386" s="329"/>
      <c r="AD386" s="329"/>
      <c r="AE386" s="329"/>
      <c r="AF386" s="331"/>
      <c r="AG386" s="331"/>
      <c r="AH386" s="331"/>
      <c r="AI386" s="331"/>
      <c r="AJ386" s="327"/>
      <c r="AK386" s="331"/>
      <c r="AL386" s="331"/>
      <c r="AM386" s="327"/>
      <c r="AN386" s="331"/>
      <c r="AO386" s="327"/>
      <c r="AP386" s="327"/>
      <c r="AQ386" s="327"/>
      <c r="AR386" s="327"/>
      <c r="AS386" s="14"/>
      <c r="AT386" s="14"/>
      <c r="AU386" s="14"/>
      <c r="AV386" s="14"/>
      <c r="AW386" s="332"/>
      <c r="AX386" s="322"/>
      <c r="AY386" s="322"/>
      <c r="AZ386" s="322"/>
      <c r="BA386" s="322"/>
      <c r="BB386" s="322"/>
      <c r="BC386" s="322"/>
      <c r="BD386" s="322"/>
      <c r="BE386" s="322"/>
      <c r="BF386" s="322"/>
      <c r="BG386" s="322"/>
      <c r="BH386" s="322"/>
      <c r="BI386" s="322"/>
      <c r="BJ386" s="322"/>
      <c r="BK386" s="322"/>
      <c r="BL386" s="322"/>
      <c r="BM386" s="322"/>
      <c r="BN386" s="322"/>
      <c r="BO386" s="322"/>
      <c r="BP386" s="322"/>
      <c r="BQ386" s="322"/>
      <c r="BR386" s="322"/>
      <c r="BS386" s="322"/>
      <c r="BT386" s="322"/>
      <c r="BU386" s="322"/>
      <c r="BV386" s="322"/>
      <c r="BW386" s="322"/>
      <c r="BX386" s="322"/>
      <c r="BY386" s="322"/>
      <c r="BZ386" s="322"/>
      <c r="CA386" s="322"/>
      <c r="CB386" s="322"/>
      <c r="CC386" s="77"/>
    </row>
    <row r="387" spans="1:81" s="20" customFormat="1" ht="14.25" customHeight="1">
      <c r="A387" s="62"/>
      <c r="B387" s="326"/>
      <c r="C387" s="327"/>
      <c r="D387" s="327"/>
      <c r="E387" s="327"/>
      <c r="F387" s="328"/>
      <c r="I387" s="327"/>
      <c r="J387" s="327"/>
      <c r="K387" s="327"/>
      <c r="O387" s="327"/>
      <c r="Q387" s="329"/>
      <c r="R387" s="329"/>
      <c r="S387" s="329"/>
      <c r="T387" s="329"/>
      <c r="U387" s="330"/>
      <c r="V387" s="329"/>
      <c r="W387" s="329"/>
      <c r="X387" s="329"/>
      <c r="Y387" s="329"/>
      <c r="Z387" s="329"/>
      <c r="AA387" s="329"/>
      <c r="AB387" s="329"/>
      <c r="AC387" s="329"/>
      <c r="AD387" s="329"/>
      <c r="AE387" s="329"/>
      <c r="AF387" s="331"/>
      <c r="AG387" s="331"/>
      <c r="AH387" s="331"/>
      <c r="AI387" s="331"/>
      <c r="AJ387" s="327"/>
      <c r="AK387" s="331"/>
      <c r="AL387" s="331"/>
      <c r="AM387" s="327"/>
      <c r="AN387" s="331"/>
      <c r="AO387" s="327"/>
      <c r="AP387" s="327"/>
      <c r="AQ387" s="327"/>
      <c r="AR387" s="327"/>
      <c r="AS387" s="14"/>
      <c r="AT387" s="14"/>
      <c r="AU387" s="14"/>
      <c r="AV387" s="14"/>
      <c r="AW387" s="332"/>
      <c r="AX387" s="322"/>
      <c r="AY387" s="322"/>
      <c r="AZ387" s="322"/>
      <c r="BA387" s="322"/>
      <c r="BB387" s="322"/>
      <c r="BC387" s="322"/>
      <c r="BD387" s="322"/>
      <c r="BE387" s="322"/>
      <c r="BF387" s="322"/>
      <c r="BG387" s="322"/>
      <c r="BH387" s="322"/>
      <c r="BI387" s="322"/>
      <c r="BJ387" s="322"/>
      <c r="BK387" s="322"/>
      <c r="BL387" s="322"/>
      <c r="BM387" s="322"/>
      <c r="BN387" s="322"/>
      <c r="BO387" s="322"/>
      <c r="BP387" s="322"/>
      <c r="BQ387" s="322"/>
      <c r="BR387" s="322"/>
      <c r="BS387" s="322"/>
      <c r="BT387" s="322"/>
      <c r="BU387" s="322"/>
      <c r="BV387" s="322"/>
      <c r="BW387" s="322"/>
      <c r="BX387" s="322"/>
      <c r="BY387" s="322"/>
      <c r="BZ387" s="322"/>
      <c r="CA387" s="322"/>
      <c r="CB387" s="322"/>
      <c r="CC387" s="77"/>
    </row>
    <row r="388" spans="1:81" s="20" customFormat="1" ht="14.25" customHeight="1">
      <c r="A388" s="62"/>
      <c r="B388" s="326"/>
      <c r="C388" s="327"/>
      <c r="D388" s="327"/>
      <c r="E388" s="327"/>
      <c r="F388" s="328"/>
      <c r="I388" s="327"/>
      <c r="J388" s="327"/>
      <c r="K388" s="327"/>
      <c r="O388" s="327"/>
      <c r="Q388" s="329"/>
      <c r="R388" s="329"/>
      <c r="S388" s="329"/>
      <c r="T388" s="329"/>
      <c r="U388" s="330"/>
      <c r="V388" s="329"/>
      <c r="W388" s="329"/>
      <c r="X388" s="329"/>
      <c r="Y388" s="329"/>
      <c r="Z388" s="329"/>
      <c r="AA388" s="329"/>
      <c r="AB388" s="329"/>
      <c r="AC388" s="329"/>
      <c r="AD388" s="329"/>
      <c r="AE388" s="329"/>
      <c r="AF388" s="331"/>
      <c r="AG388" s="331"/>
      <c r="AH388" s="331"/>
      <c r="AI388" s="331"/>
      <c r="AJ388" s="327"/>
      <c r="AK388" s="331"/>
      <c r="AL388" s="331"/>
      <c r="AM388" s="327"/>
      <c r="AN388" s="331"/>
      <c r="AO388" s="327"/>
      <c r="AP388" s="327"/>
      <c r="AQ388" s="327"/>
      <c r="AR388" s="327"/>
      <c r="AS388" s="14"/>
      <c r="AT388" s="14"/>
      <c r="AU388" s="14"/>
      <c r="AV388" s="14"/>
      <c r="AW388" s="332"/>
      <c r="AX388" s="322"/>
      <c r="AY388" s="322"/>
      <c r="AZ388" s="322"/>
      <c r="BA388" s="322"/>
      <c r="BB388" s="322"/>
      <c r="BC388" s="322"/>
      <c r="BD388" s="322"/>
      <c r="BE388" s="322"/>
      <c r="BF388" s="322"/>
      <c r="BG388" s="322"/>
      <c r="BH388" s="322"/>
      <c r="BI388" s="322"/>
      <c r="BJ388" s="322"/>
      <c r="BK388" s="322"/>
      <c r="BL388" s="322"/>
      <c r="BM388" s="322"/>
      <c r="BN388" s="322"/>
      <c r="BO388" s="322"/>
      <c r="BP388" s="322"/>
      <c r="BQ388" s="322"/>
      <c r="BR388" s="322"/>
      <c r="BS388" s="322"/>
      <c r="BT388" s="322"/>
      <c r="BU388" s="322"/>
      <c r="BV388" s="322"/>
      <c r="BW388" s="322"/>
      <c r="BX388" s="322"/>
      <c r="BY388" s="322"/>
      <c r="BZ388" s="322"/>
      <c r="CA388" s="322"/>
      <c r="CB388" s="322"/>
      <c r="CC388" s="77"/>
    </row>
    <row r="389" spans="1:81" s="20" customFormat="1" ht="14.25" customHeight="1">
      <c r="A389" s="62"/>
      <c r="B389" s="326"/>
      <c r="C389" s="327"/>
      <c r="D389" s="327"/>
      <c r="E389" s="327"/>
      <c r="F389" s="328"/>
      <c r="I389" s="327"/>
      <c r="J389" s="327"/>
      <c r="K389" s="327"/>
      <c r="O389" s="327"/>
      <c r="Q389" s="329"/>
      <c r="R389" s="329"/>
      <c r="S389" s="329"/>
      <c r="T389" s="329"/>
      <c r="U389" s="330"/>
      <c r="V389" s="329"/>
      <c r="W389" s="329"/>
      <c r="X389" s="329"/>
      <c r="Y389" s="329"/>
      <c r="Z389" s="329"/>
      <c r="AA389" s="329"/>
      <c r="AB389" s="329"/>
      <c r="AC389" s="329"/>
      <c r="AD389" s="329"/>
      <c r="AE389" s="329"/>
      <c r="AF389" s="331"/>
      <c r="AG389" s="331"/>
      <c r="AH389" s="331"/>
      <c r="AI389" s="331"/>
      <c r="AJ389" s="327"/>
      <c r="AK389" s="331"/>
      <c r="AL389" s="331"/>
      <c r="AM389" s="327"/>
      <c r="AN389" s="331"/>
      <c r="AO389" s="327"/>
      <c r="AP389" s="327"/>
      <c r="AQ389" s="327"/>
      <c r="AR389" s="327"/>
      <c r="AS389" s="14"/>
      <c r="AT389" s="14"/>
      <c r="AU389" s="14"/>
      <c r="AV389" s="14"/>
      <c r="AW389" s="332"/>
      <c r="AX389" s="322"/>
      <c r="AY389" s="322"/>
      <c r="AZ389" s="322"/>
      <c r="BA389" s="322"/>
      <c r="BB389" s="322"/>
      <c r="BC389" s="322"/>
      <c r="BD389" s="322"/>
      <c r="BE389" s="322"/>
      <c r="BF389" s="322"/>
      <c r="BG389" s="322"/>
      <c r="BH389" s="322"/>
      <c r="BI389" s="322"/>
      <c r="BJ389" s="322"/>
      <c r="BK389" s="322"/>
      <c r="BL389" s="322"/>
      <c r="BM389" s="322"/>
      <c r="BN389" s="322"/>
      <c r="BO389" s="322"/>
      <c r="BP389" s="322"/>
      <c r="BQ389" s="322"/>
      <c r="BR389" s="322"/>
      <c r="BS389" s="322"/>
      <c r="BT389" s="322"/>
      <c r="BU389" s="322"/>
      <c r="BV389" s="322"/>
      <c r="BW389" s="322"/>
      <c r="BX389" s="322"/>
      <c r="BY389" s="322"/>
      <c r="BZ389" s="322"/>
      <c r="CA389" s="322"/>
      <c r="CB389" s="322"/>
      <c r="CC389" s="77"/>
    </row>
    <row r="390" spans="1:81" s="20" customFormat="1" ht="14.25" customHeight="1">
      <c r="A390" s="62"/>
      <c r="B390" s="326"/>
      <c r="C390" s="327"/>
      <c r="D390" s="327"/>
      <c r="E390" s="327"/>
      <c r="F390" s="328"/>
      <c r="I390" s="327"/>
      <c r="J390" s="327"/>
      <c r="K390" s="327"/>
      <c r="O390" s="327"/>
      <c r="Q390" s="329"/>
      <c r="R390" s="329"/>
      <c r="S390" s="329"/>
      <c r="T390" s="329"/>
      <c r="U390" s="330"/>
      <c r="V390" s="329"/>
      <c r="W390" s="329"/>
      <c r="X390" s="329"/>
      <c r="Y390" s="329"/>
      <c r="Z390" s="329"/>
      <c r="AA390" s="329"/>
      <c r="AB390" s="329"/>
      <c r="AC390" s="329"/>
      <c r="AD390" s="329"/>
      <c r="AE390" s="329"/>
      <c r="AF390" s="331"/>
      <c r="AG390" s="331"/>
      <c r="AH390" s="331"/>
      <c r="AI390" s="331"/>
      <c r="AJ390" s="327"/>
      <c r="AK390" s="331"/>
      <c r="AL390" s="331"/>
      <c r="AM390" s="327"/>
      <c r="AN390" s="331"/>
      <c r="AO390" s="327"/>
      <c r="AP390" s="327"/>
      <c r="AQ390" s="327"/>
      <c r="AR390" s="327"/>
      <c r="AS390" s="14"/>
      <c r="AT390" s="14"/>
      <c r="AU390" s="14"/>
      <c r="AV390" s="14"/>
      <c r="AW390" s="332"/>
      <c r="AX390" s="322"/>
      <c r="AY390" s="322"/>
      <c r="AZ390" s="322"/>
      <c r="BA390" s="322"/>
      <c r="BB390" s="322"/>
      <c r="BC390" s="322"/>
      <c r="BD390" s="322"/>
      <c r="BE390" s="322"/>
      <c r="BF390" s="322"/>
      <c r="BG390" s="322"/>
      <c r="BH390" s="322"/>
      <c r="BI390" s="322"/>
      <c r="BJ390" s="322"/>
      <c r="BK390" s="322"/>
      <c r="BL390" s="322"/>
      <c r="BM390" s="322"/>
      <c r="BN390" s="322"/>
      <c r="BO390" s="322"/>
      <c r="BP390" s="322"/>
      <c r="BQ390" s="322"/>
      <c r="BR390" s="322"/>
      <c r="BS390" s="322"/>
      <c r="BT390" s="322"/>
      <c r="BU390" s="322"/>
      <c r="BV390" s="322"/>
      <c r="BW390" s="322"/>
      <c r="BX390" s="322"/>
      <c r="BY390" s="322"/>
      <c r="BZ390" s="322"/>
      <c r="CA390" s="322"/>
      <c r="CB390" s="322"/>
      <c r="CC390" s="77"/>
    </row>
    <row r="391" spans="1:81" s="20" customFormat="1" ht="14.25" customHeight="1">
      <c r="A391" s="62"/>
      <c r="B391" s="326"/>
      <c r="C391" s="327"/>
      <c r="D391" s="327"/>
      <c r="E391" s="327"/>
      <c r="F391" s="328"/>
      <c r="I391" s="327"/>
      <c r="J391" s="327"/>
      <c r="K391" s="327"/>
      <c r="O391" s="327"/>
      <c r="Q391" s="329"/>
      <c r="R391" s="329"/>
      <c r="S391" s="329"/>
      <c r="T391" s="329"/>
      <c r="U391" s="330"/>
      <c r="V391" s="329"/>
      <c r="W391" s="329"/>
      <c r="X391" s="329"/>
      <c r="Y391" s="329"/>
      <c r="Z391" s="329"/>
      <c r="AA391" s="329"/>
      <c r="AB391" s="329"/>
      <c r="AC391" s="329"/>
      <c r="AD391" s="329"/>
      <c r="AE391" s="329"/>
      <c r="AF391" s="331"/>
      <c r="AG391" s="331"/>
      <c r="AH391" s="331"/>
      <c r="AI391" s="331"/>
      <c r="AJ391" s="327"/>
      <c r="AK391" s="331"/>
      <c r="AL391" s="331"/>
      <c r="AM391" s="327"/>
      <c r="AN391" s="331"/>
      <c r="AO391" s="327"/>
      <c r="AP391" s="327"/>
      <c r="AQ391" s="327"/>
      <c r="AR391" s="327"/>
      <c r="AS391" s="14"/>
      <c r="AT391" s="14"/>
      <c r="AU391" s="14"/>
      <c r="AV391" s="14"/>
      <c r="AW391" s="332"/>
      <c r="AX391" s="322"/>
      <c r="AY391" s="322"/>
      <c r="AZ391" s="322"/>
      <c r="BA391" s="322"/>
      <c r="BB391" s="322"/>
      <c r="BC391" s="322"/>
      <c r="BD391" s="322"/>
      <c r="BE391" s="322"/>
      <c r="BF391" s="322"/>
      <c r="BG391" s="322"/>
      <c r="BH391" s="322"/>
      <c r="BI391" s="322"/>
      <c r="BJ391" s="322"/>
      <c r="BK391" s="322"/>
      <c r="BL391" s="322"/>
      <c r="BM391" s="322"/>
      <c r="BN391" s="322"/>
      <c r="BO391" s="322"/>
      <c r="BP391" s="322"/>
      <c r="BQ391" s="322"/>
      <c r="BR391" s="322"/>
      <c r="BS391" s="322"/>
      <c r="BT391" s="322"/>
      <c r="BU391" s="322"/>
      <c r="BV391" s="322"/>
      <c r="BW391" s="322"/>
      <c r="BX391" s="322"/>
      <c r="BY391" s="322"/>
      <c r="BZ391" s="322"/>
      <c r="CA391" s="322"/>
      <c r="CB391" s="322"/>
      <c r="CC391" s="77"/>
    </row>
    <row r="392" spans="1:81" s="20" customFormat="1" ht="14.25" customHeight="1">
      <c r="A392" s="62"/>
      <c r="B392" s="326"/>
      <c r="C392" s="327"/>
      <c r="D392" s="327"/>
      <c r="E392" s="327"/>
      <c r="F392" s="328"/>
      <c r="I392" s="327"/>
      <c r="J392" s="327"/>
      <c r="K392" s="327"/>
      <c r="O392" s="327"/>
      <c r="Q392" s="329"/>
      <c r="R392" s="329"/>
      <c r="S392" s="329"/>
      <c r="T392" s="329"/>
      <c r="U392" s="330"/>
      <c r="V392" s="329"/>
      <c r="W392" s="329"/>
      <c r="X392" s="329"/>
      <c r="Y392" s="329"/>
      <c r="Z392" s="329"/>
      <c r="AA392" s="329"/>
      <c r="AB392" s="329"/>
      <c r="AC392" s="329"/>
      <c r="AD392" s="329"/>
      <c r="AE392" s="329"/>
      <c r="AF392" s="331"/>
      <c r="AG392" s="331"/>
      <c r="AH392" s="331"/>
      <c r="AI392" s="331"/>
      <c r="AJ392" s="327"/>
      <c r="AK392" s="331"/>
      <c r="AL392" s="331"/>
      <c r="AM392" s="327"/>
      <c r="AN392" s="331"/>
      <c r="AO392" s="327"/>
      <c r="AP392" s="327"/>
      <c r="AQ392" s="327"/>
      <c r="AR392" s="327"/>
      <c r="AS392" s="14"/>
      <c r="AT392" s="14"/>
      <c r="AU392" s="14"/>
      <c r="AV392" s="14"/>
      <c r="AW392" s="332"/>
      <c r="AX392" s="322"/>
      <c r="AY392" s="322"/>
      <c r="AZ392" s="322"/>
      <c r="BA392" s="322"/>
      <c r="BB392" s="322"/>
      <c r="BC392" s="322"/>
      <c r="BD392" s="322"/>
      <c r="BE392" s="322"/>
      <c r="BF392" s="322"/>
      <c r="BG392" s="322"/>
      <c r="BH392" s="322"/>
      <c r="BI392" s="322"/>
      <c r="BJ392" s="322"/>
      <c r="BK392" s="322"/>
      <c r="BL392" s="322"/>
      <c r="BM392" s="322"/>
      <c r="BN392" s="322"/>
      <c r="BO392" s="322"/>
      <c r="BP392" s="322"/>
      <c r="BQ392" s="322"/>
      <c r="BR392" s="322"/>
      <c r="BS392" s="322"/>
      <c r="BT392" s="322"/>
      <c r="BU392" s="322"/>
      <c r="BV392" s="322"/>
      <c r="BW392" s="322"/>
      <c r="BX392" s="322"/>
      <c r="BY392" s="322"/>
      <c r="BZ392" s="322"/>
      <c r="CA392" s="322"/>
      <c r="CB392" s="322"/>
      <c r="CC392" s="77"/>
    </row>
    <row r="393" spans="1:81" s="20" customFormat="1" ht="14.25" customHeight="1">
      <c r="A393" s="62"/>
      <c r="B393" s="326"/>
      <c r="C393" s="327"/>
      <c r="D393" s="327"/>
      <c r="E393" s="327"/>
      <c r="F393" s="328"/>
      <c r="I393" s="327"/>
      <c r="J393" s="327"/>
      <c r="K393" s="327"/>
      <c r="O393" s="327"/>
      <c r="Q393" s="329"/>
      <c r="R393" s="329"/>
      <c r="S393" s="329"/>
      <c r="T393" s="329"/>
      <c r="U393" s="330"/>
      <c r="V393" s="329"/>
      <c r="W393" s="329"/>
      <c r="X393" s="329"/>
      <c r="Y393" s="329"/>
      <c r="Z393" s="329"/>
      <c r="AA393" s="329"/>
      <c r="AB393" s="329"/>
      <c r="AC393" s="329"/>
      <c r="AD393" s="329"/>
      <c r="AE393" s="329"/>
      <c r="AF393" s="331"/>
      <c r="AG393" s="331"/>
      <c r="AH393" s="331"/>
      <c r="AI393" s="331"/>
      <c r="AJ393" s="327"/>
      <c r="AK393" s="331"/>
      <c r="AL393" s="331"/>
      <c r="AM393" s="327"/>
      <c r="AN393" s="331"/>
      <c r="AO393" s="327"/>
      <c r="AP393" s="327"/>
      <c r="AQ393" s="327"/>
      <c r="AR393" s="327"/>
      <c r="AS393" s="14"/>
      <c r="AT393" s="14"/>
      <c r="AU393" s="14"/>
      <c r="AV393" s="14"/>
      <c r="AW393" s="332"/>
      <c r="AX393" s="322"/>
      <c r="AY393" s="322"/>
      <c r="AZ393" s="322"/>
      <c r="BA393" s="322"/>
      <c r="BB393" s="322"/>
      <c r="BC393" s="322"/>
      <c r="BD393" s="322"/>
      <c r="BE393" s="322"/>
      <c r="BF393" s="322"/>
      <c r="BG393" s="322"/>
      <c r="BH393" s="322"/>
      <c r="BI393" s="322"/>
      <c r="BJ393" s="322"/>
      <c r="BK393" s="322"/>
      <c r="BL393" s="322"/>
      <c r="BM393" s="322"/>
      <c r="BN393" s="322"/>
      <c r="BO393" s="322"/>
      <c r="BP393" s="322"/>
      <c r="BQ393" s="322"/>
      <c r="BR393" s="322"/>
      <c r="BS393" s="322"/>
      <c r="BT393" s="322"/>
      <c r="BU393" s="322"/>
      <c r="BV393" s="322"/>
      <c r="BW393" s="322"/>
      <c r="BX393" s="322"/>
      <c r="BY393" s="322"/>
      <c r="BZ393" s="322"/>
      <c r="CA393" s="322"/>
      <c r="CB393" s="322"/>
      <c r="CC393" s="77"/>
    </row>
    <row r="394" spans="1:81" s="20" customFormat="1" ht="14.25" customHeight="1">
      <c r="A394" s="62"/>
      <c r="B394" s="326"/>
      <c r="C394" s="327"/>
      <c r="D394" s="327"/>
      <c r="E394" s="327"/>
      <c r="F394" s="328"/>
      <c r="I394" s="327"/>
      <c r="J394" s="327"/>
      <c r="K394" s="327"/>
      <c r="O394" s="327"/>
      <c r="Q394" s="329"/>
      <c r="R394" s="329"/>
      <c r="S394" s="329"/>
      <c r="T394" s="329"/>
      <c r="U394" s="330"/>
      <c r="V394" s="329"/>
      <c r="W394" s="329"/>
      <c r="X394" s="329"/>
      <c r="Y394" s="329"/>
      <c r="Z394" s="329"/>
      <c r="AA394" s="329"/>
      <c r="AB394" s="329"/>
      <c r="AC394" s="329"/>
      <c r="AD394" s="329"/>
      <c r="AE394" s="329"/>
      <c r="AF394" s="331"/>
      <c r="AG394" s="331"/>
      <c r="AH394" s="331"/>
      <c r="AI394" s="331"/>
      <c r="AJ394" s="327"/>
      <c r="AK394" s="331"/>
      <c r="AL394" s="331"/>
      <c r="AM394" s="327"/>
      <c r="AN394" s="331"/>
      <c r="AO394" s="327"/>
      <c r="AP394" s="327"/>
      <c r="AQ394" s="327"/>
      <c r="AR394" s="327"/>
      <c r="AS394" s="14"/>
      <c r="AT394" s="14"/>
      <c r="AU394" s="14"/>
      <c r="AV394" s="14"/>
      <c r="AW394" s="332"/>
      <c r="AX394" s="322"/>
      <c r="AY394" s="322"/>
      <c r="AZ394" s="322"/>
      <c r="BA394" s="322"/>
      <c r="BB394" s="322"/>
      <c r="BC394" s="322"/>
      <c r="BD394" s="322"/>
      <c r="BE394" s="322"/>
      <c r="BF394" s="322"/>
      <c r="BG394" s="322"/>
      <c r="BH394" s="322"/>
      <c r="BI394" s="322"/>
      <c r="BJ394" s="322"/>
      <c r="BK394" s="322"/>
      <c r="BL394" s="322"/>
      <c r="BM394" s="322"/>
      <c r="BN394" s="322"/>
      <c r="BO394" s="322"/>
      <c r="BP394" s="322"/>
      <c r="BQ394" s="322"/>
      <c r="BR394" s="322"/>
      <c r="BS394" s="322"/>
      <c r="BT394" s="322"/>
      <c r="BU394" s="322"/>
      <c r="BV394" s="322"/>
      <c r="BW394" s="322"/>
      <c r="BX394" s="322"/>
      <c r="BY394" s="322"/>
      <c r="BZ394" s="322"/>
      <c r="CA394" s="322"/>
      <c r="CB394" s="322"/>
      <c r="CC394" s="77"/>
    </row>
    <row r="395" spans="1:81" s="20" customFormat="1" ht="14.25" customHeight="1">
      <c r="A395" s="62"/>
      <c r="B395" s="326"/>
      <c r="C395" s="327"/>
      <c r="D395" s="327"/>
      <c r="E395" s="327"/>
      <c r="F395" s="328"/>
      <c r="I395" s="327"/>
      <c r="J395" s="327"/>
      <c r="K395" s="327"/>
      <c r="O395" s="327"/>
      <c r="Q395" s="329"/>
      <c r="R395" s="329"/>
      <c r="S395" s="329"/>
      <c r="T395" s="329"/>
      <c r="U395" s="330"/>
      <c r="V395" s="329"/>
      <c r="W395" s="329"/>
      <c r="X395" s="329"/>
      <c r="Y395" s="329"/>
      <c r="Z395" s="329"/>
      <c r="AA395" s="329"/>
      <c r="AB395" s="329"/>
      <c r="AC395" s="329"/>
      <c r="AD395" s="329"/>
      <c r="AE395" s="329"/>
      <c r="AF395" s="331"/>
      <c r="AG395" s="331"/>
      <c r="AH395" s="331"/>
      <c r="AI395" s="331"/>
      <c r="AJ395" s="327"/>
      <c r="AK395" s="331"/>
      <c r="AL395" s="331"/>
      <c r="AM395" s="327"/>
      <c r="AN395" s="331"/>
      <c r="AO395" s="327"/>
      <c r="AP395" s="327"/>
      <c r="AQ395" s="327"/>
      <c r="AR395" s="327"/>
      <c r="AS395" s="14"/>
      <c r="AT395" s="14"/>
      <c r="AU395" s="14"/>
      <c r="AV395" s="14"/>
      <c r="AW395" s="332"/>
      <c r="AX395" s="322"/>
      <c r="AY395" s="322"/>
      <c r="AZ395" s="322"/>
      <c r="BA395" s="322"/>
      <c r="BB395" s="322"/>
      <c r="BC395" s="322"/>
      <c r="BD395" s="322"/>
      <c r="BE395" s="322"/>
      <c r="BF395" s="322"/>
      <c r="BG395" s="322"/>
      <c r="BH395" s="322"/>
      <c r="BI395" s="322"/>
      <c r="BJ395" s="322"/>
      <c r="BK395" s="322"/>
      <c r="BL395" s="322"/>
      <c r="BM395" s="322"/>
      <c r="BN395" s="322"/>
      <c r="BO395" s="322"/>
      <c r="BP395" s="322"/>
      <c r="BQ395" s="322"/>
      <c r="BR395" s="322"/>
      <c r="BS395" s="322"/>
      <c r="BT395" s="322"/>
      <c r="BU395" s="322"/>
      <c r="BV395" s="322"/>
      <c r="BW395" s="322"/>
      <c r="BX395" s="322"/>
      <c r="BY395" s="322"/>
      <c r="BZ395" s="322"/>
      <c r="CA395" s="322"/>
      <c r="CB395" s="322"/>
      <c r="CC395" s="77"/>
    </row>
    <row r="396" spans="1:81" s="20" customFormat="1" ht="14.25" customHeight="1">
      <c r="A396" s="62"/>
      <c r="B396" s="326"/>
      <c r="C396" s="327"/>
      <c r="D396" s="327"/>
      <c r="E396" s="327"/>
      <c r="F396" s="328"/>
      <c r="I396" s="327"/>
      <c r="J396" s="327"/>
      <c r="K396" s="327"/>
      <c r="O396" s="327"/>
      <c r="Q396" s="329"/>
      <c r="R396" s="329"/>
      <c r="S396" s="329"/>
      <c r="T396" s="329"/>
      <c r="U396" s="330"/>
      <c r="V396" s="329"/>
      <c r="W396" s="329"/>
      <c r="X396" s="329"/>
      <c r="Y396" s="329"/>
      <c r="Z396" s="329"/>
      <c r="AA396" s="329"/>
      <c r="AB396" s="329"/>
      <c r="AC396" s="329"/>
      <c r="AD396" s="329"/>
      <c r="AE396" s="329"/>
      <c r="AF396" s="331"/>
      <c r="AG396" s="331"/>
      <c r="AH396" s="331"/>
      <c r="AI396" s="331"/>
      <c r="AJ396" s="327"/>
      <c r="AK396" s="331"/>
      <c r="AL396" s="331"/>
      <c r="AM396" s="327"/>
      <c r="AN396" s="331"/>
      <c r="AO396" s="327"/>
      <c r="AP396" s="327"/>
      <c r="AQ396" s="327"/>
      <c r="AR396" s="327"/>
      <c r="AS396" s="14"/>
      <c r="AT396" s="14"/>
      <c r="AU396" s="14"/>
      <c r="AV396" s="14"/>
      <c r="AW396" s="332"/>
      <c r="AX396" s="322"/>
      <c r="AY396" s="322"/>
      <c r="AZ396" s="322"/>
      <c r="BA396" s="322"/>
      <c r="BB396" s="322"/>
      <c r="BC396" s="322"/>
      <c r="BD396" s="322"/>
      <c r="BE396" s="322"/>
      <c r="BF396" s="322"/>
      <c r="BG396" s="322"/>
      <c r="BH396" s="322"/>
      <c r="BI396" s="322"/>
      <c r="BJ396" s="322"/>
      <c r="BK396" s="322"/>
      <c r="BL396" s="322"/>
      <c r="BM396" s="322"/>
      <c r="BN396" s="322"/>
      <c r="BO396" s="322"/>
      <c r="BP396" s="322"/>
      <c r="BQ396" s="322"/>
      <c r="BR396" s="322"/>
      <c r="BS396" s="322"/>
      <c r="BT396" s="322"/>
      <c r="BU396" s="322"/>
      <c r="BV396" s="322"/>
      <c r="BW396" s="322"/>
      <c r="BX396" s="322"/>
      <c r="BY396" s="322"/>
      <c r="BZ396" s="322"/>
      <c r="CA396" s="322"/>
      <c r="CB396" s="322"/>
      <c r="CC396" s="77"/>
    </row>
    <row r="397" spans="1:81" s="20" customFormat="1" ht="14.25" customHeight="1">
      <c r="A397" s="62"/>
      <c r="B397" s="326"/>
      <c r="C397" s="327"/>
      <c r="D397" s="327"/>
      <c r="E397" s="327"/>
      <c r="F397" s="328"/>
      <c r="I397" s="327"/>
      <c r="J397" s="327"/>
      <c r="K397" s="327"/>
      <c r="O397" s="327"/>
      <c r="Q397" s="329"/>
      <c r="R397" s="329"/>
      <c r="S397" s="329"/>
      <c r="T397" s="329"/>
      <c r="U397" s="330"/>
      <c r="V397" s="329"/>
      <c r="W397" s="329"/>
      <c r="X397" s="329"/>
      <c r="Y397" s="329"/>
      <c r="Z397" s="329"/>
      <c r="AA397" s="329"/>
      <c r="AB397" s="329"/>
      <c r="AC397" s="329"/>
      <c r="AD397" s="329"/>
      <c r="AE397" s="329"/>
      <c r="AF397" s="331"/>
      <c r="AG397" s="331"/>
      <c r="AH397" s="331"/>
      <c r="AI397" s="331"/>
      <c r="AJ397" s="327"/>
      <c r="AK397" s="331"/>
      <c r="AL397" s="331"/>
      <c r="AM397" s="327"/>
      <c r="AN397" s="331"/>
      <c r="AO397" s="327"/>
      <c r="AP397" s="327"/>
      <c r="AQ397" s="327"/>
      <c r="AR397" s="327"/>
      <c r="AS397" s="14"/>
      <c r="AT397" s="14"/>
      <c r="AU397" s="14"/>
      <c r="AV397" s="14"/>
      <c r="AW397" s="332"/>
      <c r="AX397" s="322"/>
      <c r="AY397" s="322"/>
      <c r="AZ397" s="322"/>
      <c r="BA397" s="322"/>
      <c r="BB397" s="322"/>
      <c r="BC397" s="322"/>
      <c r="BD397" s="322"/>
      <c r="BE397" s="322"/>
      <c r="BF397" s="322"/>
      <c r="BG397" s="322"/>
      <c r="BH397" s="322"/>
      <c r="BI397" s="322"/>
      <c r="BJ397" s="322"/>
      <c r="BK397" s="322"/>
      <c r="BL397" s="322"/>
      <c r="BM397" s="322"/>
      <c r="BN397" s="322"/>
      <c r="BO397" s="322"/>
      <c r="BP397" s="322"/>
      <c r="BQ397" s="322"/>
      <c r="BR397" s="322"/>
      <c r="BS397" s="322"/>
      <c r="BT397" s="322"/>
      <c r="BU397" s="322"/>
      <c r="BV397" s="322"/>
      <c r="BW397" s="322"/>
      <c r="BX397" s="322"/>
      <c r="BY397" s="322"/>
      <c r="BZ397" s="322"/>
      <c r="CA397" s="322"/>
      <c r="CB397" s="322"/>
      <c r="CC397" s="77"/>
    </row>
    <row r="398" spans="1:81" s="20" customFormat="1" ht="14.25" customHeight="1">
      <c r="A398" s="62"/>
      <c r="B398" s="326"/>
      <c r="C398" s="327"/>
      <c r="D398" s="327"/>
      <c r="E398" s="327"/>
      <c r="F398" s="328"/>
      <c r="I398" s="327"/>
      <c r="J398" s="327"/>
      <c r="K398" s="327"/>
      <c r="O398" s="327"/>
      <c r="Q398" s="329"/>
      <c r="R398" s="329"/>
      <c r="S398" s="329"/>
      <c r="T398" s="329"/>
      <c r="U398" s="330"/>
      <c r="V398" s="329"/>
      <c r="W398" s="329"/>
      <c r="X398" s="329"/>
      <c r="Y398" s="329"/>
      <c r="Z398" s="329"/>
      <c r="AA398" s="329"/>
      <c r="AB398" s="329"/>
      <c r="AC398" s="329"/>
      <c r="AD398" s="329"/>
      <c r="AE398" s="329"/>
      <c r="AF398" s="331"/>
      <c r="AG398" s="331"/>
      <c r="AH398" s="331"/>
      <c r="AI398" s="331"/>
      <c r="AJ398" s="327"/>
      <c r="AK398" s="331"/>
      <c r="AL398" s="331"/>
      <c r="AM398" s="327"/>
      <c r="AN398" s="331"/>
      <c r="AO398" s="327"/>
      <c r="AP398" s="327"/>
      <c r="AQ398" s="327"/>
      <c r="AR398" s="327"/>
      <c r="AS398" s="14"/>
      <c r="AT398" s="14"/>
      <c r="AU398" s="14"/>
      <c r="AV398" s="14"/>
      <c r="AW398" s="332"/>
      <c r="AX398" s="322"/>
      <c r="AY398" s="322"/>
      <c r="AZ398" s="322"/>
      <c r="BA398" s="322"/>
      <c r="BB398" s="322"/>
      <c r="BC398" s="322"/>
      <c r="BD398" s="322"/>
      <c r="BE398" s="322"/>
      <c r="BF398" s="322"/>
      <c r="BG398" s="322"/>
      <c r="BH398" s="322"/>
      <c r="BI398" s="322"/>
      <c r="BJ398" s="322"/>
      <c r="BK398" s="322"/>
      <c r="BL398" s="322"/>
      <c r="BM398" s="322"/>
      <c r="BN398" s="322"/>
      <c r="BO398" s="322"/>
      <c r="BP398" s="322"/>
      <c r="BQ398" s="322"/>
      <c r="BR398" s="322"/>
      <c r="BS398" s="322"/>
      <c r="BT398" s="322"/>
      <c r="BU398" s="322"/>
      <c r="BV398" s="322"/>
      <c r="BW398" s="322"/>
      <c r="BX398" s="322"/>
      <c r="BY398" s="322"/>
      <c r="BZ398" s="322"/>
      <c r="CA398" s="322"/>
      <c r="CB398" s="322"/>
      <c r="CC398" s="77"/>
    </row>
    <row r="399" spans="1:81" s="20" customFormat="1" ht="14.25" customHeight="1">
      <c r="A399" s="62"/>
      <c r="B399" s="326"/>
      <c r="C399" s="327"/>
      <c r="D399" s="327"/>
      <c r="E399" s="327"/>
      <c r="F399" s="328"/>
      <c r="I399" s="327"/>
      <c r="J399" s="327"/>
      <c r="K399" s="327"/>
      <c r="O399" s="327"/>
      <c r="Q399" s="329"/>
      <c r="R399" s="329"/>
      <c r="S399" s="329"/>
      <c r="T399" s="329"/>
      <c r="U399" s="330"/>
      <c r="V399" s="329"/>
      <c r="W399" s="329"/>
      <c r="X399" s="329"/>
      <c r="Y399" s="329"/>
      <c r="Z399" s="329"/>
      <c r="AA399" s="329"/>
      <c r="AB399" s="329"/>
      <c r="AC399" s="329"/>
      <c r="AD399" s="329"/>
      <c r="AE399" s="329"/>
      <c r="AF399" s="331"/>
      <c r="AG399" s="331"/>
      <c r="AH399" s="331"/>
      <c r="AI399" s="331"/>
      <c r="AJ399" s="327"/>
      <c r="AK399" s="331"/>
      <c r="AL399" s="331"/>
      <c r="AM399" s="327"/>
      <c r="AN399" s="331"/>
      <c r="AO399" s="327"/>
      <c r="AP399" s="327"/>
      <c r="AQ399" s="327"/>
      <c r="AR399" s="327"/>
      <c r="AS399" s="14"/>
      <c r="AT399" s="14"/>
      <c r="AU399" s="14"/>
      <c r="AV399" s="14"/>
      <c r="AW399" s="332"/>
      <c r="AX399" s="322"/>
      <c r="AY399" s="322"/>
      <c r="AZ399" s="322"/>
      <c r="BA399" s="322"/>
      <c r="BB399" s="322"/>
      <c r="BC399" s="322"/>
      <c r="BD399" s="322"/>
      <c r="BE399" s="322"/>
      <c r="BF399" s="322"/>
      <c r="BG399" s="322"/>
      <c r="BH399" s="322"/>
      <c r="BI399" s="322"/>
      <c r="BJ399" s="322"/>
      <c r="BK399" s="322"/>
      <c r="BL399" s="322"/>
      <c r="BM399" s="322"/>
      <c r="BN399" s="322"/>
      <c r="BO399" s="322"/>
      <c r="BP399" s="322"/>
      <c r="BQ399" s="322"/>
      <c r="BR399" s="322"/>
      <c r="BS399" s="322"/>
      <c r="BT399" s="322"/>
      <c r="BU399" s="322"/>
      <c r="BV399" s="322"/>
      <c r="BW399" s="322"/>
      <c r="BX399" s="322"/>
      <c r="BY399" s="322"/>
      <c r="BZ399" s="322"/>
      <c r="CA399" s="322"/>
      <c r="CB399" s="322"/>
      <c r="CC399" s="77"/>
    </row>
    <row r="400" spans="1:81" s="20" customFormat="1" ht="14.25" customHeight="1">
      <c r="A400" s="62"/>
      <c r="B400" s="326"/>
      <c r="C400" s="327"/>
      <c r="D400" s="327"/>
      <c r="E400" s="327"/>
      <c r="F400" s="328"/>
      <c r="I400" s="327"/>
      <c r="J400" s="327"/>
      <c r="K400" s="327"/>
      <c r="O400" s="327"/>
      <c r="Q400" s="329"/>
      <c r="R400" s="329"/>
      <c r="S400" s="329"/>
      <c r="T400" s="329"/>
      <c r="U400" s="330"/>
      <c r="V400" s="329"/>
      <c r="W400" s="329"/>
      <c r="X400" s="329"/>
      <c r="Y400" s="329"/>
      <c r="Z400" s="329"/>
      <c r="AA400" s="329"/>
      <c r="AB400" s="329"/>
      <c r="AC400" s="329"/>
      <c r="AD400" s="329"/>
      <c r="AE400" s="329"/>
      <c r="AF400" s="331"/>
      <c r="AG400" s="331"/>
      <c r="AH400" s="331"/>
      <c r="AI400" s="331"/>
      <c r="AJ400" s="327"/>
      <c r="AK400" s="331"/>
      <c r="AL400" s="331"/>
      <c r="AM400" s="327"/>
      <c r="AN400" s="331"/>
      <c r="AO400" s="327"/>
      <c r="AP400" s="327"/>
      <c r="AQ400" s="327"/>
      <c r="AR400" s="327"/>
      <c r="AS400" s="14"/>
      <c r="AT400" s="14"/>
      <c r="AU400" s="14"/>
      <c r="AV400" s="14"/>
      <c r="AW400" s="332"/>
      <c r="AX400" s="322"/>
      <c r="AY400" s="322"/>
      <c r="AZ400" s="322"/>
      <c r="BA400" s="322"/>
      <c r="BB400" s="322"/>
      <c r="BC400" s="322"/>
      <c r="BD400" s="322"/>
      <c r="BE400" s="322"/>
      <c r="BF400" s="322"/>
      <c r="BG400" s="322"/>
      <c r="BH400" s="322"/>
      <c r="BI400" s="322"/>
      <c r="BJ400" s="322"/>
      <c r="BK400" s="322"/>
      <c r="BL400" s="322"/>
      <c r="BM400" s="322"/>
      <c r="BN400" s="322"/>
      <c r="BO400" s="322"/>
      <c r="BP400" s="322"/>
      <c r="BQ400" s="322"/>
      <c r="BR400" s="322"/>
      <c r="BS400" s="322"/>
      <c r="BT400" s="322"/>
      <c r="BU400" s="322"/>
      <c r="BV400" s="322"/>
      <c r="BW400" s="322"/>
      <c r="BX400" s="322"/>
      <c r="BY400" s="322"/>
      <c r="BZ400" s="322"/>
      <c r="CA400" s="322"/>
      <c r="CB400" s="322"/>
      <c r="CC400" s="77"/>
    </row>
    <row r="401" spans="1:81" s="20" customFormat="1" ht="14.25" customHeight="1">
      <c r="A401" s="62"/>
      <c r="B401" s="326"/>
      <c r="C401" s="327"/>
      <c r="D401" s="327"/>
      <c r="E401" s="327"/>
      <c r="F401" s="328"/>
      <c r="I401" s="327"/>
      <c r="J401" s="327"/>
      <c r="K401" s="327"/>
      <c r="O401" s="327"/>
      <c r="Q401" s="329"/>
      <c r="R401" s="329"/>
      <c r="S401" s="329"/>
      <c r="T401" s="329"/>
      <c r="U401" s="330"/>
      <c r="V401" s="329"/>
      <c r="W401" s="329"/>
      <c r="X401" s="329"/>
      <c r="Y401" s="329"/>
      <c r="Z401" s="329"/>
      <c r="AA401" s="329"/>
      <c r="AB401" s="329"/>
      <c r="AC401" s="329"/>
      <c r="AD401" s="329"/>
      <c r="AE401" s="329"/>
      <c r="AF401" s="331"/>
      <c r="AG401" s="331"/>
      <c r="AH401" s="331"/>
      <c r="AI401" s="331"/>
      <c r="AJ401" s="327"/>
      <c r="AK401" s="331"/>
      <c r="AL401" s="331"/>
      <c r="AM401" s="327"/>
      <c r="AN401" s="331"/>
      <c r="AO401" s="327"/>
      <c r="AP401" s="327"/>
      <c r="AQ401" s="327"/>
      <c r="AR401" s="327"/>
      <c r="AS401" s="14"/>
      <c r="AT401" s="14"/>
      <c r="AU401" s="14"/>
      <c r="AV401" s="14"/>
      <c r="AW401" s="332"/>
      <c r="AX401" s="322"/>
      <c r="AY401" s="322"/>
      <c r="AZ401" s="322"/>
      <c r="BA401" s="322"/>
      <c r="BB401" s="322"/>
      <c r="BC401" s="322"/>
      <c r="BD401" s="322"/>
      <c r="BE401" s="322"/>
      <c r="BF401" s="322"/>
      <c r="BG401" s="322"/>
      <c r="BH401" s="322"/>
      <c r="BI401" s="322"/>
      <c r="BJ401" s="322"/>
      <c r="BK401" s="322"/>
      <c r="BL401" s="322"/>
      <c r="BM401" s="322"/>
      <c r="BN401" s="322"/>
      <c r="BO401" s="322"/>
      <c r="BP401" s="322"/>
      <c r="BQ401" s="322"/>
      <c r="BR401" s="322"/>
      <c r="BS401" s="322"/>
      <c r="BT401" s="322"/>
      <c r="BU401" s="322"/>
      <c r="BV401" s="322"/>
      <c r="BW401" s="322"/>
      <c r="BX401" s="322"/>
      <c r="BY401" s="322"/>
      <c r="BZ401" s="322"/>
      <c r="CA401" s="322"/>
      <c r="CB401" s="322"/>
      <c r="CC401" s="77"/>
    </row>
    <row r="402" spans="1:81" s="20" customFormat="1" ht="14.25" customHeight="1">
      <c r="A402" s="62"/>
      <c r="B402" s="326"/>
      <c r="C402" s="327"/>
      <c r="D402" s="327"/>
      <c r="E402" s="327"/>
      <c r="F402" s="328"/>
      <c r="I402" s="327"/>
      <c r="J402" s="327"/>
      <c r="K402" s="327"/>
      <c r="O402" s="327"/>
      <c r="Q402" s="329"/>
      <c r="R402" s="329"/>
      <c r="S402" s="329"/>
      <c r="T402" s="329"/>
      <c r="U402" s="330"/>
      <c r="V402" s="329"/>
      <c r="W402" s="329"/>
      <c r="X402" s="329"/>
      <c r="Y402" s="329"/>
      <c r="Z402" s="329"/>
      <c r="AA402" s="329"/>
      <c r="AB402" s="329"/>
      <c r="AC402" s="329"/>
      <c r="AD402" s="329"/>
      <c r="AE402" s="329"/>
      <c r="AF402" s="331"/>
      <c r="AG402" s="331"/>
      <c r="AH402" s="331"/>
      <c r="AI402" s="331"/>
      <c r="AJ402" s="327"/>
      <c r="AK402" s="331"/>
      <c r="AL402" s="331"/>
      <c r="AM402" s="327"/>
      <c r="AN402" s="331"/>
      <c r="AO402" s="327"/>
      <c r="AP402" s="327"/>
      <c r="AQ402" s="327"/>
      <c r="AR402" s="327"/>
      <c r="AS402" s="14"/>
      <c r="AT402" s="14"/>
      <c r="AU402" s="14"/>
      <c r="AV402" s="14"/>
      <c r="AW402" s="332"/>
      <c r="AX402" s="322"/>
      <c r="AY402" s="322"/>
      <c r="AZ402" s="322"/>
      <c r="BA402" s="322"/>
      <c r="BB402" s="322"/>
      <c r="BC402" s="322"/>
      <c r="BD402" s="322"/>
      <c r="BE402" s="322"/>
      <c r="BF402" s="322"/>
      <c r="BG402" s="322"/>
      <c r="BH402" s="322"/>
      <c r="BI402" s="322"/>
      <c r="BJ402" s="322"/>
      <c r="BK402" s="322"/>
      <c r="BL402" s="322"/>
      <c r="BM402" s="322"/>
      <c r="BN402" s="322"/>
      <c r="BO402" s="322"/>
      <c r="BP402" s="322"/>
      <c r="BQ402" s="322"/>
      <c r="BR402" s="322"/>
      <c r="BS402" s="322"/>
      <c r="BT402" s="322"/>
      <c r="BU402" s="322"/>
      <c r="BV402" s="322"/>
      <c r="BW402" s="322"/>
      <c r="BX402" s="322"/>
      <c r="BY402" s="322"/>
      <c r="BZ402" s="322"/>
      <c r="CA402" s="322"/>
      <c r="CB402" s="322"/>
      <c r="CC402" s="77"/>
    </row>
    <row r="403" spans="1:81" s="20" customFormat="1" ht="14.25" customHeight="1">
      <c r="A403" s="62"/>
      <c r="B403" s="326"/>
      <c r="C403" s="327"/>
      <c r="D403" s="327"/>
      <c r="E403" s="327"/>
      <c r="F403" s="328"/>
      <c r="I403" s="327"/>
      <c r="J403" s="327"/>
      <c r="K403" s="327"/>
      <c r="O403" s="327"/>
      <c r="Q403" s="329"/>
      <c r="R403" s="329"/>
      <c r="S403" s="329"/>
      <c r="T403" s="329"/>
      <c r="U403" s="330"/>
      <c r="V403" s="329"/>
      <c r="W403" s="329"/>
      <c r="X403" s="329"/>
      <c r="Y403" s="329"/>
      <c r="Z403" s="329"/>
      <c r="AA403" s="329"/>
      <c r="AB403" s="329"/>
      <c r="AC403" s="329"/>
      <c r="AD403" s="329"/>
      <c r="AE403" s="329"/>
      <c r="AF403" s="331"/>
      <c r="AG403" s="331"/>
      <c r="AH403" s="331"/>
      <c r="AI403" s="331"/>
      <c r="AJ403" s="327"/>
      <c r="AK403" s="331"/>
      <c r="AL403" s="331"/>
      <c r="AM403" s="327"/>
      <c r="AN403" s="331"/>
      <c r="AO403" s="327"/>
      <c r="AP403" s="327"/>
      <c r="AQ403" s="327"/>
      <c r="AR403" s="327"/>
      <c r="AS403" s="14"/>
      <c r="AT403" s="14"/>
      <c r="AU403" s="14"/>
      <c r="AV403" s="14"/>
      <c r="AW403" s="332"/>
      <c r="AX403" s="322"/>
      <c r="AY403" s="322"/>
      <c r="AZ403" s="322"/>
      <c r="BA403" s="322"/>
      <c r="BB403" s="322"/>
      <c r="BC403" s="322"/>
      <c r="BD403" s="322"/>
      <c r="BE403" s="322"/>
      <c r="BF403" s="322"/>
      <c r="BG403" s="322"/>
      <c r="BH403" s="322"/>
      <c r="BI403" s="322"/>
      <c r="BJ403" s="322"/>
      <c r="BK403" s="322"/>
      <c r="BL403" s="322"/>
      <c r="BM403" s="322"/>
      <c r="BN403" s="322"/>
      <c r="BO403" s="322"/>
      <c r="BP403" s="322"/>
      <c r="BQ403" s="322"/>
      <c r="BR403" s="322"/>
      <c r="BS403" s="322"/>
      <c r="BT403" s="322"/>
      <c r="BU403" s="322"/>
      <c r="BV403" s="322"/>
      <c r="BW403" s="322"/>
      <c r="BX403" s="322"/>
      <c r="BY403" s="322"/>
      <c r="BZ403" s="322"/>
      <c r="CA403" s="322"/>
      <c r="CB403" s="322"/>
      <c r="CC403" s="77"/>
    </row>
    <row r="404" spans="1:81" s="20" customFormat="1" ht="14.25" customHeight="1">
      <c r="A404" s="62"/>
      <c r="B404" s="326"/>
      <c r="C404" s="327"/>
      <c r="D404" s="327"/>
      <c r="E404" s="327"/>
      <c r="F404" s="328"/>
      <c r="I404" s="327"/>
      <c r="J404" s="327"/>
      <c r="K404" s="327"/>
      <c r="O404" s="327"/>
      <c r="Q404" s="329"/>
      <c r="R404" s="329"/>
      <c r="S404" s="329"/>
      <c r="T404" s="329"/>
      <c r="U404" s="330"/>
      <c r="V404" s="329"/>
      <c r="W404" s="329"/>
      <c r="X404" s="329"/>
      <c r="Y404" s="329"/>
      <c r="Z404" s="329"/>
      <c r="AA404" s="329"/>
      <c r="AB404" s="329"/>
      <c r="AC404" s="329"/>
      <c r="AD404" s="329"/>
      <c r="AE404" s="329"/>
      <c r="AF404" s="331"/>
      <c r="AG404" s="331"/>
      <c r="AH404" s="331"/>
      <c r="AI404" s="331"/>
      <c r="AJ404" s="327"/>
      <c r="AK404" s="331"/>
      <c r="AL404" s="331"/>
      <c r="AM404" s="327"/>
      <c r="AN404" s="331"/>
      <c r="AO404" s="327"/>
      <c r="AP404" s="327"/>
      <c r="AQ404" s="327"/>
      <c r="AR404" s="327"/>
      <c r="AS404" s="14"/>
      <c r="AT404" s="14"/>
      <c r="AU404" s="14"/>
      <c r="AV404" s="14"/>
      <c r="AW404" s="332"/>
      <c r="AX404" s="322"/>
      <c r="AY404" s="322"/>
      <c r="AZ404" s="322"/>
      <c r="BA404" s="322"/>
      <c r="BB404" s="322"/>
      <c r="BC404" s="322"/>
      <c r="BD404" s="322"/>
      <c r="BE404" s="322"/>
      <c r="BF404" s="322"/>
      <c r="BG404" s="322"/>
      <c r="BH404" s="322"/>
      <c r="BI404" s="322"/>
      <c r="BJ404" s="322"/>
      <c r="BK404" s="322"/>
      <c r="BL404" s="322"/>
      <c r="BM404" s="322"/>
      <c r="BN404" s="322"/>
      <c r="BO404" s="322"/>
      <c r="BP404" s="322"/>
      <c r="BQ404" s="322"/>
      <c r="BR404" s="322"/>
      <c r="BS404" s="322"/>
      <c r="BT404" s="322"/>
      <c r="BU404" s="322"/>
      <c r="BV404" s="322"/>
      <c r="BW404" s="322"/>
      <c r="BX404" s="322"/>
      <c r="BY404" s="322"/>
      <c r="BZ404" s="322"/>
      <c r="CA404" s="322"/>
      <c r="CB404" s="322"/>
      <c r="CC404" s="77"/>
    </row>
    <row r="405" spans="1:81" s="20" customFormat="1" ht="14.25" customHeight="1">
      <c r="A405" s="62"/>
      <c r="B405" s="326"/>
      <c r="C405" s="327"/>
      <c r="D405" s="327"/>
      <c r="E405" s="327"/>
      <c r="F405" s="328"/>
      <c r="I405" s="327"/>
      <c r="J405" s="327"/>
      <c r="K405" s="327"/>
      <c r="O405" s="327"/>
      <c r="Q405" s="329"/>
      <c r="R405" s="329"/>
      <c r="S405" s="329"/>
      <c r="T405" s="329"/>
      <c r="U405" s="330"/>
      <c r="V405" s="329"/>
      <c r="W405" s="329"/>
      <c r="X405" s="329"/>
      <c r="Y405" s="329"/>
      <c r="Z405" s="329"/>
      <c r="AA405" s="329"/>
      <c r="AB405" s="329"/>
      <c r="AC405" s="329"/>
      <c r="AD405" s="329"/>
      <c r="AE405" s="329"/>
      <c r="AF405" s="331"/>
      <c r="AG405" s="331"/>
      <c r="AH405" s="331"/>
      <c r="AI405" s="331"/>
      <c r="AJ405" s="327"/>
      <c r="AK405" s="331"/>
      <c r="AL405" s="331"/>
      <c r="AM405" s="327"/>
      <c r="AN405" s="331"/>
      <c r="AO405" s="327"/>
      <c r="AP405" s="327"/>
      <c r="AQ405" s="327"/>
      <c r="AR405" s="327"/>
      <c r="AS405" s="14"/>
      <c r="AT405" s="14"/>
      <c r="AU405" s="14"/>
      <c r="AV405" s="14"/>
      <c r="AW405" s="332"/>
      <c r="AX405" s="322"/>
      <c r="AY405" s="322"/>
      <c r="AZ405" s="322"/>
      <c r="BA405" s="322"/>
      <c r="BB405" s="322"/>
      <c r="BC405" s="322"/>
      <c r="BD405" s="322"/>
      <c r="BE405" s="322"/>
      <c r="BF405" s="322"/>
      <c r="BG405" s="322"/>
      <c r="BH405" s="322"/>
      <c r="BI405" s="322"/>
      <c r="BJ405" s="322"/>
      <c r="BK405" s="322"/>
      <c r="BL405" s="322"/>
      <c r="BM405" s="322"/>
      <c r="BN405" s="322"/>
      <c r="BO405" s="322"/>
      <c r="BP405" s="322"/>
      <c r="BQ405" s="322"/>
      <c r="BR405" s="322"/>
      <c r="BS405" s="322"/>
      <c r="BT405" s="322"/>
      <c r="BU405" s="322"/>
      <c r="BV405" s="322"/>
      <c r="BW405" s="322"/>
      <c r="BX405" s="322"/>
      <c r="BY405" s="322"/>
      <c r="BZ405" s="322"/>
      <c r="CA405" s="322"/>
      <c r="CB405" s="322"/>
      <c r="CC405" s="77"/>
    </row>
    <row r="406" spans="1:81" s="20" customFormat="1" ht="14.25" customHeight="1">
      <c r="A406" s="62"/>
      <c r="B406" s="326"/>
      <c r="C406" s="327"/>
      <c r="D406" s="327"/>
      <c r="E406" s="327"/>
      <c r="F406" s="328"/>
      <c r="I406" s="327"/>
      <c r="J406" s="327"/>
      <c r="K406" s="327"/>
      <c r="O406" s="327"/>
      <c r="Q406" s="329"/>
      <c r="R406" s="329"/>
      <c r="S406" s="329"/>
      <c r="T406" s="329"/>
      <c r="U406" s="330"/>
      <c r="V406" s="329"/>
      <c r="W406" s="329"/>
      <c r="X406" s="329"/>
      <c r="Y406" s="329"/>
      <c r="Z406" s="329"/>
      <c r="AA406" s="329"/>
      <c r="AB406" s="329"/>
      <c r="AC406" s="329"/>
      <c r="AD406" s="329"/>
      <c r="AE406" s="329"/>
      <c r="AF406" s="331"/>
      <c r="AG406" s="331"/>
      <c r="AH406" s="331"/>
      <c r="AI406" s="331"/>
      <c r="AJ406" s="327"/>
      <c r="AK406" s="331"/>
      <c r="AL406" s="331"/>
      <c r="AM406" s="327"/>
      <c r="AN406" s="331"/>
      <c r="AO406" s="327"/>
      <c r="AP406" s="327"/>
      <c r="AQ406" s="327"/>
      <c r="AR406" s="327"/>
      <c r="AS406" s="14"/>
      <c r="AT406" s="14"/>
      <c r="AU406" s="14"/>
      <c r="AV406" s="14"/>
      <c r="AW406" s="332"/>
      <c r="AX406" s="322"/>
      <c r="AY406" s="322"/>
      <c r="AZ406" s="322"/>
      <c r="BA406" s="322"/>
      <c r="BB406" s="322"/>
      <c r="BC406" s="322"/>
      <c r="BD406" s="322"/>
      <c r="BE406" s="322"/>
      <c r="BF406" s="322"/>
      <c r="BG406" s="322"/>
      <c r="BH406" s="322"/>
      <c r="BI406" s="322"/>
      <c r="BJ406" s="322"/>
      <c r="BK406" s="322"/>
      <c r="BL406" s="322"/>
      <c r="BM406" s="322"/>
      <c r="BN406" s="322"/>
      <c r="BO406" s="322"/>
      <c r="BP406" s="322"/>
      <c r="BQ406" s="322"/>
      <c r="BR406" s="322"/>
      <c r="BS406" s="322"/>
      <c r="BT406" s="322"/>
      <c r="BU406" s="322"/>
      <c r="BV406" s="322"/>
      <c r="BW406" s="322"/>
      <c r="BX406" s="322"/>
      <c r="BY406" s="322"/>
      <c r="BZ406" s="322"/>
      <c r="CA406" s="322"/>
      <c r="CB406" s="322"/>
      <c r="CC406" s="77"/>
    </row>
    <row r="407" spans="1:81" s="20" customFormat="1" ht="14.25" customHeight="1">
      <c r="A407" s="62"/>
      <c r="B407" s="326"/>
      <c r="C407" s="327"/>
      <c r="D407" s="327"/>
      <c r="E407" s="327"/>
      <c r="F407" s="328"/>
      <c r="I407" s="327"/>
      <c r="J407" s="327"/>
      <c r="K407" s="327"/>
      <c r="O407" s="327"/>
      <c r="Q407" s="329"/>
      <c r="R407" s="329"/>
      <c r="S407" s="329"/>
      <c r="T407" s="329"/>
      <c r="U407" s="330"/>
      <c r="V407" s="329"/>
      <c r="W407" s="329"/>
      <c r="X407" s="329"/>
      <c r="Y407" s="329"/>
      <c r="Z407" s="329"/>
      <c r="AA407" s="329"/>
      <c r="AB407" s="329"/>
      <c r="AC407" s="329"/>
      <c r="AD407" s="329"/>
      <c r="AE407" s="329"/>
      <c r="AF407" s="331"/>
      <c r="AG407" s="331"/>
      <c r="AH407" s="331"/>
      <c r="AI407" s="331"/>
      <c r="AJ407" s="327"/>
      <c r="AK407" s="331"/>
      <c r="AL407" s="331"/>
      <c r="AM407" s="327"/>
      <c r="AN407" s="331"/>
      <c r="AO407" s="327"/>
      <c r="AP407" s="327"/>
      <c r="AQ407" s="327"/>
      <c r="AR407" s="327"/>
      <c r="AS407" s="14"/>
      <c r="AT407" s="14"/>
      <c r="AU407" s="14"/>
      <c r="AV407" s="14"/>
      <c r="AW407" s="332"/>
      <c r="AX407" s="322"/>
      <c r="AY407" s="322"/>
      <c r="AZ407" s="322"/>
      <c r="BA407" s="322"/>
      <c r="BB407" s="322"/>
      <c r="BC407" s="322"/>
      <c r="BD407" s="322"/>
      <c r="BE407" s="322"/>
      <c r="BF407" s="322"/>
      <c r="BG407" s="322"/>
      <c r="BH407" s="322"/>
      <c r="BI407" s="322"/>
      <c r="BJ407" s="322"/>
      <c r="BK407" s="322"/>
      <c r="BL407" s="322"/>
      <c r="BM407" s="322"/>
      <c r="BN407" s="322"/>
      <c r="BO407" s="322"/>
      <c r="BP407" s="322"/>
      <c r="BQ407" s="322"/>
      <c r="BR407" s="322"/>
      <c r="BS407" s="322"/>
      <c r="BT407" s="322"/>
      <c r="BU407" s="322"/>
      <c r="BV407" s="322"/>
      <c r="BW407" s="322"/>
      <c r="BX407" s="322"/>
      <c r="BY407" s="322"/>
      <c r="BZ407" s="322"/>
      <c r="CA407" s="322"/>
      <c r="CB407" s="322"/>
      <c r="CC407" s="77"/>
    </row>
    <row r="408" spans="1:81" s="20" customFormat="1" ht="14.25" customHeight="1">
      <c r="A408" s="62"/>
      <c r="B408" s="326"/>
      <c r="C408" s="327"/>
      <c r="D408" s="327"/>
      <c r="E408" s="327"/>
      <c r="F408" s="328"/>
      <c r="I408" s="327"/>
      <c r="J408" s="327"/>
      <c r="K408" s="327"/>
      <c r="O408" s="327"/>
      <c r="Q408" s="329"/>
      <c r="R408" s="329"/>
      <c r="S408" s="329"/>
      <c r="T408" s="329"/>
      <c r="U408" s="330"/>
      <c r="V408" s="329"/>
      <c r="W408" s="329"/>
      <c r="X408" s="329"/>
      <c r="Y408" s="329"/>
      <c r="Z408" s="329"/>
      <c r="AA408" s="329"/>
      <c r="AB408" s="329"/>
      <c r="AC408" s="329"/>
      <c r="AD408" s="329"/>
      <c r="AE408" s="329"/>
      <c r="AF408" s="331"/>
      <c r="AG408" s="331"/>
      <c r="AH408" s="331"/>
      <c r="AI408" s="331"/>
      <c r="AJ408" s="327"/>
      <c r="AK408" s="331"/>
      <c r="AL408" s="331"/>
      <c r="AM408" s="327"/>
      <c r="AN408" s="331"/>
      <c r="AO408" s="327"/>
      <c r="AP408" s="327"/>
      <c r="AQ408" s="327"/>
      <c r="AR408" s="327"/>
      <c r="AS408" s="14"/>
      <c r="AT408" s="14"/>
      <c r="AU408" s="14"/>
      <c r="AV408" s="14"/>
      <c r="AW408" s="332"/>
      <c r="AX408" s="322"/>
      <c r="AY408" s="322"/>
      <c r="AZ408" s="322"/>
      <c r="BA408" s="322"/>
      <c r="BB408" s="322"/>
      <c r="BC408" s="322"/>
      <c r="BD408" s="322"/>
      <c r="BE408" s="322"/>
      <c r="BF408" s="322"/>
      <c r="BG408" s="322"/>
      <c r="BH408" s="322"/>
      <c r="BI408" s="322"/>
      <c r="BJ408" s="322"/>
      <c r="BK408" s="322"/>
      <c r="BL408" s="322"/>
      <c r="BM408" s="322"/>
      <c r="BN408" s="322"/>
      <c r="BO408" s="322"/>
      <c r="BP408" s="322"/>
      <c r="BQ408" s="322"/>
      <c r="BR408" s="322"/>
      <c r="BS408" s="322"/>
      <c r="BT408" s="322"/>
      <c r="BU408" s="322"/>
      <c r="BV408" s="322"/>
      <c r="BW408" s="322"/>
      <c r="BX408" s="322"/>
      <c r="BY408" s="322"/>
      <c r="BZ408" s="322"/>
      <c r="CA408" s="322"/>
      <c r="CB408" s="322"/>
      <c r="CC408" s="77"/>
    </row>
    <row r="409" spans="1:81" s="20" customFormat="1" ht="14.25" customHeight="1">
      <c r="A409" s="62"/>
      <c r="B409" s="326"/>
      <c r="C409" s="327"/>
      <c r="D409" s="327"/>
      <c r="E409" s="327"/>
      <c r="F409" s="328"/>
      <c r="I409" s="327"/>
      <c r="J409" s="327"/>
      <c r="K409" s="327"/>
      <c r="O409" s="327"/>
      <c r="Q409" s="329"/>
      <c r="R409" s="329"/>
      <c r="S409" s="329"/>
      <c r="T409" s="329"/>
      <c r="U409" s="330"/>
      <c r="V409" s="329"/>
      <c r="W409" s="329"/>
      <c r="X409" s="329"/>
      <c r="Y409" s="329"/>
      <c r="Z409" s="329"/>
      <c r="AA409" s="329"/>
      <c r="AB409" s="329"/>
      <c r="AC409" s="329"/>
      <c r="AD409" s="329"/>
      <c r="AE409" s="329"/>
      <c r="AF409" s="331"/>
      <c r="AG409" s="331"/>
      <c r="AH409" s="331"/>
      <c r="AI409" s="331"/>
      <c r="AJ409" s="327"/>
      <c r="AK409" s="331"/>
      <c r="AL409" s="331"/>
      <c r="AM409" s="327"/>
      <c r="AN409" s="331"/>
      <c r="AO409" s="327"/>
      <c r="AP409" s="327"/>
      <c r="AQ409" s="327"/>
      <c r="AR409" s="327"/>
      <c r="AS409" s="14"/>
      <c r="AT409" s="14"/>
      <c r="AU409" s="14"/>
      <c r="AV409" s="14"/>
      <c r="AW409" s="332"/>
      <c r="AX409" s="322"/>
      <c r="AY409" s="322"/>
      <c r="AZ409" s="322"/>
      <c r="BA409" s="322"/>
      <c r="BB409" s="322"/>
      <c r="BC409" s="322"/>
      <c r="BD409" s="322"/>
      <c r="BE409" s="322"/>
      <c r="BF409" s="322"/>
      <c r="BG409" s="322"/>
      <c r="BH409" s="322"/>
      <c r="BI409" s="322"/>
      <c r="BJ409" s="322"/>
      <c r="BK409" s="322"/>
      <c r="BL409" s="322"/>
      <c r="BM409" s="322"/>
      <c r="BN409" s="322"/>
      <c r="BO409" s="322"/>
      <c r="BP409" s="322"/>
      <c r="BQ409" s="322"/>
      <c r="BR409" s="322"/>
      <c r="BS409" s="322"/>
      <c r="BT409" s="322"/>
      <c r="BU409" s="322"/>
      <c r="BV409" s="322"/>
      <c r="BW409" s="322"/>
      <c r="BX409" s="322"/>
      <c r="BY409" s="322"/>
      <c r="BZ409" s="322"/>
      <c r="CA409" s="322"/>
      <c r="CB409" s="322"/>
      <c r="CC409" s="77"/>
    </row>
    <row r="410" spans="1:81" s="20" customFormat="1" ht="14.25" customHeight="1">
      <c r="A410" s="62"/>
      <c r="B410" s="326"/>
      <c r="C410" s="327"/>
      <c r="D410" s="327"/>
      <c r="E410" s="327"/>
      <c r="F410" s="328"/>
      <c r="I410" s="327"/>
      <c r="J410" s="327"/>
      <c r="K410" s="327"/>
      <c r="O410" s="327"/>
      <c r="Q410" s="329"/>
      <c r="R410" s="329"/>
      <c r="S410" s="329"/>
      <c r="T410" s="329"/>
      <c r="U410" s="330"/>
      <c r="V410" s="329"/>
      <c r="W410" s="329"/>
      <c r="X410" s="329"/>
      <c r="Y410" s="329"/>
      <c r="Z410" s="329"/>
      <c r="AA410" s="329"/>
      <c r="AB410" s="329"/>
      <c r="AC410" s="329"/>
      <c r="AD410" s="329"/>
      <c r="AE410" s="329"/>
      <c r="AF410" s="331"/>
      <c r="AG410" s="331"/>
      <c r="AH410" s="331"/>
      <c r="AI410" s="331"/>
      <c r="AJ410" s="327"/>
      <c r="AK410" s="331"/>
      <c r="AL410" s="331"/>
      <c r="AM410" s="327"/>
      <c r="AN410" s="331"/>
      <c r="AO410" s="327"/>
      <c r="AP410" s="327"/>
      <c r="AQ410" s="327"/>
      <c r="AR410" s="327"/>
      <c r="AS410" s="14"/>
      <c r="AT410" s="14"/>
      <c r="AU410" s="14"/>
      <c r="AV410" s="14"/>
      <c r="AW410" s="332"/>
      <c r="AX410" s="322"/>
      <c r="AY410" s="322"/>
      <c r="AZ410" s="322"/>
      <c r="BA410" s="322"/>
      <c r="BB410" s="322"/>
      <c r="BC410" s="322"/>
      <c r="BD410" s="322"/>
      <c r="BE410" s="322"/>
      <c r="BF410" s="322"/>
      <c r="BG410" s="322"/>
      <c r="BH410" s="322"/>
      <c r="BI410" s="322"/>
      <c r="BJ410" s="322"/>
      <c r="BK410" s="322"/>
      <c r="BL410" s="322"/>
      <c r="BM410" s="322"/>
      <c r="BN410" s="322"/>
      <c r="BO410" s="322"/>
      <c r="BP410" s="322"/>
      <c r="BQ410" s="322"/>
      <c r="BR410" s="322"/>
      <c r="BS410" s="322"/>
      <c r="BT410" s="322"/>
      <c r="BU410" s="322"/>
      <c r="BV410" s="322"/>
      <c r="BW410" s="322"/>
      <c r="BX410" s="322"/>
      <c r="BY410" s="322"/>
      <c r="BZ410" s="322"/>
      <c r="CA410" s="322"/>
      <c r="CB410" s="322"/>
      <c r="CC410" s="77"/>
    </row>
    <row r="411" spans="1:81" s="20" customFormat="1" ht="14.25" customHeight="1">
      <c r="A411" s="62"/>
      <c r="B411" s="326"/>
      <c r="C411" s="327"/>
      <c r="D411" s="327"/>
      <c r="E411" s="327"/>
      <c r="F411" s="328"/>
      <c r="I411" s="327"/>
      <c r="J411" s="327"/>
      <c r="K411" s="327"/>
      <c r="O411" s="327"/>
      <c r="Q411" s="329"/>
      <c r="R411" s="329"/>
      <c r="S411" s="329"/>
      <c r="T411" s="329"/>
      <c r="U411" s="330"/>
      <c r="V411" s="329"/>
      <c r="W411" s="329"/>
      <c r="X411" s="329"/>
      <c r="Y411" s="329"/>
      <c r="Z411" s="329"/>
      <c r="AA411" s="329"/>
      <c r="AB411" s="329"/>
      <c r="AC411" s="329"/>
      <c r="AD411" s="329"/>
      <c r="AE411" s="329"/>
      <c r="AF411" s="331"/>
      <c r="AG411" s="331"/>
      <c r="AH411" s="331"/>
      <c r="AI411" s="331"/>
      <c r="AJ411" s="327"/>
      <c r="AK411" s="331"/>
      <c r="AL411" s="331"/>
      <c r="AM411" s="327"/>
      <c r="AN411" s="331"/>
      <c r="AO411" s="327"/>
      <c r="AP411" s="327"/>
      <c r="AQ411" s="327"/>
      <c r="AR411" s="327"/>
      <c r="AS411" s="14"/>
      <c r="AT411" s="14"/>
      <c r="AU411" s="14"/>
      <c r="AV411" s="14"/>
      <c r="AW411" s="332"/>
      <c r="AX411" s="322"/>
      <c r="AY411" s="322"/>
      <c r="AZ411" s="322"/>
      <c r="BA411" s="322"/>
      <c r="BB411" s="322"/>
      <c r="BC411" s="322"/>
      <c r="BD411" s="322"/>
      <c r="BE411" s="322"/>
      <c r="BF411" s="322"/>
      <c r="BG411" s="322"/>
      <c r="BH411" s="322"/>
      <c r="BI411" s="322"/>
      <c r="BJ411" s="322"/>
      <c r="BK411" s="322"/>
      <c r="BL411" s="322"/>
      <c r="BM411" s="322"/>
      <c r="BN411" s="322"/>
      <c r="BO411" s="322"/>
      <c r="BP411" s="322"/>
      <c r="BQ411" s="322"/>
      <c r="BR411" s="322"/>
      <c r="BS411" s="322"/>
      <c r="BT411" s="322"/>
      <c r="BU411" s="322"/>
      <c r="BV411" s="322"/>
      <c r="BW411" s="322"/>
      <c r="BX411" s="322"/>
      <c r="BY411" s="322"/>
      <c r="BZ411" s="322"/>
      <c r="CA411" s="322"/>
      <c r="CB411" s="322"/>
      <c r="CC411" s="77"/>
    </row>
    <row r="412" spans="1:81" s="20" customFormat="1" ht="14.25" customHeight="1">
      <c r="A412" s="62"/>
      <c r="B412" s="326"/>
      <c r="C412" s="327"/>
      <c r="D412" s="327"/>
      <c r="E412" s="327"/>
      <c r="F412" s="328"/>
      <c r="I412" s="327"/>
      <c r="J412" s="327"/>
      <c r="K412" s="327"/>
      <c r="O412" s="327"/>
      <c r="Q412" s="329"/>
      <c r="R412" s="329"/>
      <c r="S412" s="329"/>
      <c r="T412" s="329"/>
      <c r="U412" s="330"/>
      <c r="V412" s="329"/>
      <c r="W412" s="329"/>
      <c r="X412" s="329"/>
      <c r="Y412" s="329"/>
      <c r="Z412" s="329"/>
      <c r="AA412" s="329"/>
      <c r="AB412" s="329"/>
      <c r="AC412" s="329"/>
      <c r="AD412" s="329"/>
      <c r="AE412" s="329"/>
      <c r="AF412" s="331"/>
      <c r="AG412" s="331"/>
      <c r="AH412" s="331"/>
      <c r="AI412" s="331"/>
      <c r="AJ412" s="327"/>
      <c r="AK412" s="331"/>
      <c r="AL412" s="331"/>
      <c r="AM412" s="327"/>
      <c r="AN412" s="331"/>
      <c r="AO412" s="327"/>
      <c r="AP412" s="327"/>
      <c r="AQ412" s="327"/>
      <c r="AR412" s="327"/>
      <c r="AS412" s="14"/>
      <c r="AT412" s="14"/>
      <c r="AU412" s="14"/>
      <c r="AV412" s="14"/>
      <c r="AW412" s="332"/>
      <c r="AX412" s="322"/>
      <c r="AY412" s="322"/>
      <c r="AZ412" s="322"/>
      <c r="BA412" s="322"/>
      <c r="BB412" s="322"/>
      <c r="BC412" s="322"/>
      <c r="BD412" s="322"/>
      <c r="BE412" s="322"/>
      <c r="BF412" s="322"/>
      <c r="BG412" s="322"/>
      <c r="BH412" s="322"/>
      <c r="BI412" s="322"/>
      <c r="BJ412" s="322"/>
      <c r="BK412" s="322"/>
      <c r="BL412" s="322"/>
      <c r="BM412" s="322"/>
      <c r="BN412" s="322"/>
      <c r="BO412" s="322"/>
      <c r="BP412" s="322"/>
      <c r="BQ412" s="322"/>
      <c r="BR412" s="322"/>
      <c r="BS412" s="322"/>
      <c r="BT412" s="322"/>
      <c r="BU412" s="322"/>
      <c r="BV412" s="322"/>
      <c r="BW412" s="322"/>
      <c r="BX412" s="322"/>
      <c r="BY412" s="322"/>
      <c r="BZ412" s="322"/>
      <c r="CA412" s="322"/>
      <c r="CB412" s="322"/>
      <c r="CC412" s="77"/>
    </row>
    <row r="413" spans="1:81" s="20" customFormat="1" ht="14.25" customHeight="1">
      <c r="A413" s="62"/>
      <c r="B413" s="326"/>
      <c r="C413" s="327"/>
      <c r="D413" s="327"/>
      <c r="E413" s="327"/>
      <c r="F413" s="328"/>
      <c r="I413" s="327"/>
      <c r="J413" s="327"/>
      <c r="K413" s="327"/>
      <c r="O413" s="327"/>
      <c r="Q413" s="329"/>
      <c r="R413" s="329"/>
      <c r="S413" s="329"/>
      <c r="T413" s="329"/>
      <c r="U413" s="330"/>
      <c r="V413" s="329"/>
      <c r="W413" s="329"/>
      <c r="X413" s="329"/>
      <c r="Y413" s="329"/>
      <c r="Z413" s="329"/>
      <c r="AA413" s="329"/>
      <c r="AB413" s="329"/>
      <c r="AC413" s="329"/>
      <c r="AD413" s="329"/>
      <c r="AE413" s="329"/>
      <c r="AF413" s="331"/>
      <c r="AG413" s="331"/>
      <c r="AH413" s="331"/>
      <c r="AI413" s="331"/>
      <c r="AJ413" s="327"/>
      <c r="AK413" s="331"/>
      <c r="AL413" s="331"/>
      <c r="AM413" s="327"/>
      <c r="AN413" s="331"/>
      <c r="AO413" s="327"/>
      <c r="AP413" s="327"/>
      <c r="AQ413" s="327"/>
      <c r="AR413" s="327"/>
      <c r="AS413" s="14"/>
      <c r="AT413" s="14"/>
      <c r="AU413" s="14"/>
      <c r="AV413" s="14"/>
      <c r="AW413" s="332"/>
      <c r="AX413" s="322"/>
      <c r="AY413" s="322"/>
      <c r="AZ413" s="322"/>
      <c r="BA413" s="322"/>
      <c r="BB413" s="322"/>
      <c r="BC413" s="322"/>
      <c r="BD413" s="322"/>
      <c r="BE413" s="322"/>
      <c r="BF413" s="322"/>
      <c r="BG413" s="322"/>
      <c r="BH413" s="322"/>
      <c r="BI413" s="322"/>
      <c r="BJ413" s="322"/>
      <c r="BK413" s="322"/>
      <c r="BL413" s="322"/>
      <c r="BM413" s="322"/>
      <c r="BN413" s="322"/>
      <c r="BO413" s="322"/>
      <c r="BP413" s="322"/>
      <c r="BQ413" s="322"/>
      <c r="BR413" s="322"/>
      <c r="BS413" s="322"/>
      <c r="BT413" s="322"/>
      <c r="BU413" s="322"/>
      <c r="BV413" s="322"/>
      <c r="BW413" s="322"/>
      <c r="BX413" s="322"/>
      <c r="BY413" s="322"/>
      <c r="BZ413" s="322"/>
      <c r="CA413" s="322"/>
      <c r="CB413" s="322"/>
      <c r="CC413" s="77"/>
    </row>
    <row r="414" spans="1:81" s="20" customFormat="1" ht="14.25" customHeight="1">
      <c r="A414" s="62"/>
      <c r="B414" s="326"/>
      <c r="C414" s="327"/>
      <c r="D414" s="327"/>
      <c r="E414" s="327"/>
      <c r="F414" s="328"/>
      <c r="I414" s="327"/>
      <c r="J414" s="327"/>
      <c r="K414" s="327"/>
      <c r="O414" s="327"/>
      <c r="Q414" s="329"/>
      <c r="R414" s="329"/>
      <c r="S414" s="329"/>
      <c r="T414" s="329"/>
      <c r="U414" s="330"/>
      <c r="V414" s="329"/>
      <c r="W414" s="329"/>
      <c r="X414" s="329"/>
      <c r="Y414" s="329"/>
      <c r="Z414" s="329"/>
      <c r="AA414" s="329"/>
      <c r="AB414" s="329"/>
      <c r="AC414" s="329"/>
      <c r="AD414" s="329"/>
      <c r="AE414" s="329"/>
      <c r="AF414" s="331"/>
      <c r="AG414" s="331"/>
      <c r="AH414" s="331"/>
      <c r="AI414" s="331"/>
      <c r="AJ414" s="327"/>
      <c r="AK414" s="331"/>
      <c r="AL414" s="331"/>
      <c r="AM414" s="327"/>
      <c r="AN414" s="331"/>
      <c r="AO414" s="327"/>
      <c r="AP414" s="327"/>
      <c r="AQ414" s="327"/>
      <c r="AR414" s="327"/>
      <c r="AS414" s="14"/>
      <c r="AT414" s="14"/>
      <c r="AU414" s="14"/>
      <c r="AV414" s="14"/>
      <c r="AW414" s="332"/>
      <c r="AX414" s="322"/>
      <c r="AY414" s="322"/>
      <c r="AZ414" s="322"/>
      <c r="BA414" s="322"/>
      <c r="BB414" s="322"/>
      <c r="BC414" s="322"/>
      <c r="BD414" s="322"/>
      <c r="BE414" s="322"/>
      <c r="BF414" s="322"/>
      <c r="BG414" s="322"/>
      <c r="BH414" s="322"/>
      <c r="BI414" s="322"/>
      <c r="BJ414" s="322"/>
      <c r="BK414" s="322"/>
      <c r="BL414" s="322"/>
      <c r="BM414" s="322"/>
      <c r="BN414" s="322"/>
      <c r="BO414" s="322"/>
      <c r="BP414" s="322"/>
      <c r="BQ414" s="322"/>
      <c r="BR414" s="322"/>
      <c r="BS414" s="322"/>
      <c r="BT414" s="322"/>
      <c r="BU414" s="322"/>
      <c r="BV414" s="322"/>
      <c r="BW414" s="322"/>
      <c r="BX414" s="322"/>
      <c r="BY414" s="322"/>
      <c r="BZ414" s="322"/>
      <c r="CA414" s="322"/>
      <c r="CB414" s="322"/>
      <c r="CC414" s="77"/>
    </row>
    <row r="415" spans="1:81" s="20" customFormat="1" ht="14.25" customHeight="1">
      <c r="A415" s="62"/>
      <c r="B415" s="326"/>
      <c r="C415" s="327"/>
      <c r="D415" s="327"/>
      <c r="E415" s="327"/>
      <c r="F415" s="328"/>
      <c r="I415" s="327"/>
      <c r="J415" s="327"/>
      <c r="K415" s="327"/>
      <c r="O415" s="327"/>
      <c r="Q415" s="329"/>
      <c r="R415" s="329"/>
      <c r="S415" s="329"/>
      <c r="T415" s="329"/>
      <c r="U415" s="330"/>
      <c r="V415" s="329"/>
      <c r="W415" s="329"/>
      <c r="X415" s="329"/>
      <c r="Y415" s="329"/>
      <c r="Z415" s="329"/>
      <c r="AA415" s="329"/>
      <c r="AB415" s="329"/>
      <c r="AC415" s="329"/>
      <c r="AD415" s="329"/>
      <c r="AE415" s="329"/>
      <c r="AF415" s="331"/>
      <c r="AG415" s="331"/>
      <c r="AH415" s="331"/>
      <c r="AI415" s="331"/>
      <c r="AJ415" s="327"/>
      <c r="AK415" s="331"/>
      <c r="AL415" s="331"/>
      <c r="AM415" s="327"/>
      <c r="AN415" s="331"/>
      <c r="AO415" s="327"/>
      <c r="AP415" s="327"/>
      <c r="AQ415" s="327"/>
      <c r="AR415" s="327"/>
      <c r="AS415" s="14"/>
      <c r="AT415" s="14"/>
      <c r="AU415" s="14"/>
      <c r="AV415" s="14"/>
      <c r="AW415" s="332"/>
      <c r="AX415" s="322"/>
      <c r="AY415" s="322"/>
      <c r="AZ415" s="322"/>
      <c r="BA415" s="322"/>
      <c r="BB415" s="322"/>
      <c r="BC415" s="322"/>
      <c r="BD415" s="322"/>
      <c r="BE415" s="322"/>
      <c r="BF415" s="322"/>
      <c r="BG415" s="322"/>
      <c r="BH415" s="322"/>
      <c r="BI415" s="322"/>
      <c r="BJ415" s="322"/>
      <c r="BK415" s="322"/>
      <c r="BL415" s="322"/>
      <c r="BM415" s="322"/>
      <c r="BN415" s="322"/>
      <c r="BO415" s="322"/>
      <c r="BP415" s="322"/>
      <c r="BQ415" s="322"/>
      <c r="BR415" s="322"/>
      <c r="BS415" s="322"/>
      <c r="BT415" s="322"/>
      <c r="BU415" s="322"/>
      <c r="BV415" s="322"/>
      <c r="BW415" s="322"/>
      <c r="BX415" s="322"/>
      <c r="BY415" s="322"/>
      <c r="BZ415" s="322"/>
      <c r="CA415" s="322"/>
      <c r="CB415" s="322"/>
      <c r="CC415" s="77"/>
    </row>
    <row r="416" spans="1:81" s="20" customFormat="1" ht="14.25" customHeight="1">
      <c r="A416" s="62"/>
      <c r="B416" s="326"/>
      <c r="C416" s="327"/>
      <c r="D416" s="327"/>
      <c r="E416" s="327"/>
      <c r="F416" s="328"/>
      <c r="I416" s="327"/>
      <c r="J416" s="327"/>
      <c r="K416" s="327"/>
      <c r="O416" s="327"/>
      <c r="Q416" s="329"/>
      <c r="R416" s="329"/>
      <c r="S416" s="329"/>
      <c r="T416" s="329"/>
      <c r="U416" s="330"/>
      <c r="V416" s="329"/>
      <c r="W416" s="329"/>
      <c r="X416" s="329"/>
      <c r="Y416" s="329"/>
      <c r="Z416" s="329"/>
      <c r="AA416" s="329"/>
      <c r="AB416" s="329"/>
      <c r="AC416" s="329"/>
      <c r="AD416" s="329"/>
      <c r="AE416" s="329"/>
      <c r="AF416" s="331"/>
      <c r="AG416" s="331"/>
      <c r="AH416" s="331"/>
      <c r="AI416" s="331"/>
      <c r="AJ416" s="327"/>
      <c r="AK416" s="331"/>
      <c r="AL416" s="331"/>
      <c r="AM416" s="327"/>
      <c r="AN416" s="331"/>
      <c r="AO416" s="327"/>
      <c r="AP416" s="327"/>
      <c r="AQ416" s="327"/>
      <c r="AR416" s="327"/>
      <c r="AS416" s="14"/>
      <c r="AT416" s="14"/>
      <c r="AU416" s="14"/>
      <c r="AV416" s="14"/>
      <c r="AW416" s="332"/>
      <c r="AX416" s="322"/>
      <c r="AY416" s="322"/>
      <c r="AZ416" s="322"/>
      <c r="BA416" s="322"/>
      <c r="BB416" s="322"/>
      <c r="BC416" s="322"/>
      <c r="BD416" s="322"/>
      <c r="BE416" s="322"/>
      <c r="BF416" s="322"/>
      <c r="BG416" s="322"/>
      <c r="BH416" s="322"/>
      <c r="BI416" s="322"/>
      <c r="BJ416" s="322"/>
      <c r="BK416" s="322"/>
      <c r="BL416" s="322"/>
      <c r="BM416" s="322"/>
      <c r="BN416" s="322"/>
      <c r="BO416" s="322"/>
      <c r="BP416" s="322"/>
      <c r="BQ416" s="322"/>
      <c r="BR416" s="322"/>
      <c r="BS416" s="322"/>
      <c r="BT416" s="322"/>
      <c r="BU416" s="322"/>
      <c r="BV416" s="322"/>
      <c r="BW416" s="322"/>
      <c r="BX416" s="322"/>
      <c r="BY416" s="322"/>
      <c r="BZ416" s="322"/>
      <c r="CA416" s="322"/>
      <c r="CB416" s="322"/>
      <c r="CC416" s="77"/>
    </row>
    <row r="417" spans="1:81" s="20" customFormat="1" ht="14.25" customHeight="1">
      <c r="A417" s="62"/>
      <c r="B417" s="326"/>
      <c r="C417" s="327"/>
      <c r="D417" s="327"/>
      <c r="E417" s="327"/>
      <c r="F417" s="328"/>
      <c r="I417" s="327"/>
      <c r="J417" s="327"/>
      <c r="K417" s="327"/>
      <c r="O417" s="327"/>
      <c r="Q417" s="329"/>
      <c r="R417" s="329"/>
      <c r="S417" s="329"/>
      <c r="T417" s="329"/>
      <c r="U417" s="330"/>
      <c r="V417" s="329"/>
      <c r="W417" s="329"/>
      <c r="X417" s="329"/>
      <c r="Y417" s="329"/>
      <c r="Z417" s="329"/>
      <c r="AA417" s="329"/>
      <c r="AB417" s="329"/>
      <c r="AC417" s="329"/>
      <c r="AD417" s="329"/>
      <c r="AE417" s="329"/>
      <c r="AF417" s="331"/>
      <c r="AG417" s="331"/>
      <c r="AH417" s="331"/>
      <c r="AI417" s="331"/>
      <c r="AJ417" s="327"/>
      <c r="AK417" s="331"/>
      <c r="AL417" s="331"/>
      <c r="AM417" s="327"/>
      <c r="AN417" s="331"/>
      <c r="AO417" s="327"/>
      <c r="AP417" s="327"/>
      <c r="AQ417" s="327"/>
      <c r="AR417" s="327"/>
      <c r="AS417" s="14"/>
      <c r="AT417" s="14"/>
      <c r="AU417" s="14"/>
      <c r="AV417" s="14"/>
      <c r="AW417" s="332"/>
      <c r="AX417" s="322"/>
      <c r="AY417" s="322"/>
      <c r="AZ417" s="322"/>
      <c r="BA417" s="322"/>
      <c r="BB417" s="322"/>
      <c r="BC417" s="322"/>
      <c r="BD417" s="322"/>
      <c r="BE417" s="322"/>
      <c r="BF417" s="322"/>
      <c r="BG417" s="322"/>
      <c r="BH417" s="322"/>
      <c r="BI417" s="322"/>
      <c r="BJ417" s="322"/>
      <c r="BK417" s="322"/>
      <c r="BL417" s="322"/>
      <c r="BM417" s="322"/>
      <c r="BN417" s="322"/>
      <c r="BO417" s="322"/>
      <c r="BP417" s="322"/>
      <c r="BQ417" s="322"/>
      <c r="BR417" s="322"/>
      <c r="BS417" s="322"/>
      <c r="BT417" s="322"/>
      <c r="BU417" s="322"/>
      <c r="BV417" s="322"/>
      <c r="BW417" s="322"/>
      <c r="BX417" s="322"/>
      <c r="BY417" s="322"/>
      <c r="BZ417" s="322"/>
      <c r="CA417" s="322"/>
      <c r="CB417" s="322"/>
      <c r="CC417" s="77"/>
    </row>
    <row r="418" spans="1:81" s="20" customFormat="1" ht="14.25" customHeight="1">
      <c r="A418" s="62"/>
      <c r="B418" s="326"/>
      <c r="C418" s="327"/>
      <c r="D418" s="327"/>
      <c r="E418" s="327"/>
      <c r="F418" s="328"/>
      <c r="I418" s="327"/>
      <c r="J418" s="327"/>
      <c r="K418" s="327"/>
      <c r="O418" s="327"/>
      <c r="Q418" s="329"/>
      <c r="R418" s="329"/>
      <c r="S418" s="329"/>
      <c r="T418" s="329"/>
      <c r="U418" s="330"/>
      <c r="V418" s="329"/>
      <c r="W418" s="329"/>
      <c r="X418" s="329"/>
      <c r="Y418" s="329"/>
      <c r="Z418" s="329"/>
      <c r="AA418" s="329"/>
      <c r="AB418" s="329"/>
      <c r="AC418" s="329"/>
      <c r="AD418" s="329"/>
      <c r="AE418" s="329"/>
      <c r="AF418" s="331"/>
      <c r="AG418" s="331"/>
      <c r="AH418" s="331"/>
      <c r="AI418" s="331"/>
      <c r="AJ418" s="327"/>
      <c r="AK418" s="331"/>
      <c r="AL418" s="331"/>
      <c r="AM418" s="327"/>
      <c r="AN418" s="331"/>
      <c r="AO418" s="327"/>
      <c r="AP418" s="327"/>
      <c r="AQ418" s="327"/>
      <c r="AR418" s="327"/>
      <c r="AS418" s="14"/>
      <c r="AT418" s="14"/>
      <c r="AU418" s="14"/>
      <c r="AV418" s="14"/>
      <c r="AW418" s="332"/>
      <c r="AX418" s="322"/>
      <c r="AY418" s="322"/>
      <c r="AZ418" s="322"/>
      <c r="BA418" s="322"/>
      <c r="BB418" s="322"/>
      <c r="BC418" s="322"/>
      <c r="BD418" s="322"/>
      <c r="BE418" s="322"/>
      <c r="BF418" s="322"/>
      <c r="BG418" s="322"/>
      <c r="BH418" s="322"/>
      <c r="BI418" s="322"/>
      <c r="BJ418" s="322"/>
      <c r="BK418" s="322"/>
      <c r="BL418" s="322"/>
      <c r="BM418" s="322"/>
      <c r="BN418" s="322"/>
      <c r="BO418" s="322"/>
      <c r="BP418" s="322"/>
      <c r="BQ418" s="322"/>
      <c r="BR418" s="322"/>
      <c r="BS418" s="322"/>
      <c r="BT418" s="322"/>
      <c r="BU418" s="322"/>
      <c r="BV418" s="322"/>
      <c r="BW418" s="322"/>
      <c r="BX418" s="322"/>
      <c r="BY418" s="322"/>
      <c r="BZ418" s="322"/>
      <c r="CA418" s="322"/>
      <c r="CB418" s="322"/>
      <c r="CC418" s="77"/>
    </row>
    <row r="419" spans="1:81" s="20" customFormat="1" ht="14.25" customHeight="1">
      <c r="A419" s="62"/>
      <c r="B419" s="326"/>
      <c r="C419" s="327"/>
      <c r="D419" s="327"/>
      <c r="E419" s="327"/>
      <c r="F419" s="328"/>
      <c r="I419" s="327"/>
      <c r="J419" s="327"/>
      <c r="K419" s="327"/>
      <c r="O419" s="327"/>
      <c r="Q419" s="329"/>
      <c r="R419" s="329"/>
      <c r="S419" s="329"/>
      <c r="T419" s="329"/>
      <c r="U419" s="330"/>
      <c r="V419" s="329"/>
      <c r="W419" s="329"/>
      <c r="X419" s="329"/>
      <c r="Y419" s="329"/>
      <c r="Z419" s="329"/>
      <c r="AA419" s="329"/>
      <c r="AB419" s="329"/>
      <c r="AC419" s="329"/>
      <c r="AD419" s="329"/>
      <c r="AE419" s="329"/>
      <c r="AF419" s="331"/>
      <c r="AG419" s="331"/>
      <c r="AH419" s="331"/>
      <c r="AI419" s="331"/>
      <c r="AJ419" s="327"/>
      <c r="AK419" s="331"/>
      <c r="AL419" s="331"/>
      <c r="AM419" s="327"/>
      <c r="AN419" s="331"/>
      <c r="AO419" s="327"/>
      <c r="AP419" s="327"/>
      <c r="AQ419" s="327"/>
      <c r="AR419" s="327"/>
      <c r="AS419" s="14"/>
      <c r="AT419" s="14"/>
      <c r="AU419" s="14"/>
      <c r="AV419" s="14"/>
      <c r="AW419" s="332"/>
      <c r="AX419" s="322"/>
      <c r="AY419" s="322"/>
      <c r="AZ419" s="322"/>
      <c r="BA419" s="322"/>
      <c r="BB419" s="322"/>
      <c r="BC419" s="322"/>
      <c r="BD419" s="322"/>
      <c r="BE419" s="322"/>
      <c r="BF419" s="322"/>
      <c r="BG419" s="322"/>
      <c r="BH419" s="322"/>
      <c r="BI419" s="322"/>
      <c r="BJ419" s="322"/>
      <c r="BK419" s="322"/>
      <c r="BL419" s="322"/>
      <c r="BM419" s="322"/>
      <c r="BN419" s="322"/>
      <c r="BO419" s="322"/>
      <c r="BP419" s="322"/>
      <c r="BQ419" s="322"/>
      <c r="BR419" s="322"/>
      <c r="BS419" s="322"/>
      <c r="BT419" s="322"/>
      <c r="BU419" s="322"/>
      <c r="BV419" s="322"/>
      <c r="BW419" s="322"/>
      <c r="BX419" s="322"/>
      <c r="BY419" s="322"/>
      <c r="BZ419" s="322"/>
      <c r="CA419" s="322"/>
      <c r="CB419" s="322"/>
      <c r="CC419" s="77"/>
    </row>
    <row r="420" spans="1:81" s="20" customFormat="1" ht="14.25" customHeight="1">
      <c r="A420" s="62"/>
      <c r="B420" s="326"/>
      <c r="C420" s="327"/>
      <c r="D420" s="327"/>
      <c r="E420" s="327"/>
      <c r="F420" s="328"/>
      <c r="I420" s="327"/>
      <c r="J420" s="327"/>
      <c r="K420" s="327"/>
      <c r="O420" s="327"/>
      <c r="Q420" s="329"/>
      <c r="R420" s="329"/>
      <c r="S420" s="329"/>
      <c r="T420" s="329"/>
      <c r="U420" s="330"/>
      <c r="V420" s="329"/>
      <c r="W420" s="329"/>
      <c r="X420" s="329"/>
      <c r="Y420" s="329"/>
      <c r="Z420" s="329"/>
      <c r="AA420" s="329"/>
      <c r="AB420" s="329"/>
      <c r="AC420" s="329"/>
      <c r="AD420" s="329"/>
      <c r="AE420" s="329"/>
      <c r="AF420" s="331"/>
      <c r="AG420" s="331"/>
      <c r="AH420" s="331"/>
      <c r="AI420" s="331"/>
      <c r="AJ420" s="327"/>
      <c r="AK420" s="331"/>
      <c r="AL420" s="331"/>
      <c r="AM420" s="327"/>
      <c r="AN420" s="331"/>
      <c r="AO420" s="327"/>
      <c r="AP420" s="327"/>
      <c r="AQ420" s="327"/>
      <c r="AR420" s="327"/>
      <c r="AS420" s="14"/>
      <c r="AT420" s="14"/>
      <c r="AU420" s="14"/>
      <c r="AV420" s="14"/>
      <c r="AW420" s="332"/>
      <c r="AX420" s="322"/>
      <c r="AY420" s="322"/>
      <c r="AZ420" s="322"/>
      <c r="BA420" s="322"/>
      <c r="BB420" s="322"/>
      <c r="BC420" s="322"/>
      <c r="BD420" s="322"/>
      <c r="BE420" s="322"/>
      <c r="BF420" s="322"/>
      <c r="BG420" s="322"/>
      <c r="BH420" s="322"/>
      <c r="BI420" s="322"/>
      <c r="BJ420" s="322"/>
      <c r="BK420" s="322"/>
      <c r="BL420" s="322"/>
      <c r="BM420" s="322"/>
      <c r="BN420" s="322"/>
      <c r="BO420" s="322"/>
      <c r="BP420" s="322"/>
      <c r="BQ420" s="322"/>
      <c r="BR420" s="322"/>
      <c r="BS420" s="322"/>
      <c r="BT420" s="322"/>
      <c r="BU420" s="322"/>
      <c r="BV420" s="322"/>
      <c r="BW420" s="322"/>
      <c r="BX420" s="322"/>
      <c r="BY420" s="322"/>
      <c r="BZ420" s="322"/>
      <c r="CA420" s="322"/>
      <c r="CB420" s="322"/>
      <c r="CC420" s="77"/>
    </row>
    <row r="421" spans="1:81" s="20" customFormat="1" ht="14.25" customHeight="1">
      <c r="A421" s="62"/>
      <c r="B421" s="326"/>
      <c r="C421" s="327"/>
      <c r="D421" s="327"/>
      <c r="E421" s="327"/>
      <c r="F421" s="328"/>
      <c r="I421" s="327"/>
      <c r="J421" s="327"/>
      <c r="K421" s="327"/>
      <c r="O421" s="327"/>
      <c r="Q421" s="329"/>
      <c r="R421" s="329"/>
      <c r="S421" s="329"/>
      <c r="T421" s="329"/>
      <c r="U421" s="330"/>
      <c r="V421" s="329"/>
      <c r="W421" s="329"/>
      <c r="X421" s="329"/>
      <c r="Y421" s="329"/>
      <c r="Z421" s="329"/>
      <c r="AA421" s="329"/>
      <c r="AB421" s="329"/>
      <c r="AC421" s="329"/>
      <c r="AD421" s="329"/>
      <c r="AE421" s="329"/>
      <c r="AF421" s="331"/>
      <c r="AG421" s="331"/>
      <c r="AH421" s="331"/>
      <c r="AI421" s="331"/>
      <c r="AJ421" s="327"/>
      <c r="AK421" s="331"/>
      <c r="AL421" s="331"/>
      <c r="AM421" s="327"/>
      <c r="AN421" s="331"/>
      <c r="AO421" s="327"/>
      <c r="AP421" s="327"/>
      <c r="AQ421" s="327"/>
      <c r="AR421" s="327"/>
      <c r="AS421" s="14"/>
      <c r="AT421" s="14"/>
      <c r="AU421" s="14"/>
      <c r="AV421" s="14"/>
      <c r="AW421" s="332"/>
      <c r="AX421" s="322"/>
      <c r="AY421" s="322"/>
      <c r="AZ421" s="322"/>
      <c r="BA421" s="322"/>
      <c r="BB421" s="322"/>
      <c r="BC421" s="322"/>
      <c r="BD421" s="322"/>
      <c r="BE421" s="322"/>
      <c r="BF421" s="322"/>
      <c r="BG421" s="322"/>
      <c r="BH421" s="322"/>
      <c r="BI421" s="322"/>
      <c r="BJ421" s="322"/>
      <c r="BK421" s="322"/>
      <c r="BL421" s="322"/>
      <c r="BM421" s="322"/>
      <c r="BN421" s="322"/>
      <c r="BO421" s="322"/>
      <c r="BP421" s="322"/>
      <c r="BQ421" s="322"/>
      <c r="BR421" s="322"/>
      <c r="BS421" s="322"/>
      <c r="BT421" s="322"/>
      <c r="BU421" s="322"/>
      <c r="BV421" s="322"/>
      <c r="BW421" s="322"/>
      <c r="BX421" s="322"/>
      <c r="BY421" s="322"/>
      <c r="BZ421" s="322"/>
      <c r="CA421" s="322"/>
      <c r="CB421" s="322"/>
      <c r="CC421" s="77"/>
    </row>
    <row r="422" spans="1:81" s="20" customFormat="1" ht="14.25" customHeight="1">
      <c r="A422" s="62"/>
      <c r="B422" s="326"/>
      <c r="C422" s="327"/>
      <c r="D422" s="327"/>
      <c r="E422" s="327"/>
      <c r="F422" s="328"/>
      <c r="I422" s="327"/>
      <c r="J422" s="327"/>
      <c r="K422" s="327"/>
      <c r="O422" s="327"/>
      <c r="Q422" s="329"/>
      <c r="R422" s="329"/>
      <c r="S422" s="329"/>
      <c r="T422" s="329"/>
      <c r="U422" s="330"/>
      <c r="V422" s="329"/>
      <c r="W422" s="329"/>
      <c r="X422" s="329"/>
      <c r="Y422" s="329"/>
      <c r="Z422" s="329"/>
      <c r="AA422" s="329"/>
      <c r="AB422" s="329"/>
      <c r="AC422" s="329"/>
      <c r="AD422" s="329"/>
      <c r="AE422" s="329"/>
      <c r="AF422" s="331"/>
      <c r="AG422" s="331"/>
      <c r="AH422" s="331"/>
      <c r="AI422" s="331"/>
      <c r="AJ422" s="327"/>
      <c r="AK422" s="331"/>
      <c r="AL422" s="331"/>
      <c r="AM422" s="327"/>
      <c r="AN422" s="331"/>
      <c r="AO422" s="327"/>
      <c r="AP422" s="327"/>
      <c r="AQ422" s="327"/>
      <c r="AR422" s="327"/>
      <c r="AS422" s="14"/>
      <c r="AT422" s="14"/>
      <c r="AU422" s="14"/>
      <c r="AV422" s="14"/>
      <c r="AW422" s="332"/>
      <c r="AX422" s="322"/>
      <c r="AY422" s="322"/>
      <c r="AZ422" s="322"/>
      <c r="BA422" s="322"/>
      <c r="BB422" s="322"/>
      <c r="BC422" s="322"/>
      <c r="BD422" s="322"/>
      <c r="BE422" s="322"/>
      <c r="BF422" s="322"/>
      <c r="BG422" s="322"/>
      <c r="BH422" s="322"/>
      <c r="BI422" s="322"/>
      <c r="BJ422" s="322"/>
      <c r="BK422" s="322"/>
      <c r="BL422" s="322"/>
      <c r="BM422" s="322"/>
      <c r="BN422" s="322"/>
      <c r="BO422" s="322"/>
      <c r="BP422" s="322"/>
      <c r="BQ422" s="322"/>
      <c r="BR422" s="322"/>
      <c r="BS422" s="322"/>
      <c r="BT422" s="322"/>
      <c r="BU422" s="322"/>
      <c r="BV422" s="322"/>
      <c r="BW422" s="322"/>
      <c r="BX422" s="322"/>
      <c r="BY422" s="322"/>
      <c r="BZ422" s="322"/>
      <c r="CA422" s="322"/>
      <c r="CB422" s="322"/>
      <c r="CC422" s="77"/>
    </row>
    <row r="423" spans="1:81" s="20" customFormat="1" ht="14.25" customHeight="1">
      <c r="A423" s="62"/>
      <c r="B423" s="326"/>
      <c r="C423" s="327"/>
      <c r="D423" s="327"/>
      <c r="E423" s="327"/>
      <c r="F423" s="328"/>
      <c r="I423" s="327"/>
      <c r="J423" s="327"/>
      <c r="K423" s="327"/>
      <c r="O423" s="327"/>
      <c r="Q423" s="329"/>
      <c r="R423" s="329"/>
      <c r="S423" s="329"/>
      <c r="T423" s="329"/>
      <c r="U423" s="330"/>
      <c r="V423" s="329"/>
      <c r="W423" s="329"/>
      <c r="X423" s="329"/>
      <c r="Y423" s="329"/>
      <c r="Z423" s="329"/>
      <c r="AA423" s="329"/>
      <c r="AB423" s="329"/>
      <c r="AC423" s="329"/>
      <c r="AD423" s="329"/>
      <c r="AE423" s="329"/>
      <c r="AF423" s="331"/>
      <c r="AG423" s="331"/>
      <c r="AH423" s="331"/>
      <c r="AI423" s="331"/>
      <c r="AJ423" s="327"/>
      <c r="AK423" s="331"/>
      <c r="AL423" s="331"/>
      <c r="AM423" s="327"/>
      <c r="AN423" s="331"/>
      <c r="AO423" s="327"/>
      <c r="AP423" s="327"/>
      <c r="AQ423" s="327"/>
      <c r="AR423" s="327"/>
      <c r="AS423" s="14"/>
      <c r="AT423" s="14"/>
      <c r="AU423" s="14"/>
      <c r="AV423" s="14"/>
      <c r="AW423" s="332"/>
      <c r="AX423" s="322"/>
      <c r="AY423" s="322"/>
      <c r="AZ423" s="322"/>
      <c r="BA423" s="322"/>
      <c r="BB423" s="322"/>
      <c r="BC423" s="322"/>
      <c r="BD423" s="322"/>
      <c r="BE423" s="322"/>
      <c r="BF423" s="322"/>
      <c r="BG423" s="322"/>
      <c r="BH423" s="322"/>
      <c r="BI423" s="322"/>
      <c r="BJ423" s="322"/>
      <c r="BK423" s="322"/>
      <c r="BL423" s="322"/>
      <c r="BM423" s="322"/>
      <c r="BN423" s="322"/>
      <c r="BO423" s="322"/>
      <c r="BP423" s="322"/>
      <c r="BQ423" s="322"/>
      <c r="BR423" s="322"/>
      <c r="BS423" s="322"/>
      <c r="BT423" s="322"/>
      <c r="BU423" s="322"/>
      <c r="BV423" s="322"/>
      <c r="BW423" s="322"/>
      <c r="BX423" s="322"/>
      <c r="BY423" s="322"/>
      <c r="BZ423" s="322"/>
      <c r="CA423" s="322"/>
      <c r="CB423" s="322"/>
      <c r="CC423" s="77"/>
    </row>
    <row r="424" spans="1:81" s="20" customFormat="1" ht="14.25" customHeight="1">
      <c r="A424" s="62"/>
      <c r="B424" s="326"/>
      <c r="C424" s="327"/>
      <c r="D424" s="327"/>
      <c r="E424" s="327"/>
      <c r="F424" s="328"/>
      <c r="I424" s="327"/>
      <c r="J424" s="327"/>
      <c r="K424" s="327"/>
      <c r="O424" s="327"/>
      <c r="Q424" s="329"/>
      <c r="R424" s="329"/>
      <c r="S424" s="329"/>
      <c r="T424" s="329"/>
      <c r="U424" s="330"/>
      <c r="V424" s="329"/>
      <c r="W424" s="329"/>
      <c r="X424" s="329"/>
      <c r="Y424" s="329"/>
      <c r="Z424" s="329"/>
      <c r="AA424" s="329"/>
      <c r="AB424" s="329"/>
      <c r="AC424" s="329"/>
      <c r="AD424" s="329"/>
      <c r="AE424" s="329"/>
      <c r="AF424" s="331"/>
      <c r="AG424" s="331"/>
      <c r="AH424" s="331"/>
      <c r="AI424" s="331"/>
      <c r="AJ424" s="327"/>
      <c r="AK424" s="331"/>
      <c r="AL424" s="331"/>
      <c r="AM424" s="327"/>
      <c r="AN424" s="331"/>
      <c r="AO424" s="327"/>
      <c r="AP424" s="327"/>
      <c r="AQ424" s="327"/>
      <c r="AR424" s="327"/>
      <c r="AS424" s="14"/>
      <c r="AT424" s="14"/>
      <c r="AU424" s="14"/>
      <c r="AV424" s="14"/>
      <c r="AW424" s="332"/>
      <c r="AX424" s="322"/>
      <c r="AY424" s="322"/>
      <c r="AZ424" s="322"/>
      <c r="BA424" s="322"/>
      <c r="BB424" s="322"/>
      <c r="BC424" s="322"/>
      <c r="BD424" s="322"/>
      <c r="BE424" s="322"/>
      <c r="BF424" s="322"/>
      <c r="BG424" s="322"/>
      <c r="BH424" s="322"/>
      <c r="BI424" s="322"/>
      <c r="BJ424" s="322"/>
      <c r="BK424" s="322"/>
      <c r="BL424" s="322"/>
      <c r="BM424" s="322"/>
      <c r="BN424" s="322"/>
      <c r="BO424" s="322"/>
      <c r="BP424" s="322"/>
      <c r="BQ424" s="322"/>
      <c r="BR424" s="322"/>
      <c r="BS424" s="322"/>
      <c r="BT424" s="322"/>
      <c r="BU424" s="322"/>
      <c r="BV424" s="322"/>
      <c r="BW424" s="322"/>
      <c r="BX424" s="322"/>
      <c r="BY424" s="322"/>
      <c r="BZ424" s="322"/>
      <c r="CA424" s="322"/>
      <c r="CB424" s="322"/>
      <c r="CC424" s="77"/>
    </row>
    <row r="425" spans="1:81" s="20" customFormat="1" ht="14.25" customHeight="1">
      <c r="A425" s="62"/>
      <c r="B425" s="326"/>
      <c r="C425" s="327"/>
      <c r="D425" s="327"/>
      <c r="E425" s="327"/>
      <c r="F425" s="328"/>
      <c r="I425" s="327"/>
      <c r="J425" s="327"/>
      <c r="K425" s="327"/>
      <c r="O425" s="327"/>
      <c r="Q425" s="329"/>
      <c r="R425" s="329"/>
      <c r="S425" s="329"/>
      <c r="T425" s="329"/>
      <c r="U425" s="330"/>
      <c r="V425" s="329"/>
      <c r="W425" s="329"/>
      <c r="X425" s="329"/>
      <c r="Y425" s="329"/>
      <c r="Z425" s="329"/>
      <c r="AA425" s="329"/>
      <c r="AB425" s="329"/>
      <c r="AC425" s="329"/>
      <c r="AD425" s="329"/>
      <c r="AE425" s="329"/>
      <c r="AF425" s="331"/>
      <c r="AG425" s="331"/>
      <c r="AH425" s="331"/>
      <c r="AI425" s="331"/>
      <c r="AJ425" s="327"/>
      <c r="AK425" s="331"/>
      <c r="AL425" s="331"/>
      <c r="AM425" s="327"/>
      <c r="AN425" s="331"/>
      <c r="AO425" s="327"/>
      <c r="AP425" s="327"/>
      <c r="AQ425" s="327"/>
      <c r="AR425" s="327"/>
      <c r="AS425" s="14"/>
      <c r="AT425" s="14"/>
      <c r="AU425" s="14"/>
      <c r="AV425" s="14"/>
      <c r="AW425" s="332"/>
      <c r="AX425" s="322"/>
      <c r="AY425" s="322"/>
      <c r="AZ425" s="322"/>
      <c r="BA425" s="322"/>
      <c r="BB425" s="322"/>
      <c r="BC425" s="322"/>
      <c r="BD425" s="322"/>
      <c r="BE425" s="322"/>
      <c r="BF425" s="322"/>
      <c r="BG425" s="322"/>
      <c r="BH425" s="322"/>
      <c r="BI425" s="322"/>
      <c r="BJ425" s="322"/>
      <c r="BK425" s="322"/>
      <c r="BL425" s="322"/>
      <c r="BM425" s="322"/>
      <c r="BN425" s="322"/>
      <c r="BO425" s="322"/>
      <c r="BP425" s="322"/>
      <c r="BQ425" s="322"/>
      <c r="BR425" s="322"/>
      <c r="BS425" s="322"/>
      <c r="BT425" s="322"/>
      <c r="BU425" s="322"/>
      <c r="BV425" s="322"/>
      <c r="BW425" s="322"/>
      <c r="BX425" s="322"/>
      <c r="BY425" s="322"/>
      <c r="BZ425" s="322"/>
      <c r="CA425" s="322"/>
      <c r="CB425" s="322"/>
      <c r="CC425" s="77"/>
    </row>
    <row r="426" spans="1:81" s="20" customFormat="1" ht="14.25" customHeight="1">
      <c r="A426" s="62"/>
      <c r="B426" s="326"/>
      <c r="C426" s="327"/>
      <c r="D426" s="327"/>
      <c r="E426" s="327"/>
      <c r="F426" s="328"/>
      <c r="I426" s="327"/>
      <c r="J426" s="327"/>
      <c r="K426" s="327"/>
      <c r="O426" s="327"/>
      <c r="Q426" s="329"/>
      <c r="R426" s="329"/>
      <c r="S426" s="329"/>
      <c r="T426" s="329"/>
      <c r="U426" s="330"/>
      <c r="V426" s="329"/>
      <c r="W426" s="329"/>
      <c r="X426" s="329"/>
      <c r="Y426" s="329"/>
      <c r="Z426" s="329"/>
      <c r="AA426" s="329"/>
      <c r="AB426" s="329"/>
      <c r="AC426" s="329"/>
      <c r="AD426" s="329"/>
      <c r="AE426" s="329"/>
      <c r="AF426" s="331"/>
      <c r="AG426" s="331"/>
      <c r="AH426" s="331"/>
      <c r="AI426" s="331"/>
      <c r="AJ426" s="327"/>
      <c r="AK426" s="331"/>
      <c r="AL426" s="331"/>
      <c r="AM426" s="327"/>
      <c r="AN426" s="331"/>
      <c r="AO426" s="327"/>
      <c r="AP426" s="327"/>
      <c r="AQ426" s="327"/>
      <c r="AR426" s="327"/>
      <c r="AS426" s="14"/>
      <c r="AT426" s="14"/>
      <c r="AU426" s="14"/>
      <c r="AV426" s="14"/>
      <c r="AW426" s="332"/>
      <c r="AX426" s="322"/>
      <c r="AY426" s="322"/>
      <c r="AZ426" s="322"/>
      <c r="BA426" s="322"/>
      <c r="BB426" s="322"/>
      <c r="BC426" s="322"/>
      <c r="BD426" s="322"/>
      <c r="BE426" s="322"/>
      <c r="BF426" s="322"/>
      <c r="BG426" s="322"/>
      <c r="BH426" s="322"/>
      <c r="BI426" s="322"/>
      <c r="BJ426" s="322"/>
      <c r="BK426" s="322"/>
      <c r="BL426" s="322"/>
      <c r="BM426" s="322"/>
      <c r="BN426" s="322"/>
      <c r="BO426" s="322"/>
      <c r="BP426" s="322"/>
      <c r="BQ426" s="322"/>
      <c r="BR426" s="322"/>
      <c r="BS426" s="322"/>
      <c r="BT426" s="322"/>
      <c r="BU426" s="322"/>
      <c r="BV426" s="322"/>
      <c r="BW426" s="322"/>
      <c r="BX426" s="322"/>
      <c r="BY426" s="322"/>
      <c r="BZ426" s="322"/>
      <c r="CA426" s="322"/>
      <c r="CB426" s="322"/>
      <c r="CC426" s="77"/>
    </row>
    <row r="427" spans="1:81" s="20" customFormat="1" ht="14.25" customHeight="1">
      <c r="A427" s="62"/>
      <c r="B427" s="326"/>
      <c r="C427" s="327"/>
      <c r="D427" s="327"/>
      <c r="E427" s="327"/>
      <c r="F427" s="328"/>
      <c r="I427" s="327"/>
      <c r="J427" s="327"/>
      <c r="K427" s="327"/>
      <c r="O427" s="327"/>
      <c r="Q427" s="329"/>
      <c r="R427" s="329"/>
      <c r="S427" s="329"/>
      <c r="T427" s="329"/>
      <c r="U427" s="330"/>
      <c r="V427" s="329"/>
      <c r="W427" s="329"/>
      <c r="X427" s="329"/>
      <c r="Y427" s="329"/>
      <c r="Z427" s="329"/>
      <c r="AA427" s="329"/>
      <c r="AB427" s="329"/>
      <c r="AC427" s="329"/>
      <c r="AD427" s="329"/>
      <c r="AE427" s="329"/>
      <c r="AF427" s="331"/>
      <c r="AG427" s="331"/>
      <c r="AH427" s="331"/>
      <c r="AI427" s="331"/>
      <c r="AJ427" s="327"/>
      <c r="AK427" s="331"/>
      <c r="AL427" s="331"/>
      <c r="AM427" s="327"/>
      <c r="AN427" s="331"/>
      <c r="AO427" s="327"/>
      <c r="AP427" s="327"/>
      <c r="AQ427" s="327"/>
      <c r="AR427" s="327"/>
      <c r="AS427" s="14"/>
      <c r="AT427" s="14"/>
      <c r="AU427" s="14"/>
      <c r="AV427" s="14"/>
      <c r="AW427" s="332"/>
      <c r="AX427" s="322"/>
      <c r="AY427" s="322"/>
      <c r="AZ427" s="322"/>
      <c r="BA427" s="322"/>
      <c r="BB427" s="322"/>
      <c r="BC427" s="322"/>
      <c r="BD427" s="322"/>
      <c r="BE427" s="322"/>
      <c r="BF427" s="322"/>
      <c r="BG427" s="322"/>
      <c r="BH427" s="322"/>
      <c r="BI427" s="322"/>
      <c r="BJ427" s="322"/>
      <c r="BK427" s="322"/>
      <c r="BL427" s="322"/>
      <c r="BM427" s="322"/>
      <c r="BN427" s="322"/>
      <c r="BO427" s="322"/>
      <c r="BP427" s="322"/>
      <c r="BQ427" s="322"/>
      <c r="BR427" s="322"/>
      <c r="BS427" s="322"/>
      <c r="BT427" s="322"/>
      <c r="BU427" s="322"/>
      <c r="BV427" s="322"/>
      <c r="BW427" s="322"/>
      <c r="BX427" s="322"/>
      <c r="BY427" s="322"/>
      <c r="BZ427" s="322"/>
      <c r="CA427" s="322"/>
      <c r="CB427" s="322"/>
      <c r="CC427" s="77"/>
    </row>
    <row r="428" spans="1:81" s="20" customFormat="1" ht="14.25" customHeight="1">
      <c r="A428" s="62"/>
      <c r="B428" s="326"/>
      <c r="C428" s="327"/>
      <c r="D428" s="327"/>
      <c r="E428" s="327"/>
      <c r="F428" s="328"/>
      <c r="I428" s="327"/>
      <c r="J428" s="327"/>
      <c r="K428" s="327"/>
      <c r="O428" s="327"/>
      <c r="Q428" s="329"/>
      <c r="R428" s="329"/>
      <c r="S428" s="329"/>
      <c r="T428" s="329"/>
      <c r="U428" s="330"/>
      <c r="V428" s="329"/>
      <c r="W428" s="329"/>
      <c r="X428" s="329"/>
      <c r="Y428" s="329"/>
      <c r="Z428" s="329"/>
      <c r="AA428" s="329"/>
      <c r="AB428" s="329"/>
      <c r="AC428" s="329"/>
      <c r="AD428" s="329"/>
      <c r="AE428" s="329"/>
      <c r="AF428" s="331"/>
      <c r="AG428" s="331"/>
      <c r="AH428" s="331"/>
      <c r="AI428" s="331"/>
      <c r="AJ428" s="327"/>
      <c r="AK428" s="331"/>
      <c r="AL428" s="331"/>
      <c r="AM428" s="327"/>
      <c r="AN428" s="331"/>
      <c r="AO428" s="327"/>
      <c r="AP428" s="327"/>
      <c r="AQ428" s="327"/>
      <c r="AR428" s="327"/>
      <c r="AS428" s="14"/>
      <c r="AT428" s="14"/>
      <c r="AU428" s="14"/>
      <c r="AV428" s="14"/>
      <c r="AW428" s="332"/>
      <c r="AX428" s="322"/>
      <c r="AY428" s="322"/>
      <c r="AZ428" s="322"/>
      <c r="BA428" s="322"/>
      <c r="BB428" s="322"/>
      <c r="BC428" s="322"/>
      <c r="BD428" s="322"/>
      <c r="BE428" s="322"/>
      <c r="BF428" s="322"/>
      <c r="BG428" s="322"/>
      <c r="BH428" s="322"/>
      <c r="BI428" s="322"/>
      <c r="BJ428" s="322"/>
      <c r="BK428" s="322"/>
      <c r="BL428" s="322"/>
      <c r="BM428" s="322"/>
      <c r="BN428" s="322"/>
      <c r="BO428" s="322"/>
      <c r="BP428" s="322"/>
      <c r="BQ428" s="322"/>
      <c r="BR428" s="322"/>
      <c r="BS428" s="322"/>
      <c r="BT428" s="322"/>
      <c r="BU428" s="322"/>
      <c r="BV428" s="322"/>
      <c r="BW428" s="322"/>
      <c r="BX428" s="322"/>
      <c r="BY428" s="322"/>
      <c r="BZ428" s="322"/>
      <c r="CA428" s="322"/>
      <c r="CB428" s="322"/>
      <c r="CC428" s="77"/>
    </row>
    <row r="429" spans="1:81" s="20" customFormat="1" ht="14.25" customHeight="1">
      <c r="A429" s="62"/>
      <c r="B429" s="326"/>
      <c r="C429" s="327"/>
      <c r="D429" s="327"/>
      <c r="E429" s="327"/>
      <c r="F429" s="328"/>
      <c r="I429" s="327"/>
      <c r="J429" s="327"/>
      <c r="K429" s="327"/>
      <c r="O429" s="327"/>
      <c r="Q429" s="329"/>
      <c r="R429" s="329"/>
      <c r="S429" s="329"/>
      <c r="T429" s="329"/>
      <c r="U429" s="330"/>
      <c r="V429" s="329"/>
      <c r="W429" s="329"/>
      <c r="X429" s="329"/>
      <c r="Y429" s="329"/>
      <c r="Z429" s="329"/>
      <c r="AA429" s="329"/>
      <c r="AB429" s="329"/>
      <c r="AC429" s="329"/>
      <c r="AD429" s="329"/>
      <c r="AE429" s="329"/>
      <c r="AF429" s="331"/>
      <c r="AG429" s="331"/>
      <c r="AH429" s="331"/>
      <c r="AI429" s="331"/>
      <c r="AJ429" s="327"/>
      <c r="AK429" s="331"/>
      <c r="AL429" s="331"/>
      <c r="AM429" s="327"/>
      <c r="AN429" s="331"/>
      <c r="AO429" s="327"/>
      <c r="AP429" s="327"/>
      <c r="AQ429" s="327"/>
      <c r="AR429" s="327"/>
      <c r="AS429" s="14"/>
      <c r="AT429" s="14"/>
      <c r="AU429" s="14"/>
      <c r="AV429" s="14"/>
      <c r="AW429" s="332"/>
      <c r="AX429" s="322"/>
      <c r="AY429" s="322"/>
      <c r="AZ429" s="322"/>
      <c r="BA429" s="322"/>
      <c r="BB429" s="322"/>
      <c r="BC429" s="322"/>
      <c r="BD429" s="322"/>
      <c r="BE429" s="322"/>
      <c r="BF429" s="322"/>
      <c r="BG429" s="322"/>
      <c r="BH429" s="322"/>
      <c r="BI429" s="322"/>
      <c r="BJ429" s="322"/>
      <c r="BK429" s="322"/>
      <c r="BL429" s="322"/>
      <c r="BM429" s="322"/>
      <c r="BN429" s="322"/>
      <c r="BO429" s="322"/>
      <c r="BP429" s="322"/>
      <c r="BQ429" s="322"/>
      <c r="BR429" s="322"/>
      <c r="BS429" s="322"/>
      <c r="BT429" s="322"/>
      <c r="BU429" s="322"/>
      <c r="BV429" s="322"/>
      <c r="BW429" s="322"/>
      <c r="BX429" s="322"/>
      <c r="BY429" s="322"/>
      <c r="BZ429" s="322"/>
      <c r="CA429" s="322"/>
      <c r="CB429" s="322"/>
      <c r="CC429" s="77"/>
    </row>
    <row r="430" spans="1:81" s="20" customFormat="1" ht="14.25" customHeight="1">
      <c r="A430" s="62"/>
      <c r="B430" s="326"/>
      <c r="C430" s="327"/>
      <c r="D430" s="327"/>
      <c r="E430" s="327"/>
      <c r="F430" s="328"/>
      <c r="I430" s="327"/>
      <c r="J430" s="327"/>
      <c r="K430" s="327"/>
      <c r="O430" s="327"/>
      <c r="Q430" s="329"/>
      <c r="R430" s="329"/>
      <c r="S430" s="329"/>
      <c r="T430" s="329"/>
      <c r="U430" s="330"/>
      <c r="V430" s="329"/>
      <c r="W430" s="329"/>
      <c r="X430" s="329"/>
      <c r="Y430" s="329"/>
      <c r="Z430" s="329"/>
      <c r="AA430" s="329"/>
      <c r="AB430" s="329"/>
      <c r="AC430" s="329"/>
      <c r="AD430" s="329"/>
      <c r="AE430" s="329"/>
      <c r="AF430" s="331"/>
      <c r="AG430" s="331"/>
      <c r="AH430" s="331"/>
      <c r="AI430" s="331"/>
      <c r="AJ430" s="327"/>
      <c r="AK430" s="331"/>
      <c r="AL430" s="331"/>
      <c r="AM430" s="327"/>
      <c r="AN430" s="331"/>
      <c r="AO430" s="327"/>
      <c r="AP430" s="327"/>
      <c r="AQ430" s="327"/>
      <c r="AR430" s="327"/>
      <c r="AS430" s="14"/>
      <c r="AT430" s="14"/>
      <c r="AU430" s="14"/>
      <c r="AV430" s="14"/>
      <c r="AW430" s="332"/>
      <c r="AX430" s="322"/>
      <c r="AY430" s="322"/>
      <c r="AZ430" s="322"/>
      <c r="BA430" s="322"/>
      <c r="BB430" s="322"/>
      <c r="BC430" s="322"/>
      <c r="BD430" s="322"/>
      <c r="BE430" s="322"/>
      <c r="BF430" s="322"/>
      <c r="BG430" s="322"/>
      <c r="BH430" s="322"/>
      <c r="BI430" s="322"/>
      <c r="BJ430" s="322"/>
      <c r="BK430" s="322"/>
      <c r="BL430" s="322"/>
      <c r="BM430" s="322"/>
      <c r="BN430" s="322"/>
      <c r="BO430" s="322"/>
      <c r="BP430" s="322"/>
      <c r="BQ430" s="322"/>
      <c r="BR430" s="322"/>
      <c r="BS430" s="322"/>
      <c r="BT430" s="322"/>
      <c r="BU430" s="322"/>
      <c r="BV430" s="322"/>
      <c r="BW430" s="322"/>
      <c r="BX430" s="322"/>
      <c r="BY430" s="322"/>
      <c r="BZ430" s="322"/>
      <c r="CA430" s="322"/>
      <c r="CB430" s="322"/>
      <c r="CC430" s="77"/>
    </row>
    <row r="431" spans="1:81" s="20" customFormat="1" ht="14.25" customHeight="1">
      <c r="A431" s="62"/>
      <c r="B431" s="326"/>
      <c r="C431" s="327"/>
      <c r="D431" s="327"/>
      <c r="E431" s="327"/>
      <c r="F431" s="328"/>
      <c r="I431" s="327"/>
      <c r="J431" s="327"/>
      <c r="K431" s="327"/>
      <c r="O431" s="327"/>
      <c r="Q431" s="329"/>
      <c r="R431" s="329"/>
      <c r="S431" s="329"/>
      <c r="T431" s="329"/>
      <c r="U431" s="330"/>
      <c r="V431" s="329"/>
      <c r="W431" s="329"/>
      <c r="X431" s="329"/>
      <c r="Y431" s="329"/>
      <c r="Z431" s="329"/>
      <c r="AA431" s="329"/>
      <c r="AB431" s="329"/>
      <c r="AC431" s="329"/>
      <c r="AD431" s="329"/>
      <c r="AE431" s="329"/>
      <c r="AF431" s="331"/>
      <c r="AG431" s="331"/>
      <c r="AH431" s="331"/>
      <c r="AI431" s="331"/>
      <c r="AJ431" s="327"/>
      <c r="AK431" s="331"/>
      <c r="AL431" s="331"/>
      <c r="AM431" s="327"/>
      <c r="AN431" s="331"/>
      <c r="AO431" s="327"/>
      <c r="AP431" s="327"/>
      <c r="AQ431" s="327"/>
      <c r="AR431" s="327"/>
      <c r="AS431" s="14"/>
      <c r="AT431" s="14"/>
      <c r="AU431" s="14"/>
      <c r="AV431" s="14"/>
      <c r="AW431" s="332"/>
      <c r="AX431" s="322"/>
      <c r="AY431" s="322"/>
      <c r="AZ431" s="322"/>
      <c r="BA431" s="322"/>
      <c r="BB431" s="322"/>
      <c r="BC431" s="322"/>
      <c r="BD431" s="322"/>
      <c r="BE431" s="322"/>
      <c r="BF431" s="322"/>
      <c r="BG431" s="322"/>
      <c r="BH431" s="322"/>
      <c r="BI431" s="322"/>
      <c r="BJ431" s="322"/>
      <c r="BK431" s="322"/>
      <c r="BL431" s="322"/>
      <c r="BM431" s="322"/>
      <c r="BN431" s="322"/>
      <c r="BO431" s="322"/>
      <c r="BP431" s="322"/>
      <c r="BQ431" s="322"/>
      <c r="BR431" s="322"/>
      <c r="BS431" s="322"/>
      <c r="BT431" s="322"/>
      <c r="BU431" s="322"/>
      <c r="BV431" s="322"/>
      <c r="BW431" s="322"/>
      <c r="BX431" s="322"/>
      <c r="BY431" s="322"/>
      <c r="BZ431" s="322"/>
      <c r="CA431" s="322"/>
      <c r="CB431" s="322"/>
      <c r="CC431" s="77"/>
    </row>
    <row r="432" spans="1:81" s="20" customFormat="1" ht="14.25" customHeight="1">
      <c r="A432" s="62"/>
      <c r="B432" s="326"/>
      <c r="C432" s="327"/>
      <c r="D432" s="327"/>
      <c r="E432" s="327"/>
      <c r="F432" s="328"/>
      <c r="I432" s="327"/>
      <c r="J432" s="327"/>
      <c r="K432" s="327"/>
      <c r="O432" s="327"/>
      <c r="Q432" s="329"/>
      <c r="R432" s="329"/>
      <c r="S432" s="329"/>
      <c r="T432" s="329"/>
      <c r="U432" s="330"/>
      <c r="V432" s="329"/>
      <c r="W432" s="329"/>
      <c r="X432" s="329"/>
      <c r="Y432" s="329"/>
      <c r="Z432" s="329"/>
      <c r="AA432" s="329"/>
      <c r="AB432" s="329"/>
      <c r="AC432" s="329"/>
      <c r="AD432" s="329"/>
      <c r="AE432" s="329"/>
      <c r="AF432" s="331"/>
      <c r="AG432" s="331"/>
      <c r="AH432" s="331"/>
      <c r="AI432" s="331"/>
      <c r="AJ432" s="327"/>
      <c r="AK432" s="331"/>
      <c r="AL432" s="331"/>
      <c r="AM432" s="327"/>
      <c r="AN432" s="331"/>
      <c r="AO432" s="327"/>
      <c r="AP432" s="327"/>
      <c r="AQ432" s="327"/>
      <c r="AR432" s="327"/>
      <c r="AS432" s="14"/>
      <c r="AT432" s="14"/>
      <c r="AU432" s="14"/>
      <c r="AV432" s="14"/>
      <c r="AW432" s="332"/>
      <c r="AX432" s="322"/>
      <c r="AY432" s="322"/>
      <c r="AZ432" s="322"/>
      <c r="BA432" s="322"/>
      <c r="BB432" s="322"/>
      <c r="BC432" s="322"/>
      <c r="BD432" s="322"/>
      <c r="BE432" s="322"/>
      <c r="BF432" s="322"/>
      <c r="BG432" s="322"/>
      <c r="BH432" s="322"/>
      <c r="BI432" s="322"/>
      <c r="BJ432" s="322"/>
      <c r="BK432" s="322"/>
      <c r="BL432" s="322"/>
      <c r="BM432" s="322"/>
      <c r="BN432" s="322"/>
      <c r="BO432" s="322"/>
      <c r="BP432" s="322"/>
      <c r="BQ432" s="322"/>
      <c r="BR432" s="322"/>
      <c r="BS432" s="322"/>
      <c r="BT432" s="322"/>
      <c r="BU432" s="322"/>
      <c r="BV432" s="322"/>
      <c r="BW432" s="322"/>
      <c r="BX432" s="322"/>
      <c r="BY432" s="322"/>
      <c r="BZ432" s="322"/>
      <c r="CA432" s="322"/>
      <c r="CB432" s="322"/>
      <c r="CC432" s="77"/>
    </row>
    <row r="433" spans="1:81" s="20" customFormat="1" ht="14.25" customHeight="1">
      <c r="A433" s="62"/>
      <c r="B433" s="326"/>
      <c r="C433" s="327"/>
      <c r="D433" s="327"/>
      <c r="E433" s="327"/>
      <c r="F433" s="328"/>
      <c r="I433" s="327"/>
      <c r="J433" s="327"/>
      <c r="K433" s="327"/>
      <c r="O433" s="327"/>
      <c r="Q433" s="329"/>
      <c r="R433" s="329"/>
      <c r="S433" s="329"/>
      <c r="T433" s="329"/>
      <c r="U433" s="330"/>
      <c r="V433" s="329"/>
      <c r="W433" s="329"/>
      <c r="X433" s="329"/>
      <c r="Y433" s="329"/>
      <c r="Z433" s="329"/>
      <c r="AA433" s="329"/>
      <c r="AB433" s="329"/>
      <c r="AC433" s="329"/>
      <c r="AD433" s="329"/>
      <c r="AE433" s="329"/>
      <c r="AF433" s="331"/>
      <c r="AG433" s="331"/>
      <c r="AH433" s="331"/>
      <c r="AI433" s="331"/>
      <c r="AJ433" s="327"/>
      <c r="AK433" s="331"/>
      <c r="AL433" s="331"/>
      <c r="AM433" s="327"/>
      <c r="AN433" s="331"/>
      <c r="AO433" s="327"/>
      <c r="AP433" s="327"/>
      <c r="AQ433" s="327"/>
      <c r="AR433" s="327"/>
      <c r="AS433" s="14"/>
      <c r="AT433" s="14"/>
      <c r="AU433" s="14"/>
      <c r="AV433" s="14"/>
      <c r="AW433" s="332"/>
      <c r="AX433" s="322"/>
      <c r="AY433" s="322"/>
      <c r="AZ433" s="322"/>
      <c r="BA433" s="322"/>
      <c r="BB433" s="322"/>
      <c r="BC433" s="322"/>
      <c r="BD433" s="322"/>
      <c r="BE433" s="322"/>
      <c r="BF433" s="322"/>
      <c r="BG433" s="322"/>
      <c r="BH433" s="322"/>
      <c r="BI433" s="322"/>
      <c r="BJ433" s="322"/>
      <c r="BK433" s="322"/>
      <c r="BL433" s="322"/>
      <c r="BM433" s="322"/>
      <c r="BN433" s="322"/>
      <c r="BO433" s="322"/>
      <c r="BP433" s="322"/>
      <c r="BQ433" s="322"/>
      <c r="BR433" s="322"/>
      <c r="BS433" s="322"/>
      <c r="BT433" s="322"/>
      <c r="BU433" s="322"/>
      <c r="BV433" s="322"/>
      <c r="BW433" s="322"/>
      <c r="BX433" s="322"/>
      <c r="BY433" s="322"/>
      <c r="BZ433" s="322"/>
      <c r="CA433" s="322"/>
      <c r="CB433" s="322"/>
      <c r="CC433" s="77"/>
    </row>
    <row r="434" spans="1:81" s="20" customFormat="1" ht="14.25" customHeight="1">
      <c r="A434" s="62"/>
      <c r="B434" s="326"/>
      <c r="C434" s="327"/>
      <c r="D434" s="327"/>
      <c r="E434" s="327"/>
      <c r="F434" s="328"/>
      <c r="I434" s="327"/>
      <c r="J434" s="327"/>
      <c r="K434" s="327"/>
      <c r="O434" s="327"/>
      <c r="Q434" s="329"/>
      <c r="R434" s="329"/>
      <c r="S434" s="329"/>
      <c r="T434" s="329"/>
      <c r="U434" s="330"/>
      <c r="V434" s="329"/>
      <c r="W434" s="329"/>
      <c r="X434" s="329"/>
      <c r="Y434" s="329"/>
      <c r="Z434" s="329"/>
      <c r="AA434" s="329"/>
      <c r="AB434" s="329"/>
      <c r="AC434" s="329"/>
      <c r="AD434" s="329"/>
      <c r="AE434" s="329"/>
      <c r="AF434" s="331"/>
      <c r="AG434" s="331"/>
      <c r="AH434" s="331"/>
      <c r="AI434" s="331"/>
      <c r="AJ434" s="327"/>
      <c r="AK434" s="331"/>
      <c r="AL434" s="331"/>
      <c r="AM434" s="327"/>
      <c r="AN434" s="331"/>
      <c r="AO434" s="327"/>
      <c r="AP434" s="327"/>
      <c r="AQ434" s="327"/>
      <c r="AR434" s="327"/>
      <c r="AS434" s="14"/>
      <c r="AT434" s="14"/>
      <c r="AU434" s="14"/>
      <c r="AV434" s="14"/>
      <c r="AW434" s="332"/>
      <c r="AX434" s="322"/>
      <c r="AY434" s="322"/>
      <c r="AZ434" s="322"/>
      <c r="BA434" s="322"/>
      <c r="BB434" s="322"/>
      <c r="BC434" s="322"/>
      <c r="BD434" s="322"/>
      <c r="BE434" s="322"/>
      <c r="BF434" s="322"/>
      <c r="BG434" s="322"/>
      <c r="BH434" s="322"/>
      <c r="BI434" s="322"/>
      <c r="BJ434" s="322"/>
      <c r="BK434" s="322"/>
      <c r="BL434" s="322"/>
      <c r="BM434" s="322"/>
      <c r="BN434" s="322"/>
      <c r="BO434" s="322"/>
      <c r="BP434" s="322"/>
      <c r="BQ434" s="322"/>
      <c r="BR434" s="322"/>
      <c r="BS434" s="322"/>
      <c r="BT434" s="322"/>
      <c r="BU434" s="322"/>
      <c r="BV434" s="322"/>
      <c r="BW434" s="322"/>
      <c r="BX434" s="322"/>
      <c r="BY434" s="322"/>
      <c r="BZ434" s="322"/>
      <c r="CA434" s="322"/>
      <c r="CB434" s="322"/>
      <c r="CC434" s="77"/>
    </row>
    <row r="435" spans="1:81" s="20" customFormat="1" ht="14.25" customHeight="1">
      <c r="A435" s="62"/>
      <c r="B435" s="326"/>
      <c r="C435" s="327"/>
      <c r="D435" s="327"/>
      <c r="E435" s="327"/>
      <c r="F435" s="328"/>
      <c r="I435" s="327"/>
      <c r="J435" s="327"/>
      <c r="K435" s="327"/>
      <c r="O435" s="327"/>
      <c r="Q435" s="329"/>
      <c r="R435" s="329"/>
      <c r="S435" s="329"/>
      <c r="T435" s="329"/>
      <c r="U435" s="330"/>
      <c r="V435" s="329"/>
      <c r="W435" s="329"/>
      <c r="X435" s="329"/>
      <c r="Y435" s="329"/>
      <c r="Z435" s="329"/>
      <c r="AA435" s="329"/>
      <c r="AB435" s="329"/>
      <c r="AC435" s="329"/>
      <c r="AD435" s="329"/>
      <c r="AE435" s="329"/>
      <c r="AF435" s="331"/>
      <c r="AG435" s="331"/>
      <c r="AH435" s="331"/>
      <c r="AI435" s="331"/>
      <c r="AJ435" s="327"/>
      <c r="AK435" s="331"/>
      <c r="AL435" s="331"/>
      <c r="AM435" s="327"/>
      <c r="AN435" s="331"/>
      <c r="AO435" s="327"/>
      <c r="AP435" s="327"/>
      <c r="AQ435" s="327"/>
      <c r="AR435" s="327"/>
      <c r="AS435" s="14"/>
      <c r="AT435" s="14"/>
      <c r="AU435" s="14"/>
      <c r="AV435" s="14"/>
      <c r="AW435" s="332"/>
      <c r="AX435" s="322"/>
      <c r="AY435" s="322"/>
      <c r="AZ435" s="322"/>
      <c r="BA435" s="322"/>
      <c r="BB435" s="322"/>
      <c r="BC435" s="322"/>
      <c r="BD435" s="322"/>
      <c r="BE435" s="322"/>
      <c r="BF435" s="322"/>
      <c r="BG435" s="322"/>
      <c r="BH435" s="322"/>
      <c r="BI435" s="322"/>
      <c r="BJ435" s="322"/>
      <c r="BK435" s="322"/>
      <c r="BL435" s="322"/>
      <c r="BM435" s="322"/>
      <c r="BN435" s="322"/>
      <c r="BO435" s="322"/>
      <c r="BP435" s="322"/>
      <c r="BQ435" s="322"/>
      <c r="BR435" s="322"/>
      <c r="BS435" s="322"/>
      <c r="BT435" s="322"/>
      <c r="BU435" s="322"/>
      <c r="BV435" s="322"/>
      <c r="BW435" s="322"/>
      <c r="BX435" s="322"/>
      <c r="BY435" s="322"/>
      <c r="BZ435" s="322"/>
      <c r="CA435" s="322"/>
      <c r="CB435" s="322"/>
      <c r="CC435" s="77"/>
    </row>
    <row r="436" spans="1:81" s="20" customFormat="1" ht="14.25" customHeight="1">
      <c r="A436" s="62"/>
      <c r="B436" s="326"/>
      <c r="C436" s="327"/>
      <c r="D436" s="327"/>
      <c r="E436" s="327"/>
      <c r="F436" s="328"/>
      <c r="I436" s="327"/>
      <c r="J436" s="327"/>
      <c r="K436" s="327"/>
      <c r="O436" s="327"/>
      <c r="Q436" s="329"/>
      <c r="R436" s="329"/>
      <c r="S436" s="329"/>
      <c r="T436" s="329"/>
      <c r="U436" s="330"/>
      <c r="V436" s="329"/>
      <c r="W436" s="329"/>
      <c r="X436" s="329"/>
      <c r="Y436" s="329"/>
      <c r="Z436" s="329"/>
      <c r="AA436" s="329"/>
      <c r="AB436" s="329"/>
      <c r="AC436" s="329"/>
      <c r="AD436" s="329"/>
      <c r="AE436" s="329"/>
      <c r="AF436" s="331"/>
      <c r="AG436" s="331"/>
      <c r="AH436" s="331"/>
      <c r="AI436" s="331"/>
      <c r="AJ436" s="327"/>
      <c r="AK436" s="331"/>
      <c r="AL436" s="331"/>
      <c r="AM436" s="327"/>
      <c r="AN436" s="331"/>
      <c r="AO436" s="327"/>
      <c r="AP436" s="327"/>
      <c r="AQ436" s="327"/>
      <c r="AR436" s="327"/>
      <c r="AS436" s="14"/>
      <c r="AT436" s="14"/>
      <c r="AU436" s="14"/>
      <c r="AV436" s="14"/>
      <c r="AW436" s="332"/>
      <c r="AX436" s="322"/>
      <c r="AY436" s="322"/>
      <c r="AZ436" s="322"/>
      <c r="BA436" s="322"/>
      <c r="BB436" s="322"/>
      <c r="BC436" s="322"/>
      <c r="BD436" s="322"/>
      <c r="BE436" s="322"/>
      <c r="BF436" s="322"/>
      <c r="BG436" s="322"/>
      <c r="BH436" s="322"/>
      <c r="BI436" s="322"/>
      <c r="BJ436" s="322"/>
      <c r="BK436" s="322"/>
      <c r="BL436" s="322"/>
      <c r="BM436" s="322"/>
      <c r="BN436" s="322"/>
      <c r="BO436" s="322"/>
      <c r="BP436" s="322"/>
      <c r="BQ436" s="322"/>
      <c r="BR436" s="322"/>
      <c r="BS436" s="322"/>
      <c r="BT436" s="322"/>
      <c r="BU436" s="322"/>
      <c r="BV436" s="322"/>
      <c r="BW436" s="322"/>
      <c r="BX436" s="322"/>
      <c r="BY436" s="322"/>
      <c r="BZ436" s="322"/>
      <c r="CA436" s="322"/>
      <c r="CB436" s="322"/>
      <c r="CC436" s="77"/>
    </row>
    <row r="437" spans="1:81" s="20" customFormat="1" ht="14.25" customHeight="1">
      <c r="A437" s="62"/>
      <c r="B437" s="326"/>
      <c r="C437" s="327"/>
      <c r="D437" s="327"/>
      <c r="E437" s="327"/>
      <c r="F437" s="328"/>
      <c r="I437" s="327"/>
      <c r="J437" s="327"/>
      <c r="K437" s="327"/>
      <c r="O437" s="327"/>
      <c r="Q437" s="329"/>
      <c r="R437" s="329"/>
      <c r="S437" s="329"/>
      <c r="T437" s="329"/>
      <c r="U437" s="330"/>
      <c r="V437" s="329"/>
      <c r="W437" s="329"/>
      <c r="X437" s="329"/>
      <c r="Y437" s="329"/>
      <c r="Z437" s="329"/>
      <c r="AA437" s="329"/>
      <c r="AB437" s="329"/>
      <c r="AC437" s="329"/>
      <c r="AD437" s="329"/>
      <c r="AE437" s="329"/>
      <c r="AF437" s="331"/>
      <c r="AG437" s="331"/>
      <c r="AH437" s="331"/>
      <c r="AI437" s="331"/>
      <c r="AJ437" s="327"/>
      <c r="AK437" s="331"/>
      <c r="AL437" s="331"/>
      <c r="AM437" s="327"/>
      <c r="AN437" s="331"/>
      <c r="AO437" s="327"/>
      <c r="AP437" s="327"/>
      <c r="AQ437" s="327"/>
      <c r="AR437" s="327"/>
      <c r="AS437" s="14"/>
      <c r="AT437" s="14"/>
      <c r="AU437" s="14"/>
      <c r="AV437" s="14"/>
      <c r="AW437" s="332"/>
      <c r="AX437" s="322"/>
      <c r="AY437" s="322"/>
      <c r="AZ437" s="322"/>
      <c r="BA437" s="322"/>
      <c r="BB437" s="322"/>
      <c r="BC437" s="322"/>
      <c r="BD437" s="322"/>
      <c r="BE437" s="322"/>
      <c r="BF437" s="322"/>
      <c r="BG437" s="322"/>
      <c r="BH437" s="322"/>
      <c r="BI437" s="322"/>
      <c r="BJ437" s="322"/>
      <c r="BK437" s="322"/>
      <c r="BL437" s="322"/>
      <c r="BM437" s="322"/>
      <c r="BN437" s="322"/>
      <c r="BO437" s="322"/>
      <c r="BP437" s="322"/>
      <c r="BQ437" s="322"/>
      <c r="BR437" s="322"/>
      <c r="BS437" s="322"/>
      <c r="BT437" s="322"/>
      <c r="BU437" s="322"/>
      <c r="BV437" s="322"/>
      <c r="BW437" s="322"/>
      <c r="BX437" s="322"/>
      <c r="BY437" s="322"/>
      <c r="BZ437" s="322"/>
      <c r="CA437" s="322"/>
      <c r="CB437" s="322"/>
      <c r="CC437" s="77"/>
    </row>
    <row r="438" spans="1:81" s="20" customFormat="1" ht="14.25" customHeight="1">
      <c r="A438" s="62"/>
      <c r="B438" s="326"/>
      <c r="C438" s="327"/>
      <c r="D438" s="327"/>
      <c r="E438" s="327"/>
      <c r="F438" s="328"/>
      <c r="I438" s="327"/>
      <c r="J438" s="327"/>
      <c r="K438" s="327"/>
      <c r="O438" s="327"/>
      <c r="Q438" s="329"/>
      <c r="R438" s="329"/>
      <c r="S438" s="329"/>
      <c r="T438" s="329"/>
      <c r="U438" s="330"/>
      <c r="V438" s="329"/>
      <c r="W438" s="329"/>
      <c r="X438" s="329"/>
      <c r="Y438" s="329"/>
      <c r="Z438" s="329"/>
      <c r="AA438" s="329"/>
      <c r="AB438" s="329"/>
      <c r="AC438" s="329"/>
      <c r="AD438" s="329"/>
      <c r="AE438" s="329"/>
      <c r="AF438" s="331"/>
      <c r="AG438" s="331"/>
      <c r="AH438" s="331"/>
      <c r="AI438" s="331"/>
      <c r="AJ438" s="327"/>
      <c r="AK438" s="331"/>
      <c r="AL438" s="331"/>
      <c r="AM438" s="327"/>
      <c r="AN438" s="331"/>
      <c r="AO438" s="327"/>
      <c r="AP438" s="327"/>
      <c r="AQ438" s="327"/>
      <c r="AR438" s="327"/>
      <c r="AS438" s="14"/>
      <c r="AT438" s="14"/>
      <c r="AU438" s="14"/>
      <c r="AV438" s="14"/>
      <c r="AW438" s="332"/>
      <c r="AX438" s="322"/>
      <c r="AY438" s="322"/>
      <c r="AZ438" s="322"/>
      <c r="BA438" s="322"/>
      <c r="BB438" s="322"/>
      <c r="BC438" s="322"/>
      <c r="BD438" s="322"/>
      <c r="BE438" s="322"/>
      <c r="BF438" s="322"/>
      <c r="BG438" s="322"/>
      <c r="BH438" s="322"/>
      <c r="BI438" s="322"/>
      <c r="BJ438" s="322"/>
      <c r="BK438" s="322"/>
      <c r="BL438" s="322"/>
      <c r="BM438" s="322"/>
      <c r="BN438" s="322"/>
      <c r="BO438" s="322"/>
      <c r="BP438" s="322"/>
      <c r="BQ438" s="322"/>
      <c r="BR438" s="322"/>
      <c r="BS438" s="322"/>
      <c r="BT438" s="322"/>
      <c r="BU438" s="322"/>
      <c r="BV438" s="322"/>
      <c r="BW438" s="322"/>
      <c r="BX438" s="322"/>
      <c r="BY438" s="322"/>
      <c r="BZ438" s="322"/>
      <c r="CA438" s="322"/>
      <c r="CB438" s="322"/>
      <c r="CC438" s="77"/>
    </row>
    <row r="439" spans="1:81" s="20" customFormat="1" ht="14.25" customHeight="1">
      <c r="A439" s="62"/>
      <c r="B439" s="326"/>
      <c r="C439" s="327"/>
      <c r="D439" s="327"/>
      <c r="E439" s="327"/>
      <c r="F439" s="328"/>
      <c r="I439" s="327"/>
      <c r="J439" s="327"/>
      <c r="K439" s="327"/>
      <c r="O439" s="327"/>
      <c r="Q439" s="329"/>
      <c r="R439" s="329"/>
      <c r="S439" s="329"/>
      <c r="T439" s="329"/>
      <c r="U439" s="330"/>
      <c r="V439" s="329"/>
      <c r="W439" s="329"/>
      <c r="X439" s="329"/>
      <c r="Y439" s="329"/>
      <c r="Z439" s="329"/>
      <c r="AA439" s="329"/>
      <c r="AB439" s="329"/>
      <c r="AC439" s="329"/>
      <c r="AD439" s="329"/>
      <c r="AE439" s="329"/>
      <c r="AF439" s="331"/>
      <c r="AG439" s="331"/>
      <c r="AH439" s="331"/>
      <c r="AI439" s="331"/>
      <c r="AJ439" s="327"/>
      <c r="AK439" s="331"/>
      <c r="AL439" s="331"/>
      <c r="AM439" s="327"/>
      <c r="AN439" s="331"/>
      <c r="AO439" s="327"/>
      <c r="AP439" s="327"/>
      <c r="AQ439" s="327"/>
      <c r="AR439" s="327"/>
      <c r="AS439" s="14"/>
      <c r="AT439" s="14"/>
      <c r="AU439" s="14"/>
      <c r="AV439" s="14"/>
      <c r="AW439" s="332"/>
      <c r="AX439" s="322"/>
      <c r="AY439" s="322"/>
      <c r="AZ439" s="322"/>
      <c r="BA439" s="322"/>
      <c r="BB439" s="322"/>
      <c r="BC439" s="322"/>
      <c r="BD439" s="322"/>
      <c r="BE439" s="322"/>
      <c r="BF439" s="322"/>
      <c r="BG439" s="322"/>
      <c r="BH439" s="322"/>
      <c r="BI439" s="322"/>
      <c r="BJ439" s="322"/>
      <c r="BK439" s="322"/>
      <c r="BL439" s="322"/>
      <c r="BM439" s="322"/>
      <c r="BN439" s="322"/>
      <c r="BO439" s="322"/>
      <c r="BP439" s="322"/>
      <c r="BQ439" s="322"/>
      <c r="BR439" s="322"/>
      <c r="BS439" s="322"/>
      <c r="BT439" s="322"/>
      <c r="BU439" s="322"/>
      <c r="BV439" s="322"/>
      <c r="BW439" s="322"/>
      <c r="BX439" s="322"/>
      <c r="BY439" s="322"/>
      <c r="BZ439" s="322"/>
      <c r="CA439" s="322"/>
      <c r="CB439" s="322"/>
      <c r="CC439" s="77"/>
    </row>
    <row r="440" spans="1:81" s="20" customFormat="1" ht="14.25" customHeight="1">
      <c r="A440" s="62"/>
      <c r="B440" s="326"/>
      <c r="C440" s="327"/>
      <c r="D440" s="327"/>
      <c r="E440" s="327"/>
      <c r="F440" s="328"/>
      <c r="I440" s="327"/>
      <c r="J440" s="327"/>
      <c r="K440" s="327"/>
      <c r="O440" s="327"/>
      <c r="Q440" s="329"/>
      <c r="R440" s="329"/>
      <c r="S440" s="329"/>
      <c r="T440" s="329"/>
      <c r="U440" s="330"/>
      <c r="V440" s="329"/>
      <c r="W440" s="329"/>
      <c r="X440" s="329"/>
      <c r="Y440" s="329"/>
      <c r="Z440" s="329"/>
      <c r="AA440" s="329"/>
      <c r="AB440" s="329"/>
      <c r="AC440" s="329"/>
      <c r="AD440" s="329"/>
      <c r="AE440" s="329"/>
      <c r="AF440" s="331"/>
      <c r="AG440" s="331"/>
      <c r="AH440" s="331"/>
      <c r="AI440" s="331"/>
      <c r="AJ440" s="327"/>
      <c r="AK440" s="331"/>
      <c r="AL440" s="331"/>
      <c r="AM440" s="327"/>
      <c r="AN440" s="331"/>
      <c r="AO440" s="327"/>
      <c r="AP440" s="327"/>
      <c r="AQ440" s="327"/>
      <c r="AR440" s="327"/>
      <c r="AS440" s="14"/>
      <c r="AT440" s="14"/>
      <c r="AU440" s="14"/>
      <c r="AV440" s="14"/>
      <c r="AW440" s="332"/>
      <c r="AX440" s="322"/>
      <c r="AY440" s="322"/>
      <c r="AZ440" s="322"/>
      <c r="BA440" s="322"/>
      <c r="BB440" s="322"/>
      <c r="BC440" s="322"/>
      <c r="BD440" s="322"/>
      <c r="BE440" s="322"/>
      <c r="BF440" s="322"/>
      <c r="BG440" s="322"/>
      <c r="BH440" s="322"/>
      <c r="BI440" s="322"/>
      <c r="BJ440" s="322"/>
      <c r="BK440" s="322"/>
      <c r="BL440" s="322"/>
      <c r="BM440" s="322"/>
      <c r="BN440" s="322"/>
      <c r="BO440" s="322"/>
      <c r="BP440" s="322"/>
      <c r="BQ440" s="322"/>
      <c r="BR440" s="322"/>
      <c r="BS440" s="322"/>
      <c r="BT440" s="322"/>
      <c r="BU440" s="322"/>
      <c r="BV440" s="322"/>
      <c r="BW440" s="322"/>
      <c r="BX440" s="322"/>
      <c r="BY440" s="322"/>
      <c r="BZ440" s="322"/>
      <c r="CA440" s="322"/>
      <c r="CB440" s="322"/>
      <c r="CC440" s="77"/>
    </row>
    <row r="441" spans="1:81" s="20" customFormat="1" ht="14.25" customHeight="1">
      <c r="A441" s="62"/>
      <c r="B441" s="326"/>
      <c r="C441" s="327"/>
      <c r="D441" s="327"/>
      <c r="E441" s="327"/>
      <c r="F441" s="328"/>
      <c r="I441" s="327"/>
      <c r="J441" s="327"/>
      <c r="K441" s="327"/>
      <c r="O441" s="327"/>
      <c r="Q441" s="329"/>
      <c r="R441" s="329"/>
      <c r="S441" s="329"/>
      <c r="T441" s="329"/>
      <c r="U441" s="330"/>
      <c r="V441" s="329"/>
      <c r="W441" s="329"/>
      <c r="X441" s="329"/>
      <c r="Y441" s="329"/>
      <c r="Z441" s="329"/>
      <c r="AA441" s="329"/>
      <c r="AB441" s="329"/>
      <c r="AC441" s="329"/>
      <c r="AD441" s="329"/>
      <c r="AE441" s="329"/>
      <c r="AF441" s="331"/>
      <c r="AG441" s="331"/>
      <c r="AH441" s="331"/>
      <c r="AI441" s="331"/>
      <c r="AJ441" s="327"/>
      <c r="AK441" s="331"/>
      <c r="AL441" s="331"/>
      <c r="AM441" s="327"/>
      <c r="AN441" s="331"/>
      <c r="AO441" s="327"/>
      <c r="AP441" s="327"/>
      <c r="AQ441" s="327"/>
      <c r="AR441" s="327"/>
      <c r="AS441" s="14"/>
      <c r="AT441" s="14"/>
      <c r="AU441" s="14"/>
      <c r="AV441" s="14"/>
      <c r="AW441" s="332"/>
      <c r="AX441" s="322"/>
      <c r="AY441" s="322"/>
      <c r="AZ441" s="322"/>
      <c r="BA441" s="322"/>
      <c r="BB441" s="322"/>
      <c r="BC441" s="322"/>
      <c r="BD441" s="322"/>
      <c r="BE441" s="322"/>
      <c r="BF441" s="322"/>
      <c r="BG441" s="322"/>
      <c r="BH441" s="322"/>
      <c r="BI441" s="322"/>
      <c r="BJ441" s="322"/>
      <c r="BK441" s="322"/>
      <c r="BL441" s="322"/>
      <c r="BM441" s="322"/>
      <c r="BN441" s="322"/>
      <c r="BO441" s="322"/>
      <c r="BP441" s="322"/>
      <c r="BQ441" s="322"/>
      <c r="BR441" s="322"/>
      <c r="BS441" s="322"/>
      <c r="BT441" s="322"/>
      <c r="BU441" s="322"/>
      <c r="BV441" s="322"/>
      <c r="BW441" s="322"/>
      <c r="BX441" s="322"/>
      <c r="BY441" s="322"/>
      <c r="BZ441" s="322"/>
      <c r="CA441" s="322"/>
      <c r="CB441" s="322"/>
      <c r="CC441" s="77"/>
    </row>
    <row r="442" spans="1:81" s="20" customFormat="1" ht="14.25" customHeight="1">
      <c r="A442" s="62"/>
      <c r="B442" s="326"/>
      <c r="C442" s="327"/>
      <c r="D442" s="327"/>
      <c r="E442" s="327"/>
      <c r="F442" s="328"/>
      <c r="I442" s="327"/>
      <c r="J442" s="327"/>
      <c r="K442" s="327"/>
      <c r="O442" s="327"/>
      <c r="Q442" s="329"/>
      <c r="R442" s="329"/>
      <c r="S442" s="329"/>
      <c r="T442" s="329"/>
      <c r="U442" s="330"/>
      <c r="V442" s="329"/>
      <c r="W442" s="329"/>
      <c r="X442" s="329"/>
      <c r="Y442" s="329"/>
      <c r="Z442" s="329"/>
      <c r="AA442" s="329"/>
      <c r="AB442" s="329"/>
      <c r="AC442" s="329"/>
      <c r="AD442" s="329"/>
      <c r="AE442" s="329"/>
      <c r="AF442" s="331"/>
      <c r="AG442" s="331"/>
      <c r="AH442" s="331"/>
      <c r="AI442" s="331"/>
      <c r="AJ442" s="327"/>
      <c r="AK442" s="331"/>
      <c r="AL442" s="331"/>
      <c r="AM442" s="327"/>
      <c r="AN442" s="331"/>
      <c r="AO442" s="327"/>
      <c r="AP442" s="327"/>
      <c r="AQ442" s="327"/>
      <c r="AR442" s="327"/>
      <c r="AS442" s="14"/>
      <c r="AT442" s="14"/>
      <c r="AU442" s="14"/>
      <c r="AV442" s="14"/>
      <c r="AW442" s="332"/>
      <c r="AX442" s="322"/>
      <c r="AY442" s="322"/>
      <c r="AZ442" s="322"/>
      <c r="BA442" s="322"/>
      <c r="BB442" s="322"/>
      <c r="BC442" s="322"/>
      <c r="BD442" s="322"/>
      <c r="BE442" s="322"/>
      <c r="BF442" s="322"/>
      <c r="BG442" s="322"/>
      <c r="BH442" s="322"/>
      <c r="BI442" s="322"/>
      <c r="BJ442" s="322"/>
      <c r="BK442" s="322"/>
      <c r="BL442" s="322"/>
      <c r="BM442" s="322"/>
      <c r="BN442" s="322"/>
      <c r="BO442" s="322"/>
      <c r="BP442" s="322"/>
      <c r="BQ442" s="322"/>
      <c r="BR442" s="322"/>
      <c r="BS442" s="322"/>
      <c r="BT442" s="322"/>
      <c r="BU442" s="322"/>
      <c r="BV442" s="322"/>
      <c r="BW442" s="322"/>
      <c r="BX442" s="322"/>
      <c r="BY442" s="322"/>
      <c r="BZ442" s="322"/>
      <c r="CA442" s="322"/>
      <c r="CB442" s="322"/>
      <c r="CC442" s="77"/>
    </row>
    <row r="443" spans="1:81" s="20" customFormat="1" ht="14.25" customHeight="1">
      <c r="A443" s="62"/>
      <c r="B443" s="326"/>
      <c r="C443" s="327"/>
      <c r="D443" s="327"/>
      <c r="E443" s="327"/>
      <c r="F443" s="328"/>
      <c r="I443" s="327"/>
      <c r="J443" s="327"/>
      <c r="K443" s="327"/>
      <c r="O443" s="327"/>
      <c r="Q443" s="329"/>
      <c r="R443" s="329"/>
      <c r="S443" s="329"/>
      <c r="T443" s="329"/>
      <c r="U443" s="330"/>
      <c r="V443" s="329"/>
      <c r="W443" s="329"/>
      <c r="X443" s="329"/>
      <c r="Y443" s="329"/>
      <c r="Z443" s="329"/>
      <c r="AA443" s="329"/>
      <c r="AB443" s="329"/>
      <c r="AC443" s="329"/>
      <c r="AD443" s="329"/>
      <c r="AE443" s="329"/>
      <c r="AF443" s="331"/>
      <c r="AG443" s="331"/>
      <c r="AH443" s="331"/>
      <c r="AI443" s="331"/>
      <c r="AJ443" s="327"/>
      <c r="AK443" s="331"/>
      <c r="AL443" s="331"/>
      <c r="AM443" s="327"/>
      <c r="AN443" s="331"/>
      <c r="AO443" s="327"/>
      <c r="AP443" s="327"/>
      <c r="AQ443" s="327"/>
      <c r="AR443" s="327"/>
      <c r="AS443" s="14"/>
      <c r="AT443" s="14"/>
      <c r="AU443" s="14"/>
      <c r="AV443" s="14"/>
      <c r="AW443" s="332"/>
      <c r="AX443" s="322"/>
      <c r="AY443" s="322"/>
      <c r="AZ443" s="322"/>
      <c r="BA443" s="322"/>
      <c r="BB443" s="322"/>
      <c r="BC443" s="322"/>
      <c r="BD443" s="322"/>
      <c r="BE443" s="322"/>
      <c r="BF443" s="322"/>
      <c r="BG443" s="322"/>
      <c r="BH443" s="322"/>
      <c r="BI443" s="322"/>
      <c r="BJ443" s="322"/>
      <c r="BK443" s="322"/>
      <c r="BL443" s="322"/>
      <c r="BM443" s="322"/>
      <c r="BN443" s="322"/>
      <c r="BO443" s="322"/>
      <c r="BP443" s="322"/>
      <c r="BQ443" s="322"/>
      <c r="BR443" s="322"/>
      <c r="BS443" s="322"/>
      <c r="BT443" s="322"/>
      <c r="BU443" s="322"/>
      <c r="BV443" s="322"/>
      <c r="BW443" s="322"/>
      <c r="BX443" s="322"/>
      <c r="BY443" s="322"/>
      <c r="BZ443" s="322"/>
      <c r="CA443" s="322"/>
      <c r="CB443" s="322"/>
      <c r="CC443" s="77"/>
    </row>
    <row r="444" spans="1:81" s="20" customFormat="1" ht="14.25" customHeight="1">
      <c r="A444" s="62"/>
      <c r="B444" s="326"/>
      <c r="C444" s="327"/>
      <c r="D444" s="327"/>
      <c r="E444" s="327"/>
      <c r="F444" s="328"/>
      <c r="I444" s="327"/>
      <c r="J444" s="327"/>
      <c r="K444" s="327"/>
      <c r="O444" s="327"/>
      <c r="Q444" s="329"/>
      <c r="R444" s="329"/>
      <c r="S444" s="329"/>
      <c r="T444" s="329"/>
      <c r="U444" s="330"/>
      <c r="V444" s="329"/>
      <c r="W444" s="329"/>
      <c r="X444" s="329"/>
      <c r="Y444" s="329"/>
      <c r="Z444" s="329"/>
      <c r="AA444" s="329"/>
      <c r="AB444" s="329"/>
      <c r="AC444" s="329"/>
      <c r="AD444" s="329"/>
      <c r="AE444" s="329"/>
      <c r="AF444" s="331"/>
      <c r="AG444" s="331"/>
      <c r="AH444" s="331"/>
      <c r="AI444" s="331"/>
      <c r="AJ444" s="327"/>
      <c r="AK444" s="331"/>
      <c r="AL444" s="331"/>
      <c r="AM444" s="327"/>
      <c r="AN444" s="331"/>
      <c r="AO444" s="327"/>
      <c r="AP444" s="327"/>
      <c r="AQ444" s="327"/>
      <c r="AR444" s="327"/>
      <c r="AS444" s="14"/>
      <c r="AT444" s="14"/>
      <c r="AU444" s="14"/>
      <c r="AV444" s="14"/>
      <c r="AW444" s="332"/>
      <c r="AX444" s="322"/>
      <c r="AY444" s="322"/>
      <c r="AZ444" s="322"/>
      <c r="BA444" s="322"/>
      <c r="BB444" s="322"/>
      <c r="BC444" s="322"/>
      <c r="BD444" s="322"/>
      <c r="BE444" s="322"/>
      <c r="BF444" s="322"/>
      <c r="BG444" s="322"/>
      <c r="BH444" s="322"/>
      <c r="BI444" s="322"/>
      <c r="BJ444" s="322"/>
      <c r="BK444" s="322"/>
      <c r="BL444" s="322"/>
      <c r="BM444" s="322"/>
      <c r="BN444" s="322"/>
      <c r="BO444" s="322"/>
      <c r="BP444" s="322"/>
      <c r="BQ444" s="322"/>
      <c r="BR444" s="322"/>
      <c r="BS444" s="322"/>
      <c r="BT444" s="322"/>
      <c r="BU444" s="322"/>
      <c r="BV444" s="322"/>
      <c r="BW444" s="322"/>
      <c r="BX444" s="322"/>
      <c r="BY444" s="322"/>
      <c r="BZ444" s="322"/>
      <c r="CA444" s="322"/>
      <c r="CB444" s="322"/>
      <c r="CC444" s="77"/>
    </row>
    <row r="445" spans="1:81" s="20" customFormat="1" ht="14.25" customHeight="1">
      <c r="A445" s="62"/>
      <c r="B445" s="326"/>
      <c r="C445" s="327"/>
      <c r="D445" s="327"/>
      <c r="E445" s="327"/>
      <c r="F445" s="328"/>
      <c r="I445" s="327"/>
      <c r="J445" s="327"/>
      <c r="K445" s="327"/>
      <c r="O445" s="327"/>
      <c r="Q445" s="329"/>
      <c r="R445" s="329"/>
      <c r="S445" s="329"/>
      <c r="T445" s="329"/>
      <c r="U445" s="330"/>
      <c r="V445" s="329"/>
      <c r="W445" s="329"/>
      <c r="X445" s="329"/>
      <c r="Y445" s="329"/>
      <c r="Z445" s="329"/>
      <c r="AA445" s="329"/>
      <c r="AB445" s="329"/>
      <c r="AC445" s="329"/>
      <c r="AD445" s="329"/>
      <c r="AE445" s="329"/>
      <c r="AF445" s="331"/>
      <c r="AG445" s="331"/>
      <c r="AH445" s="331"/>
      <c r="AI445" s="331"/>
      <c r="AJ445" s="327"/>
      <c r="AK445" s="331"/>
      <c r="AL445" s="331"/>
      <c r="AM445" s="327"/>
      <c r="AN445" s="331"/>
      <c r="AO445" s="327"/>
      <c r="AP445" s="327"/>
      <c r="AQ445" s="327"/>
      <c r="AR445" s="327"/>
      <c r="AS445" s="14"/>
      <c r="AT445" s="14"/>
      <c r="AU445" s="14"/>
      <c r="AV445" s="14"/>
      <c r="AW445" s="332"/>
      <c r="AX445" s="322"/>
      <c r="AY445" s="322"/>
      <c r="AZ445" s="322"/>
      <c r="BA445" s="322"/>
      <c r="BB445" s="322"/>
      <c r="BC445" s="322"/>
      <c r="BD445" s="322"/>
      <c r="BE445" s="322"/>
      <c r="BF445" s="322"/>
      <c r="BG445" s="322"/>
      <c r="BH445" s="322"/>
      <c r="BI445" s="322"/>
      <c r="BJ445" s="322"/>
      <c r="BK445" s="322"/>
      <c r="BL445" s="322"/>
      <c r="BM445" s="322"/>
      <c r="BN445" s="322"/>
      <c r="BO445" s="322"/>
      <c r="BP445" s="322"/>
      <c r="BQ445" s="322"/>
      <c r="BR445" s="322"/>
      <c r="BS445" s="322"/>
      <c r="BT445" s="322"/>
      <c r="BU445" s="322"/>
      <c r="BV445" s="322"/>
      <c r="BW445" s="322"/>
      <c r="BX445" s="322"/>
      <c r="BY445" s="322"/>
      <c r="BZ445" s="322"/>
      <c r="CA445" s="322"/>
      <c r="CB445" s="322"/>
      <c r="CC445" s="77"/>
    </row>
    <row r="446" spans="1:81" s="20" customFormat="1" ht="14.25" customHeight="1">
      <c r="A446" s="62"/>
      <c r="B446" s="326"/>
      <c r="C446" s="327"/>
      <c r="D446" s="327"/>
      <c r="E446" s="327"/>
      <c r="F446" s="328"/>
      <c r="I446" s="327"/>
      <c r="J446" s="327"/>
      <c r="K446" s="327"/>
      <c r="O446" s="327"/>
      <c r="Q446" s="329"/>
      <c r="R446" s="329"/>
      <c r="S446" s="329"/>
      <c r="T446" s="329"/>
      <c r="U446" s="330"/>
      <c r="V446" s="329"/>
      <c r="W446" s="329"/>
      <c r="X446" s="329"/>
      <c r="Y446" s="329"/>
      <c r="Z446" s="329"/>
      <c r="AA446" s="329"/>
      <c r="AB446" s="329"/>
      <c r="AC446" s="329"/>
      <c r="AD446" s="329"/>
      <c r="AE446" s="329"/>
      <c r="AF446" s="331"/>
      <c r="AG446" s="331"/>
      <c r="AH446" s="331"/>
      <c r="AI446" s="331"/>
      <c r="AJ446" s="327"/>
      <c r="AK446" s="331"/>
      <c r="AL446" s="331"/>
      <c r="AM446" s="327"/>
      <c r="AN446" s="331"/>
      <c r="AO446" s="327"/>
      <c r="AP446" s="327"/>
      <c r="AQ446" s="327"/>
      <c r="AR446" s="327"/>
      <c r="AS446" s="14"/>
      <c r="AT446" s="14"/>
      <c r="AU446" s="14"/>
      <c r="AV446" s="14"/>
      <c r="AW446" s="332"/>
      <c r="AX446" s="322"/>
      <c r="AY446" s="322"/>
      <c r="AZ446" s="322"/>
      <c r="BA446" s="322"/>
      <c r="BB446" s="322"/>
      <c r="BC446" s="322"/>
      <c r="BD446" s="322"/>
      <c r="BE446" s="322"/>
      <c r="BF446" s="322"/>
      <c r="BG446" s="322"/>
      <c r="BH446" s="322"/>
      <c r="BI446" s="322"/>
      <c r="BJ446" s="322"/>
      <c r="BK446" s="322"/>
      <c r="BL446" s="322"/>
      <c r="BM446" s="322"/>
      <c r="BN446" s="322"/>
      <c r="BO446" s="322"/>
      <c r="BP446" s="322"/>
      <c r="BQ446" s="322"/>
      <c r="BR446" s="322"/>
      <c r="BS446" s="322"/>
      <c r="BT446" s="322"/>
      <c r="BU446" s="322"/>
      <c r="BV446" s="322"/>
      <c r="BW446" s="322"/>
      <c r="BX446" s="322"/>
      <c r="BY446" s="322"/>
      <c r="BZ446" s="322"/>
      <c r="CA446" s="322"/>
      <c r="CB446" s="322"/>
      <c r="CC446" s="77"/>
    </row>
    <row r="447" spans="1:81" s="20" customFormat="1" ht="14.25" customHeight="1">
      <c r="A447" s="62"/>
      <c r="B447" s="326"/>
      <c r="C447" s="327"/>
      <c r="D447" s="327"/>
      <c r="E447" s="327"/>
      <c r="F447" s="328"/>
      <c r="I447" s="327"/>
      <c r="J447" s="327"/>
      <c r="K447" s="327"/>
      <c r="O447" s="327"/>
      <c r="Q447" s="329"/>
      <c r="R447" s="329"/>
      <c r="S447" s="329"/>
      <c r="T447" s="329"/>
      <c r="U447" s="330"/>
      <c r="V447" s="329"/>
      <c r="W447" s="329"/>
      <c r="X447" s="329"/>
      <c r="Y447" s="329"/>
      <c r="Z447" s="329"/>
      <c r="AA447" s="329"/>
      <c r="AB447" s="329"/>
      <c r="AC447" s="329"/>
      <c r="AD447" s="329"/>
      <c r="AE447" s="329"/>
      <c r="AF447" s="331"/>
      <c r="AG447" s="331"/>
      <c r="AH447" s="331"/>
      <c r="AI447" s="331"/>
      <c r="AJ447" s="327"/>
      <c r="AK447" s="331"/>
      <c r="AL447" s="331"/>
      <c r="AM447" s="327"/>
      <c r="AN447" s="331"/>
      <c r="AO447" s="327"/>
      <c r="AP447" s="327"/>
      <c r="AQ447" s="327"/>
      <c r="AR447" s="327"/>
      <c r="AS447" s="14"/>
      <c r="AT447" s="14"/>
      <c r="AU447" s="14"/>
      <c r="AV447" s="14"/>
      <c r="AW447" s="332"/>
      <c r="AX447" s="322"/>
      <c r="AY447" s="322"/>
      <c r="AZ447" s="322"/>
      <c r="BA447" s="322"/>
      <c r="BB447" s="322"/>
      <c r="BC447" s="322"/>
      <c r="BD447" s="322"/>
      <c r="BE447" s="322"/>
      <c r="BF447" s="322"/>
      <c r="BG447" s="322"/>
      <c r="BH447" s="322"/>
      <c r="BI447" s="322"/>
      <c r="BJ447" s="322"/>
      <c r="BK447" s="322"/>
      <c r="BL447" s="322"/>
      <c r="BM447" s="322"/>
      <c r="BN447" s="322"/>
      <c r="BO447" s="322"/>
      <c r="BP447" s="322"/>
      <c r="BQ447" s="322"/>
      <c r="BR447" s="322"/>
      <c r="BS447" s="322"/>
      <c r="BT447" s="322"/>
      <c r="BU447" s="322"/>
      <c r="BV447" s="322"/>
      <c r="BW447" s="322"/>
      <c r="BX447" s="322"/>
      <c r="BY447" s="322"/>
      <c r="BZ447" s="322"/>
      <c r="CA447" s="322"/>
      <c r="CB447" s="322"/>
      <c r="CC447" s="77"/>
    </row>
    <row r="448" spans="1:81" s="20" customFormat="1" ht="14.25" customHeight="1">
      <c r="A448" s="62"/>
      <c r="B448" s="326"/>
      <c r="C448" s="327"/>
      <c r="D448" s="327"/>
      <c r="E448" s="327"/>
      <c r="F448" s="328"/>
      <c r="I448" s="327"/>
      <c r="J448" s="327"/>
      <c r="K448" s="327"/>
      <c r="O448" s="327"/>
      <c r="Q448" s="329"/>
      <c r="R448" s="329"/>
      <c r="S448" s="329"/>
      <c r="T448" s="329"/>
      <c r="U448" s="330"/>
      <c r="V448" s="329"/>
      <c r="W448" s="329"/>
      <c r="X448" s="329"/>
      <c r="Y448" s="329"/>
      <c r="Z448" s="329"/>
      <c r="AA448" s="329"/>
      <c r="AB448" s="329"/>
      <c r="AC448" s="329"/>
      <c r="AD448" s="329"/>
      <c r="AE448" s="329"/>
      <c r="AF448" s="331"/>
      <c r="AG448" s="331"/>
      <c r="AH448" s="331"/>
      <c r="AI448" s="331"/>
      <c r="AJ448" s="327"/>
      <c r="AK448" s="331"/>
      <c r="AL448" s="331"/>
      <c r="AM448" s="327"/>
      <c r="AN448" s="331"/>
      <c r="AO448" s="327"/>
      <c r="AP448" s="327"/>
      <c r="AQ448" s="327"/>
      <c r="AR448" s="327"/>
      <c r="AS448" s="14"/>
      <c r="AT448" s="14"/>
      <c r="AU448" s="14"/>
      <c r="AV448" s="14"/>
      <c r="AW448" s="332"/>
      <c r="AX448" s="322"/>
      <c r="AY448" s="322"/>
      <c r="AZ448" s="322"/>
      <c r="BA448" s="322"/>
      <c r="BB448" s="322"/>
      <c r="BC448" s="322"/>
      <c r="BD448" s="322"/>
      <c r="BE448" s="322"/>
      <c r="BF448" s="322"/>
      <c r="BG448" s="322"/>
      <c r="BH448" s="322"/>
      <c r="BI448" s="322"/>
      <c r="BJ448" s="322"/>
      <c r="BK448" s="322"/>
      <c r="BL448" s="322"/>
      <c r="BM448" s="322"/>
      <c r="BN448" s="322"/>
      <c r="BO448" s="322"/>
      <c r="BP448" s="322"/>
      <c r="BQ448" s="322"/>
      <c r="BR448" s="322"/>
      <c r="BS448" s="322"/>
      <c r="BT448" s="322"/>
      <c r="BU448" s="322"/>
      <c r="BV448" s="322"/>
      <c r="BW448" s="322"/>
      <c r="BX448" s="322"/>
      <c r="BY448" s="322"/>
      <c r="BZ448" s="322"/>
      <c r="CA448" s="322"/>
      <c r="CB448" s="322"/>
      <c r="CC448" s="77"/>
    </row>
    <row r="449" spans="1:81" s="20" customFormat="1" ht="14.25" customHeight="1">
      <c r="A449" s="62"/>
      <c r="B449" s="326"/>
      <c r="C449" s="327"/>
      <c r="D449" s="327"/>
      <c r="E449" s="327"/>
      <c r="F449" s="328"/>
      <c r="I449" s="327"/>
      <c r="J449" s="327"/>
      <c r="K449" s="327"/>
      <c r="O449" s="327"/>
      <c r="Q449" s="329"/>
      <c r="R449" s="329"/>
      <c r="S449" s="329"/>
      <c r="T449" s="329"/>
      <c r="U449" s="330"/>
      <c r="V449" s="329"/>
      <c r="W449" s="329"/>
      <c r="X449" s="329"/>
      <c r="Y449" s="329"/>
      <c r="Z449" s="329"/>
      <c r="AA449" s="329"/>
      <c r="AB449" s="329"/>
      <c r="AC449" s="329"/>
      <c r="AD449" s="329"/>
      <c r="AE449" s="329"/>
      <c r="AF449" s="331"/>
      <c r="AG449" s="331"/>
      <c r="AH449" s="331"/>
      <c r="AI449" s="331"/>
      <c r="AJ449" s="327"/>
      <c r="AK449" s="331"/>
      <c r="AL449" s="331"/>
      <c r="AM449" s="327"/>
      <c r="AN449" s="331"/>
      <c r="AO449" s="327"/>
      <c r="AP449" s="327"/>
      <c r="AQ449" s="327"/>
      <c r="AR449" s="327"/>
      <c r="AS449" s="14"/>
      <c r="AT449" s="14"/>
      <c r="AU449" s="14"/>
      <c r="AV449" s="14"/>
      <c r="AW449" s="332"/>
      <c r="AX449" s="322"/>
      <c r="AY449" s="322"/>
      <c r="AZ449" s="322"/>
      <c r="BA449" s="322"/>
      <c r="BB449" s="322"/>
      <c r="BC449" s="322"/>
      <c r="BD449" s="322"/>
      <c r="BE449" s="322"/>
      <c r="BF449" s="322"/>
      <c r="BG449" s="322"/>
      <c r="BH449" s="322"/>
      <c r="BI449" s="322"/>
      <c r="BJ449" s="322"/>
      <c r="BK449" s="322"/>
      <c r="BL449" s="322"/>
      <c r="BM449" s="322"/>
      <c r="BN449" s="322"/>
      <c r="BO449" s="322"/>
      <c r="BP449" s="322"/>
      <c r="BQ449" s="322"/>
      <c r="BR449" s="322"/>
      <c r="BS449" s="322"/>
      <c r="BT449" s="322"/>
      <c r="BU449" s="322"/>
      <c r="BV449" s="322"/>
      <c r="BW449" s="322"/>
      <c r="BX449" s="322"/>
      <c r="BY449" s="322"/>
      <c r="BZ449" s="322"/>
      <c r="CA449" s="322"/>
      <c r="CB449" s="322"/>
      <c r="CC449" s="77"/>
    </row>
    <row r="450" spans="1:81" s="20" customFormat="1" ht="14.25" customHeight="1">
      <c r="A450" s="62"/>
      <c r="B450" s="326"/>
      <c r="C450" s="327"/>
      <c r="D450" s="327"/>
      <c r="E450" s="327"/>
      <c r="F450" s="328"/>
      <c r="I450" s="327"/>
      <c r="J450" s="327"/>
      <c r="K450" s="327"/>
      <c r="O450" s="327"/>
      <c r="Q450" s="329"/>
      <c r="R450" s="329"/>
      <c r="S450" s="329"/>
      <c r="T450" s="329"/>
      <c r="U450" s="330"/>
      <c r="V450" s="329"/>
      <c r="W450" s="329"/>
      <c r="X450" s="329"/>
      <c r="Y450" s="329"/>
      <c r="Z450" s="329"/>
      <c r="AA450" s="329"/>
      <c r="AB450" s="329"/>
      <c r="AC450" s="329"/>
      <c r="AD450" s="329"/>
      <c r="AE450" s="329"/>
      <c r="AF450" s="331"/>
      <c r="AG450" s="331"/>
      <c r="AH450" s="331"/>
      <c r="AI450" s="331"/>
      <c r="AJ450" s="327"/>
      <c r="AK450" s="331"/>
      <c r="AL450" s="331"/>
      <c r="AM450" s="327"/>
      <c r="AN450" s="331"/>
      <c r="AO450" s="327"/>
      <c r="AP450" s="327"/>
      <c r="AQ450" s="327"/>
      <c r="AR450" s="327"/>
      <c r="AS450" s="14"/>
      <c r="AT450" s="14"/>
      <c r="AU450" s="14"/>
      <c r="AV450" s="14"/>
      <c r="AW450" s="332"/>
      <c r="AX450" s="322"/>
      <c r="AY450" s="322"/>
      <c r="AZ450" s="322"/>
      <c r="BA450" s="322"/>
      <c r="BB450" s="322"/>
      <c r="BC450" s="322"/>
      <c r="BD450" s="322"/>
      <c r="BE450" s="322"/>
      <c r="BF450" s="322"/>
      <c r="BG450" s="322"/>
      <c r="BH450" s="322"/>
      <c r="BI450" s="322"/>
      <c r="BJ450" s="322"/>
      <c r="BK450" s="322"/>
      <c r="BL450" s="322"/>
      <c r="BM450" s="322"/>
      <c r="BN450" s="322"/>
      <c r="BO450" s="322"/>
      <c r="BP450" s="322"/>
      <c r="BQ450" s="322"/>
      <c r="BR450" s="322"/>
      <c r="BS450" s="322"/>
      <c r="BT450" s="322"/>
      <c r="BU450" s="322"/>
      <c r="BV450" s="322"/>
      <c r="BW450" s="322"/>
      <c r="BX450" s="322"/>
      <c r="BY450" s="322"/>
      <c r="BZ450" s="322"/>
      <c r="CA450" s="322"/>
      <c r="CB450" s="322"/>
      <c r="CC450" s="77"/>
    </row>
    <row r="451" spans="1:81" s="20" customFormat="1" ht="14.25" customHeight="1">
      <c r="A451" s="62"/>
      <c r="B451" s="326"/>
      <c r="C451" s="327"/>
      <c r="D451" s="327"/>
      <c r="E451" s="327"/>
      <c r="F451" s="328"/>
      <c r="I451" s="327"/>
      <c r="J451" s="327"/>
      <c r="K451" s="327"/>
      <c r="O451" s="327"/>
      <c r="Q451" s="329"/>
      <c r="R451" s="329"/>
      <c r="S451" s="329"/>
      <c r="T451" s="329"/>
      <c r="U451" s="330"/>
      <c r="V451" s="329"/>
      <c r="W451" s="329"/>
      <c r="X451" s="329"/>
      <c r="Y451" s="329"/>
      <c r="Z451" s="329"/>
      <c r="AA451" s="329"/>
      <c r="AB451" s="329"/>
      <c r="AC451" s="329"/>
      <c r="AD451" s="329"/>
      <c r="AE451" s="329"/>
      <c r="AF451" s="331"/>
      <c r="AG451" s="331"/>
      <c r="AH451" s="331"/>
      <c r="AI451" s="331"/>
      <c r="AJ451" s="327"/>
      <c r="AK451" s="331"/>
      <c r="AL451" s="331"/>
      <c r="AM451" s="327"/>
      <c r="AN451" s="331"/>
      <c r="AO451" s="327"/>
      <c r="AP451" s="327"/>
      <c r="AQ451" s="327"/>
      <c r="AR451" s="327"/>
      <c r="AS451" s="14"/>
      <c r="AT451" s="14"/>
      <c r="AU451" s="14"/>
      <c r="AV451" s="14"/>
      <c r="AW451" s="332"/>
      <c r="AX451" s="322"/>
      <c r="AY451" s="322"/>
      <c r="AZ451" s="322"/>
      <c r="BA451" s="322"/>
      <c r="BB451" s="322"/>
      <c r="BC451" s="322"/>
      <c r="BD451" s="322"/>
      <c r="BE451" s="322"/>
      <c r="BF451" s="322"/>
      <c r="BG451" s="322"/>
      <c r="BH451" s="322"/>
      <c r="BI451" s="322"/>
      <c r="BJ451" s="322"/>
      <c r="BK451" s="322"/>
      <c r="BL451" s="322"/>
      <c r="BM451" s="322"/>
      <c r="BN451" s="322"/>
      <c r="BO451" s="322"/>
      <c r="BP451" s="322"/>
      <c r="BQ451" s="322"/>
      <c r="BR451" s="322"/>
      <c r="BS451" s="322"/>
      <c r="BT451" s="322"/>
      <c r="BU451" s="322"/>
      <c r="BV451" s="322"/>
      <c r="BW451" s="322"/>
      <c r="BX451" s="322"/>
      <c r="BY451" s="322"/>
      <c r="BZ451" s="322"/>
      <c r="CA451" s="322"/>
      <c r="CB451" s="322"/>
      <c r="CC451" s="77"/>
    </row>
    <row r="452" spans="1:81" s="20" customFormat="1" ht="14.25" customHeight="1">
      <c r="A452" s="62"/>
      <c r="B452" s="326"/>
      <c r="C452" s="327"/>
      <c r="D452" s="327"/>
      <c r="E452" s="327"/>
      <c r="F452" s="328"/>
      <c r="I452" s="327"/>
      <c r="J452" s="327"/>
      <c r="K452" s="327"/>
      <c r="O452" s="327"/>
      <c r="Q452" s="329"/>
      <c r="R452" s="329"/>
      <c r="S452" s="329"/>
      <c r="T452" s="329"/>
      <c r="U452" s="330"/>
      <c r="V452" s="329"/>
      <c r="W452" s="329"/>
      <c r="X452" s="329"/>
      <c r="Y452" s="329"/>
      <c r="Z452" s="329"/>
      <c r="AA452" s="329"/>
      <c r="AB452" s="329"/>
      <c r="AC452" s="329"/>
      <c r="AD452" s="329"/>
      <c r="AE452" s="329"/>
      <c r="AF452" s="331"/>
      <c r="AG452" s="331"/>
      <c r="AH452" s="331"/>
      <c r="AI452" s="331"/>
      <c r="AJ452" s="327"/>
      <c r="AK452" s="331"/>
      <c r="AL452" s="331"/>
      <c r="AM452" s="327"/>
      <c r="AN452" s="331"/>
      <c r="AO452" s="327"/>
      <c r="AP452" s="327"/>
      <c r="AQ452" s="327"/>
      <c r="AR452" s="327"/>
      <c r="AS452" s="14"/>
      <c r="AT452" s="14"/>
      <c r="AU452" s="14"/>
      <c r="AV452" s="14"/>
      <c r="AW452" s="332"/>
      <c r="AX452" s="322"/>
      <c r="AY452" s="322"/>
      <c r="AZ452" s="322"/>
      <c r="BA452" s="322"/>
      <c r="BB452" s="322"/>
      <c r="BC452" s="322"/>
      <c r="BD452" s="322"/>
      <c r="BE452" s="322"/>
      <c r="BF452" s="322"/>
      <c r="BG452" s="322"/>
      <c r="BH452" s="322"/>
      <c r="BI452" s="322"/>
      <c r="BJ452" s="322"/>
      <c r="BK452" s="322"/>
      <c r="BL452" s="322"/>
      <c r="BM452" s="322"/>
      <c r="BN452" s="322"/>
      <c r="BO452" s="322"/>
      <c r="BP452" s="322"/>
      <c r="BQ452" s="322"/>
      <c r="BR452" s="322"/>
      <c r="BS452" s="322"/>
      <c r="BT452" s="322"/>
      <c r="BU452" s="322"/>
      <c r="BV452" s="322"/>
      <c r="BW452" s="322"/>
      <c r="BX452" s="322"/>
      <c r="BY452" s="322"/>
      <c r="BZ452" s="322"/>
      <c r="CA452" s="322"/>
      <c r="CB452" s="322"/>
      <c r="CC452" s="77"/>
    </row>
    <row r="453" spans="1:81" s="20" customFormat="1" ht="14.25" customHeight="1">
      <c r="A453" s="62"/>
      <c r="B453" s="326"/>
      <c r="C453" s="327"/>
      <c r="D453" s="327"/>
      <c r="E453" s="327"/>
      <c r="F453" s="328"/>
      <c r="I453" s="327"/>
      <c r="J453" s="327"/>
      <c r="K453" s="327"/>
      <c r="O453" s="327"/>
      <c r="Q453" s="329"/>
      <c r="R453" s="329"/>
      <c r="S453" s="329"/>
      <c r="T453" s="329"/>
      <c r="U453" s="330"/>
      <c r="V453" s="329"/>
      <c r="W453" s="329"/>
      <c r="X453" s="329"/>
      <c r="Y453" s="329"/>
      <c r="Z453" s="329"/>
      <c r="AA453" s="329"/>
      <c r="AB453" s="329"/>
      <c r="AC453" s="329"/>
      <c r="AD453" s="329"/>
      <c r="AE453" s="329"/>
      <c r="AF453" s="331"/>
      <c r="AG453" s="331"/>
      <c r="AH453" s="331"/>
      <c r="AI453" s="331"/>
      <c r="AJ453" s="327"/>
      <c r="AK453" s="331"/>
      <c r="AL453" s="331"/>
      <c r="AM453" s="327"/>
      <c r="AN453" s="331"/>
      <c r="AO453" s="327"/>
      <c r="AP453" s="327"/>
      <c r="AQ453" s="327"/>
      <c r="AR453" s="327"/>
      <c r="AS453" s="14"/>
      <c r="AT453" s="14"/>
      <c r="AU453" s="14"/>
      <c r="AV453" s="14"/>
      <c r="AW453" s="332"/>
      <c r="AX453" s="322"/>
      <c r="AY453" s="322"/>
      <c r="AZ453" s="322"/>
      <c r="BA453" s="322"/>
      <c r="BB453" s="322"/>
      <c r="BC453" s="322"/>
      <c r="BD453" s="322"/>
      <c r="BE453" s="322"/>
      <c r="BF453" s="322"/>
      <c r="BG453" s="322"/>
      <c r="BH453" s="322"/>
      <c r="BI453" s="322"/>
      <c r="BJ453" s="322"/>
      <c r="BK453" s="322"/>
      <c r="BL453" s="322"/>
      <c r="BM453" s="322"/>
      <c r="BN453" s="322"/>
      <c r="BO453" s="322"/>
      <c r="BP453" s="322"/>
      <c r="BQ453" s="322"/>
      <c r="BR453" s="322"/>
      <c r="BS453" s="322"/>
      <c r="BT453" s="322"/>
      <c r="BU453" s="322"/>
      <c r="BV453" s="322"/>
      <c r="BW453" s="322"/>
      <c r="BX453" s="322"/>
      <c r="BY453" s="322"/>
      <c r="BZ453" s="322"/>
      <c r="CA453" s="322"/>
      <c r="CB453" s="322"/>
      <c r="CC453" s="77"/>
    </row>
    <row r="454" spans="1:81" s="20" customFormat="1" ht="14.25" customHeight="1">
      <c r="A454" s="62"/>
      <c r="B454" s="326"/>
      <c r="C454" s="327"/>
      <c r="D454" s="327"/>
      <c r="E454" s="327"/>
      <c r="F454" s="328"/>
      <c r="I454" s="327"/>
      <c r="J454" s="327"/>
      <c r="K454" s="327"/>
      <c r="O454" s="327"/>
      <c r="Q454" s="329"/>
      <c r="R454" s="329"/>
      <c r="S454" s="329"/>
      <c r="T454" s="329"/>
      <c r="U454" s="330"/>
      <c r="V454" s="329"/>
      <c r="W454" s="329"/>
      <c r="X454" s="329"/>
      <c r="Y454" s="329"/>
      <c r="Z454" s="329"/>
      <c r="AA454" s="329"/>
      <c r="AB454" s="329"/>
      <c r="AC454" s="329"/>
      <c r="AD454" s="329"/>
      <c r="AE454" s="329"/>
      <c r="AF454" s="331"/>
      <c r="AG454" s="331"/>
      <c r="AH454" s="331"/>
      <c r="AI454" s="331"/>
      <c r="AJ454" s="327"/>
      <c r="AK454" s="331"/>
      <c r="AL454" s="331"/>
      <c r="AM454" s="327"/>
      <c r="AN454" s="331"/>
      <c r="AO454" s="327"/>
      <c r="AP454" s="327"/>
      <c r="AQ454" s="327"/>
      <c r="AR454" s="327"/>
      <c r="AS454" s="14"/>
      <c r="AT454" s="14"/>
      <c r="AU454" s="14"/>
      <c r="AV454" s="14"/>
      <c r="AW454" s="332"/>
      <c r="AX454" s="322"/>
      <c r="AY454" s="322"/>
      <c r="AZ454" s="322"/>
      <c r="BA454" s="322"/>
      <c r="BB454" s="322"/>
      <c r="BC454" s="322"/>
      <c r="BD454" s="322"/>
      <c r="BE454" s="322"/>
      <c r="BF454" s="322"/>
      <c r="BG454" s="322"/>
      <c r="BH454" s="322"/>
      <c r="BI454" s="322"/>
      <c r="BJ454" s="322"/>
      <c r="BK454" s="322"/>
      <c r="BL454" s="322"/>
      <c r="BM454" s="322"/>
      <c r="BN454" s="322"/>
      <c r="BO454" s="322"/>
      <c r="BP454" s="322"/>
      <c r="BQ454" s="322"/>
      <c r="BR454" s="322"/>
      <c r="BS454" s="322"/>
      <c r="BT454" s="322"/>
      <c r="BU454" s="322"/>
      <c r="BV454" s="322"/>
      <c r="BW454" s="322"/>
      <c r="BX454" s="322"/>
      <c r="BY454" s="322"/>
      <c r="BZ454" s="322"/>
      <c r="CA454" s="322"/>
      <c r="CB454" s="322"/>
      <c r="CC454" s="77"/>
    </row>
    <row r="455" spans="1:81" s="20" customFormat="1" ht="14.25" customHeight="1">
      <c r="A455" s="62"/>
      <c r="B455" s="326"/>
      <c r="C455" s="327"/>
      <c r="D455" s="327"/>
      <c r="E455" s="327"/>
      <c r="F455" s="328"/>
      <c r="I455" s="327"/>
      <c r="J455" s="327"/>
      <c r="K455" s="327"/>
      <c r="O455" s="327"/>
      <c r="Q455" s="329"/>
      <c r="R455" s="329"/>
      <c r="S455" s="329"/>
      <c r="T455" s="329"/>
      <c r="U455" s="330"/>
      <c r="V455" s="329"/>
      <c r="W455" s="329"/>
      <c r="X455" s="329"/>
      <c r="Y455" s="329"/>
      <c r="Z455" s="329"/>
      <c r="AA455" s="329"/>
      <c r="AB455" s="329"/>
      <c r="AC455" s="329"/>
      <c r="AD455" s="329"/>
      <c r="AE455" s="329"/>
      <c r="AF455" s="331"/>
      <c r="AG455" s="331"/>
      <c r="AH455" s="331"/>
      <c r="AI455" s="331"/>
      <c r="AJ455" s="327"/>
      <c r="AK455" s="331"/>
      <c r="AL455" s="331"/>
      <c r="AM455" s="327"/>
      <c r="AN455" s="331"/>
      <c r="AO455" s="327"/>
      <c r="AP455" s="327"/>
      <c r="AQ455" s="327"/>
      <c r="AR455" s="327"/>
      <c r="AS455" s="14"/>
      <c r="AT455" s="14"/>
      <c r="AU455" s="14"/>
      <c r="AV455" s="14"/>
      <c r="AW455" s="332"/>
      <c r="AX455" s="322"/>
      <c r="AY455" s="322"/>
      <c r="AZ455" s="322"/>
      <c r="BA455" s="322"/>
      <c r="BB455" s="322"/>
      <c r="BC455" s="322"/>
      <c r="BD455" s="322"/>
      <c r="BE455" s="322"/>
      <c r="BF455" s="322"/>
      <c r="BG455" s="322"/>
      <c r="BH455" s="322"/>
      <c r="BI455" s="322"/>
      <c r="BJ455" s="322"/>
      <c r="BK455" s="322"/>
      <c r="BL455" s="322"/>
      <c r="BM455" s="322"/>
      <c r="BN455" s="322"/>
      <c r="BO455" s="322"/>
      <c r="BP455" s="322"/>
      <c r="BQ455" s="322"/>
      <c r="BR455" s="322"/>
      <c r="BS455" s="322"/>
      <c r="BT455" s="322"/>
      <c r="BU455" s="322"/>
      <c r="BV455" s="322"/>
      <c r="BW455" s="322"/>
      <c r="BX455" s="322"/>
      <c r="BY455" s="322"/>
      <c r="BZ455" s="322"/>
      <c r="CA455" s="322"/>
      <c r="CB455" s="322"/>
      <c r="CC455" s="77"/>
    </row>
    <row r="456" spans="1:81" s="20" customFormat="1" ht="14.25" customHeight="1">
      <c r="A456" s="62"/>
      <c r="B456" s="326"/>
      <c r="C456" s="327"/>
      <c r="D456" s="327"/>
      <c r="E456" s="327"/>
      <c r="F456" s="328"/>
      <c r="I456" s="327"/>
      <c r="J456" s="327"/>
      <c r="K456" s="327"/>
      <c r="O456" s="327"/>
      <c r="Q456" s="329"/>
      <c r="R456" s="329"/>
      <c r="S456" s="329"/>
      <c r="T456" s="329"/>
      <c r="U456" s="330"/>
      <c r="V456" s="329"/>
      <c r="W456" s="329"/>
      <c r="X456" s="329"/>
      <c r="Y456" s="329"/>
      <c r="Z456" s="329"/>
      <c r="AA456" s="329"/>
      <c r="AB456" s="329"/>
      <c r="AC456" s="329"/>
      <c r="AD456" s="329"/>
      <c r="AE456" s="329"/>
      <c r="AF456" s="331"/>
      <c r="AG456" s="331"/>
      <c r="AH456" s="331"/>
      <c r="AI456" s="331"/>
      <c r="AJ456" s="327"/>
      <c r="AK456" s="331"/>
      <c r="AL456" s="331"/>
      <c r="AM456" s="327"/>
      <c r="AN456" s="331"/>
      <c r="AO456" s="327"/>
      <c r="AP456" s="327"/>
      <c r="AQ456" s="327"/>
      <c r="AR456" s="327"/>
      <c r="AS456" s="14"/>
      <c r="AT456" s="14"/>
      <c r="AU456" s="14"/>
      <c r="AV456" s="14"/>
      <c r="AW456" s="332"/>
      <c r="AX456" s="322"/>
      <c r="AY456" s="322"/>
      <c r="AZ456" s="322"/>
      <c r="BA456" s="322"/>
      <c r="BB456" s="322"/>
      <c r="BC456" s="322"/>
      <c r="BD456" s="322"/>
      <c r="BE456" s="322"/>
      <c r="BF456" s="322"/>
      <c r="BG456" s="322"/>
      <c r="BH456" s="322"/>
      <c r="BI456" s="322"/>
      <c r="BJ456" s="322"/>
      <c r="BK456" s="322"/>
      <c r="BL456" s="322"/>
      <c r="BM456" s="322"/>
      <c r="BN456" s="322"/>
      <c r="BO456" s="322"/>
      <c r="BP456" s="322"/>
      <c r="BQ456" s="322"/>
      <c r="BR456" s="322"/>
      <c r="BS456" s="322"/>
      <c r="BT456" s="322"/>
      <c r="BU456" s="322"/>
      <c r="BV456" s="322"/>
      <c r="BW456" s="322"/>
      <c r="BX456" s="322"/>
      <c r="BY456" s="322"/>
      <c r="BZ456" s="322"/>
      <c r="CA456" s="322"/>
      <c r="CB456" s="322"/>
      <c r="CC456" s="77"/>
    </row>
    <row r="457" spans="1:81" s="20" customFormat="1" ht="14.25" customHeight="1">
      <c r="A457" s="62"/>
      <c r="B457" s="326"/>
      <c r="C457" s="327"/>
      <c r="D457" s="327"/>
      <c r="E457" s="327"/>
      <c r="F457" s="328"/>
      <c r="I457" s="327"/>
      <c r="J457" s="327"/>
      <c r="K457" s="327"/>
      <c r="O457" s="327"/>
      <c r="Q457" s="329"/>
      <c r="R457" s="329"/>
      <c r="S457" s="329"/>
      <c r="T457" s="329"/>
      <c r="U457" s="330"/>
      <c r="V457" s="329"/>
      <c r="W457" s="329"/>
      <c r="X457" s="329"/>
      <c r="Y457" s="329"/>
      <c r="Z457" s="329"/>
      <c r="AA457" s="329"/>
      <c r="AB457" s="329"/>
      <c r="AC457" s="329"/>
      <c r="AD457" s="329"/>
      <c r="AE457" s="329"/>
      <c r="AF457" s="331"/>
      <c r="AG457" s="331"/>
      <c r="AH457" s="331"/>
      <c r="AI457" s="331"/>
      <c r="AJ457" s="327"/>
      <c r="AK457" s="331"/>
      <c r="AL457" s="331"/>
      <c r="AM457" s="327"/>
      <c r="AN457" s="331"/>
      <c r="AO457" s="327"/>
      <c r="AP457" s="327"/>
      <c r="AQ457" s="327"/>
      <c r="AR457" s="327"/>
      <c r="AS457" s="14"/>
      <c r="AT457" s="14"/>
      <c r="AU457" s="14"/>
      <c r="AV457" s="14"/>
      <c r="AW457" s="332"/>
      <c r="AX457" s="322"/>
      <c r="AY457" s="322"/>
      <c r="AZ457" s="322"/>
      <c r="BA457" s="322"/>
      <c r="BB457" s="322"/>
      <c r="BC457" s="322"/>
      <c r="BD457" s="322"/>
      <c r="BE457" s="322"/>
      <c r="BF457" s="322"/>
      <c r="BG457" s="322"/>
      <c r="BH457" s="322"/>
      <c r="BI457" s="322"/>
      <c r="BJ457" s="322"/>
      <c r="BK457" s="322"/>
      <c r="BL457" s="322"/>
      <c r="BM457" s="322"/>
      <c r="BN457" s="322"/>
      <c r="BO457" s="322"/>
      <c r="BP457" s="322"/>
      <c r="BQ457" s="322"/>
      <c r="BR457" s="322"/>
      <c r="BS457" s="322"/>
      <c r="BT457" s="322"/>
      <c r="BU457" s="322"/>
      <c r="BV457" s="322"/>
      <c r="BW457" s="322"/>
      <c r="BX457" s="322"/>
      <c r="BY457" s="322"/>
      <c r="BZ457" s="322"/>
      <c r="CA457" s="322"/>
      <c r="CB457" s="322"/>
      <c r="CC457" s="77"/>
    </row>
    <row r="458" spans="1:81" s="20" customFormat="1" ht="14.25" customHeight="1">
      <c r="A458" s="62"/>
      <c r="B458" s="326"/>
      <c r="C458" s="327"/>
      <c r="D458" s="327"/>
      <c r="E458" s="327"/>
      <c r="F458" s="328"/>
      <c r="I458" s="327"/>
      <c r="J458" s="327"/>
      <c r="K458" s="327"/>
      <c r="O458" s="327"/>
      <c r="Q458" s="329"/>
      <c r="R458" s="329"/>
      <c r="S458" s="329"/>
      <c r="T458" s="329"/>
      <c r="U458" s="330"/>
      <c r="V458" s="329"/>
      <c r="W458" s="329"/>
      <c r="X458" s="329"/>
      <c r="Y458" s="329"/>
      <c r="Z458" s="329"/>
      <c r="AA458" s="329"/>
      <c r="AB458" s="329"/>
      <c r="AC458" s="329"/>
      <c r="AD458" s="329"/>
      <c r="AE458" s="329"/>
      <c r="AF458" s="331"/>
      <c r="AG458" s="331"/>
      <c r="AH458" s="331"/>
      <c r="AI458" s="331"/>
      <c r="AJ458" s="327"/>
      <c r="AK458" s="331"/>
      <c r="AL458" s="331"/>
      <c r="AM458" s="327"/>
      <c r="AN458" s="331"/>
      <c r="AO458" s="327"/>
      <c r="AP458" s="327"/>
      <c r="AQ458" s="327"/>
      <c r="AR458" s="327"/>
      <c r="AS458" s="14"/>
      <c r="AT458" s="14"/>
      <c r="AU458" s="14"/>
      <c r="AV458" s="14"/>
      <c r="AW458" s="332"/>
      <c r="AX458" s="322"/>
      <c r="AY458" s="322"/>
      <c r="AZ458" s="322"/>
      <c r="BA458" s="322"/>
      <c r="BB458" s="322"/>
      <c r="BC458" s="322"/>
      <c r="BD458" s="322"/>
      <c r="BE458" s="322"/>
      <c r="BF458" s="322"/>
      <c r="BG458" s="322"/>
      <c r="BH458" s="322"/>
      <c r="BI458" s="322"/>
      <c r="BJ458" s="322"/>
      <c r="BK458" s="322"/>
      <c r="BL458" s="322"/>
      <c r="BM458" s="322"/>
      <c r="BN458" s="322"/>
      <c r="BO458" s="322"/>
      <c r="BP458" s="322"/>
      <c r="BQ458" s="322"/>
      <c r="BR458" s="322"/>
      <c r="BS458" s="322"/>
      <c r="BT458" s="322"/>
      <c r="BU458" s="322"/>
      <c r="BV458" s="322"/>
      <c r="BW458" s="322"/>
      <c r="BX458" s="322"/>
      <c r="BY458" s="322"/>
      <c r="BZ458" s="322"/>
      <c r="CA458" s="322"/>
      <c r="CB458" s="322"/>
      <c r="CC458" s="77"/>
    </row>
    <row r="459" spans="1:81" s="20" customFormat="1" ht="14.25" customHeight="1">
      <c r="A459" s="62"/>
      <c r="B459" s="326"/>
      <c r="C459" s="327"/>
      <c r="D459" s="327"/>
      <c r="E459" s="327"/>
      <c r="F459" s="328"/>
      <c r="I459" s="327"/>
      <c r="J459" s="327"/>
      <c r="K459" s="327"/>
      <c r="O459" s="327"/>
      <c r="Q459" s="329"/>
      <c r="R459" s="329"/>
      <c r="S459" s="329"/>
      <c r="T459" s="329"/>
      <c r="U459" s="330"/>
      <c r="V459" s="329"/>
      <c r="W459" s="329"/>
      <c r="X459" s="329"/>
      <c r="Y459" s="329"/>
      <c r="Z459" s="329"/>
      <c r="AA459" s="329"/>
      <c r="AB459" s="329"/>
      <c r="AC459" s="329"/>
      <c r="AD459" s="329"/>
      <c r="AE459" s="329"/>
      <c r="AF459" s="331"/>
      <c r="AG459" s="331"/>
      <c r="AH459" s="331"/>
      <c r="AI459" s="331"/>
      <c r="AJ459" s="327"/>
      <c r="AK459" s="331"/>
      <c r="AL459" s="331"/>
      <c r="AM459" s="327"/>
      <c r="AN459" s="331"/>
      <c r="AO459" s="327"/>
      <c r="AP459" s="327"/>
      <c r="AQ459" s="327"/>
      <c r="AR459" s="327"/>
      <c r="AS459" s="14"/>
      <c r="AT459" s="14"/>
      <c r="AU459" s="14"/>
      <c r="AV459" s="14"/>
      <c r="AW459" s="332"/>
      <c r="AX459" s="322"/>
      <c r="AY459" s="322"/>
      <c r="AZ459" s="322"/>
      <c r="BA459" s="322"/>
      <c r="BB459" s="322"/>
      <c r="BC459" s="322"/>
      <c r="BD459" s="322"/>
      <c r="BE459" s="322"/>
      <c r="BF459" s="322"/>
      <c r="BG459" s="322"/>
      <c r="BH459" s="322"/>
      <c r="BI459" s="322"/>
      <c r="BJ459" s="322"/>
      <c r="BK459" s="322"/>
      <c r="BL459" s="322"/>
      <c r="BM459" s="322"/>
      <c r="BN459" s="322"/>
      <c r="BO459" s="322"/>
      <c r="BP459" s="322"/>
      <c r="BQ459" s="322"/>
      <c r="BR459" s="322"/>
      <c r="BS459" s="322"/>
      <c r="BT459" s="322"/>
      <c r="BU459" s="322"/>
      <c r="BV459" s="322"/>
      <c r="BW459" s="322"/>
      <c r="BX459" s="322"/>
      <c r="BY459" s="322"/>
      <c r="BZ459" s="322"/>
      <c r="CA459" s="322"/>
      <c r="CB459" s="322"/>
      <c r="CC459" s="77"/>
    </row>
    <row r="460" spans="1:81" s="20" customFormat="1" ht="14.25" customHeight="1">
      <c r="A460" s="62"/>
      <c r="B460" s="326"/>
      <c r="C460" s="327"/>
      <c r="D460" s="327"/>
      <c r="E460" s="327"/>
      <c r="F460" s="328"/>
      <c r="I460" s="327"/>
      <c r="J460" s="327"/>
      <c r="K460" s="327"/>
      <c r="O460" s="327"/>
      <c r="Q460" s="329"/>
      <c r="R460" s="329"/>
      <c r="S460" s="329"/>
      <c r="T460" s="329"/>
      <c r="U460" s="330"/>
      <c r="V460" s="329"/>
      <c r="W460" s="329"/>
      <c r="X460" s="329"/>
      <c r="Y460" s="329"/>
      <c r="Z460" s="329"/>
      <c r="AA460" s="329"/>
      <c r="AB460" s="329"/>
      <c r="AC460" s="329"/>
      <c r="AD460" s="329"/>
      <c r="AE460" s="329"/>
      <c r="AF460" s="331"/>
      <c r="AG460" s="331"/>
      <c r="AH460" s="331"/>
      <c r="AI460" s="331"/>
      <c r="AJ460" s="327"/>
      <c r="AK460" s="331"/>
      <c r="AL460" s="331"/>
      <c r="AM460" s="327"/>
      <c r="AN460" s="331"/>
      <c r="AO460" s="327"/>
      <c r="AP460" s="327"/>
      <c r="AQ460" s="327"/>
      <c r="AR460" s="327"/>
      <c r="AS460" s="14"/>
      <c r="AT460" s="14"/>
      <c r="AU460" s="14"/>
      <c r="AV460" s="14"/>
      <c r="AW460" s="332"/>
      <c r="AX460" s="322"/>
      <c r="AY460" s="322"/>
      <c r="AZ460" s="322"/>
      <c r="BA460" s="322"/>
      <c r="BB460" s="322"/>
      <c r="BC460" s="322"/>
      <c r="BD460" s="322"/>
      <c r="BE460" s="322"/>
      <c r="BF460" s="322"/>
      <c r="BG460" s="322"/>
      <c r="BH460" s="322"/>
      <c r="BI460" s="322"/>
      <c r="BJ460" s="322"/>
      <c r="BK460" s="322"/>
      <c r="BL460" s="322"/>
      <c r="BM460" s="322"/>
      <c r="BN460" s="322"/>
      <c r="BO460" s="322"/>
      <c r="BP460" s="322"/>
      <c r="BQ460" s="322"/>
      <c r="BR460" s="322"/>
      <c r="BS460" s="322"/>
      <c r="BT460" s="322"/>
      <c r="BU460" s="322"/>
      <c r="BV460" s="322"/>
      <c r="BW460" s="322"/>
      <c r="BX460" s="322"/>
      <c r="BY460" s="322"/>
      <c r="BZ460" s="322"/>
      <c r="CA460" s="322"/>
      <c r="CB460" s="322"/>
      <c r="CC460" s="77"/>
    </row>
    <row r="461" spans="1:81" s="20" customFormat="1" ht="14.25" customHeight="1">
      <c r="A461" s="62"/>
      <c r="B461" s="326"/>
      <c r="C461" s="327"/>
      <c r="D461" s="327"/>
      <c r="E461" s="327"/>
      <c r="F461" s="328"/>
      <c r="I461" s="327"/>
      <c r="J461" s="327"/>
      <c r="K461" s="327"/>
      <c r="O461" s="327"/>
      <c r="Q461" s="329"/>
      <c r="R461" s="329"/>
      <c r="S461" s="329"/>
      <c r="T461" s="329"/>
      <c r="U461" s="330"/>
      <c r="V461" s="329"/>
      <c r="W461" s="329"/>
      <c r="X461" s="329"/>
      <c r="Y461" s="329"/>
      <c r="Z461" s="329"/>
      <c r="AA461" s="329"/>
      <c r="AB461" s="329"/>
      <c r="AC461" s="329"/>
      <c r="AD461" s="329"/>
      <c r="AE461" s="329"/>
      <c r="AF461" s="331"/>
      <c r="AG461" s="331"/>
      <c r="AH461" s="331"/>
      <c r="AI461" s="331"/>
      <c r="AJ461" s="327"/>
      <c r="AK461" s="331"/>
      <c r="AL461" s="331"/>
      <c r="AM461" s="327"/>
      <c r="AN461" s="331"/>
      <c r="AO461" s="327"/>
      <c r="AP461" s="327"/>
      <c r="AQ461" s="327"/>
      <c r="AR461" s="327"/>
      <c r="AS461" s="14"/>
      <c r="AT461" s="14"/>
      <c r="AU461" s="14"/>
      <c r="AV461" s="14"/>
      <c r="AW461" s="332"/>
      <c r="AX461" s="322"/>
      <c r="AY461" s="322"/>
      <c r="AZ461" s="322"/>
      <c r="BA461" s="322"/>
      <c r="BB461" s="322"/>
      <c r="BC461" s="322"/>
      <c r="BD461" s="322"/>
      <c r="BE461" s="322"/>
      <c r="BF461" s="322"/>
      <c r="BG461" s="322"/>
      <c r="BH461" s="322"/>
      <c r="BI461" s="322"/>
      <c r="BJ461" s="322"/>
      <c r="BK461" s="322"/>
      <c r="BL461" s="322"/>
      <c r="BM461" s="322"/>
      <c r="BN461" s="322"/>
      <c r="BO461" s="322"/>
      <c r="BP461" s="322"/>
      <c r="BQ461" s="322"/>
      <c r="BR461" s="322"/>
      <c r="BS461" s="322"/>
      <c r="BT461" s="322"/>
      <c r="BU461" s="322"/>
      <c r="BV461" s="322"/>
      <c r="BW461" s="322"/>
      <c r="BX461" s="322"/>
      <c r="BY461" s="322"/>
      <c r="BZ461" s="322"/>
      <c r="CA461" s="322"/>
      <c r="CB461" s="322"/>
      <c r="CC461" s="77"/>
    </row>
    <row r="462" spans="1:81" s="20" customFormat="1" ht="14.25" customHeight="1">
      <c r="A462" s="62"/>
      <c r="B462" s="326"/>
      <c r="C462" s="327"/>
      <c r="D462" s="327"/>
      <c r="E462" s="327"/>
      <c r="F462" s="328"/>
      <c r="I462" s="327"/>
      <c r="J462" s="327"/>
      <c r="K462" s="327"/>
      <c r="O462" s="327"/>
      <c r="Q462" s="329"/>
      <c r="R462" s="329"/>
      <c r="S462" s="329"/>
      <c r="T462" s="329"/>
      <c r="U462" s="330"/>
      <c r="V462" s="329"/>
      <c r="W462" s="329"/>
      <c r="X462" s="329"/>
      <c r="Y462" s="329"/>
      <c r="Z462" s="329"/>
      <c r="AA462" s="329"/>
      <c r="AB462" s="329"/>
      <c r="AC462" s="329"/>
      <c r="AD462" s="329"/>
      <c r="AE462" s="329"/>
      <c r="AF462" s="331"/>
      <c r="AG462" s="331"/>
      <c r="AH462" s="331"/>
      <c r="AI462" s="331"/>
      <c r="AJ462" s="327"/>
      <c r="AK462" s="331"/>
      <c r="AL462" s="331"/>
      <c r="AM462" s="327"/>
      <c r="AN462" s="331"/>
      <c r="AO462" s="327"/>
      <c r="AP462" s="327"/>
      <c r="AQ462" s="327"/>
      <c r="AR462" s="327"/>
      <c r="AS462" s="14"/>
      <c r="AT462" s="14"/>
      <c r="AU462" s="14"/>
      <c r="AV462" s="14"/>
      <c r="AW462" s="332"/>
      <c r="AX462" s="322"/>
      <c r="AY462" s="322"/>
      <c r="AZ462" s="322"/>
      <c r="BA462" s="322"/>
      <c r="BB462" s="322"/>
      <c r="BC462" s="322"/>
      <c r="BD462" s="322"/>
      <c r="BE462" s="322"/>
      <c r="BF462" s="322"/>
      <c r="BG462" s="322"/>
      <c r="BH462" s="322"/>
      <c r="BI462" s="322"/>
      <c r="BJ462" s="322"/>
      <c r="BK462" s="322"/>
      <c r="BL462" s="322"/>
      <c r="BM462" s="322"/>
      <c r="BN462" s="322"/>
      <c r="BO462" s="322"/>
      <c r="BP462" s="322"/>
      <c r="BQ462" s="322"/>
      <c r="BR462" s="322"/>
      <c r="BS462" s="322"/>
      <c r="BT462" s="322"/>
      <c r="BU462" s="322"/>
      <c r="BV462" s="322"/>
      <c r="BW462" s="322"/>
      <c r="BX462" s="322"/>
      <c r="BY462" s="322"/>
      <c r="BZ462" s="322"/>
      <c r="CA462" s="322"/>
      <c r="CB462" s="322"/>
      <c r="CC462" s="77"/>
    </row>
    <row r="463" spans="1:81" s="20" customFormat="1" ht="14.25" customHeight="1">
      <c r="A463" s="62"/>
      <c r="B463" s="326"/>
      <c r="C463" s="327"/>
      <c r="D463" s="327"/>
      <c r="E463" s="327"/>
      <c r="F463" s="328"/>
      <c r="I463" s="327"/>
      <c r="J463" s="327"/>
      <c r="K463" s="327"/>
      <c r="O463" s="327"/>
      <c r="Q463" s="329"/>
      <c r="R463" s="329"/>
      <c r="S463" s="329"/>
      <c r="T463" s="329"/>
      <c r="U463" s="330"/>
      <c r="V463" s="329"/>
      <c r="W463" s="329"/>
      <c r="X463" s="329"/>
      <c r="Y463" s="329"/>
      <c r="Z463" s="329"/>
      <c r="AA463" s="329"/>
      <c r="AB463" s="329"/>
      <c r="AC463" s="329"/>
      <c r="AD463" s="329"/>
      <c r="AE463" s="329"/>
      <c r="AF463" s="331"/>
      <c r="AG463" s="331"/>
      <c r="AH463" s="331"/>
      <c r="AI463" s="331"/>
      <c r="AJ463" s="327"/>
      <c r="AK463" s="331"/>
      <c r="AL463" s="331"/>
      <c r="AM463" s="327"/>
      <c r="AN463" s="331"/>
      <c r="AO463" s="327"/>
      <c r="AP463" s="327"/>
      <c r="AQ463" s="327"/>
      <c r="AR463" s="327"/>
      <c r="AS463" s="14"/>
      <c r="AT463" s="14"/>
      <c r="AU463" s="14"/>
      <c r="AV463" s="14"/>
      <c r="AW463" s="332"/>
      <c r="AX463" s="322"/>
      <c r="AY463" s="322"/>
      <c r="AZ463" s="322"/>
      <c r="BA463" s="322"/>
      <c r="BB463" s="322"/>
      <c r="BC463" s="322"/>
      <c r="BD463" s="322"/>
      <c r="BE463" s="322"/>
      <c r="BF463" s="322"/>
      <c r="BG463" s="322"/>
      <c r="BH463" s="322"/>
      <c r="BI463" s="322"/>
      <c r="BJ463" s="322"/>
      <c r="BK463" s="322"/>
      <c r="BL463" s="322"/>
      <c r="BM463" s="322"/>
      <c r="BN463" s="322"/>
      <c r="BO463" s="322"/>
      <c r="BP463" s="322"/>
      <c r="BQ463" s="322"/>
      <c r="BR463" s="322"/>
      <c r="BS463" s="322"/>
      <c r="BT463" s="322"/>
      <c r="BU463" s="322"/>
      <c r="BV463" s="322"/>
      <c r="BW463" s="322"/>
      <c r="BX463" s="322"/>
      <c r="BY463" s="322"/>
      <c r="BZ463" s="322"/>
      <c r="CA463" s="322"/>
      <c r="CB463" s="322"/>
      <c r="CC463" s="77"/>
    </row>
    <row r="464" spans="1:81" s="20" customFormat="1" ht="14.25" customHeight="1">
      <c r="A464" s="62"/>
      <c r="B464" s="326"/>
      <c r="C464" s="327"/>
      <c r="D464" s="327"/>
      <c r="E464" s="327"/>
      <c r="F464" s="328"/>
      <c r="I464" s="327"/>
      <c r="J464" s="327"/>
      <c r="K464" s="327"/>
      <c r="O464" s="327"/>
      <c r="Q464" s="329"/>
      <c r="R464" s="329"/>
      <c r="S464" s="329"/>
      <c r="T464" s="329"/>
      <c r="U464" s="330"/>
      <c r="V464" s="329"/>
      <c r="W464" s="329"/>
      <c r="X464" s="329"/>
      <c r="Y464" s="329"/>
      <c r="Z464" s="329"/>
      <c r="AA464" s="329"/>
      <c r="AB464" s="329"/>
      <c r="AC464" s="329"/>
      <c r="AD464" s="329"/>
      <c r="AE464" s="329"/>
      <c r="AF464" s="331"/>
      <c r="AG464" s="331"/>
      <c r="AH464" s="331"/>
      <c r="AI464" s="331"/>
      <c r="AJ464" s="327"/>
      <c r="AK464" s="331"/>
      <c r="AL464" s="331"/>
      <c r="AM464" s="327"/>
      <c r="AN464" s="331"/>
      <c r="AO464" s="327"/>
      <c r="AP464" s="327"/>
      <c r="AQ464" s="327"/>
      <c r="AR464" s="327"/>
      <c r="AS464" s="14"/>
      <c r="AT464" s="14"/>
      <c r="AU464" s="14"/>
      <c r="AV464" s="14"/>
      <c r="AW464" s="332"/>
      <c r="AX464" s="322"/>
      <c r="AY464" s="322"/>
      <c r="AZ464" s="322"/>
      <c r="BA464" s="322"/>
      <c r="BB464" s="322"/>
      <c r="BC464" s="322"/>
      <c r="BD464" s="322"/>
      <c r="BE464" s="322"/>
      <c r="BF464" s="322"/>
      <c r="BG464" s="322"/>
      <c r="BH464" s="322"/>
      <c r="BI464" s="322"/>
      <c r="BJ464" s="322"/>
      <c r="BK464" s="322"/>
      <c r="BL464" s="322"/>
      <c r="BM464" s="322"/>
      <c r="BN464" s="322"/>
      <c r="BO464" s="322"/>
      <c r="BP464" s="322"/>
      <c r="BQ464" s="322"/>
      <c r="BR464" s="322"/>
      <c r="BS464" s="322"/>
      <c r="BT464" s="322"/>
      <c r="BU464" s="322"/>
      <c r="BV464" s="322"/>
      <c r="BW464" s="322"/>
      <c r="BX464" s="322"/>
      <c r="BY464" s="322"/>
      <c r="BZ464" s="322"/>
      <c r="CA464" s="322"/>
      <c r="CB464" s="322"/>
      <c r="CC464" s="77"/>
    </row>
    <row r="465" spans="1:81" s="20" customFormat="1" ht="14.25" customHeight="1">
      <c r="A465" s="62"/>
      <c r="B465" s="326"/>
      <c r="C465" s="327"/>
      <c r="D465" s="327"/>
      <c r="E465" s="327"/>
      <c r="F465" s="328"/>
      <c r="I465" s="327"/>
      <c r="J465" s="327"/>
      <c r="K465" s="327"/>
      <c r="O465" s="327"/>
      <c r="Q465" s="329"/>
      <c r="R465" s="329"/>
      <c r="S465" s="329"/>
      <c r="T465" s="329"/>
      <c r="U465" s="330"/>
      <c r="V465" s="329"/>
      <c r="W465" s="329"/>
      <c r="X465" s="329"/>
      <c r="Y465" s="329"/>
      <c r="Z465" s="329"/>
      <c r="AA465" s="329"/>
      <c r="AB465" s="329"/>
      <c r="AC465" s="329"/>
      <c r="AD465" s="329"/>
      <c r="AE465" s="329"/>
      <c r="AF465" s="331"/>
      <c r="AG465" s="331"/>
      <c r="AH465" s="331"/>
      <c r="AI465" s="331"/>
      <c r="AJ465" s="327"/>
      <c r="AK465" s="331"/>
      <c r="AL465" s="331"/>
      <c r="AM465" s="327"/>
      <c r="AN465" s="331"/>
      <c r="AO465" s="327"/>
      <c r="AP465" s="327"/>
      <c r="AQ465" s="327"/>
      <c r="AR465" s="327"/>
      <c r="AS465" s="14"/>
      <c r="AT465" s="14"/>
      <c r="AU465" s="14"/>
      <c r="AV465" s="14"/>
      <c r="AW465" s="332"/>
      <c r="AX465" s="322"/>
      <c r="AY465" s="322"/>
      <c r="AZ465" s="322"/>
      <c r="BA465" s="322"/>
      <c r="BB465" s="322"/>
      <c r="BC465" s="322"/>
      <c r="BD465" s="322"/>
      <c r="BE465" s="322"/>
      <c r="BF465" s="322"/>
      <c r="BG465" s="322"/>
      <c r="BH465" s="322"/>
      <c r="BI465" s="322"/>
      <c r="BJ465" s="322"/>
      <c r="BK465" s="322"/>
      <c r="BL465" s="322"/>
      <c r="BM465" s="322"/>
      <c r="BN465" s="322"/>
      <c r="BO465" s="322"/>
      <c r="BP465" s="322"/>
      <c r="BQ465" s="322"/>
      <c r="BR465" s="322"/>
      <c r="BS465" s="322"/>
      <c r="BT465" s="322"/>
      <c r="BU465" s="322"/>
      <c r="BV465" s="322"/>
      <c r="BW465" s="322"/>
      <c r="BX465" s="322"/>
      <c r="BY465" s="322"/>
      <c r="BZ465" s="322"/>
      <c r="CA465" s="322"/>
      <c r="CB465" s="322"/>
      <c r="CC465" s="77"/>
    </row>
    <row r="466" spans="1:81" s="20" customFormat="1" ht="14.25" customHeight="1">
      <c r="A466" s="62"/>
      <c r="B466" s="326"/>
      <c r="C466" s="327"/>
      <c r="D466" s="327"/>
      <c r="E466" s="327"/>
      <c r="F466" s="328"/>
      <c r="I466" s="327"/>
      <c r="J466" s="327"/>
      <c r="K466" s="327"/>
      <c r="O466" s="327"/>
      <c r="Q466" s="329"/>
      <c r="R466" s="329"/>
      <c r="S466" s="329"/>
      <c r="T466" s="329"/>
      <c r="U466" s="330"/>
      <c r="V466" s="329"/>
      <c r="W466" s="329"/>
      <c r="X466" s="329"/>
      <c r="Y466" s="329"/>
      <c r="Z466" s="329"/>
      <c r="AA466" s="329"/>
      <c r="AB466" s="329"/>
      <c r="AC466" s="329"/>
      <c r="AD466" s="329"/>
      <c r="AE466" s="329"/>
      <c r="AF466" s="331"/>
      <c r="AG466" s="331"/>
      <c r="AH466" s="331"/>
      <c r="AI466" s="331"/>
      <c r="AJ466" s="327"/>
      <c r="AK466" s="331"/>
      <c r="AL466" s="331"/>
      <c r="AM466" s="327"/>
      <c r="AN466" s="331"/>
      <c r="AO466" s="327"/>
      <c r="AP466" s="327"/>
      <c r="AQ466" s="327"/>
      <c r="AR466" s="327"/>
      <c r="AS466" s="14"/>
      <c r="AT466" s="14"/>
      <c r="AU466" s="14"/>
      <c r="AV466" s="14"/>
      <c r="AW466" s="332"/>
      <c r="AX466" s="322"/>
      <c r="AY466" s="322"/>
      <c r="AZ466" s="322"/>
      <c r="BA466" s="322"/>
      <c r="BB466" s="322"/>
      <c r="BC466" s="322"/>
      <c r="BD466" s="322"/>
      <c r="BE466" s="322"/>
      <c r="BF466" s="322"/>
      <c r="BG466" s="322"/>
      <c r="BH466" s="322"/>
      <c r="BI466" s="322"/>
      <c r="BJ466" s="322"/>
      <c r="BK466" s="322"/>
      <c r="BL466" s="322"/>
      <c r="BM466" s="322"/>
      <c r="BN466" s="322"/>
      <c r="BO466" s="322"/>
      <c r="BP466" s="322"/>
      <c r="BQ466" s="322"/>
      <c r="BR466" s="322"/>
      <c r="BS466" s="322"/>
      <c r="BT466" s="322"/>
      <c r="BU466" s="322"/>
      <c r="BV466" s="322"/>
      <c r="BW466" s="322"/>
      <c r="BX466" s="322"/>
      <c r="BY466" s="322"/>
      <c r="BZ466" s="322"/>
      <c r="CA466" s="322"/>
      <c r="CB466" s="322"/>
      <c r="CC466" s="77"/>
    </row>
    <row r="467" spans="1:81" s="20" customFormat="1" ht="14.25" customHeight="1">
      <c r="A467" s="62"/>
      <c r="B467" s="326"/>
      <c r="C467" s="327"/>
      <c r="D467" s="327"/>
      <c r="E467" s="327"/>
      <c r="F467" s="328"/>
      <c r="I467" s="327"/>
      <c r="J467" s="327"/>
      <c r="K467" s="327"/>
      <c r="O467" s="327"/>
      <c r="Q467" s="329"/>
      <c r="R467" s="329"/>
      <c r="S467" s="329"/>
      <c r="T467" s="329"/>
      <c r="U467" s="330"/>
      <c r="V467" s="329"/>
      <c r="W467" s="329"/>
      <c r="X467" s="329"/>
      <c r="Y467" s="329"/>
      <c r="Z467" s="329"/>
      <c r="AA467" s="329"/>
      <c r="AB467" s="329"/>
      <c r="AC467" s="329"/>
      <c r="AD467" s="329"/>
      <c r="AE467" s="329"/>
      <c r="AF467" s="331"/>
      <c r="AG467" s="331"/>
      <c r="AH467" s="331"/>
      <c r="AI467" s="331"/>
      <c r="AJ467" s="327"/>
      <c r="AK467" s="331"/>
      <c r="AL467" s="331"/>
      <c r="AM467" s="327"/>
      <c r="AN467" s="331"/>
      <c r="AO467" s="327"/>
      <c r="AP467" s="327"/>
      <c r="AQ467" s="327"/>
      <c r="AR467" s="327"/>
      <c r="AS467" s="14"/>
      <c r="AT467" s="14"/>
      <c r="AU467" s="14"/>
      <c r="AV467" s="14"/>
      <c r="AW467" s="332"/>
      <c r="AX467" s="322"/>
      <c r="AY467" s="322"/>
      <c r="AZ467" s="322"/>
      <c r="BA467" s="322"/>
      <c r="BB467" s="322"/>
      <c r="BC467" s="322"/>
      <c r="BD467" s="322"/>
      <c r="BE467" s="322"/>
      <c r="BF467" s="322"/>
      <c r="BG467" s="322"/>
      <c r="BH467" s="322"/>
      <c r="BI467" s="322"/>
      <c r="BJ467" s="322"/>
      <c r="BK467" s="322"/>
      <c r="BL467" s="322"/>
      <c r="BM467" s="322"/>
      <c r="BN467" s="322"/>
      <c r="BO467" s="322"/>
      <c r="BP467" s="322"/>
      <c r="BQ467" s="322"/>
      <c r="BR467" s="322"/>
      <c r="BS467" s="322"/>
      <c r="BT467" s="322"/>
      <c r="BU467" s="322"/>
      <c r="BV467" s="322"/>
      <c r="BW467" s="322"/>
      <c r="BX467" s="322"/>
      <c r="BY467" s="322"/>
      <c r="BZ467" s="322"/>
      <c r="CA467" s="322"/>
      <c r="CB467" s="322"/>
      <c r="CC467" s="77"/>
    </row>
    <row r="468" spans="1:81" s="20" customFormat="1" ht="14.25" customHeight="1">
      <c r="A468" s="62"/>
      <c r="B468" s="326"/>
      <c r="C468" s="327"/>
      <c r="D468" s="327"/>
      <c r="E468" s="327"/>
      <c r="F468" s="328"/>
      <c r="I468" s="327"/>
      <c r="J468" s="327"/>
      <c r="K468" s="327"/>
      <c r="O468" s="327"/>
      <c r="Q468" s="329"/>
      <c r="R468" s="329"/>
      <c r="S468" s="329"/>
      <c r="T468" s="329"/>
      <c r="U468" s="330"/>
      <c r="V468" s="329"/>
      <c r="W468" s="329"/>
      <c r="X468" s="329"/>
      <c r="Y468" s="329"/>
      <c r="Z468" s="329"/>
      <c r="AA468" s="329"/>
      <c r="AB468" s="329"/>
      <c r="AC468" s="329"/>
      <c r="AD468" s="329"/>
      <c r="AE468" s="329"/>
      <c r="AF468" s="331"/>
      <c r="AG468" s="331"/>
      <c r="AH468" s="331"/>
      <c r="AI468" s="331"/>
      <c r="AJ468" s="327"/>
      <c r="AK468" s="331"/>
      <c r="AL468" s="331"/>
      <c r="AM468" s="327"/>
      <c r="AN468" s="331"/>
      <c r="AO468" s="327"/>
      <c r="AP468" s="327"/>
      <c r="AQ468" s="327"/>
      <c r="AR468" s="327"/>
      <c r="AS468" s="14"/>
      <c r="AT468" s="14"/>
      <c r="AU468" s="14"/>
      <c r="AV468" s="14"/>
      <c r="AW468" s="332"/>
      <c r="AX468" s="322"/>
      <c r="AY468" s="322"/>
      <c r="AZ468" s="322"/>
      <c r="BA468" s="322"/>
      <c r="BB468" s="322"/>
      <c r="BC468" s="322"/>
      <c r="BD468" s="322"/>
      <c r="BE468" s="322"/>
      <c r="BF468" s="322"/>
      <c r="BG468" s="322"/>
      <c r="BH468" s="322"/>
      <c r="BI468" s="322"/>
      <c r="BJ468" s="322"/>
      <c r="BK468" s="322"/>
      <c r="BL468" s="322"/>
      <c r="BM468" s="322"/>
      <c r="BN468" s="322"/>
      <c r="BO468" s="322"/>
      <c r="BP468" s="322"/>
      <c r="BQ468" s="322"/>
      <c r="BR468" s="322"/>
      <c r="BS468" s="322"/>
      <c r="BT468" s="322"/>
      <c r="BU468" s="322"/>
      <c r="BV468" s="322"/>
      <c r="BW468" s="322"/>
      <c r="BX468" s="322"/>
      <c r="BY468" s="322"/>
      <c r="BZ468" s="322"/>
      <c r="CA468" s="322"/>
      <c r="CB468" s="322"/>
      <c r="CC468" s="77"/>
    </row>
    <row r="469" spans="1:81" s="20" customFormat="1" ht="14.25" customHeight="1">
      <c r="A469" s="62"/>
      <c r="B469" s="326"/>
      <c r="C469" s="327"/>
      <c r="D469" s="327"/>
      <c r="E469" s="327"/>
      <c r="F469" s="328"/>
      <c r="I469" s="327"/>
      <c r="J469" s="327"/>
      <c r="K469" s="327"/>
      <c r="O469" s="327"/>
      <c r="Q469" s="329"/>
      <c r="R469" s="329"/>
      <c r="S469" s="329"/>
      <c r="T469" s="329"/>
      <c r="U469" s="330"/>
      <c r="V469" s="329"/>
      <c r="W469" s="329"/>
      <c r="X469" s="329"/>
      <c r="Y469" s="329"/>
      <c r="Z469" s="329"/>
      <c r="AA469" s="329"/>
      <c r="AB469" s="329"/>
      <c r="AC469" s="329"/>
      <c r="AD469" s="329"/>
      <c r="AE469" s="329"/>
      <c r="AF469" s="331"/>
      <c r="AG469" s="331"/>
      <c r="AH469" s="331"/>
      <c r="AI469" s="331"/>
      <c r="AJ469" s="327"/>
      <c r="AK469" s="331"/>
      <c r="AL469" s="331"/>
      <c r="AM469" s="327"/>
      <c r="AN469" s="331"/>
      <c r="AO469" s="327"/>
      <c r="AP469" s="327"/>
      <c r="AQ469" s="327"/>
      <c r="AR469" s="327"/>
      <c r="AS469" s="14"/>
      <c r="AT469" s="14"/>
      <c r="AU469" s="14"/>
      <c r="AV469" s="14"/>
      <c r="AW469" s="332"/>
      <c r="AX469" s="322"/>
      <c r="AY469" s="322"/>
      <c r="AZ469" s="322"/>
      <c r="BA469" s="322"/>
      <c r="BB469" s="322"/>
      <c r="BC469" s="322"/>
      <c r="BD469" s="322"/>
      <c r="BE469" s="322"/>
      <c r="BF469" s="322"/>
      <c r="BG469" s="322"/>
      <c r="BH469" s="322"/>
      <c r="BI469" s="322"/>
      <c r="BJ469" s="322"/>
      <c r="BK469" s="322"/>
      <c r="BL469" s="322"/>
      <c r="BM469" s="322"/>
      <c r="BN469" s="322"/>
      <c r="BO469" s="322"/>
      <c r="BP469" s="322"/>
      <c r="BQ469" s="322"/>
      <c r="BR469" s="322"/>
      <c r="BS469" s="322"/>
      <c r="BT469" s="322"/>
      <c r="BU469" s="322"/>
      <c r="BV469" s="322"/>
      <c r="BW469" s="322"/>
      <c r="BX469" s="322"/>
      <c r="BY469" s="322"/>
      <c r="BZ469" s="322"/>
      <c r="CA469" s="322"/>
      <c r="CB469" s="322"/>
      <c r="CC469" s="77"/>
    </row>
    <row r="470" spans="1:81" s="20" customFormat="1" ht="14.25" customHeight="1">
      <c r="A470" s="62"/>
      <c r="B470" s="326"/>
      <c r="C470" s="327"/>
      <c r="D470" s="327"/>
      <c r="E470" s="327"/>
      <c r="F470" s="328"/>
      <c r="I470" s="327"/>
      <c r="J470" s="327"/>
      <c r="K470" s="327"/>
      <c r="O470" s="327"/>
      <c r="Q470" s="329"/>
      <c r="R470" s="329"/>
      <c r="S470" s="329"/>
      <c r="T470" s="329"/>
      <c r="U470" s="330"/>
      <c r="V470" s="329"/>
      <c r="W470" s="329"/>
      <c r="X470" s="329"/>
      <c r="Y470" s="329"/>
      <c r="Z470" s="329"/>
      <c r="AA470" s="329"/>
      <c r="AB470" s="329"/>
      <c r="AC470" s="329"/>
      <c r="AD470" s="329"/>
      <c r="AE470" s="329"/>
      <c r="AF470" s="331"/>
      <c r="AG470" s="331"/>
      <c r="AH470" s="331"/>
      <c r="AI470" s="331"/>
      <c r="AJ470" s="327"/>
      <c r="AK470" s="331"/>
      <c r="AL470" s="331"/>
      <c r="AM470" s="327"/>
      <c r="AN470" s="331"/>
      <c r="AO470" s="327"/>
      <c r="AP470" s="327"/>
      <c r="AQ470" s="327"/>
      <c r="AR470" s="327"/>
      <c r="AS470" s="14"/>
      <c r="AT470" s="14"/>
      <c r="AU470" s="14"/>
      <c r="AV470" s="14"/>
      <c r="AW470" s="332"/>
      <c r="AX470" s="322"/>
      <c r="AY470" s="322"/>
      <c r="AZ470" s="322"/>
      <c r="BA470" s="322"/>
      <c r="BB470" s="322"/>
      <c r="BC470" s="322"/>
      <c r="BD470" s="322"/>
      <c r="BE470" s="322"/>
      <c r="BF470" s="322"/>
      <c r="BG470" s="322"/>
      <c r="BH470" s="322"/>
      <c r="BI470" s="322"/>
      <c r="BJ470" s="322"/>
      <c r="BK470" s="322"/>
      <c r="BL470" s="322"/>
      <c r="BM470" s="322"/>
      <c r="BN470" s="322"/>
      <c r="BO470" s="322"/>
      <c r="BP470" s="322"/>
      <c r="BQ470" s="322"/>
      <c r="BR470" s="322"/>
      <c r="BS470" s="322"/>
      <c r="BT470" s="322"/>
      <c r="BU470" s="322"/>
      <c r="BV470" s="322"/>
      <c r="BW470" s="322"/>
      <c r="BX470" s="322"/>
      <c r="BY470" s="322"/>
      <c r="BZ470" s="322"/>
      <c r="CA470" s="322"/>
      <c r="CB470" s="322"/>
      <c r="CC470" s="77"/>
    </row>
    <row r="471" spans="1:81" s="20" customFormat="1" ht="14.25" customHeight="1">
      <c r="A471" s="62"/>
      <c r="B471" s="326"/>
      <c r="C471" s="327"/>
      <c r="D471" s="327"/>
      <c r="E471" s="327"/>
      <c r="F471" s="328"/>
      <c r="I471" s="327"/>
      <c r="J471" s="327"/>
      <c r="K471" s="327"/>
      <c r="O471" s="327"/>
      <c r="Q471" s="329"/>
      <c r="R471" s="329"/>
      <c r="S471" s="329"/>
      <c r="T471" s="329"/>
      <c r="U471" s="330"/>
      <c r="V471" s="329"/>
      <c r="W471" s="329"/>
      <c r="X471" s="329"/>
      <c r="Y471" s="329"/>
      <c r="Z471" s="329"/>
      <c r="AA471" s="329"/>
      <c r="AB471" s="329"/>
      <c r="AC471" s="329"/>
      <c r="AD471" s="329"/>
      <c r="AE471" s="329"/>
      <c r="AF471" s="331"/>
      <c r="AG471" s="331"/>
      <c r="AH471" s="331"/>
      <c r="AI471" s="331"/>
      <c r="AJ471" s="327"/>
      <c r="AK471" s="331"/>
      <c r="AL471" s="331"/>
      <c r="AM471" s="327"/>
      <c r="AN471" s="331"/>
      <c r="AO471" s="327"/>
      <c r="AP471" s="327"/>
      <c r="AQ471" s="327"/>
      <c r="AR471" s="327"/>
      <c r="AS471" s="14"/>
      <c r="AT471" s="14"/>
      <c r="AU471" s="14"/>
      <c r="AV471" s="14"/>
      <c r="AW471" s="332"/>
      <c r="AX471" s="322"/>
      <c r="AY471" s="322"/>
      <c r="AZ471" s="322"/>
      <c r="BA471" s="322"/>
      <c r="BB471" s="322"/>
      <c r="BC471" s="322"/>
      <c r="BD471" s="322"/>
      <c r="BE471" s="322"/>
      <c r="BF471" s="322"/>
      <c r="BG471" s="322"/>
      <c r="BH471" s="322"/>
      <c r="BI471" s="322"/>
      <c r="BJ471" s="322"/>
      <c r="BK471" s="322"/>
      <c r="BL471" s="322"/>
      <c r="BM471" s="322"/>
      <c r="BN471" s="322"/>
      <c r="BO471" s="322"/>
      <c r="BP471" s="322"/>
      <c r="BQ471" s="322"/>
      <c r="BR471" s="322"/>
      <c r="BS471" s="322"/>
      <c r="BT471" s="322"/>
      <c r="BU471" s="322"/>
      <c r="BV471" s="322"/>
      <c r="BW471" s="322"/>
      <c r="BX471" s="322"/>
      <c r="BY471" s="322"/>
      <c r="BZ471" s="322"/>
      <c r="CA471" s="322"/>
      <c r="CB471" s="322"/>
      <c r="CC471" s="77"/>
    </row>
    <row r="472" spans="1:81" s="20" customFormat="1" ht="14.25" customHeight="1">
      <c r="A472" s="62"/>
      <c r="B472" s="326"/>
      <c r="C472" s="327"/>
      <c r="D472" s="327"/>
      <c r="E472" s="327"/>
      <c r="F472" s="328"/>
      <c r="I472" s="327"/>
      <c r="J472" s="327"/>
      <c r="K472" s="327"/>
      <c r="O472" s="327"/>
      <c r="Q472" s="329"/>
      <c r="R472" s="329"/>
      <c r="S472" s="329"/>
      <c r="T472" s="329"/>
      <c r="U472" s="330"/>
      <c r="V472" s="329"/>
      <c r="W472" s="329"/>
      <c r="X472" s="329"/>
      <c r="Y472" s="329"/>
      <c r="Z472" s="329"/>
      <c r="AA472" s="329"/>
      <c r="AB472" s="329"/>
      <c r="AC472" s="329"/>
      <c r="AD472" s="329"/>
      <c r="AE472" s="329"/>
      <c r="AF472" s="331"/>
      <c r="AG472" s="331"/>
      <c r="AH472" s="331"/>
      <c r="AI472" s="331"/>
      <c r="AJ472" s="327"/>
      <c r="AK472" s="331"/>
      <c r="AL472" s="331"/>
      <c r="AM472" s="327"/>
      <c r="AN472" s="331"/>
      <c r="AO472" s="327"/>
      <c r="AP472" s="327"/>
      <c r="AQ472" s="327"/>
      <c r="AR472" s="327"/>
      <c r="AS472" s="14"/>
      <c r="AT472" s="14"/>
      <c r="AU472" s="14"/>
      <c r="AV472" s="14"/>
      <c r="AW472" s="332"/>
      <c r="AX472" s="322"/>
      <c r="AY472" s="322"/>
      <c r="AZ472" s="322"/>
      <c r="BA472" s="322"/>
      <c r="BB472" s="322"/>
      <c r="BC472" s="322"/>
      <c r="BD472" s="322"/>
      <c r="BE472" s="322"/>
      <c r="BF472" s="322"/>
      <c r="BG472" s="322"/>
      <c r="BH472" s="322"/>
      <c r="BI472" s="322"/>
      <c r="BJ472" s="322"/>
      <c r="BK472" s="322"/>
      <c r="BL472" s="322"/>
      <c r="BM472" s="322"/>
      <c r="BN472" s="322"/>
      <c r="BO472" s="322"/>
      <c r="BP472" s="322"/>
      <c r="BQ472" s="322"/>
      <c r="BR472" s="322"/>
      <c r="BS472" s="322"/>
      <c r="BT472" s="322"/>
      <c r="BU472" s="322"/>
      <c r="BV472" s="322"/>
      <c r="BW472" s="322"/>
      <c r="BX472" s="322"/>
      <c r="BY472" s="322"/>
      <c r="BZ472" s="322"/>
      <c r="CA472" s="322"/>
      <c r="CB472" s="322"/>
      <c r="CC472" s="77"/>
    </row>
    <row r="473" spans="1:81" s="20" customFormat="1" ht="14.25" customHeight="1">
      <c r="A473" s="62"/>
      <c r="B473" s="326"/>
      <c r="C473" s="327"/>
      <c r="D473" s="327"/>
      <c r="E473" s="327"/>
      <c r="F473" s="328"/>
      <c r="I473" s="327"/>
      <c r="J473" s="327"/>
      <c r="K473" s="327"/>
      <c r="O473" s="327"/>
      <c r="Q473" s="329"/>
      <c r="R473" s="329"/>
      <c r="S473" s="329"/>
      <c r="T473" s="329"/>
      <c r="U473" s="330"/>
      <c r="V473" s="329"/>
      <c r="W473" s="329"/>
      <c r="X473" s="329"/>
      <c r="Y473" s="329"/>
      <c r="Z473" s="329"/>
      <c r="AA473" s="329"/>
      <c r="AB473" s="329"/>
      <c r="AC473" s="329"/>
      <c r="AD473" s="329"/>
      <c r="AE473" s="329"/>
      <c r="AF473" s="331"/>
      <c r="AG473" s="331"/>
      <c r="AH473" s="331"/>
      <c r="AI473" s="331"/>
      <c r="AJ473" s="327"/>
      <c r="AK473" s="331"/>
      <c r="AL473" s="331"/>
      <c r="AM473" s="327"/>
      <c r="AN473" s="331"/>
      <c r="AO473" s="327"/>
      <c r="AP473" s="327"/>
      <c r="AQ473" s="327"/>
      <c r="AR473" s="327"/>
      <c r="AS473" s="14"/>
      <c r="AT473" s="14"/>
      <c r="AU473" s="14"/>
      <c r="AV473" s="14"/>
      <c r="AW473" s="332"/>
      <c r="AX473" s="322"/>
      <c r="AY473" s="322"/>
      <c r="AZ473" s="322"/>
      <c r="BA473" s="322"/>
      <c r="BB473" s="322"/>
      <c r="BC473" s="322"/>
      <c r="BD473" s="322"/>
      <c r="BE473" s="322"/>
      <c r="BF473" s="322"/>
      <c r="BG473" s="322"/>
      <c r="BH473" s="322"/>
      <c r="BI473" s="322"/>
      <c r="BJ473" s="322"/>
      <c r="BK473" s="322"/>
      <c r="BL473" s="322"/>
      <c r="BM473" s="322"/>
      <c r="BN473" s="322"/>
      <c r="BO473" s="322"/>
      <c r="BP473" s="322"/>
      <c r="BQ473" s="322"/>
      <c r="BR473" s="322"/>
      <c r="BS473" s="322"/>
      <c r="BT473" s="322"/>
      <c r="BU473" s="322"/>
      <c r="BV473" s="322"/>
      <c r="BW473" s="322"/>
      <c r="BX473" s="322"/>
      <c r="BY473" s="322"/>
      <c r="BZ473" s="322"/>
      <c r="CA473" s="322"/>
      <c r="CB473" s="322"/>
      <c r="CC473" s="77"/>
    </row>
    <row r="474" spans="1:81" s="20" customFormat="1" ht="14.25" customHeight="1">
      <c r="A474" s="62"/>
      <c r="B474" s="326"/>
      <c r="C474" s="327"/>
      <c r="D474" s="327"/>
      <c r="E474" s="327"/>
      <c r="F474" s="328"/>
      <c r="I474" s="327"/>
      <c r="J474" s="327"/>
      <c r="K474" s="327"/>
      <c r="O474" s="327"/>
      <c r="Q474" s="329"/>
      <c r="R474" s="329"/>
      <c r="S474" s="329"/>
      <c r="T474" s="329"/>
      <c r="U474" s="330"/>
      <c r="V474" s="329"/>
      <c r="W474" s="329"/>
      <c r="X474" s="329"/>
      <c r="Y474" s="329"/>
      <c r="Z474" s="329"/>
      <c r="AA474" s="329"/>
      <c r="AB474" s="329"/>
      <c r="AC474" s="329"/>
      <c r="AD474" s="329"/>
      <c r="AE474" s="329"/>
      <c r="AF474" s="331"/>
      <c r="AG474" s="331"/>
      <c r="AH474" s="331"/>
      <c r="AI474" s="331"/>
      <c r="AJ474" s="327"/>
      <c r="AK474" s="331"/>
      <c r="AL474" s="331"/>
      <c r="AM474" s="327"/>
      <c r="AN474" s="331"/>
      <c r="AO474" s="327"/>
      <c r="AP474" s="327"/>
      <c r="AQ474" s="327"/>
      <c r="AR474" s="327"/>
      <c r="AS474" s="14"/>
      <c r="AT474" s="14"/>
      <c r="AU474" s="14"/>
      <c r="AV474" s="14"/>
      <c r="AW474" s="332"/>
      <c r="AX474" s="322"/>
      <c r="AY474" s="322"/>
      <c r="AZ474" s="322"/>
      <c r="BA474" s="322"/>
      <c r="BB474" s="322"/>
      <c r="BC474" s="322"/>
      <c r="BD474" s="322"/>
      <c r="BE474" s="322"/>
      <c r="BF474" s="322"/>
      <c r="BG474" s="322"/>
      <c r="BH474" s="322"/>
      <c r="BI474" s="322"/>
      <c r="BJ474" s="322"/>
      <c r="BK474" s="322"/>
      <c r="BL474" s="322"/>
      <c r="BM474" s="322"/>
      <c r="BN474" s="322"/>
      <c r="BO474" s="322"/>
      <c r="BP474" s="322"/>
      <c r="BQ474" s="322"/>
      <c r="BR474" s="322"/>
      <c r="BS474" s="322"/>
      <c r="BT474" s="322"/>
      <c r="BU474" s="322"/>
      <c r="BV474" s="322"/>
      <c r="BW474" s="322"/>
      <c r="BX474" s="322"/>
      <c r="BY474" s="322"/>
      <c r="BZ474" s="322"/>
      <c r="CA474" s="322"/>
      <c r="CB474" s="322"/>
      <c r="CC474" s="77"/>
    </row>
    <row r="475" spans="1:81" s="20" customFormat="1" ht="14.25" customHeight="1">
      <c r="A475" s="62"/>
      <c r="B475" s="326"/>
      <c r="C475" s="327"/>
      <c r="D475" s="327"/>
      <c r="E475" s="327"/>
      <c r="F475" s="328"/>
      <c r="I475" s="327"/>
      <c r="J475" s="327"/>
      <c r="K475" s="327"/>
      <c r="O475" s="327"/>
      <c r="Q475" s="329"/>
      <c r="R475" s="329"/>
      <c r="S475" s="329"/>
      <c r="T475" s="329"/>
      <c r="U475" s="330"/>
      <c r="V475" s="329"/>
      <c r="W475" s="329"/>
      <c r="X475" s="329"/>
      <c r="Y475" s="329"/>
      <c r="Z475" s="329"/>
      <c r="AA475" s="329"/>
      <c r="AB475" s="329"/>
      <c r="AC475" s="329"/>
      <c r="AD475" s="329"/>
      <c r="AE475" s="329"/>
      <c r="AF475" s="331"/>
      <c r="AG475" s="331"/>
      <c r="AH475" s="331"/>
      <c r="AI475" s="331"/>
      <c r="AJ475" s="327"/>
      <c r="AK475" s="331"/>
      <c r="AL475" s="331"/>
      <c r="AM475" s="327"/>
      <c r="AN475" s="331"/>
      <c r="AO475" s="327"/>
      <c r="AP475" s="327"/>
      <c r="AQ475" s="327"/>
      <c r="AR475" s="327"/>
      <c r="AS475" s="14"/>
      <c r="AT475" s="14"/>
      <c r="AU475" s="14"/>
      <c r="AV475" s="14"/>
      <c r="AW475" s="332"/>
      <c r="AX475" s="322"/>
      <c r="AY475" s="322"/>
      <c r="AZ475" s="322"/>
      <c r="BA475" s="322"/>
      <c r="BB475" s="322"/>
      <c r="BC475" s="322"/>
      <c r="BD475" s="322"/>
      <c r="BE475" s="322"/>
      <c r="BF475" s="322"/>
      <c r="BG475" s="322"/>
      <c r="BH475" s="322"/>
      <c r="BI475" s="322"/>
      <c r="BJ475" s="322"/>
      <c r="BK475" s="322"/>
      <c r="BL475" s="322"/>
      <c r="BM475" s="322"/>
      <c r="BN475" s="322"/>
      <c r="BO475" s="322"/>
      <c r="BP475" s="322"/>
      <c r="BQ475" s="322"/>
      <c r="BR475" s="322"/>
      <c r="BS475" s="322"/>
      <c r="BT475" s="322"/>
      <c r="BU475" s="322"/>
      <c r="BV475" s="322"/>
      <c r="BW475" s="322"/>
      <c r="BX475" s="322"/>
      <c r="BY475" s="322"/>
      <c r="BZ475" s="322"/>
      <c r="CA475" s="322"/>
      <c r="CB475" s="322"/>
      <c r="CC475" s="77"/>
    </row>
    <row r="476" spans="1:81" s="20" customFormat="1" ht="14.25" customHeight="1">
      <c r="A476" s="62"/>
      <c r="B476" s="326"/>
      <c r="C476" s="327"/>
      <c r="D476" s="327"/>
      <c r="E476" s="327"/>
      <c r="F476" s="328"/>
      <c r="I476" s="327"/>
      <c r="J476" s="327"/>
      <c r="K476" s="327"/>
      <c r="O476" s="327"/>
      <c r="Q476" s="329"/>
      <c r="R476" s="329"/>
      <c r="S476" s="329"/>
      <c r="T476" s="329"/>
      <c r="U476" s="330"/>
      <c r="V476" s="329"/>
      <c r="W476" s="329"/>
      <c r="X476" s="329"/>
      <c r="Y476" s="329"/>
      <c r="Z476" s="329"/>
      <c r="AA476" s="329"/>
      <c r="AB476" s="329"/>
      <c r="AC476" s="329"/>
      <c r="AD476" s="329"/>
      <c r="AE476" s="329"/>
      <c r="AF476" s="331"/>
      <c r="AG476" s="331"/>
      <c r="AH476" s="331"/>
      <c r="AI476" s="331"/>
      <c r="AJ476" s="327"/>
      <c r="AK476" s="331"/>
      <c r="AL476" s="331"/>
      <c r="AM476" s="327"/>
      <c r="AN476" s="331"/>
      <c r="AO476" s="327"/>
      <c r="AP476" s="327"/>
      <c r="AQ476" s="327"/>
      <c r="AR476" s="327"/>
      <c r="AS476" s="14"/>
      <c r="AT476" s="14"/>
      <c r="AU476" s="14"/>
      <c r="AV476" s="14"/>
      <c r="AW476" s="332"/>
      <c r="AX476" s="322"/>
      <c r="AY476" s="322"/>
      <c r="AZ476" s="322"/>
      <c r="BA476" s="322"/>
      <c r="BB476" s="322"/>
      <c r="BC476" s="322"/>
      <c r="BD476" s="322"/>
      <c r="BE476" s="322"/>
      <c r="BF476" s="322"/>
      <c r="BG476" s="322"/>
      <c r="BH476" s="322"/>
      <c r="BI476" s="322"/>
      <c r="BJ476" s="322"/>
      <c r="BK476" s="322"/>
      <c r="BL476" s="322"/>
      <c r="BM476" s="322"/>
      <c r="BN476" s="322"/>
      <c r="BO476" s="322"/>
      <c r="BP476" s="322"/>
      <c r="BQ476" s="322"/>
      <c r="BR476" s="322"/>
      <c r="BS476" s="322"/>
      <c r="BT476" s="322"/>
      <c r="BU476" s="322"/>
      <c r="BV476" s="322"/>
      <c r="BW476" s="322"/>
      <c r="BX476" s="322"/>
      <c r="BY476" s="322"/>
      <c r="BZ476" s="322"/>
      <c r="CA476" s="322"/>
      <c r="CB476" s="322"/>
      <c r="CC476" s="77"/>
    </row>
    <row r="477" spans="1:81" s="20" customFormat="1" ht="14.25" customHeight="1">
      <c r="A477" s="62"/>
      <c r="B477" s="326"/>
      <c r="C477" s="327"/>
      <c r="D477" s="327"/>
      <c r="E477" s="327"/>
      <c r="F477" s="328"/>
      <c r="I477" s="327"/>
      <c r="J477" s="327"/>
      <c r="K477" s="327"/>
      <c r="O477" s="327"/>
      <c r="Q477" s="329"/>
      <c r="R477" s="329"/>
      <c r="S477" s="329"/>
      <c r="T477" s="329"/>
      <c r="U477" s="330"/>
      <c r="V477" s="329"/>
      <c r="W477" s="329"/>
      <c r="X477" s="329"/>
      <c r="Y477" s="329"/>
      <c r="Z477" s="329"/>
      <c r="AA477" s="329"/>
      <c r="AB477" s="329"/>
      <c r="AC477" s="329"/>
      <c r="AD477" s="329"/>
      <c r="AE477" s="329"/>
      <c r="AF477" s="331"/>
      <c r="AG477" s="331"/>
      <c r="AH477" s="331"/>
      <c r="AI477" s="331"/>
      <c r="AJ477" s="327"/>
      <c r="AK477" s="331"/>
      <c r="AL477" s="331"/>
      <c r="AM477" s="327"/>
      <c r="AN477" s="331"/>
      <c r="AO477" s="327"/>
      <c r="AP477" s="327"/>
      <c r="AQ477" s="327"/>
      <c r="AR477" s="327"/>
      <c r="AS477" s="14"/>
      <c r="AT477" s="14"/>
      <c r="AU477" s="14"/>
      <c r="AV477" s="14"/>
      <c r="AW477" s="332"/>
      <c r="AX477" s="322"/>
      <c r="AY477" s="322"/>
      <c r="AZ477" s="322"/>
      <c r="BA477" s="322"/>
      <c r="BB477" s="322"/>
      <c r="BC477" s="322"/>
      <c r="BD477" s="322"/>
      <c r="BE477" s="322"/>
      <c r="BF477" s="322"/>
      <c r="BG477" s="322"/>
      <c r="BH477" s="322"/>
      <c r="BI477" s="322"/>
      <c r="BJ477" s="322"/>
      <c r="BK477" s="322"/>
      <c r="BL477" s="322"/>
      <c r="BM477" s="322"/>
      <c r="BN477" s="322"/>
      <c r="BO477" s="322"/>
      <c r="BP477" s="322"/>
      <c r="BQ477" s="322"/>
      <c r="BR477" s="322"/>
      <c r="BS477" s="322"/>
      <c r="BT477" s="322"/>
      <c r="BU477" s="322"/>
      <c r="BV477" s="322"/>
      <c r="BW477" s="322"/>
      <c r="BX477" s="322"/>
      <c r="BY477" s="322"/>
      <c r="BZ477" s="322"/>
      <c r="CA477" s="322"/>
      <c r="CB477" s="322"/>
      <c r="CC477" s="77"/>
    </row>
    <row r="478" spans="1:81" s="20" customFormat="1" ht="14.25" customHeight="1">
      <c r="A478" s="62"/>
      <c r="B478" s="326"/>
      <c r="C478" s="327"/>
      <c r="D478" s="327"/>
      <c r="E478" s="327"/>
      <c r="F478" s="328"/>
      <c r="I478" s="327"/>
      <c r="J478" s="327"/>
      <c r="K478" s="327"/>
      <c r="O478" s="327"/>
      <c r="Q478" s="329"/>
      <c r="R478" s="329"/>
      <c r="S478" s="329"/>
      <c r="T478" s="329"/>
      <c r="U478" s="330"/>
      <c r="V478" s="329"/>
      <c r="W478" s="329"/>
      <c r="X478" s="329"/>
      <c r="Y478" s="329"/>
      <c r="Z478" s="329"/>
      <c r="AA478" s="329"/>
      <c r="AB478" s="329"/>
      <c r="AC478" s="329"/>
      <c r="AD478" s="329"/>
      <c r="AE478" s="329"/>
      <c r="AF478" s="331"/>
      <c r="AG478" s="331"/>
      <c r="AH478" s="331"/>
      <c r="AI478" s="331"/>
      <c r="AJ478" s="327"/>
      <c r="AK478" s="331"/>
      <c r="AL478" s="331"/>
      <c r="AM478" s="327"/>
      <c r="AN478" s="331"/>
      <c r="AO478" s="327"/>
      <c r="AP478" s="327"/>
      <c r="AQ478" s="327"/>
      <c r="AR478" s="327"/>
      <c r="AS478" s="14"/>
      <c r="AT478" s="14"/>
      <c r="AU478" s="14"/>
      <c r="AV478" s="14"/>
      <c r="AW478" s="332"/>
      <c r="AX478" s="322"/>
      <c r="AY478" s="322"/>
      <c r="AZ478" s="322"/>
      <c r="BA478" s="322"/>
      <c r="BB478" s="322"/>
      <c r="BC478" s="322"/>
      <c r="BD478" s="322"/>
      <c r="BE478" s="322"/>
      <c r="BF478" s="322"/>
      <c r="BG478" s="322"/>
      <c r="BH478" s="322"/>
      <c r="BI478" s="322"/>
      <c r="BJ478" s="322"/>
      <c r="BK478" s="322"/>
      <c r="BL478" s="322"/>
      <c r="BM478" s="322"/>
      <c r="BN478" s="322"/>
      <c r="BO478" s="322"/>
      <c r="BP478" s="322"/>
      <c r="BQ478" s="322"/>
      <c r="BR478" s="322"/>
      <c r="BS478" s="322"/>
      <c r="BT478" s="322"/>
      <c r="BU478" s="322"/>
      <c r="BV478" s="322"/>
      <c r="BW478" s="322"/>
      <c r="BX478" s="322"/>
      <c r="BY478" s="322"/>
      <c r="BZ478" s="322"/>
      <c r="CA478" s="322"/>
      <c r="CB478" s="322"/>
      <c r="CC478" s="77"/>
    </row>
    <row r="479" spans="1:81" s="20" customFormat="1" ht="14.25" customHeight="1">
      <c r="A479" s="62"/>
      <c r="B479" s="326"/>
      <c r="C479" s="327"/>
      <c r="D479" s="327"/>
      <c r="E479" s="327"/>
      <c r="F479" s="328"/>
      <c r="I479" s="327"/>
      <c r="J479" s="327"/>
      <c r="K479" s="327"/>
      <c r="O479" s="327"/>
      <c r="Q479" s="329"/>
      <c r="R479" s="329"/>
      <c r="S479" s="329"/>
      <c r="T479" s="329"/>
      <c r="U479" s="330"/>
      <c r="V479" s="329"/>
      <c r="W479" s="329"/>
      <c r="X479" s="329"/>
      <c r="Y479" s="329"/>
      <c r="Z479" s="329"/>
      <c r="AA479" s="329"/>
      <c r="AB479" s="329"/>
      <c r="AC479" s="329"/>
      <c r="AD479" s="329"/>
      <c r="AE479" s="329"/>
      <c r="AF479" s="331"/>
      <c r="AG479" s="331"/>
      <c r="AH479" s="331"/>
      <c r="AI479" s="331"/>
      <c r="AJ479" s="327"/>
      <c r="AK479" s="331"/>
      <c r="AL479" s="331"/>
      <c r="AM479" s="327"/>
      <c r="AN479" s="331"/>
      <c r="AO479" s="327"/>
      <c r="AP479" s="327"/>
      <c r="AQ479" s="327"/>
      <c r="AR479" s="327"/>
      <c r="AS479" s="14"/>
      <c r="AT479" s="14"/>
      <c r="AU479" s="14"/>
      <c r="AV479" s="14"/>
      <c r="AW479" s="332"/>
      <c r="AX479" s="322"/>
      <c r="AY479" s="322"/>
      <c r="AZ479" s="322"/>
      <c r="BA479" s="322"/>
      <c r="BB479" s="322"/>
      <c r="BC479" s="322"/>
      <c r="BD479" s="322"/>
      <c r="BE479" s="322"/>
      <c r="BF479" s="322"/>
      <c r="BG479" s="322"/>
      <c r="BH479" s="322"/>
      <c r="BI479" s="322"/>
      <c r="BJ479" s="322"/>
      <c r="BK479" s="322"/>
      <c r="BL479" s="322"/>
      <c r="BM479" s="322"/>
      <c r="BN479" s="322"/>
      <c r="BO479" s="322"/>
      <c r="BP479" s="322"/>
      <c r="BQ479" s="322"/>
      <c r="BR479" s="322"/>
      <c r="BS479" s="322"/>
      <c r="BT479" s="322"/>
      <c r="BU479" s="322"/>
      <c r="BV479" s="322"/>
      <c r="BW479" s="322"/>
      <c r="BX479" s="322"/>
      <c r="BY479" s="322"/>
      <c r="BZ479" s="322"/>
      <c r="CA479" s="322"/>
      <c r="CB479" s="322"/>
      <c r="CC479" s="77"/>
    </row>
    <row r="480" spans="1:81" s="20" customFormat="1" ht="14.25" customHeight="1">
      <c r="A480" s="62"/>
      <c r="B480" s="326"/>
      <c r="C480" s="327"/>
      <c r="D480" s="327"/>
      <c r="E480" s="327"/>
      <c r="F480" s="328"/>
      <c r="I480" s="327"/>
      <c r="J480" s="327"/>
      <c r="K480" s="327"/>
      <c r="O480" s="327"/>
      <c r="Q480" s="329"/>
      <c r="R480" s="329"/>
      <c r="S480" s="329"/>
      <c r="T480" s="329"/>
      <c r="U480" s="330"/>
      <c r="V480" s="329"/>
      <c r="W480" s="329"/>
      <c r="X480" s="329"/>
      <c r="Y480" s="329"/>
      <c r="Z480" s="329"/>
      <c r="AA480" s="329"/>
      <c r="AB480" s="329"/>
      <c r="AC480" s="329"/>
      <c r="AD480" s="329"/>
      <c r="AE480" s="329"/>
      <c r="AF480" s="331"/>
      <c r="AG480" s="331"/>
      <c r="AH480" s="331"/>
      <c r="AI480" s="331"/>
      <c r="AJ480" s="327"/>
      <c r="AK480" s="331"/>
      <c r="AL480" s="331"/>
      <c r="AM480" s="327"/>
      <c r="AN480" s="331"/>
      <c r="AO480" s="327"/>
      <c r="AP480" s="327"/>
      <c r="AQ480" s="327"/>
      <c r="AR480" s="327"/>
      <c r="AS480" s="14"/>
      <c r="AT480" s="14"/>
      <c r="AU480" s="14"/>
      <c r="AV480" s="14"/>
      <c r="AW480" s="332"/>
      <c r="AX480" s="322"/>
      <c r="AY480" s="322"/>
      <c r="AZ480" s="322"/>
      <c r="BA480" s="322"/>
      <c r="BB480" s="322"/>
      <c r="BC480" s="322"/>
      <c r="BD480" s="322"/>
      <c r="BE480" s="322"/>
      <c r="BF480" s="322"/>
      <c r="BG480" s="322"/>
      <c r="BH480" s="322"/>
      <c r="BI480" s="322"/>
      <c r="BJ480" s="322"/>
      <c r="BK480" s="322"/>
      <c r="BL480" s="322"/>
      <c r="BM480" s="322"/>
      <c r="BN480" s="322"/>
      <c r="BO480" s="322"/>
      <c r="BP480" s="322"/>
      <c r="BQ480" s="322"/>
      <c r="BR480" s="322"/>
      <c r="BS480" s="322"/>
      <c r="BT480" s="322"/>
      <c r="BU480" s="322"/>
      <c r="BV480" s="322"/>
      <c r="BW480" s="322"/>
      <c r="BX480" s="322"/>
      <c r="BY480" s="322"/>
      <c r="BZ480" s="322"/>
      <c r="CA480" s="322"/>
      <c r="CB480" s="322"/>
      <c r="CC480" s="77"/>
    </row>
    <row r="481" spans="1:81" s="20" customFormat="1" ht="14.25" customHeight="1">
      <c r="A481" s="62"/>
      <c r="B481" s="326"/>
      <c r="C481" s="327"/>
      <c r="D481" s="327"/>
      <c r="E481" s="327"/>
      <c r="F481" s="328"/>
      <c r="I481" s="327"/>
      <c r="J481" s="327"/>
      <c r="K481" s="327"/>
      <c r="O481" s="327"/>
      <c r="Q481" s="329"/>
      <c r="R481" s="329"/>
      <c r="S481" s="329"/>
      <c r="T481" s="329"/>
      <c r="U481" s="330"/>
      <c r="V481" s="329"/>
      <c r="W481" s="329"/>
      <c r="X481" s="329"/>
      <c r="Y481" s="329"/>
      <c r="Z481" s="329"/>
      <c r="AA481" s="329"/>
      <c r="AB481" s="329"/>
      <c r="AC481" s="329"/>
      <c r="AD481" s="329"/>
      <c r="AE481" s="329"/>
      <c r="AF481" s="331"/>
      <c r="AG481" s="331"/>
      <c r="AH481" s="331"/>
      <c r="AI481" s="331"/>
      <c r="AJ481" s="327"/>
      <c r="AK481" s="331"/>
      <c r="AL481" s="331"/>
      <c r="AM481" s="327"/>
      <c r="AN481" s="331"/>
      <c r="AO481" s="327"/>
      <c r="AP481" s="327"/>
      <c r="AQ481" s="327"/>
      <c r="AR481" s="327"/>
      <c r="AS481" s="14"/>
      <c r="AT481" s="14"/>
      <c r="AU481" s="14"/>
      <c r="AV481" s="14"/>
      <c r="AW481" s="332"/>
      <c r="AX481" s="322"/>
      <c r="AY481" s="322"/>
      <c r="AZ481" s="322"/>
      <c r="BA481" s="322"/>
      <c r="BB481" s="322"/>
      <c r="BC481" s="322"/>
      <c r="BD481" s="322"/>
      <c r="BE481" s="322"/>
      <c r="BF481" s="322"/>
      <c r="BG481" s="322"/>
      <c r="BH481" s="322"/>
      <c r="BI481" s="322"/>
      <c r="BJ481" s="322"/>
      <c r="BK481" s="322"/>
      <c r="BL481" s="322"/>
      <c r="BM481" s="322"/>
      <c r="BN481" s="322"/>
      <c r="BO481" s="322"/>
      <c r="BP481" s="322"/>
      <c r="BQ481" s="322"/>
      <c r="BR481" s="322"/>
      <c r="BS481" s="322"/>
      <c r="BT481" s="322"/>
      <c r="BU481" s="322"/>
      <c r="BV481" s="322"/>
      <c r="BW481" s="322"/>
      <c r="BX481" s="322"/>
      <c r="BY481" s="322"/>
      <c r="BZ481" s="322"/>
      <c r="CA481" s="322"/>
      <c r="CB481" s="322"/>
      <c r="CC481" s="77"/>
    </row>
    <row r="482" spans="1:81" s="20" customFormat="1" ht="14.25" customHeight="1">
      <c r="A482" s="62"/>
      <c r="B482" s="326"/>
      <c r="C482" s="327"/>
      <c r="D482" s="327"/>
      <c r="E482" s="327"/>
      <c r="F482" s="328"/>
      <c r="I482" s="327"/>
      <c r="J482" s="327"/>
      <c r="K482" s="327"/>
      <c r="O482" s="327"/>
      <c r="Q482" s="329"/>
      <c r="R482" s="329"/>
      <c r="S482" s="329"/>
      <c r="T482" s="329"/>
      <c r="U482" s="330"/>
      <c r="V482" s="329"/>
      <c r="W482" s="329"/>
      <c r="X482" s="329"/>
      <c r="Y482" s="329"/>
      <c r="Z482" s="329"/>
      <c r="AA482" s="329"/>
      <c r="AB482" s="329"/>
      <c r="AC482" s="329"/>
      <c r="AD482" s="329"/>
      <c r="AE482" s="329"/>
      <c r="AF482" s="331"/>
      <c r="AG482" s="331"/>
      <c r="AH482" s="331"/>
      <c r="AI482" s="331"/>
      <c r="AJ482" s="327"/>
      <c r="AK482" s="331"/>
      <c r="AL482" s="331"/>
      <c r="AM482" s="327"/>
      <c r="AN482" s="331"/>
      <c r="AO482" s="327"/>
      <c r="AP482" s="327"/>
      <c r="AQ482" s="327"/>
      <c r="AR482" s="327"/>
      <c r="AS482" s="14"/>
      <c r="AT482" s="14"/>
      <c r="AU482" s="14"/>
      <c r="AV482" s="14"/>
      <c r="AW482" s="332"/>
      <c r="AX482" s="322"/>
      <c r="AY482" s="322"/>
      <c r="AZ482" s="322"/>
      <c r="BA482" s="322"/>
      <c r="BB482" s="322"/>
      <c r="BC482" s="322"/>
      <c r="BD482" s="322"/>
      <c r="BE482" s="322"/>
      <c r="BF482" s="322"/>
      <c r="BG482" s="322"/>
      <c r="BH482" s="322"/>
      <c r="BI482" s="322"/>
      <c r="BJ482" s="322"/>
      <c r="BK482" s="322"/>
      <c r="BL482" s="322"/>
      <c r="BM482" s="322"/>
      <c r="BN482" s="322"/>
      <c r="BO482" s="322"/>
      <c r="BP482" s="322"/>
      <c r="BQ482" s="322"/>
      <c r="BR482" s="322"/>
      <c r="BS482" s="322"/>
      <c r="BT482" s="322"/>
      <c r="BU482" s="322"/>
      <c r="BV482" s="322"/>
      <c r="BW482" s="322"/>
      <c r="BX482" s="322"/>
      <c r="BY482" s="322"/>
      <c r="BZ482" s="322"/>
      <c r="CA482" s="322"/>
      <c r="CB482" s="322"/>
      <c r="CC482" s="77"/>
    </row>
    <row r="483" spans="1:81" s="20" customFormat="1" ht="14.25" customHeight="1">
      <c r="A483" s="62"/>
      <c r="B483" s="326"/>
      <c r="C483" s="327"/>
      <c r="D483" s="327"/>
      <c r="E483" s="327"/>
      <c r="F483" s="328"/>
      <c r="I483" s="327"/>
      <c r="J483" s="327"/>
      <c r="K483" s="327"/>
      <c r="O483" s="327"/>
      <c r="Q483" s="329"/>
      <c r="R483" s="329"/>
      <c r="S483" s="329"/>
      <c r="T483" s="329"/>
      <c r="U483" s="330"/>
      <c r="V483" s="329"/>
      <c r="W483" s="329"/>
      <c r="X483" s="329"/>
      <c r="Y483" s="329"/>
      <c r="Z483" s="329"/>
      <c r="AA483" s="329"/>
      <c r="AB483" s="329"/>
      <c r="AC483" s="329"/>
      <c r="AD483" s="329"/>
      <c r="AE483" s="329"/>
      <c r="AF483" s="331"/>
      <c r="AG483" s="331"/>
      <c r="AH483" s="331"/>
      <c r="AI483" s="331"/>
      <c r="AJ483" s="327"/>
      <c r="AK483" s="331"/>
      <c r="AL483" s="331"/>
      <c r="AM483" s="327"/>
      <c r="AN483" s="331"/>
      <c r="AO483" s="327"/>
      <c r="AP483" s="327"/>
      <c r="AQ483" s="327"/>
      <c r="AR483" s="327"/>
      <c r="AS483" s="14"/>
      <c r="AT483" s="14"/>
      <c r="AU483" s="14"/>
      <c r="AV483" s="14"/>
      <c r="AW483" s="332"/>
      <c r="AX483" s="322"/>
      <c r="AY483" s="322"/>
      <c r="AZ483" s="322"/>
      <c r="BA483" s="322"/>
      <c r="BB483" s="322"/>
      <c r="BC483" s="322"/>
      <c r="BD483" s="322"/>
      <c r="BE483" s="322"/>
      <c r="BF483" s="322"/>
      <c r="BG483" s="322"/>
      <c r="BH483" s="322"/>
      <c r="BI483" s="322"/>
      <c r="BJ483" s="322"/>
      <c r="BK483" s="322"/>
      <c r="BL483" s="322"/>
      <c r="BM483" s="322"/>
      <c r="BN483" s="322"/>
      <c r="BO483" s="322"/>
      <c r="BP483" s="322"/>
      <c r="BQ483" s="322"/>
      <c r="BR483" s="322"/>
      <c r="BS483" s="322"/>
      <c r="BT483" s="322"/>
      <c r="BU483" s="322"/>
      <c r="BV483" s="322"/>
      <c r="BW483" s="322"/>
      <c r="BX483" s="322"/>
      <c r="BY483" s="322"/>
      <c r="BZ483" s="322"/>
      <c r="CA483" s="322"/>
      <c r="CB483" s="322"/>
      <c r="CC483" s="77"/>
    </row>
    <row r="484" spans="1:81" s="20" customFormat="1" ht="14.25" customHeight="1">
      <c r="A484" s="62"/>
      <c r="B484" s="326"/>
      <c r="C484" s="327"/>
      <c r="D484" s="327"/>
      <c r="E484" s="327"/>
      <c r="F484" s="328"/>
      <c r="I484" s="327"/>
      <c r="J484" s="327"/>
      <c r="K484" s="327"/>
      <c r="O484" s="327"/>
      <c r="Q484" s="329"/>
      <c r="R484" s="329"/>
      <c r="S484" s="329"/>
      <c r="T484" s="329"/>
      <c r="U484" s="330"/>
      <c r="V484" s="329"/>
      <c r="W484" s="329"/>
      <c r="X484" s="329"/>
      <c r="Y484" s="329"/>
      <c r="Z484" s="329"/>
      <c r="AA484" s="329"/>
      <c r="AB484" s="329"/>
      <c r="AC484" s="329"/>
      <c r="AD484" s="329"/>
      <c r="AE484" s="329"/>
      <c r="AF484" s="331"/>
      <c r="AG484" s="331"/>
      <c r="AH484" s="331"/>
      <c r="AI484" s="331"/>
      <c r="AJ484" s="327"/>
      <c r="AK484" s="331"/>
      <c r="AL484" s="331"/>
      <c r="AM484" s="327"/>
      <c r="AN484" s="331"/>
      <c r="AO484" s="327"/>
      <c r="AP484" s="327"/>
      <c r="AQ484" s="327"/>
      <c r="AR484" s="327"/>
      <c r="AS484" s="14"/>
      <c r="AT484" s="14"/>
      <c r="AU484" s="14"/>
      <c r="AV484" s="14"/>
      <c r="AW484" s="332"/>
      <c r="AX484" s="322"/>
      <c r="AY484" s="322"/>
      <c r="AZ484" s="322"/>
      <c r="BA484" s="322"/>
      <c r="BB484" s="322"/>
      <c r="BC484" s="322"/>
      <c r="BD484" s="322"/>
      <c r="BE484" s="322"/>
      <c r="BF484" s="322"/>
      <c r="BG484" s="322"/>
      <c r="BH484" s="322"/>
      <c r="BI484" s="322"/>
      <c r="BJ484" s="322"/>
      <c r="BK484" s="322"/>
      <c r="BL484" s="322"/>
      <c r="BM484" s="322"/>
      <c r="BN484" s="322"/>
      <c r="BO484" s="322"/>
      <c r="BP484" s="322"/>
      <c r="BQ484" s="322"/>
      <c r="BR484" s="322"/>
      <c r="BS484" s="322"/>
      <c r="BT484" s="322"/>
      <c r="BU484" s="322"/>
      <c r="BV484" s="322"/>
      <c r="BW484" s="322"/>
      <c r="BX484" s="322"/>
      <c r="BY484" s="322"/>
      <c r="BZ484" s="322"/>
      <c r="CA484" s="322"/>
      <c r="CB484" s="322"/>
      <c r="CC484" s="77"/>
    </row>
    <row r="485" spans="1:81" s="20" customFormat="1" ht="14.25" customHeight="1">
      <c r="A485" s="62"/>
      <c r="B485" s="326"/>
      <c r="C485" s="327"/>
      <c r="D485" s="327"/>
      <c r="E485" s="327"/>
      <c r="F485" s="328"/>
      <c r="I485" s="327"/>
      <c r="J485" s="327"/>
      <c r="K485" s="327"/>
      <c r="O485" s="327"/>
      <c r="Q485" s="329"/>
      <c r="R485" s="329"/>
      <c r="S485" s="329"/>
      <c r="T485" s="329"/>
      <c r="U485" s="330"/>
      <c r="V485" s="329"/>
      <c r="W485" s="329"/>
      <c r="X485" s="329"/>
      <c r="Y485" s="329"/>
      <c r="Z485" s="329"/>
      <c r="AA485" s="329"/>
      <c r="AB485" s="329"/>
      <c r="AC485" s="329"/>
      <c r="AD485" s="329"/>
      <c r="AE485" s="329"/>
      <c r="AF485" s="331"/>
      <c r="AG485" s="331"/>
      <c r="AH485" s="331"/>
      <c r="AI485" s="331"/>
      <c r="AJ485" s="327"/>
      <c r="AK485" s="331"/>
      <c r="AL485" s="331"/>
      <c r="AM485" s="327"/>
      <c r="AN485" s="331"/>
      <c r="AO485" s="327"/>
      <c r="AP485" s="327"/>
      <c r="AQ485" s="327"/>
      <c r="AR485" s="327"/>
      <c r="AS485" s="14"/>
      <c r="AT485" s="14"/>
      <c r="AU485" s="14"/>
      <c r="AV485" s="14"/>
      <c r="AW485" s="332"/>
      <c r="AX485" s="322"/>
      <c r="AY485" s="322"/>
      <c r="AZ485" s="322"/>
      <c r="BA485" s="322"/>
      <c r="BB485" s="322"/>
      <c r="BC485" s="322"/>
      <c r="BD485" s="322"/>
      <c r="BE485" s="322"/>
      <c r="BF485" s="322"/>
      <c r="BG485" s="322"/>
      <c r="BH485" s="322"/>
      <c r="BI485" s="322"/>
      <c r="BJ485" s="322"/>
      <c r="BK485" s="322"/>
      <c r="BL485" s="322"/>
      <c r="BM485" s="322"/>
      <c r="BN485" s="322"/>
      <c r="BO485" s="322"/>
      <c r="BP485" s="322"/>
      <c r="BQ485" s="322"/>
      <c r="BR485" s="322"/>
      <c r="BS485" s="322"/>
      <c r="BT485" s="322"/>
      <c r="BU485" s="322"/>
      <c r="BV485" s="322"/>
      <c r="BW485" s="322"/>
      <c r="BX485" s="322"/>
      <c r="BY485" s="322"/>
      <c r="BZ485" s="322"/>
      <c r="CA485" s="322"/>
      <c r="CB485" s="322"/>
      <c r="CC485" s="77"/>
    </row>
    <row r="486" spans="1:81" s="20" customFormat="1" ht="14.25" customHeight="1">
      <c r="A486" s="62"/>
      <c r="B486" s="326"/>
      <c r="C486" s="327"/>
      <c r="D486" s="327"/>
      <c r="E486" s="327"/>
      <c r="F486" s="328"/>
      <c r="I486" s="327"/>
      <c r="J486" s="327"/>
      <c r="K486" s="327"/>
      <c r="O486" s="327"/>
      <c r="Q486" s="329"/>
      <c r="R486" s="329"/>
      <c r="S486" s="329"/>
      <c r="T486" s="329"/>
      <c r="U486" s="330"/>
      <c r="V486" s="329"/>
      <c r="W486" s="329"/>
      <c r="X486" s="329"/>
      <c r="Y486" s="329"/>
      <c r="Z486" s="329"/>
      <c r="AA486" s="329"/>
      <c r="AB486" s="329"/>
      <c r="AC486" s="329"/>
      <c r="AD486" s="329"/>
      <c r="AE486" s="329"/>
      <c r="AF486" s="331"/>
      <c r="AG486" s="331"/>
      <c r="AH486" s="331"/>
      <c r="AI486" s="331"/>
      <c r="AJ486" s="327"/>
      <c r="AK486" s="331"/>
      <c r="AL486" s="331"/>
      <c r="AM486" s="327"/>
      <c r="AN486" s="331"/>
      <c r="AO486" s="327"/>
      <c r="AP486" s="327"/>
      <c r="AQ486" s="327"/>
      <c r="AR486" s="327"/>
      <c r="AS486" s="14"/>
      <c r="AT486" s="14"/>
      <c r="AU486" s="14"/>
      <c r="AV486" s="14"/>
      <c r="AW486" s="332"/>
      <c r="AX486" s="322"/>
      <c r="AY486" s="322"/>
      <c r="AZ486" s="322"/>
      <c r="BA486" s="322"/>
      <c r="BB486" s="322"/>
      <c r="BC486" s="322"/>
      <c r="BD486" s="322"/>
      <c r="BE486" s="322"/>
      <c r="BF486" s="322"/>
      <c r="BG486" s="322"/>
      <c r="BH486" s="322"/>
      <c r="BI486" s="322"/>
      <c r="BJ486" s="322"/>
      <c r="BK486" s="322"/>
      <c r="BL486" s="322"/>
      <c r="BM486" s="322"/>
      <c r="BN486" s="322"/>
      <c r="BO486" s="322"/>
      <c r="BP486" s="322"/>
      <c r="BQ486" s="322"/>
      <c r="BR486" s="322"/>
      <c r="BS486" s="322"/>
      <c r="BT486" s="322"/>
      <c r="BU486" s="322"/>
      <c r="BV486" s="322"/>
      <c r="BW486" s="322"/>
      <c r="BX486" s="322"/>
      <c r="BY486" s="322"/>
      <c r="BZ486" s="322"/>
      <c r="CA486" s="322"/>
      <c r="CB486" s="322"/>
      <c r="CC486" s="77"/>
    </row>
    <row r="487" spans="1:81" s="20" customFormat="1" ht="14.25" customHeight="1">
      <c r="A487" s="62"/>
      <c r="B487" s="326"/>
      <c r="C487" s="327"/>
      <c r="D487" s="327"/>
      <c r="E487" s="327"/>
      <c r="F487" s="328"/>
      <c r="I487" s="327"/>
      <c r="J487" s="327"/>
      <c r="K487" s="327"/>
      <c r="O487" s="327"/>
      <c r="Q487" s="329"/>
      <c r="R487" s="329"/>
      <c r="S487" s="329"/>
      <c r="T487" s="329"/>
      <c r="U487" s="330"/>
      <c r="V487" s="329"/>
      <c r="W487" s="329"/>
      <c r="X487" s="329"/>
      <c r="Y487" s="329"/>
      <c r="Z487" s="329"/>
      <c r="AA487" s="329"/>
      <c r="AB487" s="329"/>
      <c r="AC487" s="329"/>
      <c r="AD487" s="329"/>
      <c r="AE487" s="329"/>
      <c r="AF487" s="331"/>
      <c r="AG487" s="331"/>
      <c r="AH487" s="331"/>
      <c r="AI487" s="331"/>
      <c r="AJ487" s="327"/>
      <c r="AK487" s="331"/>
      <c r="AL487" s="331"/>
      <c r="AM487" s="327"/>
      <c r="AN487" s="331"/>
      <c r="AO487" s="327"/>
      <c r="AP487" s="327"/>
      <c r="AQ487" s="327"/>
      <c r="AR487" s="327"/>
      <c r="AS487" s="14"/>
      <c r="AT487" s="14"/>
      <c r="AU487" s="14"/>
      <c r="AV487" s="14"/>
      <c r="AW487" s="332"/>
      <c r="AX487" s="322"/>
      <c r="AY487" s="322"/>
      <c r="AZ487" s="322"/>
      <c r="BA487" s="322"/>
      <c r="BB487" s="322"/>
      <c r="BC487" s="322"/>
      <c r="BD487" s="322"/>
      <c r="BE487" s="322"/>
      <c r="BF487" s="322"/>
      <c r="BG487" s="322"/>
      <c r="BH487" s="322"/>
      <c r="BI487" s="322"/>
      <c r="BJ487" s="322"/>
      <c r="BK487" s="322"/>
      <c r="BL487" s="322"/>
      <c r="BM487" s="322"/>
      <c r="BN487" s="322"/>
      <c r="BO487" s="322"/>
      <c r="BP487" s="322"/>
      <c r="BQ487" s="322"/>
      <c r="BR487" s="322"/>
      <c r="BS487" s="322"/>
      <c r="BT487" s="322"/>
      <c r="BU487" s="322"/>
      <c r="BV487" s="322"/>
      <c r="BW487" s="322"/>
      <c r="BX487" s="322"/>
      <c r="BY487" s="322"/>
      <c r="BZ487" s="322"/>
      <c r="CA487" s="322"/>
      <c r="CB487" s="322"/>
      <c r="CC487" s="77"/>
    </row>
    <row r="488" spans="1:81" s="20" customFormat="1" ht="14.25" customHeight="1">
      <c r="A488" s="62"/>
      <c r="B488" s="326"/>
      <c r="C488" s="327"/>
      <c r="D488" s="327"/>
      <c r="E488" s="327"/>
      <c r="F488" s="328"/>
      <c r="I488" s="327"/>
      <c r="J488" s="327"/>
      <c r="K488" s="327"/>
      <c r="O488" s="327"/>
      <c r="Q488" s="329"/>
      <c r="R488" s="329"/>
      <c r="S488" s="329"/>
      <c r="T488" s="329"/>
      <c r="U488" s="330"/>
      <c r="V488" s="329"/>
      <c r="W488" s="329"/>
      <c r="X488" s="329"/>
      <c r="Y488" s="329"/>
      <c r="Z488" s="329"/>
      <c r="AA488" s="329"/>
      <c r="AB488" s="329"/>
      <c r="AC488" s="329"/>
      <c r="AD488" s="329"/>
      <c r="AE488" s="329"/>
      <c r="AF488" s="331"/>
      <c r="AG488" s="331"/>
      <c r="AH488" s="331"/>
      <c r="AI488" s="331"/>
      <c r="AJ488" s="327"/>
      <c r="AK488" s="331"/>
      <c r="AL488" s="331"/>
      <c r="AM488" s="327"/>
      <c r="AN488" s="331"/>
      <c r="AO488" s="327"/>
      <c r="AP488" s="327"/>
      <c r="AQ488" s="327"/>
      <c r="AR488" s="327"/>
      <c r="AS488" s="14"/>
      <c r="AT488" s="14"/>
      <c r="AU488" s="14"/>
      <c r="AV488" s="14"/>
      <c r="AW488" s="332"/>
      <c r="AX488" s="322"/>
      <c r="AY488" s="322"/>
      <c r="AZ488" s="322"/>
      <c r="BA488" s="322"/>
      <c r="BB488" s="322"/>
      <c r="BC488" s="322"/>
      <c r="BD488" s="322"/>
      <c r="BE488" s="322"/>
      <c r="BF488" s="322"/>
      <c r="BG488" s="322"/>
      <c r="BH488" s="322"/>
      <c r="BI488" s="322"/>
      <c r="BJ488" s="322"/>
      <c r="BK488" s="322"/>
      <c r="BL488" s="322"/>
      <c r="BM488" s="322"/>
      <c r="BN488" s="322"/>
      <c r="BO488" s="322"/>
      <c r="BP488" s="322"/>
      <c r="BQ488" s="322"/>
      <c r="BR488" s="322"/>
      <c r="BS488" s="322"/>
      <c r="BT488" s="322"/>
      <c r="BU488" s="322"/>
      <c r="BV488" s="322"/>
      <c r="BW488" s="322"/>
      <c r="BX488" s="322"/>
      <c r="BY488" s="322"/>
      <c r="BZ488" s="322"/>
      <c r="CA488" s="322"/>
      <c r="CB488" s="322"/>
      <c r="CC488" s="77"/>
    </row>
    <row r="489" spans="1:81" s="20" customFormat="1" ht="14.25" customHeight="1">
      <c r="A489" s="62"/>
      <c r="B489" s="326"/>
      <c r="C489" s="327"/>
      <c r="D489" s="327"/>
      <c r="E489" s="327"/>
      <c r="F489" s="328"/>
      <c r="I489" s="327"/>
      <c r="J489" s="327"/>
      <c r="K489" s="327"/>
      <c r="O489" s="327"/>
      <c r="Q489" s="329"/>
      <c r="R489" s="329"/>
      <c r="S489" s="329"/>
      <c r="T489" s="329"/>
      <c r="U489" s="330"/>
      <c r="V489" s="329"/>
      <c r="W489" s="329"/>
      <c r="X489" s="329"/>
      <c r="Y489" s="329"/>
      <c r="Z489" s="329"/>
      <c r="AA489" s="329"/>
      <c r="AB489" s="329"/>
      <c r="AC489" s="329"/>
      <c r="AD489" s="329"/>
      <c r="AE489" s="329"/>
      <c r="AF489" s="331"/>
      <c r="AG489" s="331"/>
      <c r="AH489" s="331"/>
      <c r="AI489" s="331"/>
      <c r="AJ489" s="327"/>
      <c r="AK489" s="331"/>
      <c r="AL489" s="331"/>
      <c r="AM489" s="327"/>
      <c r="AN489" s="331"/>
      <c r="AO489" s="327"/>
      <c r="AP489" s="327"/>
      <c r="AQ489" s="327"/>
      <c r="AR489" s="327"/>
      <c r="AS489" s="14"/>
      <c r="AT489" s="14"/>
      <c r="AU489" s="14"/>
      <c r="AV489" s="14"/>
      <c r="AW489" s="332"/>
      <c r="AX489" s="322"/>
      <c r="AY489" s="322"/>
      <c r="AZ489" s="322"/>
      <c r="BA489" s="322"/>
      <c r="BB489" s="322"/>
      <c r="BC489" s="322"/>
      <c r="BD489" s="322"/>
      <c r="BE489" s="322"/>
      <c r="BF489" s="322"/>
      <c r="BG489" s="322"/>
      <c r="BH489" s="322"/>
      <c r="BI489" s="322"/>
      <c r="BJ489" s="322"/>
      <c r="BK489" s="322"/>
      <c r="BL489" s="322"/>
      <c r="BM489" s="322"/>
      <c r="BN489" s="322"/>
      <c r="BO489" s="322"/>
      <c r="BP489" s="322"/>
      <c r="BQ489" s="322"/>
      <c r="BR489" s="322"/>
      <c r="BS489" s="322"/>
      <c r="BT489" s="322"/>
      <c r="BU489" s="322"/>
      <c r="BV489" s="322"/>
      <c r="BW489" s="322"/>
      <c r="BX489" s="322"/>
      <c r="BY489" s="322"/>
      <c r="BZ489" s="322"/>
      <c r="CA489" s="322"/>
      <c r="CB489" s="322"/>
      <c r="CC489" s="77"/>
    </row>
    <row r="490" spans="1:81" s="20" customFormat="1" ht="14.25" customHeight="1">
      <c r="A490" s="62"/>
      <c r="B490" s="326"/>
      <c r="C490" s="327"/>
      <c r="D490" s="327"/>
      <c r="E490" s="327"/>
      <c r="F490" s="328"/>
      <c r="I490" s="327"/>
      <c r="J490" s="327"/>
      <c r="K490" s="327"/>
      <c r="O490" s="327"/>
      <c r="Q490" s="329"/>
      <c r="R490" s="329"/>
      <c r="S490" s="329"/>
      <c r="T490" s="329"/>
      <c r="U490" s="330"/>
      <c r="V490" s="329"/>
      <c r="W490" s="329"/>
      <c r="X490" s="329"/>
      <c r="Y490" s="329"/>
      <c r="Z490" s="329"/>
      <c r="AA490" s="329"/>
      <c r="AB490" s="329"/>
      <c r="AC490" s="329"/>
      <c r="AD490" s="329"/>
      <c r="AE490" s="329"/>
      <c r="AF490" s="331"/>
      <c r="AG490" s="331"/>
      <c r="AH490" s="331"/>
      <c r="AI490" s="331"/>
      <c r="AJ490" s="327"/>
      <c r="AK490" s="331"/>
      <c r="AL490" s="331"/>
      <c r="AM490" s="327"/>
      <c r="AN490" s="331"/>
      <c r="AO490" s="327"/>
      <c r="AP490" s="327"/>
      <c r="AQ490" s="327"/>
      <c r="AR490" s="327"/>
      <c r="AS490" s="14"/>
      <c r="AT490" s="14"/>
      <c r="AU490" s="14"/>
      <c r="AV490" s="14"/>
      <c r="AW490" s="332"/>
      <c r="AX490" s="322"/>
      <c r="AY490" s="322"/>
      <c r="AZ490" s="322"/>
      <c r="BA490" s="322"/>
      <c r="BB490" s="322"/>
      <c r="BC490" s="322"/>
      <c r="BD490" s="322"/>
      <c r="BE490" s="322"/>
      <c r="BF490" s="322"/>
      <c r="BG490" s="322"/>
      <c r="BH490" s="322"/>
      <c r="BI490" s="322"/>
      <c r="BJ490" s="322"/>
      <c r="BK490" s="322"/>
      <c r="BL490" s="322"/>
      <c r="BM490" s="322"/>
      <c r="BN490" s="322"/>
      <c r="BO490" s="322"/>
      <c r="BP490" s="322"/>
      <c r="BQ490" s="322"/>
      <c r="BR490" s="322"/>
      <c r="BS490" s="322"/>
      <c r="BT490" s="322"/>
      <c r="BU490" s="322"/>
      <c r="BV490" s="322"/>
      <c r="BW490" s="322"/>
      <c r="BX490" s="322"/>
      <c r="BY490" s="322"/>
      <c r="BZ490" s="322"/>
      <c r="CA490" s="322"/>
      <c r="CB490" s="322"/>
      <c r="CC490" s="77"/>
    </row>
    <row r="491" spans="1:81" s="20" customFormat="1" ht="14.25" customHeight="1">
      <c r="A491" s="62"/>
      <c r="B491" s="326"/>
      <c r="C491" s="327"/>
      <c r="D491" s="327"/>
      <c r="E491" s="327"/>
      <c r="F491" s="328"/>
      <c r="I491" s="327"/>
      <c r="J491" s="327"/>
      <c r="K491" s="327"/>
      <c r="O491" s="327"/>
      <c r="Q491" s="329"/>
      <c r="R491" s="329"/>
      <c r="S491" s="329"/>
      <c r="T491" s="329"/>
      <c r="U491" s="330"/>
      <c r="V491" s="329"/>
      <c r="W491" s="329"/>
      <c r="X491" s="329"/>
      <c r="Y491" s="329"/>
      <c r="Z491" s="329"/>
      <c r="AA491" s="329"/>
      <c r="AB491" s="329"/>
      <c r="AC491" s="329"/>
      <c r="AD491" s="329"/>
      <c r="AE491" s="329"/>
      <c r="AF491" s="331"/>
      <c r="AG491" s="331"/>
      <c r="AH491" s="331"/>
      <c r="AI491" s="331"/>
      <c r="AJ491" s="327"/>
      <c r="AK491" s="331"/>
      <c r="AL491" s="331"/>
      <c r="AM491" s="327"/>
      <c r="AN491" s="331"/>
      <c r="AO491" s="327"/>
      <c r="AP491" s="327"/>
      <c r="AQ491" s="327"/>
      <c r="AR491" s="327"/>
      <c r="AS491" s="14"/>
      <c r="AT491" s="14"/>
      <c r="AU491" s="14"/>
      <c r="AV491" s="14"/>
      <c r="AW491" s="332"/>
      <c r="AX491" s="322"/>
      <c r="AY491" s="322"/>
      <c r="AZ491" s="322"/>
      <c r="BA491" s="322"/>
      <c r="BB491" s="322"/>
      <c r="BC491" s="322"/>
      <c r="BD491" s="322"/>
      <c r="BE491" s="322"/>
      <c r="BF491" s="322"/>
      <c r="BG491" s="322"/>
      <c r="BH491" s="322"/>
      <c r="BI491" s="322"/>
      <c r="BJ491" s="322"/>
      <c r="BK491" s="322"/>
      <c r="BL491" s="322"/>
      <c r="BM491" s="322"/>
      <c r="BN491" s="322"/>
      <c r="BO491" s="322"/>
      <c r="BP491" s="322"/>
      <c r="BQ491" s="322"/>
      <c r="BR491" s="322"/>
      <c r="BS491" s="322"/>
      <c r="BT491" s="322"/>
      <c r="BU491" s="322"/>
      <c r="BV491" s="322"/>
      <c r="BW491" s="322"/>
      <c r="BX491" s="322"/>
      <c r="BY491" s="322"/>
      <c r="BZ491" s="322"/>
      <c r="CA491" s="322"/>
      <c r="CB491" s="322"/>
      <c r="CC491" s="77"/>
    </row>
    <row r="492" spans="1:81" s="20" customFormat="1" ht="14.25" customHeight="1">
      <c r="A492" s="62"/>
      <c r="B492" s="326"/>
      <c r="C492" s="327"/>
      <c r="D492" s="327"/>
      <c r="E492" s="327"/>
      <c r="F492" s="328"/>
      <c r="I492" s="327"/>
      <c r="J492" s="327"/>
      <c r="K492" s="327"/>
      <c r="O492" s="327"/>
      <c r="Q492" s="329"/>
      <c r="R492" s="329"/>
      <c r="S492" s="329"/>
      <c r="T492" s="329"/>
      <c r="U492" s="330"/>
      <c r="V492" s="329"/>
      <c r="W492" s="329"/>
      <c r="X492" s="329"/>
      <c r="Y492" s="329"/>
      <c r="Z492" s="329"/>
      <c r="AA492" s="329"/>
      <c r="AB492" s="329"/>
      <c r="AC492" s="329"/>
      <c r="AD492" s="329"/>
      <c r="AE492" s="329"/>
      <c r="AF492" s="331"/>
      <c r="AG492" s="331"/>
      <c r="AH492" s="331"/>
      <c r="AI492" s="331"/>
      <c r="AJ492" s="327"/>
      <c r="AK492" s="331"/>
      <c r="AL492" s="331"/>
      <c r="AM492" s="327"/>
      <c r="AN492" s="331"/>
      <c r="AO492" s="327"/>
      <c r="AP492" s="327"/>
      <c r="AQ492" s="327"/>
      <c r="AR492" s="327"/>
      <c r="AS492" s="14"/>
      <c r="AT492" s="14"/>
      <c r="AU492" s="14"/>
      <c r="AV492" s="14"/>
      <c r="AW492" s="332"/>
      <c r="AX492" s="322"/>
      <c r="AY492" s="322"/>
      <c r="AZ492" s="322"/>
      <c r="BA492" s="322"/>
      <c r="BB492" s="322"/>
      <c r="BC492" s="322"/>
      <c r="BD492" s="322"/>
      <c r="BE492" s="322"/>
      <c r="BF492" s="322"/>
      <c r="BG492" s="322"/>
      <c r="BH492" s="322"/>
      <c r="BI492" s="322"/>
      <c r="BJ492" s="322"/>
      <c r="BK492" s="322"/>
      <c r="BL492" s="322"/>
      <c r="BM492" s="322"/>
      <c r="BN492" s="322"/>
      <c r="BO492" s="322"/>
      <c r="BP492" s="322"/>
      <c r="BQ492" s="322"/>
      <c r="BR492" s="322"/>
      <c r="BS492" s="322"/>
      <c r="BT492" s="322"/>
      <c r="BU492" s="322"/>
      <c r="BV492" s="322"/>
      <c r="BW492" s="322"/>
      <c r="BX492" s="322"/>
      <c r="BY492" s="322"/>
      <c r="BZ492" s="322"/>
      <c r="CA492" s="322"/>
      <c r="CB492" s="322"/>
      <c r="CC492" s="77"/>
    </row>
    <row r="493" spans="1:81" s="20" customFormat="1" ht="14.25" customHeight="1">
      <c r="A493" s="62"/>
      <c r="B493" s="326"/>
      <c r="C493" s="327"/>
      <c r="D493" s="327"/>
      <c r="E493" s="327"/>
      <c r="F493" s="328"/>
      <c r="I493" s="327"/>
      <c r="J493" s="327"/>
      <c r="K493" s="327"/>
      <c r="O493" s="327"/>
      <c r="Q493" s="329"/>
      <c r="R493" s="329"/>
      <c r="S493" s="329"/>
      <c r="T493" s="329"/>
      <c r="U493" s="330"/>
      <c r="V493" s="329"/>
      <c r="W493" s="329"/>
      <c r="X493" s="329"/>
      <c r="Y493" s="329"/>
      <c r="Z493" s="329"/>
      <c r="AA493" s="329"/>
      <c r="AB493" s="329"/>
      <c r="AC493" s="329"/>
      <c r="AD493" s="329"/>
      <c r="AE493" s="329"/>
      <c r="AF493" s="331"/>
      <c r="AG493" s="331"/>
      <c r="AH493" s="331"/>
      <c r="AI493" s="331"/>
      <c r="AJ493" s="327"/>
      <c r="AK493" s="331"/>
      <c r="AL493" s="331"/>
      <c r="AM493" s="327"/>
      <c r="AN493" s="331"/>
      <c r="AO493" s="327"/>
      <c r="AP493" s="327"/>
      <c r="AQ493" s="327"/>
      <c r="AR493" s="327"/>
      <c r="AS493" s="14"/>
      <c r="AT493" s="14"/>
      <c r="AU493" s="14"/>
      <c r="AV493" s="14"/>
      <c r="AW493" s="332"/>
      <c r="AX493" s="322"/>
      <c r="AY493" s="322"/>
      <c r="AZ493" s="322"/>
      <c r="BA493" s="322"/>
      <c r="BB493" s="322"/>
      <c r="BC493" s="322"/>
      <c r="BD493" s="322"/>
      <c r="BE493" s="322"/>
      <c r="BF493" s="322"/>
      <c r="BG493" s="322"/>
      <c r="BH493" s="322"/>
      <c r="BI493" s="322"/>
      <c r="BJ493" s="322"/>
      <c r="BK493" s="322"/>
      <c r="BL493" s="322"/>
      <c r="BM493" s="322"/>
      <c r="BN493" s="322"/>
      <c r="BO493" s="322"/>
      <c r="BP493" s="322"/>
      <c r="BQ493" s="322"/>
      <c r="BR493" s="322"/>
      <c r="BS493" s="322"/>
      <c r="BT493" s="322"/>
      <c r="BU493" s="322"/>
      <c r="BV493" s="322"/>
      <c r="BW493" s="322"/>
      <c r="BX493" s="322"/>
      <c r="BY493" s="322"/>
      <c r="BZ493" s="322"/>
      <c r="CA493" s="322"/>
      <c r="CB493" s="322"/>
      <c r="CC493" s="77"/>
    </row>
    <row r="494" spans="1:81" s="20" customFormat="1" ht="14.25" customHeight="1">
      <c r="A494" s="62"/>
      <c r="B494" s="326"/>
      <c r="C494" s="327"/>
      <c r="D494" s="327"/>
      <c r="E494" s="327"/>
      <c r="F494" s="328"/>
      <c r="I494" s="327"/>
      <c r="J494" s="327"/>
      <c r="K494" s="327"/>
      <c r="O494" s="327"/>
      <c r="Q494" s="329"/>
      <c r="R494" s="329"/>
      <c r="S494" s="329"/>
      <c r="T494" s="329"/>
      <c r="U494" s="330"/>
      <c r="V494" s="329"/>
      <c r="W494" s="329"/>
      <c r="X494" s="329"/>
      <c r="Y494" s="329"/>
      <c r="Z494" s="329"/>
      <c r="AA494" s="329"/>
      <c r="AB494" s="329"/>
      <c r="AC494" s="329"/>
      <c r="AD494" s="329"/>
      <c r="AE494" s="329"/>
      <c r="AF494" s="331"/>
      <c r="AG494" s="331"/>
      <c r="AH494" s="331"/>
      <c r="AI494" s="331"/>
      <c r="AJ494" s="327"/>
      <c r="AK494" s="331"/>
      <c r="AL494" s="331"/>
      <c r="AM494" s="327"/>
      <c r="AN494" s="331"/>
      <c r="AO494" s="327"/>
      <c r="AP494" s="327"/>
      <c r="AQ494" s="327"/>
      <c r="AR494" s="327"/>
      <c r="AS494" s="14"/>
      <c r="AT494" s="14"/>
      <c r="AU494" s="14"/>
      <c r="AV494" s="14"/>
      <c r="AW494" s="332"/>
      <c r="AX494" s="322"/>
      <c r="AY494" s="322"/>
      <c r="AZ494" s="322"/>
      <c r="BA494" s="322"/>
      <c r="BB494" s="322"/>
      <c r="BC494" s="322"/>
      <c r="BD494" s="322"/>
      <c r="BE494" s="322"/>
      <c r="BF494" s="322"/>
      <c r="BG494" s="322"/>
      <c r="BH494" s="322"/>
      <c r="BI494" s="322"/>
      <c r="BJ494" s="322"/>
      <c r="BK494" s="322"/>
      <c r="BL494" s="322"/>
      <c r="BM494" s="322"/>
      <c r="BN494" s="322"/>
      <c r="BO494" s="322"/>
      <c r="BP494" s="322"/>
      <c r="BQ494" s="322"/>
      <c r="BR494" s="322"/>
      <c r="BS494" s="322"/>
      <c r="BT494" s="322"/>
      <c r="BU494" s="322"/>
      <c r="BV494" s="322"/>
      <c r="BW494" s="322"/>
      <c r="BX494" s="322"/>
      <c r="BY494" s="322"/>
      <c r="BZ494" s="322"/>
      <c r="CA494" s="322"/>
      <c r="CB494" s="322"/>
      <c r="CC494" s="77"/>
    </row>
    <row r="495" spans="1:81" s="20" customFormat="1" ht="14.25" customHeight="1">
      <c r="A495" s="62"/>
      <c r="B495" s="326"/>
      <c r="C495" s="327"/>
      <c r="D495" s="327"/>
      <c r="E495" s="327"/>
      <c r="F495" s="328"/>
      <c r="I495" s="327"/>
      <c r="J495" s="327"/>
      <c r="K495" s="327"/>
      <c r="O495" s="327"/>
      <c r="Q495" s="329"/>
      <c r="R495" s="329"/>
      <c r="S495" s="329"/>
      <c r="T495" s="329"/>
      <c r="U495" s="330"/>
      <c r="V495" s="329"/>
      <c r="W495" s="329"/>
      <c r="X495" s="329"/>
      <c r="Y495" s="329"/>
      <c r="Z495" s="329"/>
      <c r="AA495" s="329"/>
      <c r="AB495" s="329"/>
      <c r="AC495" s="329"/>
      <c r="AD495" s="329"/>
      <c r="AE495" s="329"/>
      <c r="AF495" s="331"/>
      <c r="AG495" s="331"/>
      <c r="AH495" s="331"/>
      <c r="AI495" s="331"/>
      <c r="AJ495" s="327"/>
      <c r="AK495" s="331"/>
      <c r="AL495" s="331"/>
      <c r="AM495" s="327"/>
      <c r="AN495" s="331"/>
      <c r="AO495" s="327"/>
      <c r="AP495" s="327"/>
      <c r="AQ495" s="327"/>
      <c r="AR495" s="327"/>
      <c r="AS495" s="14"/>
      <c r="AT495" s="14"/>
      <c r="AU495" s="14"/>
      <c r="AV495" s="14"/>
      <c r="AW495" s="332"/>
      <c r="AX495" s="322"/>
      <c r="AY495" s="322"/>
      <c r="AZ495" s="322"/>
      <c r="BA495" s="322"/>
      <c r="BB495" s="322"/>
      <c r="BC495" s="322"/>
      <c r="BD495" s="322"/>
      <c r="BE495" s="322"/>
      <c r="BF495" s="322"/>
      <c r="BG495" s="322"/>
      <c r="BH495" s="322"/>
      <c r="BI495" s="322"/>
      <c r="BJ495" s="322"/>
      <c r="BK495" s="322"/>
      <c r="BL495" s="322"/>
      <c r="BM495" s="322"/>
      <c r="BN495" s="322"/>
      <c r="BO495" s="322"/>
      <c r="BP495" s="322"/>
      <c r="BQ495" s="322"/>
      <c r="BR495" s="322"/>
      <c r="BS495" s="322"/>
      <c r="BT495" s="322"/>
      <c r="BU495" s="322"/>
      <c r="BV495" s="322"/>
      <c r="BW495" s="322"/>
      <c r="BX495" s="322"/>
      <c r="BY495" s="322"/>
      <c r="BZ495" s="322"/>
      <c r="CA495" s="322"/>
      <c r="CB495" s="322"/>
      <c r="CC495" s="77"/>
    </row>
    <row r="496" spans="1:81" s="20" customFormat="1" ht="14.25" customHeight="1">
      <c r="A496" s="62"/>
      <c r="B496" s="326"/>
      <c r="C496" s="327"/>
      <c r="D496" s="327"/>
      <c r="E496" s="327"/>
      <c r="F496" s="328"/>
      <c r="I496" s="327"/>
      <c r="J496" s="327"/>
      <c r="K496" s="327"/>
      <c r="O496" s="327"/>
      <c r="Q496" s="329"/>
      <c r="R496" s="329"/>
      <c r="S496" s="329"/>
      <c r="T496" s="329"/>
      <c r="U496" s="330"/>
      <c r="V496" s="329"/>
      <c r="W496" s="329"/>
      <c r="X496" s="329"/>
      <c r="Y496" s="329"/>
      <c r="Z496" s="329"/>
      <c r="AA496" s="329"/>
      <c r="AB496" s="329"/>
      <c r="AC496" s="329"/>
      <c r="AD496" s="329"/>
      <c r="AE496" s="329"/>
      <c r="AF496" s="331"/>
      <c r="AG496" s="331"/>
      <c r="AH496" s="331"/>
      <c r="AI496" s="331"/>
      <c r="AJ496" s="327"/>
      <c r="AK496" s="331"/>
      <c r="AL496" s="331"/>
      <c r="AM496" s="327"/>
      <c r="AN496" s="331"/>
      <c r="AO496" s="327"/>
      <c r="AP496" s="327"/>
      <c r="AQ496" s="327"/>
      <c r="AR496" s="327"/>
      <c r="AS496" s="14"/>
      <c r="AT496" s="14"/>
      <c r="AU496" s="14"/>
      <c r="AV496" s="14"/>
      <c r="AW496" s="332"/>
      <c r="AX496" s="322"/>
      <c r="AY496" s="322"/>
      <c r="AZ496" s="322"/>
      <c r="BA496" s="322"/>
      <c r="BB496" s="322"/>
      <c r="BC496" s="322"/>
      <c r="BD496" s="322"/>
      <c r="BE496" s="322"/>
      <c r="BF496" s="322"/>
      <c r="BG496" s="322"/>
      <c r="BH496" s="322"/>
      <c r="BI496" s="322"/>
      <c r="BJ496" s="322"/>
      <c r="BK496" s="322"/>
      <c r="BL496" s="322"/>
      <c r="BM496" s="322"/>
      <c r="BN496" s="322"/>
      <c r="BO496" s="322"/>
      <c r="BP496" s="322"/>
      <c r="BQ496" s="322"/>
      <c r="BR496" s="322"/>
      <c r="BS496" s="322"/>
      <c r="BT496" s="322"/>
      <c r="BU496" s="322"/>
      <c r="BV496" s="322"/>
      <c r="BW496" s="322"/>
      <c r="BX496" s="322"/>
      <c r="BY496" s="322"/>
      <c r="BZ496" s="322"/>
      <c r="CA496" s="322"/>
      <c r="CB496" s="322"/>
      <c r="CC496" s="77"/>
    </row>
    <row r="497" spans="1:81" s="20" customFormat="1" ht="14.25" customHeight="1">
      <c r="A497" s="62"/>
      <c r="B497" s="326"/>
      <c r="C497" s="327"/>
      <c r="D497" s="327"/>
      <c r="E497" s="327"/>
      <c r="F497" s="328"/>
      <c r="I497" s="327"/>
      <c r="J497" s="327"/>
      <c r="K497" s="327"/>
      <c r="O497" s="327"/>
      <c r="Q497" s="329"/>
      <c r="R497" s="329"/>
      <c r="S497" s="329"/>
      <c r="T497" s="329"/>
      <c r="U497" s="330"/>
      <c r="V497" s="329"/>
      <c r="W497" s="329"/>
      <c r="X497" s="329"/>
      <c r="Y497" s="329"/>
      <c r="Z497" s="329"/>
      <c r="AA497" s="329"/>
      <c r="AB497" s="329"/>
      <c r="AC497" s="329"/>
      <c r="AD497" s="329"/>
      <c r="AE497" s="329"/>
      <c r="AF497" s="331"/>
      <c r="AG497" s="331"/>
      <c r="AH497" s="331"/>
      <c r="AI497" s="331"/>
      <c r="AJ497" s="327"/>
      <c r="AK497" s="331"/>
      <c r="AL497" s="331"/>
      <c r="AM497" s="327"/>
      <c r="AN497" s="331"/>
      <c r="AO497" s="327"/>
      <c r="AP497" s="327"/>
      <c r="AQ497" s="327"/>
      <c r="AR497" s="327"/>
      <c r="AS497" s="14"/>
      <c r="AT497" s="14"/>
      <c r="AU497" s="14"/>
      <c r="AV497" s="14"/>
      <c r="AW497" s="332"/>
      <c r="AX497" s="322"/>
      <c r="AY497" s="322"/>
      <c r="AZ497" s="322"/>
      <c r="BA497" s="322"/>
      <c r="BB497" s="322"/>
      <c r="BC497" s="322"/>
      <c r="BD497" s="322"/>
      <c r="BE497" s="322"/>
      <c r="BF497" s="322"/>
      <c r="BG497" s="322"/>
      <c r="BH497" s="322"/>
      <c r="BI497" s="322"/>
      <c r="BJ497" s="322"/>
      <c r="BK497" s="322"/>
      <c r="BL497" s="322"/>
      <c r="BM497" s="322"/>
      <c r="BN497" s="322"/>
      <c r="BO497" s="322"/>
      <c r="BP497" s="322"/>
      <c r="BQ497" s="322"/>
      <c r="BR497" s="322"/>
      <c r="BS497" s="322"/>
      <c r="BT497" s="322"/>
      <c r="BU497" s="322"/>
      <c r="BV497" s="322"/>
      <c r="BW497" s="322"/>
      <c r="BX497" s="322"/>
      <c r="BY497" s="322"/>
      <c r="BZ497" s="322"/>
      <c r="CA497" s="322"/>
      <c r="CB497" s="322"/>
      <c r="CC497" s="77"/>
    </row>
    <row r="498" spans="1:81" s="20" customFormat="1" ht="14.25" customHeight="1">
      <c r="A498" s="62"/>
      <c r="B498" s="326"/>
      <c r="C498" s="327"/>
      <c r="D498" s="327"/>
      <c r="E498" s="327"/>
      <c r="F498" s="328"/>
      <c r="I498" s="327"/>
      <c r="J498" s="327"/>
      <c r="K498" s="327"/>
      <c r="O498" s="327"/>
      <c r="Q498" s="329"/>
      <c r="R498" s="329"/>
      <c r="S498" s="329"/>
      <c r="T498" s="329"/>
      <c r="U498" s="330"/>
      <c r="V498" s="329"/>
      <c r="W498" s="329"/>
      <c r="X498" s="329"/>
      <c r="Y498" s="329"/>
      <c r="Z498" s="329"/>
      <c r="AA498" s="329"/>
      <c r="AB498" s="329"/>
      <c r="AC498" s="329"/>
      <c r="AD498" s="329"/>
      <c r="AE498" s="329"/>
      <c r="AF498" s="331"/>
      <c r="AG498" s="331"/>
      <c r="AH498" s="331"/>
      <c r="AI498" s="331"/>
      <c r="AJ498" s="327"/>
      <c r="AK498" s="331"/>
      <c r="AL498" s="331"/>
      <c r="AM498" s="327"/>
      <c r="AN498" s="331"/>
      <c r="AO498" s="327"/>
      <c r="AP498" s="327"/>
      <c r="AQ498" s="327"/>
      <c r="AR498" s="327"/>
      <c r="AS498" s="14"/>
      <c r="AT498" s="14"/>
      <c r="AU498" s="14"/>
      <c r="AV498" s="14"/>
      <c r="AW498" s="332"/>
      <c r="AX498" s="322"/>
      <c r="AY498" s="322"/>
      <c r="AZ498" s="322"/>
      <c r="BA498" s="322"/>
      <c r="BB498" s="322"/>
      <c r="BC498" s="322"/>
      <c r="BD498" s="322"/>
      <c r="BE498" s="322"/>
      <c r="BF498" s="322"/>
      <c r="BG498" s="322"/>
      <c r="BH498" s="322"/>
      <c r="BI498" s="322"/>
      <c r="BJ498" s="322"/>
      <c r="BK498" s="322"/>
      <c r="BL498" s="322"/>
      <c r="BM498" s="322"/>
      <c r="BN498" s="322"/>
      <c r="BO498" s="322"/>
      <c r="BP498" s="322"/>
      <c r="BQ498" s="322"/>
      <c r="BR498" s="322"/>
      <c r="BS498" s="322"/>
      <c r="BT498" s="322"/>
      <c r="BU498" s="322"/>
      <c r="BV498" s="322"/>
      <c r="BW498" s="322"/>
      <c r="BX498" s="322"/>
      <c r="BY498" s="322"/>
      <c r="BZ498" s="322"/>
      <c r="CA498" s="322"/>
      <c r="CB498" s="322"/>
      <c r="CC498" s="77"/>
    </row>
    <row r="499" spans="1:81" s="20" customFormat="1" ht="14.25" customHeight="1">
      <c r="A499" s="62"/>
      <c r="B499" s="326"/>
      <c r="C499" s="327"/>
      <c r="D499" s="327"/>
      <c r="E499" s="327"/>
      <c r="F499" s="328"/>
      <c r="I499" s="327"/>
      <c r="J499" s="327"/>
      <c r="K499" s="327"/>
      <c r="O499" s="327"/>
      <c r="Q499" s="329"/>
      <c r="R499" s="329"/>
      <c r="S499" s="329"/>
      <c r="T499" s="329"/>
      <c r="U499" s="330"/>
      <c r="V499" s="329"/>
      <c r="W499" s="329"/>
      <c r="X499" s="329"/>
      <c r="Y499" s="329"/>
      <c r="Z499" s="329"/>
      <c r="AA499" s="329"/>
      <c r="AB499" s="329"/>
      <c r="AC499" s="329"/>
      <c r="AD499" s="329"/>
      <c r="AE499" s="329"/>
      <c r="AF499" s="331"/>
      <c r="AG499" s="331"/>
      <c r="AH499" s="331"/>
      <c r="AI499" s="331"/>
      <c r="AJ499" s="327"/>
      <c r="AK499" s="331"/>
      <c r="AL499" s="331"/>
      <c r="AM499" s="327"/>
      <c r="AN499" s="331"/>
      <c r="AO499" s="327"/>
      <c r="AP499" s="327"/>
      <c r="AQ499" s="327"/>
      <c r="AR499" s="327"/>
      <c r="AS499" s="14"/>
      <c r="AT499" s="14"/>
      <c r="AU499" s="14"/>
      <c r="AV499" s="14"/>
      <c r="AW499" s="332"/>
      <c r="AX499" s="322"/>
      <c r="AY499" s="322"/>
      <c r="AZ499" s="322"/>
      <c r="BA499" s="322"/>
      <c r="BB499" s="322"/>
      <c r="BC499" s="322"/>
      <c r="BD499" s="322"/>
      <c r="BE499" s="322"/>
      <c r="BF499" s="322"/>
      <c r="BG499" s="322"/>
      <c r="BH499" s="322"/>
      <c r="BI499" s="322"/>
      <c r="BJ499" s="322"/>
      <c r="BK499" s="322"/>
      <c r="BL499" s="322"/>
      <c r="BM499" s="322"/>
      <c r="BN499" s="322"/>
      <c r="BO499" s="322"/>
      <c r="BP499" s="322"/>
      <c r="BQ499" s="322"/>
      <c r="BR499" s="322"/>
      <c r="BS499" s="322"/>
      <c r="BT499" s="322"/>
      <c r="BU499" s="322"/>
      <c r="BV499" s="322"/>
      <c r="BW499" s="322"/>
      <c r="BX499" s="322"/>
      <c r="BY499" s="322"/>
      <c r="BZ499" s="322"/>
      <c r="CA499" s="322"/>
      <c r="CB499" s="322"/>
      <c r="CC499" s="77"/>
    </row>
    <row r="500" spans="1:81" s="20" customFormat="1" ht="14.25" customHeight="1">
      <c r="A500" s="62"/>
      <c r="B500" s="326"/>
      <c r="C500" s="327"/>
      <c r="D500" s="327"/>
      <c r="E500" s="327"/>
      <c r="F500" s="328"/>
      <c r="I500" s="327"/>
      <c r="J500" s="327"/>
      <c r="K500" s="327"/>
      <c r="O500" s="327"/>
      <c r="Q500" s="329"/>
      <c r="R500" s="329"/>
      <c r="S500" s="329"/>
      <c r="T500" s="329"/>
      <c r="U500" s="330"/>
      <c r="V500" s="329"/>
      <c r="W500" s="329"/>
      <c r="X500" s="329"/>
      <c r="Y500" s="329"/>
      <c r="Z500" s="329"/>
      <c r="AA500" s="329"/>
      <c r="AB500" s="329"/>
      <c r="AC500" s="329"/>
      <c r="AD500" s="329"/>
      <c r="AE500" s="329"/>
      <c r="AF500" s="331"/>
      <c r="AG500" s="331"/>
      <c r="AH500" s="331"/>
      <c r="AI500" s="331"/>
      <c r="AJ500" s="327"/>
      <c r="AK500" s="331"/>
      <c r="AL500" s="331"/>
      <c r="AM500" s="327"/>
      <c r="AN500" s="331"/>
      <c r="AO500" s="327"/>
      <c r="AP500" s="327"/>
      <c r="AQ500" s="327"/>
      <c r="AR500" s="327"/>
      <c r="AS500" s="14"/>
      <c r="AT500" s="14"/>
      <c r="AU500" s="14"/>
      <c r="AV500" s="14"/>
      <c r="AW500" s="332"/>
      <c r="AX500" s="322"/>
      <c r="AY500" s="322"/>
      <c r="AZ500" s="322"/>
      <c r="BA500" s="322"/>
      <c r="BB500" s="322"/>
      <c r="BC500" s="322"/>
      <c r="BD500" s="322"/>
      <c r="BE500" s="322"/>
      <c r="BF500" s="322"/>
      <c r="BG500" s="322"/>
      <c r="BH500" s="322"/>
      <c r="BI500" s="322"/>
      <c r="BJ500" s="322"/>
      <c r="BK500" s="322"/>
      <c r="BL500" s="322"/>
      <c r="BM500" s="322"/>
      <c r="BN500" s="322"/>
      <c r="BO500" s="322"/>
      <c r="BP500" s="322"/>
      <c r="BQ500" s="322"/>
      <c r="BR500" s="322"/>
      <c r="BS500" s="322"/>
      <c r="BT500" s="322"/>
      <c r="BU500" s="322"/>
      <c r="BV500" s="322"/>
      <c r="BW500" s="322"/>
      <c r="BX500" s="322"/>
      <c r="BY500" s="322"/>
      <c r="BZ500" s="322"/>
      <c r="CA500" s="322"/>
      <c r="CB500" s="322"/>
      <c r="CC500" s="77"/>
    </row>
    <row r="501" spans="1:81" s="20" customFormat="1" ht="14.25" customHeight="1">
      <c r="A501" s="62"/>
      <c r="B501" s="326"/>
      <c r="C501" s="327"/>
      <c r="D501" s="327"/>
      <c r="E501" s="327"/>
      <c r="F501" s="328"/>
      <c r="I501" s="327"/>
      <c r="J501" s="327"/>
      <c r="K501" s="327"/>
      <c r="O501" s="327"/>
      <c r="Q501" s="329"/>
      <c r="R501" s="329"/>
      <c r="S501" s="329"/>
      <c r="T501" s="329"/>
      <c r="U501" s="330"/>
      <c r="V501" s="329"/>
      <c r="W501" s="329"/>
      <c r="X501" s="329"/>
      <c r="Y501" s="329"/>
      <c r="Z501" s="329"/>
      <c r="AA501" s="329"/>
      <c r="AB501" s="329"/>
      <c r="AC501" s="329"/>
      <c r="AD501" s="329"/>
      <c r="AE501" s="329"/>
      <c r="AF501" s="331"/>
      <c r="AG501" s="331"/>
      <c r="AH501" s="331"/>
      <c r="AI501" s="331"/>
      <c r="AJ501" s="327"/>
      <c r="AK501" s="331"/>
      <c r="AL501" s="331"/>
      <c r="AM501" s="327"/>
      <c r="AN501" s="331"/>
      <c r="AO501" s="327"/>
      <c r="AP501" s="327"/>
      <c r="AQ501" s="327"/>
      <c r="AR501" s="327"/>
      <c r="AS501" s="14"/>
      <c r="AT501" s="14"/>
      <c r="AU501" s="14"/>
      <c r="AV501" s="14"/>
      <c r="AW501" s="332"/>
      <c r="AX501" s="322"/>
      <c r="AY501" s="322"/>
      <c r="AZ501" s="322"/>
      <c r="BA501" s="322"/>
      <c r="BB501" s="322"/>
      <c r="BC501" s="322"/>
      <c r="BD501" s="322"/>
      <c r="BE501" s="322"/>
      <c r="BF501" s="322"/>
      <c r="BG501" s="322"/>
      <c r="BH501" s="322"/>
      <c r="BI501" s="322"/>
      <c r="BJ501" s="322"/>
      <c r="BK501" s="322"/>
      <c r="BL501" s="322"/>
      <c r="BM501" s="322"/>
      <c r="BN501" s="322"/>
      <c r="BO501" s="322"/>
      <c r="BP501" s="322"/>
      <c r="BQ501" s="322"/>
      <c r="BR501" s="322"/>
      <c r="BS501" s="322"/>
      <c r="BT501" s="322"/>
      <c r="BU501" s="322"/>
      <c r="BV501" s="322"/>
      <c r="BW501" s="322"/>
      <c r="BX501" s="322"/>
      <c r="BY501" s="322"/>
      <c r="BZ501" s="322"/>
      <c r="CA501" s="322"/>
      <c r="CB501" s="322"/>
      <c r="CC501" s="77"/>
    </row>
    <row r="502" spans="1:81" s="20" customFormat="1" ht="14.25" customHeight="1">
      <c r="A502" s="62"/>
      <c r="B502" s="326"/>
      <c r="C502" s="327"/>
      <c r="D502" s="327"/>
      <c r="E502" s="327"/>
      <c r="F502" s="328"/>
      <c r="I502" s="327"/>
      <c r="J502" s="327"/>
      <c r="K502" s="327"/>
      <c r="O502" s="327"/>
      <c r="Q502" s="329"/>
      <c r="R502" s="329"/>
      <c r="S502" s="329"/>
      <c r="T502" s="329"/>
      <c r="U502" s="330"/>
      <c r="V502" s="329"/>
      <c r="W502" s="329"/>
      <c r="X502" s="329"/>
      <c r="Y502" s="329"/>
      <c r="Z502" s="329"/>
      <c r="AA502" s="329"/>
      <c r="AB502" s="329"/>
      <c r="AC502" s="329"/>
      <c r="AD502" s="329"/>
      <c r="AE502" s="329"/>
      <c r="AF502" s="331"/>
      <c r="AG502" s="331"/>
      <c r="AH502" s="331"/>
      <c r="AI502" s="331"/>
      <c r="AJ502" s="327"/>
      <c r="AK502" s="331"/>
      <c r="AL502" s="331"/>
      <c r="AM502" s="327"/>
      <c r="AN502" s="331"/>
      <c r="AO502" s="327"/>
      <c r="AP502" s="327"/>
      <c r="AQ502" s="327"/>
      <c r="AR502" s="327"/>
      <c r="AS502" s="14"/>
      <c r="AT502" s="14"/>
      <c r="AU502" s="14"/>
      <c r="AV502" s="14"/>
      <c r="AW502" s="332"/>
      <c r="AX502" s="322"/>
      <c r="AY502" s="322"/>
      <c r="AZ502" s="322"/>
      <c r="BA502" s="322"/>
      <c r="BB502" s="322"/>
      <c r="BC502" s="322"/>
      <c r="BD502" s="322"/>
      <c r="BE502" s="322"/>
      <c r="BF502" s="322"/>
      <c r="BG502" s="322"/>
      <c r="BH502" s="322"/>
      <c r="BI502" s="322"/>
      <c r="BJ502" s="322"/>
      <c r="BK502" s="322"/>
      <c r="BL502" s="322"/>
      <c r="BM502" s="322"/>
      <c r="BN502" s="322"/>
      <c r="BO502" s="322"/>
      <c r="BP502" s="322"/>
      <c r="BQ502" s="322"/>
      <c r="BR502" s="322"/>
      <c r="BS502" s="322"/>
      <c r="BT502" s="322"/>
      <c r="BU502" s="322"/>
      <c r="BV502" s="322"/>
      <c r="BW502" s="322"/>
      <c r="BX502" s="322"/>
      <c r="BY502" s="322"/>
      <c r="BZ502" s="322"/>
      <c r="CA502" s="322"/>
      <c r="CB502" s="322"/>
      <c r="CC502" s="77"/>
    </row>
    <row r="503" spans="1:81" s="20" customFormat="1" ht="14.25" customHeight="1">
      <c r="A503" s="62"/>
      <c r="B503" s="326"/>
      <c r="C503" s="327"/>
      <c r="D503" s="327"/>
      <c r="E503" s="327"/>
      <c r="F503" s="328"/>
      <c r="I503" s="327"/>
      <c r="J503" s="327"/>
      <c r="K503" s="327"/>
      <c r="O503" s="327"/>
      <c r="Q503" s="329"/>
      <c r="R503" s="329"/>
      <c r="S503" s="329"/>
      <c r="T503" s="329"/>
      <c r="U503" s="330"/>
      <c r="V503" s="329"/>
      <c r="W503" s="329"/>
      <c r="X503" s="329"/>
      <c r="Y503" s="329"/>
      <c r="Z503" s="329"/>
      <c r="AA503" s="329"/>
      <c r="AB503" s="329"/>
      <c r="AC503" s="329"/>
      <c r="AD503" s="329"/>
      <c r="AE503" s="329"/>
      <c r="AF503" s="331"/>
      <c r="AG503" s="331"/>
      <c r="AH503" s="331"/>
      <c r="AI503" s="331"/>
      <c r="AJ503" s="327"/>
      <c r="AK503" s="331"/>
      <c r="AL503" s="331"/>
      <c r="AM503" s="327"/>
      <c r="AN503" s="331"/>
      <c r="AO503" s="327"/>
      <c r="AP503" s="327"/>
      <c r="AQ503" s="327"/>
      <c r="AR503" s="327"/>
      <c r="AS503" s="14"/>
      <c r="AT503" s="14"/>
      <c r="AU503" s="14"/>
      <c r="AV503" s="14"/>
      <c r="AW503" s="332"/>
      <c r="AX503" s="322"/>
      <c r="AY503" s="322"/>
      <c r="AZ503" s="322"/>
      <c r="BA503" s="322"/>
      <c r="BB503" s="322"/>
      <c r="BC503" s="322"/>
      <c r="BD503" s="322"/>
      <c r="BE503" s="322"/>
      <c r="BF503" s="322"/>
      <c r="BG503" s="322"/>
      <c r="BH503" s="322"/>
      <c r="BI503" s="322"/>
      <c r="BJ503" s="322"/>
      <c r="BK503" s="322"/>
      <c r="BL503" s="322"/>
      <c r="BM503" s="322"/>
      <c r="BN503" s="322"/>
      <c r="BO503" s="322"/>
      <c r="BP503" s="322"/>
      <c r="BQ503" s="322"/>
      <c r="BR503" s="322"/>
      <c r="BS503" s="322"/>
      <c r="BT503" s="322"/>
      <c r="BU503" s="322"/>
      <c r="BV503" s="322"/>
      <c r="BW503" s="322"/>
      <c r="BX503" s="322"/>
      <c r="BY503" s="322"/>
      <c r="BZ503" s="322"/>
      <c r="CA503" s="322"/>
      <c r="CB503" s="322"/>
      <c r="CC503" s="77"/>
    </row>
    <row r="504" spans="1:81" s="20" customFormat="1" ht="14.25" customHeight="1">
      <c r="A504" s="62"/>
      <c r="B504" s="326"/>
      <c r="C504" s="327"/>
      <c r="D504" s="327"/>
      <c r="E504" s="327"/>
      <c r="F504" s="328"/>
      <c r="I504" s="327"/>
      <c r="J504" s="327"/>
      <c r="K504" s="327"/>
      <c r="O504" s="327"/>
      <c r="Q504" s="329"/>
      <c r="R504" s="329"/>
      <c r="S504" s="329"/>
      <c r="T504" s="329"/>
      <c r="U504" s="330"/>
      <c r="V504" s="329"/>
      <c r="W504" s="329"/>
      <c r="X504" s="329"/>
      <c r="Y504" s="329"/>
      <c r="Z504" s="329"/>
      <c r="AA504" s="329"/>
      <c r="AB504" s="329"/>
      <c r="AC504" s="329"/>
      <c r="AD504" s="329"/>
      <c r="AE504" s="329"/>
      <c r="AF504" s="331"/>
      <c r="AG504" s="331"/>
      <c r="AH504" s="331"/>
      <c r="AI504" s="331"/>
      <c r="AJ504" s="327"/>
      <c r="AK504" s="331"/>
      <c r="AL504" s="331"/>
      <c r="AM504" s="327"/>
      <c r="AN504" s="331"/>
      <c r="AO504" s="327"/>
      <c r="AP504" s="327"/>
      <c r="AQ504" s="327"/>
      <c r="AR504" s="327"/>
      <c r="AS504" s="14"/>
      <c r="AT504" s="14"/>
      <c r="AU504" s="14"/>
      <c r="AV504" s="14"/>
      <c r="AW504" s="332"/>
      <c r="AX504" s="322"/>
      <c r="AY504" s="322"/>
      <c r="AZ504" s="322"/>
      <c r="BA504" s="322"/>
      <c r="BB504" s="322"/>
      <c r="BC504" s="322"/>
      <c r="BD504" s="322"/>
      <c r="BE504" s="322"/>
      <c r="BF504" s="322"/>
      <c r="BG504" s="322"/>
      <c r="BH504" s="322"/>
      <c r="BI504" s="322"/>
      <c r="BJ504" s="322"/>
      <c r="BK504" s="322"/>
      <c r="BL504" s="322"/>
      <c r="BM504" s="322"/>
      <c r="BN504" s="322"/>
      <c r="BO504" s="322"/>
      <c r="BP504" s="322"/>
      <c r="BQ504" s="322"/>
      <c r="BR504" s="322"/>
      <c r="BS504" s="322"/>
      <c r="BT504" s="322"/>
      <c r="BU504" s="322"/>
      <c r="BV504" s="322"/>
      <c r="BW504" s="322"/>
      <c r="BX504" s="322"/>
      <c r="BY504" s="322"/>
      <c r="BZ504" s="322"/>
      <c r="CA504" s="322"/>
      <c r="CB504" s="322"/>
      <c r="CC504" s="77"/>
    </row>
    <row r="505" spans="1:81" s="20" customFormat="1" ht="14.25" customHeight="1">
      <c r="A505" s="62"/>
      <c r="B505" s="326"/>
      <c r="C505" s="327"/>
      <c r="D505" s="327"/>
      <c r="E505" s="327"/>
      <c r="F505" s="328"/>
      <c r="I505" s="327"/>
      <c r="J505" s="327"/>
      <c r="K505" s="327"/>
      <c r="O505" s="327"/>
      <c r="Q505" s="329"/>
      <c r="R505" s="329"/>
      <c r="S505" s="329"/>
      <c r="T505" s="329"/>
      <c r="U505" s="330"/>
      <c r="V505" s="329"/>
      <c r="W505" s="329"/>
      <c r="X505" s="329"/>
      <c r="Y505" s="329"/>
      <c r="Z505" s="329"/>
      <c r="AA505" s="329"/>
      <c r="AB505" s="329"/>
      <c r="AC505" s="329"/>
      <c r="AD505" s="329"/>
      <c r="AE505" s="329"/>
      <c r="AF505" s="331"/>
      <c r="AG505" s="331"/>
      <c r="AH505" s="331"/>
      <c r="AI505" s="331"/>
      <c r="AJ505" s="327"/>
      <c r="AK505" s="331"/>
      <c r="AL505" s="331"/>
      <c r="AM505" s="327"/>
      <c r="AN505" s="331"/>
      <c r="AO505" s="327"/>
      <c r="AP505" s="327"/>
      <c r="AQ505" s="327"/>
      <c r="AR505" s="327"/>
      <c r="AS505" s="14"/>
      <c r="AT505" s="14"/>
      <c r="AU505" s="14"/>
      <c r="AV505" s="14"/>
      <c r="AW505" s="332"/>
      <c r="AX505" s="322"/>
      <c r="AY505" s="322"/>
      <c r="AZ505" s="322"/>
      <c r="BA505" s="322"/>
      <c r="BB505" s="322"/>
      <c r="BC505" s="322"/>
      <c r="BD505" s="322"/>
      <c r="BE505" s="322"/>
      <c r="BF505" s="322"/>
      <c r="BG505" s="322"/>
      <c r="BH505" s="322"/>
      <c r="BI505" s="322"/>
      <c r="BJ505" s="322"/>
      <c r="BK505" s="322"/>
      <c r="BL505" s="322"/>
      <c r="BM505" s="322"/>
      <c r="BN505" s="322"/>
      <c r="BO505" s="322"/>
      <c r="BP505" s="322"/>
      <c r="BQ505" s="322"/>
      <c r="BR505" s="322"/>
      <c r="BS505" s="322"/>
      <c r="BT505" s="322"/>
      <c r="BU505" s="322"/>
      <c r="BV505" s="322"/>
      <c r="BW505" s="322"/>
      <c r="BX505" s="322"/>
      <c r="BY505" s="322"/>
      <c r="BZ505" s="322"/>
      <c r="CA505" s="322"/>
      <c r="CB505" s="322"/>
      <c r="CC505" s="77"/>
    </row>
    <row r="506" spans="1:81" s="20" customFormat="1" ht="14.25" customHeight="1">
      <c r="A506" s="62"/>
      <c r="B506" s="326"/>
      <c r="C506" s="327"/>
      <c r="D506" s="327"/>
      <c r="E506" s="327"/>
      <c r="F506" s="328"/>
      <c r="I506" s="327"/>
      <c r="J506" s="327"/>
      <c r="K506" s="327"/>
      <c r="O506" s="327"/>
      <c r="Q506" s="329"/>
      <c r="R506" s="329"/>
      <c r="S506" s="329"/>
      <c r="T506" s="329"/>
      <c r="U506" s="330"/>
      <c r="V506" s="329"/>
      <c r="W506" s="329"/>
      <c r="X506" s="329"/>
      <c r="Y506" s="329"/>
      <c r="Z506" s="329"/>
      <c r="AA506" s="329"/>
      <c r="AB506" s="329"/>
      <c r="AC506" s="329"/>
      <c r="AD506" s="329"/>
      <c r="AE506" s="329"/>
      <c r="AF506" s="331"/>
      <c r="AG506" s="331"/>
      <c r="AH506" s="331"/>
      <c r="AI506" s="331"/>
      <c r="AJ506" s="327"/>
      <c r="AK506" s="331"/>
      <c r="AL506" s="331"/>
      <c r="AM506" s="327"/>
      <c r="AN506" s="331"/>
      <c r="AO506" s="327"/>
      <c r="AP506" s="327"/>
      <c r="AQ506" s="327"/>
      <c r="AR506" s="327"/>
      <c r="AS506" s="14"/>
      <c r="AT506" s="14"/>
      <c r="AU506" s="14"/>
      <c r="AV506" s="14"/>
      <c r="AW506" s="332"/>
      <c r="AX506" s="322"/>
      <c r="AY506" s="322"/>
      <c r="AZ506" s="322"/>
      <c r="BA506" s="322"/>
      <c r="BB506" s="322"/>
      <c r="BC506" s="322"/>
      <c r="BD506" s="322"/>
      <c r="BE506" s="322"/>
      <c r="BF506" s="322"/>
      <c r="BG506" s="322"/>
      <c r="BH506" s="322"/>
      <c r="BI506" s="322"/>
      <c r="BJ506" s="322"/>
      <c r="BK506" s="322"/>
      <c r="BL506" s="322"/>
      <c r="BM506" s="322"/>
      <c r="BN506" s="322"/>
      <c r="BO506" s="322"/>
      <c r="BP506" s="322"/>
      <c r="BQ506" s="322"/>
      <c r="BR506" s="322"/>
      <c r="BS506" s="322"/>
      <c r="BT506" s="322"/>
      <c r="BU506" s="322"/>
      <c r="BV506" s="322"/>
      <c r="BW506" s="322"/>
      <c r="BX506" s="322"/>
      <c r="BY506" s="322"/>
      <c r="BZ506" s="322"/>
      <c r="CA506" s="322"/>
      <c r="CB506" s="322"/>
      <c r="CC506" s="77"/>
    </row>
    <row r="507" spans="1:81" s="20" customFormat="1" ht="14.25" customHeight="1">
      <c r="A507" s="62"/>
      <c r="B507" s="326"/>
      <c r="C507" s="327"/>
      <c r="D507" s="327"/>
      <c r="E507" s="327"/>
      <c r="F507" s="328"/>
      <c r="I507" s="327"/>
      <c r="J507" s="327"/>
      <c r="K507" s="327"/>
      <c r="O507" s="327"/>
      <c r="Q507" s="329"/>
      <c r="R507" s="329"/>
      <c r="S507" s="329"/>
      <c r="T507" s="329"/>
      <c r="U507" s="330"/>
      <c r="V507" s="329"/>
      <c r="W507" s="329"/>
      <c r="X507" s="329"/>
      <c r="Y507" s="329"/>
      <c r="Z507" s="329"/>
      <c r="AA507" s="329"/>
      <c r="AB507" s="329"/>
      <c r="AC507" s="329"/>
      <c r="AD507" s="329"/>
      <c r="AE507" s="329"/>
      <c r="AF507" s="331"/>
      <c r="AG507" s="331"/>
      <c r="AH507" s="331"/>
      <c r="AI507" s="331"/>
      <c r="AJ507" s="327"/>
      <c r="AK507" s="331"/>
      <c r="AL507" s="331"/>
      <c r="AM507" s="327"/>
      <c r="AN507" s="331"/>
      <c r="AO507" s="327"/>
      <c r="AP507" s="327"/>
      <c r="AQ507" s="327"/>
      <c r="AR507" s="327"/>
      <c r="AS507" s="14"/>
      <c r="AT507" s="14"/>
      <c r="AU507" s="14"/>
      <c r="AV507" s="14"/>
      <c r="AW507" s="332"/>
      <c r="AX507" s="322"/>
      <c r="AY507" s="322"/>
      <c r="AZ507" s="322"/>
      <c r="BA507" s="322"/>
      <c r="BB507" s="322"/>
      <c r="BC507" s="322"/>
      <c r="BD507" s="322"/>
      <c r="BE507" s="322"/>
      <c r="BF507" s="322"/>
      <c r="BG507" s="322"/>
      <c r="BH507" s="322"/>
      <c r="BI507" s="322"/>
      <c r="BJ507" s="322"/>
      <c r="BK507" s="322"/>
      <c r="BL507" s="322"/>
      <c r="BM507" s="322"/>
      <c r="BN507" s="322"/>
      <c r="BO507" s="322"/>
      <c r="BP507" s="322"/>
      <c r="BQ507" s="322"/>
      <c r="BR507" s="322"/>
      <c r="BS507" s="322"/>
      <c r="BT507" s="322"/>
      <c r="BU507" s="322"/>
      <c r="BV507" s="322"/>
      <c r="BW507" s="322"/>
      <c r="BX507" s="322"/>
      <c r="BY507" s="322"/>
      <c r="BZ507" s="322"/>
      <c r="CA507" s="322"/>
      <c r="CB507" s="322"/>
      <c r="CC507" s="77"/>
    </row>
    <row r="508" spans="1:81" s="20" customFormat="1" ht="14.25" customHeight="1">
      <c r="A508" s="62"/>
      <c r="B508" s="326"/>
      <c r="C508" s="327"/>
      <c r="D508" s="327"/>
      <c r="E508" s="327"/>
      <c r="F508" s="328"/>
      <c r="I508" s="327"/>
      <c r="J508" s="327"/>
      <c r="K508" s="327"/>
      <c r="O508" s="327"/>
      <c r="Q508" s="329"/>
      <c r="R508" s="329"/>
      <c r="S508" s="329"/>
      <c r="T508" s="329"/>
      <c r="U508" s="330"/>
      <c r="V508" s="329"/>
      <c r="W508" s="329"/>
      <c r="X508" s="329"/>
      <c r="Y508" s="329"/>
      <c r="Z508" s="329"/>
      <c r="AA508" s="329"/>
      <c r="AB508" s="329"/>
      <c r="AC508" s="329"/>
      <c r="AD508" s="329"/>
      <c r="AE508" s="329"/>
      <c r="AF508" s="331"/>
      <c r="AG508" s="331"/>
      <c r="AH508" s="331"/>
      <c r="AI508" s="331"/>
      <c r="AJ508" s="327"/>
      <c r="AK508" s="331"/>
      <c r="AL508" s="331"/>
      <c r="AM508" s="327"/>
      <c r="AN508" s="331"/>
      <c r="AO508" s="327"/>
      <c r="AP508" s="327"/>
      <c r="AQ508" s="327"/>
      <c r="AR508" s="327"/>
      <c r="AS508" s="14"/>
      <c r="AT508" s="14"/>
      <c r="AU508" s="14"/>
      <c r="AV508" s="14"/>
      <c r="AW508" s="332"/>
      <c r="AX508" s="322"/>
      <c r="AY508" s="322"/>
      <c r="AZ508" s="322"/>
      <c r="BA508" s="322"/>
      <c r="BB508" s="322"/>
      <c r="BC508" s="322"/>
      <c r="BD508" s="322"/>
      <c r="BE508" s="322"/>
      <c r="BF508" s="322"/>
      <c r="BG508" s="322"/>
      <c r="BH508" s="322"/>
      <c r="BI508" s="322"/>
      <c r="BJ508" s="322"/>
      <c r="BK508" s="322"/>
      <c r="BL508" s="322"/>
      <c r="BM508" s="322"/>
      <c r="BN508" s="322"/>
      <c r="BO508" s="322"/>
      <c r="BP508" s="322"/>
      <c r="BQ508" s="322"/>
      <c r="BR508" s="322"/>
      <c r="BS508" s="322"/>
      <c r="BT508" s="322"/>
      <c r="BU508" s="322"/>
      <c r="BV508" s="322"/>
      <c r="BW508" s="322"/>
      <c r="BX508" s="322"/>
      <c r="BY508" s="322"/>
      <c r="BZ508" s="322"/>
      <c r="CA508" s="322"/>
      <c r="CB508" s="322"/>
      <c r="CC508" s="77"/>
    </row>
    <row r="509" spans="1:81" s="20" customFormat="1" ht="14.25" customHeight="1">
      <c r="A509" s="62"/>
      <c r="B509" s="326"/>
      <c r="C509" s="327"/>
      <c r="D509" s="327"/>
      <c r="E509" s="327"/>
      <c r="F509" s="328"/>
      <c r="I509" s="327"/>
      <c r="J509" s="327"/>
      <c r="K509" s="327"/>
      <c r="O509" s="327"/>
      <c r="Q509" s="329"/>
      <c r="R509" s="329"/>
      <c r="S509" s="329"/>
      <c r="T509" s="329"/>
      <c r="U509" s="330"/>
      <c r="V509" s="329"/>
      <c r="W509" s="329"/>
      <c r="X509" s="329"/>
      <c r="Y509" s="329"/>
      <c r="Z509" s="329"/>
      <c r="AA509" s="329"/>
      <c r="AB509" s="329"/>
      <c r="AC509" s="329"/>
      <c r="AD509" s="329"/>
      <c r="AE509" s="329"/>
      <c r="AF509" s="331"/>
      <c r="AG509" s="331"/>
      <c r="AH509" s="331"/>
      <c r="AI509" s="331"/>
      <c r="AJ509" s="327"/>
      <c r="AK509" s="331"/>
      <c r="AL509" s="331"/>
      <c r="AM509" s="327"/>
      <c r="AN509" s="331"/>
      <c r="AO509" s="327"/>
      <c r="AP509" s="327"/>
      <c r="AQ509" s="327"/>
      <c r="AR509" s="327"/>
      <c r="AS509" s="14"/>
      <c r="AT509" s="14"/>
      <c r="AU509" s="14"/>
      <c r="AV509" s="14"/>
      <c r="AW509" s="332"/>
      <c r="AX509" s="322"/>
      <c r="AY509" s="322"/>
      <c r="AZ509" s="322"/>
      <c r="BA509" s="322"/>
      <c r="BB509" s="322"/>
      <c r="BC509" s="322"/>
      <c r="BD509" s="322"/>
      <c r="BE509" s="322"/>
      <c r="BF509" s="322"/>
      <c r="BG509" s="322"/>
      <c r="BH509" s="322"/>
      <c r="BI509" s="322"/>
      <c r="BJ509" s="322"/>
      <c r="BK509" s="322"/>
      <c r="BL509" s="322"/>
      <c r="BM509" s="322"/>
      <c r="BN509" s="322"/>
      <c r="BO509" s="322"/>
      <c r="BP509" s="322"/>
      <c r="BQ509" s="322"/>
      <c r="BR509" s="322"/>
      <c r="BS509" s="322"/>
      <c r="BT509" s="322"/>
      <c r="BU509" s="322"/>
      <c r="BV509" s="322"/>
      <c r="BW509" s="322"/>
      <c r="BX509" s="322"/>
      <c r="BY509" s="322"/>
      <c r="BZ509" s="322"/>
      <c r="CA509" s="322"/>
      <c r="CB509" s="322"/>
      <c r="CC509" s="77"/>
    </row>
    <row r="510" spans="1:81" s="20" customFormat="1" ht="14.25" customHeight="1">
      <c r="A510" s="62"/>
      <c r="B510" s="326"/>
      <c r="C510" s="327"/>
      <c r="D510" s="327"/>
      <c r="E510" s="327"/>
      <c r="F510" s="328"/>
      <c r="I510" s="327"/>
      <c r="J510" s="327"/>
      <c r="K510" s="327"/>
      <c r="O510" s="327"/>
      <c r="Q510" s="329"/>
      <c r="R510" s="329"/>
      <c r="S510" s="329"/>
      <c r="T510" s="329"/>
      <c r="U510" s="330"/>
      <c r="V510" s="329"/>
      <c r="W510" s="329"/>
      <c r="X510" s="329"/>
      <c r="Y510" s="329"/>
      <c r="Z510" s="329"/>
      <c r="AA510" s="329"/>
      <c r="AB510" s="329"/>
      <c r="AC510" s="329"/>
      <c r="AD510" s="329"/>
      <c r="AE510" s="329"/>
      <c r="AF510" s="331"/>
      <c r="AG510" s="331"/>
      <c r="AH510" s="331"/>
      <c r="AI510" s="331"/>
      <c r="AJ510" s="327"/>
      <c r="AK510" s="331"/>
      <c r="AL510" s="331"/>
      <c r="AM510" s="327"/>
      <c r="AN510" s="331"/>
      <c r="AO510" s="327"/>
      <c r="AP510" s="327"/>
      <c r="AQ510" s="327"/>
      <c r="AR510" s="327"/>
      <c r="AS510" s="14"/>
      <c r="AT510" s="14"/>
      <c r="AU510" s="14"/>
      <c r="AV510" s="14"/>
      <c r="AW510" s="332"/>
      <c r="AX510" s="322"/>
      <c r="AY510" s="322"/>
      <c r="AZ510" s="322"/>
      <c r="BA510" s="322"/>
      <c r="BB510" s="322"/>
      <c r="BC510" s="322"/>
      <c r="BD510" s="322"/>
      <c r="BE510" s="322"/>
      <c r="BF510" s="322"/>
      <c r="BG510" s="322"/>
      <c r="BH510" s="322"/>
      <c r="BI510" s="322"/>
      <c r="BJ510" s="322"/>
      <c r="BK510" s="322"/>
      <c r="BL510" s="322"/>
      <c r="BM510" s="322"/>
      <c r="BN510" s="322"/>
      <c r="BO510" s="322"/>
      <c r="BP510" s="322"/>
      <c r="BQ510" s="322"/>
      <c r="BR510" s="322"/>
      <c r="BS510" s="322"/>
      <c r="BT510" s="322"/>
      <c r="BU510" s="322"/>
      <c r="BV510" s="322"/>
      <c r="BW510" s="322"/>
      <c r="BX510" s="322"/>
      <c r="BY510" s="322"/>
      <c r="BZ510" s="322"/>
      <c r="CA510" s="322"/>
      <c r="CB510" s="322"/>
      <c r="CC510" s="77"/>
    </row>
    <row r="511" spans="1:81" s="20" customFormat="1" ht="14.25" customHeight="1">
      <c r="A511" s="62"/>
      <c r="B511" s="326"/>
      <c r="C511" s="327"/>
      <c r="D511" s="327"/>
      <c r="E511" s="327"/>
      <c r="F511" s="328"/>
      <c r="I511" s="327"/>
      <c r="J511" s="327"/>
      <c r="K511" s="327"/>
      <c r="O511" s="327"/>
      <c r="Q511" s="329"/>
      <c r="R511" s="329"/>
      <c r="S511" s="329"/>
      <c r="T511" s="329"/>
      <c r="U511" s="330"/>
      <c r="V511" s="329"/>
      <c r="W511" s="329"/>
      <c r="X511" s="329"/>
      <c r="Y511" s="329"/>
      <c r="Z511" s="329"/>
      <c r="AA511" s="329"/>
      <c r="AB511" s="329"/>
      <c r="AC511" s="329"/>
      <c r="AD511" s="329"/>
      <c r="AE511" s="329"/>
      <c r="AF511" s="331"/>
      <c r="AG511" s="331"/>
      <c r="AH511" s="331"/>
      <c r="AI511" s="331"/>
      <c r="AJ511" s="327"/>
      <c r="AK511" s="331"/>
      <c r="AL511" s="331"/>
      <c r="AM511" s="327"/>
      <c r="AN511" s="331"/>
      <c r="AO511" s="327"/>
      <c r="AP511" s="327"/>
      <c r="AQ511" s="327"/>
      <c r="AR511" s="327"/>
      <c r="AS511" s="14"/>
      <c r="AT511" s="14"/>
      <c r="AU511" s="14"/>
      <c r="AV511" s="14"/>
      <c r="AW511" s="332"/>
      <c r="AX511" s="322"/>
      <c r="AY511" s="322"/>
      <c r="AZ511" s="322"/>
      <c r="BA511" s="322"/>
      <c r="BB511" s="322"/>
      <c r="BC511" s="322"/>
      <c r="BD511" s="322"/>
      <c r="BE511" s="322"/>
      <c r="BF511" s="322"/>
      <c r="BG511" s="322"/>
      <c r="BH511" s="322"/>
      <c r="BI511" s="322"/>
      <c r="BJ511" s="322"/>
      <c r="BK511" s="322"/>
      <c r="BL511" s="322"/>
      <c r="BM511" s="322"/>
      <c r="BN511" s="322"/>
      <c r="BO511" s="322"/>
      <c r="BP511" s="322"/>
      <c r="BQ511" s="322"/>
      <c r="BR511" s="322"/>
      <c r="BS511" s="322"/>
      <c r="BT511" s="322"/>
      <c r="BU511" s="322"/>
      <c r="BV511" s="322"/>
      <c r="BW511" s="322"/>
      <c r="BX511" s="322"/>
      <c r="BY511" s="322"/>
      <c r="BZ511" s="322"/>
      <c r="CA511" s="322"/>
      <c r="CB511" s="322"/>
      <c r="CC511" s="77"/>
    </row>
    <row r="512" spans="1:81" s="20" customFormat="1" ht="14.25" customHeight="1">
      <c r="A512" s="62"/>
      <c r="B512" s="326"/>
      <c r="C512" s="327"/>
      <c r="D512" s="327"/>
      <c r="E512" s="327"/>
      <c r="F512" s="328"/>
      <c r="I512" s="327"/>
      <c r="J512" s="327"/>
      <c r="K512" s="327"/>
      <c r="O512" s="327"/>
      <c r="Q512" s="329"/>
      <c r="R512" s="329"/>
      <c r="S512" s="329"/>
      <c r="T512" s="329"/>
      <c r="U512" s="330"/>
      <c r="V512" s="329"/>
      <c r="W512" s="329"/>
      <c r="X512" s="329"/>
      <c r="Y512" s="329"/>
      <c r="Z512" s="329"/>
      <c r="AA512" s="329"/>
      <c r="AB512" s="329"/>
      <c r="AC512" s="329"/>
      <c r="AD512" s="329"/>
      <c r="AE512" s="329"/>
      <c r="AF512" s="331"/>
      <c r="AG512" s="331"/>
      <c r="AH512" s="331"/>
      <c r="AI512" s="331"/>
      <c r="AJ512" s="327"/>
      <c r="AK512" s="331"/>
      <c r="AL512" s="331"/>
      <c r="AM512" s="327"/>
      <c r="AN512" s="331"/>
      <c r="AO512" s="327"/>
      <c r="AP512" s="327"/>
      <c r="AQ512" s="327"/>
      <c r="AR512" s="327"/>
      <c r="AS512" s="14"/>
      <c r="AT512" s="14"/>
      <c r="AU512" s="14"/>
      <c r="AV512" s="14"/>
      <c r="AW512" s="332"/>
      <c r="AX512" s="322"/>
      <c r="AY512" s="322"/>
      <c r="AZ512" s="322"/>
      <c r="BA512" s="322"/>
      <c r="BB512" s="322"/>
      <c r="BC512" s="322"/>
      <c r="BD512" s="322"/>
      <c r="BE512" s="322"/>
      <c r="BF512" s="322"/>
      <c r="BG512" s="322"/>
      <c r="BH512" s="322"/>
      <c r="BI512" s="322"/>
      <c r="BJ512" s="322"/>
      <c r="BK512" s="322"/>
      <c r="BL512" s="322"/>
      <c r="BM512" s="322"/>
      <c r="BN512" s="322"/>
      <c r="BO512" s="322"/>
      <c r="BP512" s="322"/>
      <c r="BQ512" s="322"/>
      <c r="BR512" s="322"/>
      <c r="BS512" s="322"/>
      <c r="BT512" s="322"/>
      <c r="BU512" s="322"/>
      <c r="BV512" s="322"/>
      <c r="BW512" s="322"/>
      <c r="BX512" s="322"/>
      <c r="BY512" s="322"/>
      <c r="BZ512" s="322"/>
      <c r="CA512" s="322"/>
      <c r="CB512" s="322"/>
      <c r="CC512" s="77"/>
    </row>
    <row r="513" spans="1:81" s="20" customFormat="1" ht="14.25" customHeight="1">
      <c r="A513" s="62"/>
      <c r="B513" s="326"/>
      <c r="C513" s="327"/>
      <c r="D513" s="327"/>
      <c r="E513" s="327"/>
      <c r="F513" s="328"/>
      <c r="I513" s="327"/>
      <c r="J513" s="327"/>
      <c r="K513" s="327"/>
      <c r="O513" s="327"/>
      <c r="Q513" s="329"/>
      <c r="R513" s="329"/>
      <c r="S513" s="329"/>
      <c r="T513" s="329"/>
      <c r="U513" s="330"/>
      <c r="V513" s="329"/>
      <c r="W513" s="329"/>
      <c r="X513" s="329"/>
      <c r="Y513" s="329"/>
      <c r="Z513" s="329"/>
      <c r="AA513" s="329"/>
      <c r="AB513" s="329"/>
      <c r="AC513" s="329"/>
      <c r="AD513" s="329"/>
      <c r="AE513" s="329"/>
      <c r="AF513" s="331"/>
      <c r="AG513" s="331"/>
      <c r="AH513" s="331"/>
      <c r="AI513" s="331"/>
      <c r="AJ513" s="327"/>
      <c r="AK513" s="331"/>
      <c r="AL513" s="331"/>
      <c r="AM513" s="327"/>
      <c r="AN513" s="331"/>
      <c r="AO513" s="327"/>
      <c r="AP513" s="327"/>
      <c r="AQ513" s="327"/>
      <c r="AR513" s="327"/>
      <c r="AS513" s="14"/>
      <c r="AT513" s="14"/>
      <c r="AU513" s="14"/>
      <c r="AV513" s="14"/>
      <c r="AW513" s="332"/>
      <c r="AX513" s="322"/>
      <c r="AY513" s="322"/>
      <c r="AZ513" s="322"/>
      <c r="BA513" s="322"/>
      <c r="BB513" s="322"/>
      <c r="BC513" s="322"/>
      <c r="BD513" s="322"/>
      <c r="BE513" s="322"/>
      <c r="BF513" s="322"/>
      <c r="BG513" s="322"/>
      <c r="BH513" s="322"/>
      <c r="BI513" s="322"/>
      <c r="BJ513" s="322"/>
      <c r="BK513" s="322"/>
      <c r="BL513" s="322"/>
      <c r="BM513" s="322"/>
      <c r="BN513" s="322"/>
      <c r="BO513" s="322"/>
      <c r="BP513" s="322"/>
      <c r="BQ513" s="322"/>
      <c r="BR513" s="322"/>
      <c r="BS513" s="322"/>
      <c r="BT513" s="322"/>
      <c r="BU513" s="322"/>
      <c r="BV513" s="322"/>
      <c r="BW513" s="322"/>
      <c r="BX513" s="322"/>
      <c r="BY513" s="322"/>
      <c r="BZ513" s="322"/>
      <c r="CA513" s="322"/>
      <c r="CB513" s="322"/>
      <c r="CC513" s="77"/>
    </row>
    <row r="514" spans="1:81" s="20" customFormat="1" ht="14.25" customHeight="1">
      <c r="A514" s="62"/>
      <c r="B514" s="326"/>
      <c r="C514" s="327"/>
      <c r="D514" s="327"/>
      <c r="E514" s="327"/>
      <c r="F514" s="328"/>
      <c r="I514" s="327"/>
      <c r="J514" s="327"/>
      <c r="K514" s="327"/>
      <c r="O514" s="327"/>
      <c r="Q514" s="329"/>
      <c r="R514" s="329"/>
      <c r="S514" s="329"/>
      <c r="T514" s="329"/>
      <c r="U514" s="330"/>
      <c r="V514" s="329"/>
      <c r="W514" s="329"/>
      <c r="X514" s="329"/>
      <c r="Y514" s="329"/>
      <c r="Z514" s="329"/>
      <c r="AA514" s="329"/>
      <c r="AB514" s="329"/>
      <c r="AC514" s="329"/>
      <c r="AD514" s="329"/>
      <c r="AE514" s="329"/>
      <c r="AF514" s="331"/>
      <c r="AG514" s="331"/>
      <c r="AH514" s="331"/>
      <c r="AI514" s="331"/>
      <c r="AJ514" s="327"/>
      <c r="AK514" s="331"/>
      <c r="AL514" s="331"/>
      <c r="AM514" s="327"/>
      <c r="AN514" s="331"/>
      <c r="AO514" s="327"/>
      <c r="AP514" s="327"/>
      <c r="AQ514" s="327"/>
      <c r="AR514" s="327"/>
      <c r="AS514" s="14"/>
      <c r="AT514" s="14"/>
      <c r="AU514" s="14"/>
      <c r="AV514" s="14"/>
      <c r="AW514" s="332"/>
      <c r="AX514" s="322"/>
      <c r="AY514" s="322"/>
      <c r="AZ514" s="322"/>
      <c r="BA514" s="322"/>
      <c r="BB514" s="322"/>
      <c r="BC514" s="322"/>
      <c r="BD514" s="322"/>
      <c r="BE514" s="322"/>
      <c r="BF514" s="322"/>
      <c r="BG514" s="322"/>
      <c r="BH514" s="322"/>
      <c r="BI514" s="322"/>
      <c r="BJ514" s="322"/>
      <c r="BK514" s="322"/>
      <c r="BL514" s="322"/>
      <c r="BM514" s="322"/>
      <c r="BN514" s="322"/>
      <c r="BO514" s="322"/>
      <c r="BP514" s="322"/>
      <c r="BQ514" s="322"/>
      <c r="BR514" s="322"/>
      <c r="BS514" s="322"/>
      <c r="BT514" s="322"/>
      <c r="BU514" s="322"/>
      <c r="BV514" s="322"/>
      <c r="BW514" s="322"/>
      <c r="BX514" s="322"/>
      <c r="BY514" s="322"/>
      <c r="BZ514" s="322"/>
      <c r="CA514" s="322"/>
      <c r="CB514" s="322"/>
      <c r="CC514" s="77"/>
    </row>
    <row r="515" spans="1:81" s="20" customFormat="1" ht="14.25" customHeight="1">
      <c r="A515" s="62"/>
      <c r="B515" s="326"/>
      <c r="C515" s="327"/>
      <c r="D515" s="327"/>
      <c r="E515" s="327"/>
      <c r="F515" s="328"/>
      <c r="I515" s="327"/>
      <c r="J515" s="327"/>
      <c r="K515" s="327"/>
      <c r="O515" s="327"/>
      <c r="Q515" s="329"/>
      <c r="R515" s="329"/>
      <c r="S515" s="329"/>
      <c r="T515" s="329"/>
      <c r="U515" s="330"/>
      <c r="V515" s="329"/>
      <c r="W515" s="329"/>
      <c r="X515" s="329"/>
      <c r="Y515" s="329"/>
      <c r="Z515" s="329"/>
      <c r="AA515" s="329"/>
      <c r="AB515" s="329"/>
      <c r="AC515" s="329"/>
      <c r="AD515" s="329"/>
      <c r="AE515" s="329"/>
      <c r="AF515" s="331"/>
      <c r="AG515" s="331"/>
      <c r="AH515" s="331"/>
      <c r="AI515" s="331"/>
      <c r="AJ515" s="327"/>
      <c r="AK515" s="331"/>
      <c r="AL515" s="331"/>
      <c r="AM515" s="327"/>
      <c r="AN515" s="331"/>
      <c r="AO515" s="327"/>
      <c r="AP515" s="327"/>
      <c r="AQ515" s="327"/>
      <c r="AR515" s="327"/>
      <c r="AS515" s="14"/>
      <c r="AT515" s="14"/>
      <c r="AU515" s="14"/>
      <c r="AV515" s="14"/>
      <c r="AW515" s="332"/>
      <c r="AX515" s="322"/>
      <c r="AY515" s="322"/>
      <c r="AZ515" s="322"/>
      <c r="BA515" s="322"/>
      <c r="BB515" s="322"/>
      <c r="BC515" s="322"/>
      <c r="BD515" s="322"/>
      <c r="BE515" s="322"/>
      <c r="BF515" s="322"/>
      <c r="BG515" s="322"/>
      <c r="BH515" s="322"/>
      <c r="BI515" s="322"/>
      <c r="BJ515" s="322"/>
      <c r="BK515" s="322"/>
      <c r="BL515" s="322"/>
      <c r="BM515" s="322"/>
      <c r="BN515" s="322"/>
      <c r="BO515" s="322"/>
      <c r="BP515" s="322"/>
      <c r="BQ515" s="322"/>
      <c r="BR515" s="322"/>
      <c r="BS515" s="322"/>
      <c r="BT515" s="322"/>
      <c r="BU515" s="322"/>
      <c r="BV515" s="322"/>
      <c r="BW515" s="322"/>
      <c r="BX515" s="322"/>
      <c r="BY515" s="322"/>
      <c r="BZ515" s="322"/>
      <c r="CA515" s="322"/>
      <c r="CB515" s="322"/>
      <c r="CC515" s="77"/>
    </row>
    <row r="516" spans="1:81" s="20" customFormat="1" ht="14.25" customHeight="1">
      <c r="A516" s="62"/>
      <c r="B516" s="326"/>
      <c r="C516" s="327"/>
      <c r="D516" s="327"/>
      <c r="E516" s="327"/>
      <c r="F516" s="328"/>
      <c r="I516" s="327"/>
      <c r="J516" s="327"/>
      <c r="K516" s="327"/>
      <c r="O516" s="327"/>
      <c r="Q516" s="329"/>
      <c r="R516" s="329"/>
      <c r="S516" s="329"/>
      <c r="T516" s="329"/>
      <c r="U516" s="330"/>
      <c r="V516" s="329"/>
      <c r="W516" s="329"/>
      <c r="X516" s="329"/>
      <c r="Y516" s="329"/>
      <c r="Z516" s="329"/>
      <c r="AA516" s="329"/>
      <c r="AB516" s="329"/>
      <c r="AC516" s="329"/>
      <c r="AD516" s="329"/>
      <c r="AE516" s="329"/>
      <c r="AF516" s="331"/>
      <c r="AG516" s="331"/>
      <c r="AH516" s="331"/>
      <c r="AI516" s="331"/>
      <c r="AJ516" s="327"/>
      <c r="AK516" s="331"/>
      <c r="AL516" s="331"/>
      <c r="AM516" s="327"/>
      <c r="AN516" s="331"/>
      <c r="AO516" s="327"/>
      <c r="AP516" s="327"/>
      <c r="AQ516" s="327"/>
      <c r="AR516" s="327"/>
      <c r="AS516" s="14"/>
      <c r="AT516" s="14"/>
      <c r="AU516" s="14"/>
      <c r="AV516" s="14"/>
      <c r="AW516" s="332"/>
      <c r="AX516" s="322"/>
      <c r="AY516" s="322"/>
      <c r="AZ516" s="322"/>
      <c r="BA516" s="322"/>
      <c r="BB516" s="322"/>
      <c r="BC516" s="322"/>
      <c r="BD516" s="322"/>
      <c r="BE516" s="322"/>
      <c r="BF516" s="322"/>
      <c r="BG516" s="322"/>
      <c r="BH516" s="322"/>
      <c r="BI516" s="322"/>
      <c r="BJ516" s="322"/>
      <c r="BK516" s="322"/>
      <c r="BL516" s="322"/>
      <c r="BM516" s="322"/>
      <c r="BN516" s="322"/>
      <c r="BO516" s="322"/>
      <c r="BP516" s="322"/>
      <c r="BQ516" s="322"/>
      <c r="BR516" s="322"/>
      <c r="BS516" s="322"/>
      <c r="BT516" s="322"/>
      <c r="BU516" s="322"/>
      <c r="BV516" s="322"/>
      <c r="BW516" s="322"/>
      <c r="BX516" s="322"/>
      <c r="BY516" s="322"/>
      <c r="BZ516" s="322"/>
      <c r="CA516" s="322"/>
      <c r="CB516" s="322"/>
      <c r="CC516" s="77"/>
    </row>
    <row r="517" spans="1:81" s="20" customFormat="1" ht="14.25" customHeight="1">
      <c r="A517" s="62"/>
      <c r="B517" s="326"/>
      <c r="C517" s="327"/>
      <c r="D517" s="327"/>
      <c r="E517" s="327"/>
      <c r="F517" s="328"/>
      <c r="I517" s="327"/>
      <c r="J517" s="327"/>
      <c r="K517" s="327"/>
      <c r="O517" s="327"/>
      <c r="Q517" s="329"/>
      <c r="R517" s="329"/>
      <c r="S517" s="329"/>
      <c r="T517" s="329"/>
      <c r="U517" s="330"/>
      <c r="V517" s="329"/>
      <c r="W517" s="329"/>
      <c r="X517" s="329"/>
      <c r="Y517" s="329"/>
      <c r="Z517" s="329"/>
      <c r="AA517" s="329"/>
      <c r="AB517" s="329"/>
      <c r="AC517" s="329"/>
      <c r="AD517" s="329"/>
      <c r="AE517" s="329"/>
      <c r="AF517" s="331"/>
      <c r="AG517" s="331"/>
      <c r="AH517" s="331"/>
      <c r="AI517" s="331"/>
      <c r="AJ517" s="327"/>
      <c r="AK517" s="331"/>
      <c r="AL517" s="331"/>
      <c r="AM517" s="327"/>
      <c r="AN517" s="331"/>
      <c r="AO517" s="327"/>
      <c r="AP517" s="327"/>
      <c r="AQ517" s="327"/>
      <c r="AR517" s="327"/>
      <c r="AS517" s="14"/>
      <c r="AT517" s="14"/>
      <c r="AU517" s="14"/>
      <c r="AV517" s="14"/>
      <c r="AW517" s="332"/>
      <c r="AX517" s="322"/>
      <c r="AY517" s="322"/>
      <c r="AZ517" s="322"/>
      <c r="BA517" s="322"/>
      <c r="BB517" s="322"/>
      <c r="BC517" s="322"/>
      <c r="BD517" s="322"/>
      <c r="BE517" s="322"/>
      <c r="BF517" s="322"/>
      <c r="BG517" s="322"/>
      <c r="BH517" s="322"/>
      <c r="BI517" s="322"/>
      <c r="BJ517" s="322"/>
      <c r="BK517" s="322"/>
      <c r="BL517" s="322"/>
      <c r="BM517" s="322"/>
      <c r="BN517" s="322"/>
      <c r="BO517" s="322"/>
      <c r="BP517" s="322"/>
      <c r="BQ517" s="322"/>
      <c r="BR517" s="322"/>
      <c r="BS517" s="322"/>
      <c r="BT517" s="322"/>
      <c r="BU517" s="322"/>
      <c r="BV517" s="322"/>
      <c r="BW517" s="322"/>
      <c r="BX517" s="322"/>
      <c r="BY517" s="322"/>
      <c r="BZ517" s="322"/>
      <c r="CA517" s="322"/>
      <c r="CB517" s="322"/>
      <c r="CC517" s="77"/>
    </row>
    <row r="518" spans="1:81" s="20" customFormat="1" ht="14.25" customHeight="1">
      <c r="A518" s="62"/>
      <c r="B518" s="326"/>
      <c r="C518" s="327"/>
      <c r="D518" s="327"/>
      <c r="E518" s="327"/>
      <c r="F518" s="328"/>
      <c r="I518" s="327"/>
      <c r="J518" s="327"/>
      <c r="K518" s="327"/>
      <c r="O518" s="327"/>
      <c r="Q518" s="329"/>
      <c r="R518" s="329"/>
      <c r="S518" s="329"/>
      <c r="T518" s="329"/>
      <c r="U518" s="330"/>
      <c r="V518" s="329"/>
      <c r="W518" s="329"/>
      <c r="X518" s="329"/>
      <c r="Y518" s="329"/>
      <c r="Z518" s="329"/>
      <c r="AA518" s="329"/>
      <c r="AB518" s="329"/>
      <c r="AC518" s="329"/>
      <c r="AD518" s="329"/>
      <c r="AE518" s="329"/>
      <c r="AF518" s="331"/>
      <c r="AG518" s="331"/>
      <c r="AH518" s="331"/>
      <c r="AI518" s="331"/>
      <c r="AJ518" s="327"/>
      <c r="AK518" s="331"/>
      <c r="AL518" s="331"/>
      <c r="AM518" s="327"/>
      <c r="AN518" s="331"/>
      <c r="AO518" s="327"/>
      <c r="AP518" s="327"/>
      <c r="AQ518" s="327"/>
      <c r="AR518" s="327"/>
      <c r="AS518" s="14"/>
      <c r="AT518" s="14"/>
      <c r="AU518" s="14"/>
      <c r="AV518" s="14"/>
      <c r="AW518" s="332"/>
      <c r="AX518" s="322"/>
      <c r="AY518" s="322"/>
      <c r="AZ518" s="322"/>
      <c r="BA518" s="322"/>
      <c r="BB518" s="322"/>
      <c r="BC518" s="322"/>
      <c r="BD518" s="322"/>
      <c r="BE518" s="322"/>
      <c r="BF518" s="322"/>
      <c r="BG518" s="322"/>
      <c r="BH518" s="322"/>
      <c r="BI518" s="322"/>
      <c r="BJ518" s="322"/>
      <c r="BK518" s="322"/>
      <c r="BL518" s="322"/>
      <c r="BM518" s="322"/>
      <c r="BN518" s="322"/>
      <c r="BO518" s="322"/>
      <c r="BP518" s="322"/>
      <c r="BQ518" s="322"/>
      <c r="BR518" s="322"/>
      <c r="BS518" s="322"/>
      <c r="BT518" s="322"/>
      <c r="BU518" s="322"/>
      <c r="BV518" s="322"/>
      <c r="BW518" s="322"/>
      <c r="BX518" s="322"/>
      <c r="BY518" s="322"/>
      <c r="BZ518" s="322"/>
      <c r="CA518" s="322"/>
      <c r="CB518" s="322"/>
      <c r="CC518" s="77"/>
    </row>
    <row r="519" spans="1:81" s="20" customFormat="1" ht="14.25" customHeight="1">
      <c r="A519" s="62"/>
      <c r="B519" s="326"/>
      <c r="C519" s="327"/>
      <c r="D519" s="327"/>
      <c r="E519" s="327"/>
      <c r="F519" s="328"/>
      <c r="I519" s="327"/>
      <c r="J519" s="327"/>
      <c r="K519" s="327"/>
      <c r="O519" s="327"/>
      <c r="Q519" s="329"/>
      <c r="R519" s="329"/>
      <c r="S519" s="329"/>
      <c r="T519" s="329"/>
      <c r="U519" s="330"/>
      <c r="V519" s="329"/>
      <c r="W519" s="329"/>
      <c r="X519" s="329"/>
      <c r="Y519" s="329"/>
      <c r="Z519" s="329"/>
      <c r="AA519" s="329"/>
      <c r="AB519" s="329"/>
      <c r="AC519" s="329"/>
      <c r="AD519" s="329"/>
      <c r="AE519" s="329"/>
      <c r="AF519" s="331"/>
      <c r="AG519" s="331"/>
      <c r="AH519" s="331"/>
      <c r="AI519" s="331"/>
      <c r="AJ519" s="327"/>
      <c r="AK519" s="331"/>
      <c r="AL519" s="331"/>
      <c r="AM519" s="327"/>
      <c r="AN519" s="331"/>
      <c r="AO519" s="327"/>
      <c r="AP519" s="327"/>
      <c r="AQ519" s="327"/>
      <c r="AR519" s="327"/>
      <c r="AS519" s="14"/>
      <c r="AT519" s="14"/>
      <c r="AU519" s="14"/>
      <c r="AV519" s="14"/>
      <c r="AW519" s="332"/>
      <c r="AX519" s="322"/>
      <c r="AY519" s="322"/>
      <c r="AZ519" s="322"/>
      <c r="BA519" s="322"/>
      <c r="BB519" s="322"/>
      <c r="BC519" s="322"/>
      <c r="BD519" s="322"/>
      <c r="BE519" s="322"/>
      <c r="BF519" s="322"/>
      <c r="BG519" s="322"/>
      <c r="BH519" s="322"/>
      <c r="BI519" s="322"/>
      <c r="BJ519" s="322"/>
      <c r="BK519" s="322"/>
      <c r="BL519" s="322"/>
      <c r="BM519" s="322"/>
      <c r="BN519" s="322"/>
      <c r="BO519" s="322"/>
      <c r="BP519" s="322"/>
      <c r="BQ519" s="322"/>
      <c r="BR519" s="322"/>
      <c r="BS519" s="322"/>
      <c r="BT519" s="322"/>
      <c r="BU519" s="322"/>
      <c r="BV519" s="322"/>
      <c r="BW519" s="322"/>
      <c r="BX519" s="322"/>
      <c r="BY519" s="322"/>
      <c r="BZ519" s="322"/>
      <c r="CA519" s="322"/>
      <c r="CB519" s="322"/>
      <c r="CC519" s="77"/>
    </row>
    <row r="520" spans="1:81" s="20" customFormat="1" ht="14.25" customHeight="1">
      <c r="A520" s="62"/>
      <c r="B520" s="326"/>
      <c r="C520" s="327"/>
      <c r="D520" s="327"/>
      <c r="E520" s="327"/>
      <c r="F520" s="328"/>
      <c r="I520" s="327"/>
      <c r="J520" s="327"/>
      <c r="K520" s="327"/>
      <c r="O520" s="327"/>
      <c r="Q520" s="329"/>
      <c r="R520" s="329"/>
      <c r="S520" s="329"/>
      <c r="T520" s="329"/>
      <c r="U520" s="330"/>
      <c r="V520" s="329"/>
      <c r="W520" s="329"/>
      <c r="X520" s="329"/>
      <c r="Y520" s="329"/>
      <c r="Z520" s="329"/>
      <c r="AA520" s="329"/>
      <c r="AB520" s="329"/>
      <c r="AC520" s="329"/>
      <c r="AD520" s="329"/>
      <c r="AE520" s="329"/>
      <c r="AF520" s="331"/>
      <c r="AG520" s="331"/>
      <c r="AH520" s="331"/>
      <c r="AI520" s="331"/>
      <c r="AJ520" s="327"/>
      <c r="AK520" s="331"/>
      <c r="AL520" s="331"/>
      <c r="AM520" s="327"/>
      <c r="AN520" s="331"/>
      <c r="AO520" s="327"/>
      <c r="AP520" s="327"/>
      <c r="AQ520" s="327"/>
      <c r="AR520" s="327"/>
      <c r="AS520" s="14"/>
      <c r="AT520" s="14"/>
      <c r="AU520" s="14"/>
      <c r="AV520" s="14"/>
      <c r="AW520" s="332"/>
      <c r="AX520" s="322"/>
      <c r="AY520" s="322"/>
      <c r="AZ520" s="322"/>
      <c r="BA520" s="322"/>
      <c r="BB520" s="322"/>
      <c r="BC520" s="322"/>
      <c r="BD520" s="322"/>
      <c r="BE520" s="322"/>
      <c r="BF520" s="322"/>
      <c r="BG520" s="322"/>
      <c r="BH520" s="322"/>
      <c r="BI520" s="322"/>
      <c r="BJ520" s="322"/>
      <c r="BK520" s="322"/>
      <c r="BL520" s="322"/>
      <c r="BM520" s="322"/>
      <c r="BN520" s="322"/>
      <c r="BO520" s="322"/>
      <c r="BP520" s="322"/>
      <c r="BQ520" s="322"/>
      <c r="BR520" s="322"/>
      <c r="BS520" s="322"/>
      <c r="BT520" s="322"/>
      <c r="BU520" s="322"/>
      <c r="BV520" s="322"/>
      <c r="BW520" s="322"/>
      <c r="BX520" s="322"/>
      <c r="BY520" s="322"/>
      <c r="BZ520" s="322"/>
      <c r="CA520" s="322"/>
      <c r="CB520" s="322"/>
      <c r="CC520" s="77"/>
    </row>
    <row r="521" spans="1:81" s="20" customFormat="1" ht="14.25" customHeight="1">
      <c r="A521" s="62"/>
      <c r="B521" s="326"/>
      <c r="C521" s="327"/>
      <c r="D521" s="327"/>
      <c r="E521" s="327"/>
      <c r="F521" s="328"/>
      <c r="I521" s="327"/>
      <c r="J521" s="327"/>
      <c r="K521" s="327"/>
      <c r="O521" s="327"/>
      <c r="Q521" s="329"/>
      <c r="R521" s="329"/>
      <c r="S521" s="329"/>
      <c r="T521" s="329"/>
      <c r="U521" s="330"/>
      <c r="V521" s="329"/>
      <c r="W521" s="329"/>
      <c r="X521" s="329"/>
      <c r="Y521" s="329"/>
      <c r="Z521" s="329"/>
      <c r="AA521" s="329"/>
      <c r="AB521" s="329"/>
      <c r="AC521" s="329"/>
      <c r="AD521" s="329"/>
      <c r="AE521" s="329"/>
      <c r="AF521" s="331"/>
      <c r="AG521" s="331"/>
      <c r="AH521" s="331"/>
      <c r="AI521" s="331"/>
      <c r="AJ521" s="327"/>
      <c r="AK521" s="331"/>
      <c r="AL521" s="331"/>
      <c r="AM521" s="327"/>
      <c r="AN521" s="331"/>
      <c r="AO521" s="327"/>
      <c r="AP521" s="327"/>
      <c r="AQ521" s="327"/>
      <c r="AR521" s="327"/>
      <c r="AS521" s="14"/>
      <c r="AT521" s="14"/>
      <c r="AU521" s="14"/>
      <c r="AV521" s="14"/>
      <c r="AW521" s="332"/>
      <c r="AX521" s="322"/>
      <c r="AY521" s="322"/>
      <c r="AZ521" s="322"/>
      <c r="BA521" s="322"/>
      <c r="BB521" s="322"/>
      <c r="BC521" s="322"/>
      <c r="BD521" s="322"/>
      <c r="BE521" s="322"/>
      <c r="BF521" s="322"/>
      <c r="BG521" s="322"/>
      <c r="BH521" s="322"/>
      <c r="BI521" s="322"/>
      <c r="BJ521" s="322"/>
      <c r="BK521" s="322"/>
      <c r="BL521" s="322"/>
      <c r="BM521" s="322"/>
      <c r="BN521" s="322"/>
      <c r="BO521" s="322"/>
      <c r="BP521" s="322"/>
      <c r="BQ521" s="322"/>
      <c r="BR521" s="322"/>
      <c r="BS521" s="322"/>
      <c r="BT521" s="322"/>
      <c r="BU521" s="322"/>
      <c r="BV521" s="322"/>
      <c r="BW521" s="322"/>
      <c r="BX521" s="322"/>
      <c r="BY521" s="322"/>
      <c r="BZ521" s="322"/>
      <c r="CA521" s="322"/>
      <c r="CB521" s="322"/>
      <c r="CC521" s="77"/>
    </row>
    <row r="522" spans="1:81" s="20" customFormat="1" ht="14.25" customHeight="1">
      <c r="A522" s="62"/>
      <c r="B522" s="326"/>
      <c r="C522" s="327"/>
      <c r="D522" s="327"/>
      <c r="E522" s="327"/>
      <c r="F522" s="328"/>
      <c r="I522" s="327"/>
      <c r="J522" s="327"/>
      <c r="K522" s="327"/>
      <c r="O522" s="327"/>
      <c r="Q522" s="329"/>
      <c r="R522" s="329"/>
      <c r="S522" s="329"/>
      <c r="T522" s="329"/>
      <c r="U522" s="330"/>
      <c r="V522" s="329"/>
      <c r="W522" s="329"/>
      <c r="X522" s="329"/>
      <c r="Y522" s="329"/>
      <c r="Z522" s="329"/>
      <c r="AA522" s="329"/>
      <c r="AB522" s="329"/>
      <c r="AC522" s="329"/>
      <c r="AD522" s="329"/>
      <c r="AE522" s="329"/>
      <c r="AF522" s="331"/>
      <c r="AG522" s="331"/>
      <c r="AH522" s="331"/>
      <c r="AI522" s="331"/>
      <c r="AJ522" s="327"/>
      <c r="AK522" s="331"/>
      <c r="AL522" s="331"/>
      <c r="AM522" s="327"/>
      <c r="AN522" s="331"/>
      <c r="AO522" s="327"/>
      <c r="AP522" s="327"/>
      <c r="AQ522" s="327"/>
      <c r="AR522" s="327"/>
      <c r="AS522" s="14"/>
      <c r="AT522" s="14"/>
      <c r="AU522" s="14"/>
      <c r="AV522" s="14"/>
      <c r="AW522" s="332"/>
      <c r="AX522" s="322"/>
      <c r="AY522" s="322"/>
      <c r="AZ522" s="322"/>
      <c r="BA522" s="322"/>
      <c r="BB522" s="322"/>
      <c r="BC522" s="322"/>
      <c r="BD522" s="322"/>
      <c r="BE522" s="322"/>
      <c r="BF522" s="322"/>
      <c r="BG522" s="322"/>
      <c r="BH522" s="322"/>
      <c r="BI522" s="322"/>
      <c r="BJ522" s="322"/>
      <c r="BK522" s="322"/>
      <c r="BL522" s="322"/>
      <c r="BM522" s="322"/>
      <c r="BN522" s="322"/>
      <c r="BO522" s="322"/>
      <c r="BP522" s="322"/>
      <c r="BQ522" s="322"/>
      <c r="BR522" s="322"/>
      <c r="BS522" s="322"/>
      <c r="BT522" s="322"/>
      <c r="BU522" s="322"/>
      <c r="BV522" s="322"/>
      <c r="BW522" s="322"/>
      <c r="BX522" s="322"/>
      <c r="BY522" s="322"/>
      <c r="BZ522" s="322"/>
      <c r="CA522" s="322"/>
      <c r="CB522" s="322"/>
      <c r="CC522" s="77"/>
    </row>
    <row r="523" spans="1:81" s="20" customFormat="1" ht="14.25" customHeight="1">
      <c r="A523" s="62"/>
      <c r="B523" s="326"/>
      <c r="C523" s="327"/>
      <c r="D523" s="327"/>
      <c r="E523" s="327"/>
      <c r="F523" s="328"/>
      <c r="I523" s="327"/>
      <c r="J523" s="327"/>
      <c r="K523" s="327"/>
      <c r="O523" s="327"/>
      <c r="Q523" s="329"/>
      <c r="R523" s="329"/>
      <c r="S523" s="329"/>
      <c r="T523" s="329"/>
      <c r="U523" s="330"/>
      <c r="V523" s="329"/>
      <c r="W523" s="329"/>
      <c r="X523" s="329"/>
      <c r="Y523" s="329"/>
      <c r="Z523" s="329"/>
      <c r="AA523" s="329"/>
      <c r="AB523" s="329"/>
      <c r="AC523" s="329"/>
      <c r="AD523" s="329"/>
      <c r="AE523" s="329"/>
      <c r="AF523" s="331"/>
      <c r="AG523" s="331"/>
      <c r="AH523" s="331"/>
      <c r="AI523" s="331"/>
      <c r="AJ523" s="327"/>
      <c r="AK523" s="331"/>
      <c r="AL523" s="331"/>
      <c r="AM523" s="327"/>
      <c r="AN523" s="331"/>
      <c r="AO523" s="327"/>
      <c r="AP523" s="327"/>
      <c r="AQ523" s="327"/>
      <c r="AR523" s="327"/>
      <c r="AS523" s="14"/>
      <c r="AT523" s="14"/>
      <c r="AU523" s="14"/>
      <c r="AV523" s="14"/>
      <c r="AW523" s="332"/>
      <c r="AX523" s="322"/>
      <c r="AY523" s="322"/>
      <c r="AZ523" s="322"/>
      <c r="BA523" s="322"/>
      <c r="BB523" s="322"/>
      <c r="BC523" s="322"/>
      <c r="BD523" s="322"/>
      <c r="BE523" s="322"/>
      <c r="BF523" s="322"/>
      <c r="BG523" s="322"/>
      <c r="BH523" s="322"/>
      <c r="BI523" s="322"/>
      <c r="BJ523" s="322"/>
      <c r="BK523" s="322"/>
      <c r="BL523" s="322"/>
      <c r="BM523" s="322"/>
      <c r="BN523" s="322"/>
      <c r="BO523" s="322"/>
      <c r="BP523" s="322"/>
      <c r="BQ523" s="322"/>
      <c r="BR523" s="322"/>
      <c r="BS523" s="322"/>
      <c r="BT523" s="322"/>
      <c r="BU523" s="322"/>
      <c r="BV523" s="322"/>
      <c r="BW523" s="322"/>
      <c r="BX523" s="322"/>
      <c r="BY523" s="322"/>
      <c r="BZ523" s="322"/>
      <c r="CA523" s="322"/>
      <c r="CB523" s="322"/>
      <c r="CC523" s="77"/>
    </row>
    <row r="524" spans="1:81" s="20" customFormat="1" ht="14.25" customHeight="1">
      <c r="A524" s="62"/>
      <c r="B524" s="326"/>
      <c r="C524" s="327"/>
      <c r="D524" s="327"/>
      <c r="E524" s="327"/>
      <c r="F524" s="328"/>
      <c r="I524" s="327"/>
      <c r="J524" s="327"/>
      <c r="K524" s="327"/>
      <c r="O524" s="327"/>
      <c r="Q524" s="329"/>
      <c r="R524" s="329"/>
      <c r="S524" s="329"/>
      <c r="T524" s="329"/>
      <c r="U524" s="330"/>
      <c r="V524" s="329"/>
      <c r="W524" s="329"/>
      <c r="X524" s="329"/>
      <c r="Y524" s="329"/>
      <c r="Z524" s="329"/>
      <c r="AA524" s="329"/>
      <c r="AB524" s="329"/>
      <c r="AC524" s="329"/>
      <c r="AD524" s="329"/>
      <c r="AE524" s="329"/>
      <c r="AF524" s="331"/>
      <c r="AG524" s="331"/>
      <c r="AH524" s="331"/>
      <c r="AI524" s="331"/>
      <c r="AJ524" s="327"/>
      <c r="AK524" s="331"/>
      <c r="AL524" s="331"/>
      <c r="AM524" s="327"/>
      <c r="AN524" s="331"/>
      <c r="AO524" s="327"/>
      <c r="AP524" s="327"/>
      <c r="AQ524" s="327"/>
      <c r="AR524" s="327"/>
      <c r="AS524" s="14"/>
      <c r="AT524" s="14"/>
      <c r="AU524" s="14"/>
      <c r="AV524" s="14"/>
      <c r="AW524" s="332"/>
      <c r="AX524" s="322"/>
      <c r="AY524" s="322"/>
      <c r="AZ524" s="322"/>
      <c r="BA524" s="322"/>
      <c r="BB524" s="322"/>
      <c r="BC524" s="322"/>
      <c r="BD524" s="322"/>
      <c r="BE524" s="322"/>
      <c r="BF524" s="322"/>
      <c r="BG524" s="322"/>
      <c r="BH524" s="322"/>
      <c r="BI524" s="322"/>
      <c r="BJ524" s="322"/>
      <c r="BK524" s="322"/>
      <c r="BL524" s="322"/>
      <c r="BM524" s="322"/>
      <c r="BN524" s="322"/>
      <c r="BO524" s="322"/>
      <c r="BP524" s="322"/>
      <c r="BQ524" s="322"/>
      <c r="BR524" s="322"/>
      <c r="BS524" s="322"/>
      <c r="BT524" s="322"/>
      <c r="BU524" s="322"/>
      <c r="BV524" s="322"/>
      <c r="BW524" s="322"/>
      <c r="BX524" s="322"/>
      <c r="BY524" s="322"/>
      <c r="BZ524" s="322"/>
      <c r="CA524" s="322"/>
      <c r="CB524" s="322"/>
      <c r="CC524" s="77"/>
    </row>
    <row r="525" spans="1:81" s="20" customFormat="1" ht="14.25" customHeight="1">
      <c r="A525" s="62"/>
      <c r="B525" s="326"/>
      <c r="C525" s="327"/>
      <c r="D525" s="327"/>
      <c r="E525" s="327"/>
      <c r="F525" s="328"/>
      <c r="I525" s="327"/>
      <c r="J525" s="327"/>
      <c r="K525" s="327"/>
      <c r="O525" s="327"/>
      <c r="Q525" s="329"/>
      <c r="R525" s="329"/>
      <c r="S525" s="329"/>
      <c r="T525" s="329"/>
      <c r="U525" s="330"/>
      <c r="V525" s="329"/>
      <c r="W525" s="329"/>
      <c r="X525" s="329"/>
      <c r="Y525" s="329"/>
      <c r="Z525" s="329"/>
      <c r="AA525" s="329"/>
      <c r="AB525" s="329"/>
      <c r="AC525" s="329"/>
      <c r="AD525" s="329"/>
      <c r="AE525" s="329"/>
      <c r="AF525" s="331"/>
      <c r="AG525" s="331"/>
      <c r="AH525" s="331"/>
      <c r="AI525" s="331"/>
      <c r="AJ525" s="327"/>
      <c r="AK525" s="331"/>
      <c r="AL525" s="331"/>
      <c r="AM525" s="327"/>
      <c r="AN525" s="331"/>
      <c r="AO525" s="327"/>
      <c r="AP525" s="327"/>
      <c r="AQ525" s="327"/>
      <c r="AR525" s="327"/>
      <c r="AS525" s="14"/>
      <c r="AT525" s="14"/>
      <c r="AU525" s="14"/>
      <c r="AV525" s="14"/>
      <c r="AW525" s="332"/>
      <c r="AX525" s="322"/>
      <c r="AY525" s="322"/>
      <c r="AZ525" s="322"/>
      <c r="BA525" s="322"/>
      <c r="BB525" s="322"/>
      <c r="BC525" s="322"/>
      <c r="BD525" s="322"/>
      <c r="BE525" s="322"/>
      <c r="BF525" s="322"/>
      <c r="BG525" s="322"/>
      <c r="BH525" s="322"/>
      <c r="BI525" s="322"/>
      <c r="BJ525" s="322"/>
      <c r="BK525" s="322"/>
      <c r="BL525" s="322"/>
      <c r="BM525" s="322"/>
      <c r="BN525" s="322"/>
      <c r="BO525" s="322"/>
      <c r="BP525" s="322"/>
      <c r="BQ525" s="322"/>
      <c r="BR525" s="322"/>
      <c r="BS525" s="322"/>
      <c r="BT525" s="322"/>
      <c r="BU525" s="322"/>
      <c r="BV525" s="322"/>
      <c r="BW525" s="322"/>
      <c r="BX525" s="322"/>
      <c r="BY525" s="322"/>
      <c r="BZ525" s="322"/>
      <c r="CA525" s="322"/>
      <c r="CB525" s="322"/>
      <c r="CC525" s="77"/>
    </row>
    <row r="526" spans="1:81" s="20" customFormat="1" ht="14.25" customHeight="1">
      <c r="A526" s="62"/>
      <c r="B526" s="326"/>
      <c r="C526" s="327"/>
      <c r="D526" s="327"/>
      <c r="E526" s="327"/>
      <c r="F526" s="328"/>
      <c r="I526" s="327"/>
      <c r="J526" s="327"/>
      <c r="K526" s="327"/>
      <c r="O526" s="327"/>
      <c r="Q526" s="329"/>
      <c r="R526" s="329"/>
      <c r="S526" s="329"/>
      <c r="T526" s="329"/>
      <c r="U526" s="330"/>
      <c r="V526" s="329"/>
      <c r="W526" s="329"/>
      <c r="X526" s="329"/>
      <c r="Y526" s="329"/>
      <c r="Z526" s="329"/>
      <c r="AA526" s="329"/>
      <c r="AB526" s="329"/>
      <c r="AC526" s="329"/>
      <c r="AD526" s="329"/>
      <c r="AE526" s="329"/>
      <c r="AF526" s="331"/>
      <c r="AG526" s="331"/>
      <c r="AH526" s="331"/>
      <c r="AI526" s="331"/>
      <c r="AJ526" s="327"/>
      <c r="AK526" s="331"/>
      <c r="AL526" s="331"/>
      <c r="AM526" s="327"/>
      <c r="AN526" s="331"/>
      <c r="AO526" s="327"/>
      <c r="AP526" s="327"/>
      <c r="AQ526" s="327"/>
      <c r="AR526" s="327"/>
      <c r="AS526" s="14"/>
      <c r="AT526" s="14"/>
      <c r="AU526" s="14"/>
      <c r="AV526" s="14"/>
      <c r="AW526" s="332"/>
      <c r="AX526" s="322"/>
      <c r="AY526" s="322"/>
      <c r="AZ526" s="322"/>
      <c r="BA526" s="322"/>
      <c r="BB526" s="322"/>
      <c r="BC526" s="322"/>
      <c r="BD526" s="322"/>
      <c r="BE526" s="322"/>
      <c r="BF526" s="322"/>
      <c r="BG526" s="322"/>
      <c r="BH526" s="322"/>
      <c r="BI526" s="322"/>
      <c r="BJ526" s="322"/>
      <c r="BK526" s="322"/>
      <c r="BL526" s="322"/>
      <c r="BM526" s="322"/>
      <c r="BN526" s="322"/>
      <c r="BO526" s="322"/>
      <c r="BP526" s="322"/>
      <c r="BQ526" s="322"/>
      <c r="BR526" s="322"/>
      <c r="BS526" s="322"/>
      <c r="BT526" s="322"/>
      <c r="BU526" s="322"/>
      <c r="BV526" s="322"/>
      <c r="BW526" s="322"/>
      <c r="BX526" s="322"/>
      <c r="BY526" s="322"/>
      <c r="BZ526" s="322"/>
      <c r="CA526" s="322"/>
      <c r="CB526" s="322"/>
      <c r="CC526" s="77"/>
    </row>
    <row r="527" spans="1:81" s="20" customFormat="1" ht="14.25" customHeight="1">
      <c r="A527" s="62"/>
      <c r="B527" s="326"/>
      <c r="C527" s="327"/>
      <c r="D527" s="327"/>
      <c r="E527" s="327"/>
      <c r="F527" s="328"/>
      <c r="I527" s="327"/>
      <c r="J527" s="327"/>
      <c r="K527" s="327"/>
      <c r="O527" s="327"/>
      <c r="Q527" s="329"/>
      <c r="R527" s="329"/>
      <c r="S527" s="329"/>
      <c r="T527" s="329"/>
      <c r="U527" s="330"/>
      <c r="V527" s="329"/>
      <c r="W527" s="329"/>
      <c r="X527" s="329"/>
      <c r="Y527" s="329"/>
      <c r="Z527" s="329"/>
      <c r="AA527" s="329"/>
      <c r="AB527" s="329"/>
      <c r="AC527" s="329"/>
      <c r="AD527" s="329"/>
      <c r="AE527" s="329"/>
      <c r="AF527" s="331"/>
      <c r="AG527" s="331"/>
      <c r="AH527" s="331"/>
      <c r="AI527" s="331"/>
      <c r="AJ527" s="327"/>
      <c r="AK527" s="331"/>
      <c r="AL527" s="331"/>
      <c r="AM527" s="327"/>
      <c r="AN527" s="331"/>
      <c r="AO527" s="327"/>
      <c r="AP527" s="327"/>
      <c r="AQ527" s="327"/>
      <c r="AR527" s="327"/>
      <c r="AS527" s="14"/>
      <c r="AT527" s="14"/>
      <c r="AU527" s="14"/>
      <c r="AV527" s="14"/>
      <c r="AW527" s="332"/>
      <c r="AX527" s="322"/>
      <c r="AY527" s="322"/>
      <c r="AZ527" s="322"/>
      <c r="BA527" s="322"/>
      <c r="BB527" s="322"/>
      <c r="BC527" s="322"/>
      <c r="BD527" s="322"/>
      <c r="BE527" s="322"/>
      <c r="BF527" s="322"/>
      <c r="BG527" s="322"/>
      <c r="BH527" s="322"/>
      <c r="BI527" s="322"/>
      <c r="BJ527" s="322"/>
      <c r="BK527" s="322"/>
      <c r="BL527" s="322"/>
      <c r="BM527" s="322"/>
      <c r="BN527" s="322"/>
      <c r="BO527" s="322"/>
      <c r="BP527" s="322"/>
      <c r="BQ527" s="322"/>
      <c r="BR527" s="322"/>
      <c r="BS527" s="322"/>
      <c r="BT527" s="322"/>
      <c r="BU527" s="322"/>
      <c r="BV527" s="322"/>
      <c r="BW527" s="322"/>
      <c r="BX527" s="322"/>
      <c r="BY527" s="322"/>
      <c r="BZ527" s="322"/>
      <c r="CA527" s="322"/>
      <c r="CB527" s="322"/>
      <c r="CC527" s="77"/>
    </row>
    <row r="528" spans="1:81" s="20" customFormat="1" ht="14.25" customHeight="1">
      <c r="A528" s="62"/>
      <c r="B528" s="326"/>
      <c r="C528" s="327"/>
      <c r="D528" s="327"/>
      <c r="E528" s="327"/>
      <c r="F528" s="328"/>
      <c r="I528" s="327"/>
      <c r="J528" s="327"/>
      <c r="K528" s="327"/>
      <c r="O528" s="327"/>
      <c r="Q528" s="329"/>
      <c r="R528" s="329"/>
      <c r="S528" s="329"/>
      <c r="T528" s="329"/>
      <c r="U528" s="330"/>
      <c r="V528" s="329"/>
      <c r="W528" s="329"/>
      <c r="X528" s="329"/>
      <c r="Y528" s="329"/>
      <c r="Z528" s="329"/>
      <c r="AA528" s="329"/>
      <c r="AB528" s="329"/>
      <c r="AC528" s="329"/>
      <c r="AD528" s="329"/>
      <c r="AE528" s="329"/>
      <c r="AF528" s="331"/>
      <c r="AG528" s="331"/>
      <c r="AH528" s="331"/>
      <c r="AI528" s="331"/>
      <c r="AJ528" s="327"/>
      <c r="AK528" s="331"/>
      <c r="AL528" s="331"/>
      <c r="AM528" s="327"/>
      <c r="AN528" s="331"/>
      <c r="AO528" s="327"/>
      <c r="AP528" s="327"/>
      <c r="AQ528" s="327"/>
      <c r="AR528" s="327"/>
      <c r="AS528" s="14"/>
      <c r="AT528" s="14"/>
      <c r="AU528" s="14"/>
      <c r="AV528" s="14"/>
      <c r="AW528" s="332"/>
      <c r="AX528" s="322"/>
      <c r="AY528" s="322"/>
      <c r="AZ528" s="322"/>
      <c r="BA528" s="322"/>
      <c r="BB528" s="322"/>
      <c r="BC528" s="322"/>
      <c r="BD528" s="322"/>
      <c r="BE528" s="322"/>
      <c r="BF528" s="322"/>
      <c r="BG528" s="322"/>
      <c r="BH528" s="322"/>
      <c r="BI528" s="322"/>
      <c r="BJ528" s="322"/>
      <c r="BK528" s="322"/>
      <c r="BL528" s="322"/>
      <c r="BM528" s="322"/>
      <c r="BN528" s="322"/>
      <c r="BO528" s="322"/>
      <c r="BP528" s="322"/>
      <c r="BQ528" s="322"/>
      <c r="BR528" s="322"/>
      <c r="BS528" s="322"/>
      <c r="BT528" s="322"/>
      <c r="BU528" s="322"/>
      <c r="BV528" s="322"/>
      <c r="BW528" s="322"/>
      <c r="BX528" s="322"/>
      <c r="BY528" s="322"/>
      <c r="BZ528" s="322"/>
      <c r="CA528" s="322"/>
      <c r="CB528" s="322"/>
      <c r="CC528" s="77"/>
    </row>
    <row r="529" spans="1:81" s="20" customFormat="1" ht="14.25" customHeight="1">
      <c r="A529" s="62"/>
      <c r="B529" s="326"/>
      <c r="C529" s="327"/>
      <c r="D529" s="327"/>
      <c r="E529" s="327"/>
      <c r="F529" s="328"/>
      <c r="I529" s="327"/>
      <c r="J529" s="327"/>
      <c r="K529" s="327"/>
      <c r="O529" s="327"/>
      <c r="Q529" s="329"/>
      <c r="R529" s="329"/>
      <c r="S529" s="329"/>
      <c r="T529" s="329"/>
      <c r="U529" s="330"/>
      <c r="V529" s="329"/>
      <c r="W529" s="329"/>
      <c r="X529" s="329"/>
      <c r="Y529" s="329"/>
      <c r="Z529" s="329"/>
      <c r="AA529" s="329"/>
      <c r="AB529" s="329"/>
      <c r="AC529" s="329"/>
      <c r="AD529" s="329"/>
      <c r="AE529" s="329"/>
      <c r="AF529" s="331"/>
      <c r="AG529" s="331"/>
      <c r="AH529" s="331"/>
      <c r="AI529" s="331"/>
      <c r="AJ529" s="327"/>
      <c r="AK529" s="331"/>
      <c r="AL529" s="331"/>
      <c r="AM529" s="327"/>
      <c r="AN529" s="331"/>
      <c r="AO529" s="327"/>
      <c r="AP529" s="327"/>
      <c r="AQ529" s="327"/>
      <c r="AR529" s="327"/>
      <c r="AS529" s="14"/>
      <c r="AT529" s="14"/>
      <c r="AU529" s="14"/>
      <c r="AV529" s="14"/>
      <c r="AW529" s="332"/>
      <c r="AX529" s="322"/>
      <c r="AY529" s="322"/>
      <c r="AZ529" s="322"/>
      <c r="BA529" s="322"/>
      <c r="BB529" s="322"/>
      <c r="BC529" s="322"/>
      <c r="BD529" s="322"/>
      <c r="BE529" s="322"/>
      <c r="BF529" s="322"/>
      <c r="BG529" s="322"/>
      <c r="BH529" s="322"/>
      <c r="BI529" s="322"/>
      <c r="BJ529" s="322"/>
      <c r="BK529" s="322"/>
      <c r="BL529" s="322"/>
      <c r="BM529" s="322"/>
      <c r="BN529" s="322"/>
      <c r="BO529" s="322"/>
      <c r="BP529" s="322"/>
      <c r="BQ529" s="322"/>
      <c r="BR529" s="322"/>
      <c r="BS529" s="322"/>
      <c r="BT529" s="322"/>
      <c r="BU529" s="322"/>
      <c r="BV529" s="322"/>
      <c r="BW529" s="322"/>
      <c r="BX529" s="322"/>
      <c r="BY529" s="322"/>
      <c r="BZ529" s="322"/>
      <c r="CA529" s="322"/>
      <c r="CB529" s="322"/>
      <c r="CC529" s="77"/>
    </row>
    <row r="530" spans="1:81" s="20" customFormat="1" ht="14.25" customHeight="1">
      <c r="A530" s="62"/>
      <c r="B530" s="326"/>
      <c r="C530" s="327"/>
      <c r="D530" s="327"/>
      <c r="E530" s="327"/>
      <c r="F530" s="328"/>
      <c r="I530" s="327"/>
      <c r="J530" s="327"/>
      <c r="K530" s="327"/>
      <c r="O530" s="327"/>
      <c r="Q530" s="329"/>
      <c r="R530" s="329"/>
      <c r="S530" s="329"/>
      <c r="T530" s="329"/>
      <c r="U530" s="330"/>
      <c r="V530" s="329"/>
      <c r="W530" s="329"/>
      <c r="X530" s="329"/>
      <c r="Y530" s="329"/>
      <c r="Z530" s="329"/>
      <c r="AA530" s="329"/>
      <c r="AB530" s="329"/>
      <c r="AC530" s="329"/>
      <c r="AD530" s="329"/>
      <c r="AE530" s="329"/>
      <c r="AF530" s="331"/>
      <c r="AG530" s="331"/>
      <c r="AH530" s="331"/>
      <c r="AI530" s="331"/>
      <c r="AJ530" s="327"/>
      <c r="AK530" s="331"/>
      <c r="AL530" s="331"/>
      <c r="AM530" s="327"/>
      <c r="AN530" s="331"/>
      <c r="AO530" s="327"/>
      <c r="AP530" s="327"/>
      <c r="AQ530" s="327"/>
      <c r="AR530" s="327"/>
      <c r="AS530" s="14"/>
      <c r="AT530" s="14"/>
      <c r="AU530" s="14"/>
      <c r="AV530" s="14"/>
      <c r="AW530" s="332"/>
      <c r="AX530" s="322"/>
      <c r="AY530" s="322"/>
      <c r="AZ530" s="322"/>
      <c r="BA530" s="322"/>
      <c r="BB530" s="322"/>
      <c r="BC530" s="322"/>
      <c r="BD530" s="322"/>
      <c r="BE530" s="322"/>
      <c r="BF530" s="322"/>
      <c r="BG530" s="322"/>
      <c r="BH530" s="322"/>
      <c r="BI530" s="322"/>
      <c r="BJ530" s="322"/>
      <c r="BK530" s="322"/>
      <c r="BL530" s="322"/>
      <c r="BM530" s="322"/>
      <c r="BN530" s="322"/>
      <c r="BO530" s="322"/>
      <c r="BP530" s="322"/>
      <c r="BQ530" s="322"/>
      <c r="BR530" s="322"/>
      <c r="BS530" s="322"/>
      <c r="BT530" s="322"/>
      <c r="BU530" s="322"/>
      <c r="BV530" s="322"/>
      <c r="BW530" s="322"/>
      <c r="BX530" s="322"/>
      <c r="BY530" s="322"/>
      <c r="BZ530" s="322"/>
      <c r="CA530" s="322"/>
      <c r="CB530" s="322"/>
      <c r="CC530" s="77"/>
    </row>
    <row r="531" spans="1:81" s="20" customFormat="1" ht="14.25" customHeight="1">
      <c r="A531" s="62"/>
      <c r="B531" s="326"/>
      <c r="C531" s="327"/>
      <c r="D531" s="327"/>
      <c r="E531" s="327"/>
      <c r="F531" s="328"/>
      <c r="I531" s="327"/>
      <c r="J531" s="327"/>
      <c r="K531" s="327"/>
      <c r="O531" s="327"/>
      <c r="Q531" s="329"/>
      <c r="R531" s="329"/>
      <c r="S531" s="329"/>
      <c r="T531" s="329"/>
      <c r="U531" s="330"/>
      <c r="V531" s="329"/>
      <c r="W531" s="329"/>
      <c r="X531" s="329"/>
      <c r="Y531" s="329"/>
      <c r="Z531" s="329"/>
      <c r="AA531" s="329"/>
      <c r="AB531" s="329"/>
      <c r="AC531" s="329"/>
      <c r="AD531" s="329"/>
      <c r="AE531" s="329"/>
      <c r="AF531" s="331"/>
      <c r="AG531" s="331"/>
      <c r="AH531" s="331"/>
      <c r="AI531" s="331"/>
      <c r="AJ531" s="327"/>
      <c r="AK531" s="331"/>
      <c r="AL531" s="331"/>
      <c r="AM531" s="327"/>
      <c r="AN531" s="331"/>
      <c r="AO531" s="327"/>
      <c r="AP531" s="327"/>
      <c r="AQ531" s="327"/>
      <c r="AR531" s="327"/>
      <c r="AS531" s="14"/>
      <c r="AT531" s="14"/>
      <c r="AU531" s="14"/>
      <c r="AV531" s="14"/>
      <c r="AW531" s="332"/>
      <c r="AX531" s="322"/>
      <c r="AY531" s="322"/>
      <c r="AZ531" s="322"/>
      <c r="BA531" s="322"/>
      <c r="BB531" s="322"/>
      <c r="BC531" s="322"/>
      <c r="BD531" s="322"/>
      <c r="BE531" s="322"/>
      <c r="BF531" s="322"/>
      <c r="BG531" s="322"/>
      <c r="BH531" s="322"/>
      <c r="BI531" s="322"/>
      <c r="BJ531" s="322"/>
      <c r="BK531" s="322"/>
      <c r="BL531" s="322"/>
      <c r="BM531" s="322"/>
      <c r="BN531" s="322"/>
      <c r="BO531" s="322"/>
      <c r="BP531" s="322"/>
      <c r="BQ531" s="322"/>
      <c r="BR531" s="322"/>
      <c r="BS531" s="322"/>
      <c r="BT531" s="322"/>
      <c r="BU531" s="322"/>
      <c r="BV531" s="322"/>
      <c r="BW531" s="322"/>
      <c r="BX531" s="322"/>
      <c r="BY531" s="322"/>
      <c r="BZ531" s="322"/>
      <c r="CA531" s="322"/>
      <c r="CB531" s="322"/>
      <c r="CC531" s="77"/>
    </row>
    <row r="532" spans="1:81" s="20" customFormat="1" ht="14.25" customHeight="1">
      <c r="A532" s="62"/>
      <c r="B532" s="326"/>
      <c r="C532" s="327"/>
      <c r="D532" s="327"/>
      <c r="E532" s="327"/>
      <c r="F532" s="328"/>
      <c r="I532" s="327"/>
      <c r="J532" s="327"/>
      <c r="K532" s="327"/>
      <c r="O532" s="327"/>
      <c r="Q532" s="329"/>
      <c r="R532" s="329"/>
      <c r="S532" s="329"/>
      <c r="T532" s="329"/>
      <c r="U532" s="330"/>
      <c r="V532" s="329"/>
      <c r="W532" s="329"/>
      <c r="X532" s="329"/>
      <c r="Y532" s="329"/>
      <c r="Z532" s="329"/>
      <c r="AA532" s="329"/>
      <c r="AB532" s="329"/>
      <c r="AC532" s="329"/>
      <c r="AD532" s="329"/>
      <c r="AE532" s="329"/>
      <c r="AF532" s="331"/>
      <c r="AG532" s="331"/>
      <c r="AH532" s="331"/>
      <c r="AI532" s="331"/>
      <c r="AJ532" s="327"/>
      <c r="AK532" s="331"/>
      <c r="AL532" s="331"/>
      <c r="AM532" s="327"/>
      <c r="AN532" s="331"/>
      <c r="AO532" s="327"/>
      <c r="AP532" s="327"/>
      <c r="AQ532" s="327"/>
      <c r="AR532" s="327"/>
      <c r="AS532" s="14"/>
      <c r="AT532" s="14"/>
      <c r="AU532" s="14"/>
      <c r="AV532" s="14"/>
      <c r="AW532" s="332"/>
      <c r="AX532" s="322"/>
      <c r="AY532" s="322"/>
      <c r="AZ532" s="322"/>
      <c r="BA532" s="322"/>
      <c r="BB532" s="322"/>
      <c r="BC532" s="322"/>
      <c r="BD532" s="322"/>
      <c r="BE532" s="322"/>
      <c r="BF532" s="322"/>
      <c r="BG532" s="322"/>
      <c r="BH532" s="322"/>
      <c r="BI532" s="322"/>
      <c r="BJ532" s="322"/>
      <c r="BK532" s="322"/>
      <c r="BL532" s="322"/>
      <c r="BM532" s="322"/>
      <c r="BN532" s="322"/>
      <c r="BO532" s="322"/>
      <c r="BP532" s="322"/>
      <c r="BQ532" s="322"/>
      <c r="BR532" s="322"/>
      <c r="BS532" s="322"/>
      <c r="BT532" s="322"/>
      <c r="BU532" s="322"/>
      <c r="BV532" s="322"/>
      <c r="BW532" s="322"/>
      <c r="BX532" s="322"/>
      <c r="BY532" s="322"/>
      <c r="BZ532" s="322"/>
      <c r="CA532" s="322"/>
      <c r="CB532" s="322"/>
      <c r="CC532" s="77"/>
    </row>
    <row r="533" spans="1:81" s="20" customFormat="1" ht="14.25" customHeight="1">
      <c r="A533" s="62"/>
      <c r="B533" s="326"/>
      <c r="C533" s="327"/>
      <c r="D533" s="327"/>
      <c r="E533" s="327"/>
      <c r="F533" s="328"/>
      <c r="I533" s="327"/>
      <c r="J533" s="327"/>
      <c r="K533" s="327"/>
      <c r="O533" s="327"/>
      <c r="Q533" s="329"/>
      <c r="R533" s="329"/>
      <c r="S533" s="329"/>
      <c r="T533" s="329"/>
      <c r="U533" s="330"/>
      <c r="V533" s="329"/>
      <c r="W533" s="329"/>
      <c r="X533" s="329"/>
      <c r="Y533" s="329"/>
      <c r="Z533" s="329"/>
      <c r="AA533" s="329"/>
      <c r="AB533" s="329"/>
      <c r="AC533" s="329"/>
      <c r="AD533" s="329"/>
      <c r="AE533" s="329"/>
      <c r="AF533" s="331"/>
      <c r="AG533" s="331"/>
      <c r="AH533" s="331"/>
      <c r="AI533" s="331"/>
      <c r="AJ533" s="327"/>
      <c r="AK533" s="331"/>
      <c r="AL533" s="331"/>
      <c r="AM533" s="327"/>
      <c r="AN533" s="331"/>
      <c r="AO533" s="327"/>
      <c r="AP533" s="327"/>
      <c r="AQ533" s="327"/>
      <c r="AR533" s="327"/>
      <c r="AS533" s="14"/>
      <c r="AT533" s="14"/>
      <c r="AU533" s="14"/>
      <c r="AV533" s="14"/>
      <c r="AW533" s="332"/>
      <c r="AX533" s="322"/>
      <c r="AY533" s="322"/>
      <c r="AZ533" s="322"/>
      <c r="BA533" s="322"/>
      <c r="BB533" s="322"/>
      <c r="BC533" s="322"/>
      <c r="BD533" s="322"/>
      <c r="BE533" s="322"/>
      <c r="BF533" s="322"/>
      <c r="BG533" s="322"/>
      <c r="BH533" s="322"/>
      <c r="BI533" s="322"/>
      <c r="BJ533" s="322"/>
      <c r="BK533" s="322"/>
      <c r="BL533" s="322"/>
      <c r="BM533" s="322"/>
      <c r="BN533" s="322"/>
      <c r="BO533" s="322"/>
      <c r="BP533" s="322"/>
      <c r="BQ533" s="322"/>
      <c r="BR533" s="322"/>
      <c r="BS533" s="322"/>
      <c r="BT533" s="322"/>
      <c r="BU533" s="322"/>
      <c r="BV533" s="322"/>
      <c r="BW533" s="322"/>
      <c r="BX533" s="322"/>
      <c r="BY533" s="322"/>
      <c r="BZ533" s="322"/>
      <c r="CA533" s="322"/>
      <c r="CB533" s="322"/>
      <c r="CC533" s="77"/>
    </row>
    <row r="534" spans="1:81" s="20" customFormat="1" ht="14.25" customHeight="1">
      <c r="A534" s="62"/>
      <c r="B534" s="326"/>
      <c r="C534" s="327"/>
      <c r="D534" s="327"/>
      <c r="E534" s="327"/>
      <c r="F534" s="328"/>
      <c r="I534" s="327"/>
      <c r="J534" s="327"/>
      <c r="K534" s="327"/>
      <c r="O534" s="327"/>
      <c r="Q534" s="329"/>
      <c r="R534" s="329"/>
      <c r="S534" s="329"/>
      <c r="T534" s="329"/>
      <c r="U534" s="330"/>
      <c r="V534" s="329"/>
      <c r="W534" s="329"/>
      <c r="X534" s="329"/>
      <c r="Y534" s="329"/>
      <c r="Z534" s="329"/>
      <c r="AA534" s="329"/>
      <c r="AB534" s="329"/>
      <c r="AC534" s="329"/>
      <c r="AD534" s="329"/>
      <c r="AE534" s="329"/>
      <c r="AF534" s="331"/>
      <c r="AG534" s="331"/>
      <c r="AH534" s="331"/>
      <c r="AI534" s="331"/>
      <c r="AJ534" s="327"/>
      <c r="AK534" s="331"/>
      <c r="AL534" s="331"/>
      <c r="AM534" s="327"/>
      <c r="AN534" s="331"/>
      <c r="AO534" s="327"/>
      <c r="AP534" s="327"/>
      <c r="AQ534" s="327"/>
      <c r="AR534" s="327"/>
      <c r="AS534" s="14"/>
      <c r="AT534" s="14"/>
      <c r="AU534" s="14"/>
      <c r="AV534" s="14"/>
      <c r="AW534" s="332"/>
      <c r="AX534" s="322"/>
      <c r="AY534" s="322"/>
      <c r="AZ534" s="322"/>
      <c r="BA534" s="322"/>
      <c r="BB534" s="322"/>
      <c r="BC534" s="322"/>
      <c r="BD534" s="322"/>
      <c r="BE534" s="322"/>
      <c r="BF534" s="322"/>
      <c r="BG534" s="322"/>
      <c r="BH534" s="322"/>
      <c r="BI534" s="322"/>
      <c r="BJ534" s="322"/>
      <c r="BK534" s="322"/>
      <c r="BL534" s="322"/>
      <c r="BM534" s="322"/>
      <c r="BN534" s="322"/>
      <c r="BO534" s="322"/>
      <c r="BP534" s="322"/>
      <c r="BQ534" s="322"/>
      <c r="BR534" s="322"/>
      <c r="BS534" s="322"/>
      <c r="BT534" s="322"/>
      <c r="BU534" s="322"/>
      <c r="BV534" s="322"/>
      <c r="BW534" s="322"/>
      <c r="BX534" s="322"/>
      <c r="BY534" s="322"/>
      <c r="BZ534" s="322"/>
      <c r="CA534" s="322"/>
      <c r="CB534" s="322"/>
      <c r="CC534" s="77"/>
    </row>
    <row r="535" spans="1:81" s="20" customFormat="1" ht="14.25" customHeight="1">
      <c r="A535" s="62"/>
      <c r="B535" s="326"/>
      <c r="C535" s="327"/>
      <c r="D535" s="327"/>
      <c r="E535" s="327"/>
      <c r="F535" s="328"/>
      <c r="I535" s="327"/>
      <c r="J535" s="327"/>
      <c r="K535" s="327"/>
      <c r="O535" s="327"/>
      <c r="Q535" s="329"/>
      <c r="R535" s="329"/>
      <c r="S535" s="329"/>
      <c r="T535" s="329"/>
      <c r="U535" s="330"/>
      <c r="V535" s="329"/>
      <c r="W535" s="329"/>
      <c r="X535" s="329"/>
      <c r="Y535" s="329"/>
      <c r="Z535" s="329"/>
      <c r="AA535" s="329"/>
      <c r="AB535" s="329"/>
      <c r="AC535" s="329"/>
      <c r="AD535" s="329"/>
      <c r="AE535" s="329"/>
      <c r="AF535" s="331"/>
      <c r="AG535" s="331"/>
      <c r="AH535" s="331"/>
      <c r="AI535" s="331"/>
      <c r="AJ535" s="327"/>
      <c r="AK535" s="331"/>
      <c r="AL535" s="331"/>
      <c r="AM535" s="327"/>
      <c r="AN535" s="331"/>
      <c r="AO535" s="327"/>
      <c r="AP535" s="327"/>
      <c r="AQ535" s="327"/>
      <c r="AR535" s="327"/>
      <c r="AS535" s="14"/>
      <c r="AT535" s="14"/>
      <c r="AU535" s="14"/>
      <c r="AV535" s="14"/>
      <c r="AW535" s="332"/>
      <c r="AX535" s="322"/>
      <c r="AY535" s="322"/>
      <c r="AZ535" s="322"/>
      <c r="BA535" s="322"/>
      <c r="BB535" s="322"/>
      <c r="BC535" s="322"/>
      <c r="BD535" s="322"/>
      <c r="BE535" s="322"/>
      <c r="BF535" s="322"/>
      <c r="BG535" s="322"/>
      <c r="BH535" s="322"/>
      <c r="BI535" s="322"/>
      <c r="BJ535" s="322"/>
      <c r="BK535" s="322"/>
      <c r="BL535" s="322"/>
      <c r="BM535" s="322"/>
      <c r="BN535" s="322"/>
      <c r="BO535" s="322"/>
      <c r="BP535" s="322"/>
      <c r="BQ535" s="322"/>
      <c r="BR535" s="322"/>
      <c r="BS535" s="322"/>
      <c r="BT535" s="322"/>
      <c r="BU535" s="322"/>
      <c r="BV535" s="322"/>
      <c r="BW535" s="322"/>
      <c r="BX535" s="322"/>
      <c r="BY535" s="322"/>
      <c r="BZ535" s="322"/>
      <c r="CA535" s="322"/>
      <c r="CB535" s="322"/>
      <c r="CC535" s="77"/>
    </row>
    <row r="536" spans="1:81" s="20" customFormat="1" ht="14.25" customHeight="1">
      <c r="A536" s="62"/>
      <c r="B536" s="326"/>
      <c r="C536" s="327"/>
      <c r="D536" s="327"/>
      <c r="E536" s="327"/>
      <c r="F536" s="328"/>
      <c r="I536" s="327"/>
      <c r="J536" s="327"/>
      <c r="K536" s="327"/>
      <c r="O536" s="327"/>
      <c r="Q536" s="329"/>
      <c r="R536" s="329"/>
      <c r="S536" s="329"/>
      <c r="T536" s="329"/>
      <c r="U536" s="330"/>
      <c r="V536" s="329"/>
      <c r="W536" s="329"/>
      <c r="X536" s="329"/>
      <c r="Y536" s="329"/>
      <c r="Z536" s="329"/>
      <c r="AA536" s="329"/>
      <c r="AB536" s="329"/>
      <c r="AC536" s="329"/>
      <c r="AD536" s="329"/>
      <c r="AE536" s="329"/>
      <c r="AF536" s="331"/>
      <c r="AG536" s="331"/>
      <c r="AH536" s="331"/>
      <c r="AI536" s="331"/>
      <c r="AJ536" s="327"/>
      <c r="AK536" s="331"/>
      <c r="AL536" s="331"/>
      <c r="AM536" s="327"/>
      <c r="AN536" s="331"/>
      <c r="AO536" s="327"/>
      <c r="AP536" s="327"/>
      <c r="AQ536" s="327"/>
      <c r="AR536" s="327"/>
      <c r="AS536" s="14"/>
      <c r="AT536" s="14"/>
      <c r="AU536" s="14"/>
      <c r="AV536" s="14"/>
      <c r="AW536" s="332"/>
      <c r="AX536" s="322"/>
      <c r="AY536" s="322"/>
      <c r="AZ536" s="322"/>
      <c r="BA536" s="322"/>
      <c r="BB536" s="322"/>
      <c r="BC536" s="322"/>
      <c r="BD536" s="322"/>
      <c r="BE536" s="322"/>
      <c r="BF536" s="322"/>
      <c r="BG536" s="322"/>
      <c r="BH536" s="322"/>
      <c r="BI536" s="322"/>
      <c r="BJ536" s="322"/>
      <c r="BK536" s="322"/>
      <c r="BL536" s="322"/>
      <c r="BM536" s="322"/>
      <c r="BN536" s="322"/>
      <c r="BO536" s="322"/>
      <c r="BP536" s="322"/>
      <c r="BQ536" s="322"/>
      <c r="BR536" s="322"/>
      <c r="BS536" s="322"/>
      <c r="BT536" s="322"/>
      <c r="BU536" s="322"/>
      <c r="BV536" s="322"/>
      <c r="BW536" s="322"/>
      <c r="BX536" s="322"/>
      <c r="BY536" s="322"/>
      <c r="BZ536" s="322"/>
      <c r="CA536" s="322"/>
      <c r="CB536" s="322"/>
      <c r="CC536" s="77"/>
    </row>
    <row r="537" spans="1:81" s="20" customFormat="1" ht="14.25" customHeight="1">
      <c r="A537" s="62"/>
      <c r="B537" s="326"/>
      <c r="C537" s="327"/>
      <c r="D537" s="327"/>
      <c r="E537" s="327"/>
      <c r="F537" s="328"/>
      <c r="I537" s="327"/>
      <c r="J537" s="327"/>
      <c r="K537" s="327"/>
      <c r="O537" s="327"/>
      <c r="Q537" s="329"/>
      <c r="R537" s="329"/>
      <c r="S537" s="329"/>
      <c r="T537" s="329"/>
      <c r="U537" s="330"/>
      <c r="V537" s="329"/>
      <c r="W537" s="329"/>
      <c r="X537" s="329"/>
      <c r="Y537" s="329"/>
      <c r="Z537" s="329"/>
      <c r="AA537" s="329"/>
      <c r="AB537" s="329"/>
      <c r="AC537" s="329"/>
      <c r="AD537" s="329"/>
      <c r="AE537" s="329"/>
      <c r="AF537" s="331"/>
      <c r="AG537" s="331"/>
      <c r="AH537" s="331"/>
      <c r="AI537" s="331"/>
      <c r="AJ537" s="327"/>
      <c r="AK537" s="331"/>
      <c r="AL537" s="331"/>
      <c r="AM537" s="327"/>
      <c r="AN537" s="331"/>
      <c r="AO537" s="327"/>
      <c r="AP537" s="327"/>
      <c r="AQ537" s="327"/>
      <c r="AR537" s="327"/>
      <c r="AS537" s="14"/>
      <c r="AT537" s="14"/>
      <c r="AU537" s="14"/>
      <c r="AV537" s="14"/>
      <c r="AW537" s="332"/>
      <c r="AX537" s="322"/>
      <c r="AY537" s="322"/>
      <c r="AZ537" s="322"/>
      <c r="BA537" s="322"/>
      <c r="BB537" s="322"/>
      <c r="BC537" s="322"/>
      <c r="BD537" s="322"/>
      <c r="BE537" s="322"/>
      <c r="BF537" s="322"/>
      <c r="BG537" s="322"/>
      <c r="BH537" s="322"/>
      <c r="BI537" s="322"/>
      <c r="BJ537" s="322"/>
      <c r="BK537" s="322"/>
      <c r="BL537" s="322"/>
      <c r="BM537" s="322"/>
      <c r="BN537" s="322"/>
      <c r="BO537" s="322"/>
      <c r="BP537" s="322"/>
      <c r="BQ537" s="322"/>
      <c r="BR537" s="322"/>
      <c r="BS537" s="322"/>
      <c r="BT537" s="322"/>
      <c r="BU537" s="322"/>
      <c r="BV537" s="322"/>
      <c r="BW537" s="322"/>
      <c r="BX537" s="322"/>
      <c r="BY537" s="322"/>
      <c r="BZ537" s="322"/>
      <c r="CA537" s="322"/>
      <c r="CB537" s="322"/>
      <c r="CC537" s="77"/>
    </row>
    <row r="538" spans="1:81" s="20" customFormat="1" ht="14.25" customHeight="1">
      <c r="A538" s="62"/>
      <c r="B538" s="326"/>
      <c r="C538" s="327"/>
      <c r="D538" s="327"/>
      <c r="E538" s="327"/>
      <c r="F538" s="328"/>
      <c r="I538" s="327"/>
      <c r="J538" s="327"/>
      <c r="K538" s="327"/>
      <c r="O538" s="327"/>
      <c r="Q538" s="329"/>
      <c r="R538" s="329"/>
      <c r="S538" s="329"/>
      <c r="T538" s="329"/>
      <c r="U538" s="330"/>
      <c r="V538" s="329"/>
      <c r="W538" s="329"/>
      <c r="X538" s="329"/>
      <c r="Y538" s="329"/>
      <c r="Z538" s="329"/>
      <c r="AA538" s="329"/>
      <c r="AB538" s="329"/>
      <c r="AC538" s="329"/>
      <c r="AD538" s="329"/>
      <c r="AE538" s="329"/>
      <c r="AF538" s="331"/>
      <c r="AG538" s="331"/>
      <c r="AH538" s="331"/>
      <c r="AI538" s="331"/>
      <c r="AJ538" s="327"/>
      <c r="AK538" s="331"/>
      <c r="AL538" s="331"/>
      <c r="AM538" s="327"/>
      <c r="AN538" s="331"/>
      <c r="AO538" s="327"/>
      <c r="AP538" s="327"/>
      <c r="AQ538" s="327"/>
      <c r="AR538" s="327"/>
      <c r="AS538" s="14"/>
      <c r="AT538" s="14"/>
      <c r="AU538" s="14"/>
      <c r="AV538" s="14"/>
      <c r="AW538" s="332"/>
      <c r="AX538" s="322"/>
      <c r="AY538" s="322"/>
      <c r="AZ538" s="322"/>
      <c r="BA538" s="322"/>
      <c r="BB538" s="322"/>
      <c r="BC538" s="322"/>
      <c r="BD538" s="322"/>
      <c r="BE538" s="322"/>
      <c r="BF538" s="322"/>
      <c r="BG538" s="322"/>
      <c r="BH538" s="322"/>
      <c r="BI538" s="322"/>
      <c r="BJ538" s="322"/>
      <c r="BK538" s="322"/>
      <c r="BL538" s="322"/>
      <c r="BM538" s="322"/>
      <c r="BN538" s="322"/>
      <c r="BO538" s="322"/>
      <c r="BP538" s="322"/>
      <c r="BQ538" s="322"/>
      <c r="BR538" s="322"/>
      <c r="BS538" s="322"/>
      <c r="BT538" s="322"/>
      <c r="BU538" s="322"/>
      <c r="BV538" s="322"/>
      <c r="BW538" s="322"/>
      <c r="BX538" s="322"/>
      <c r="BY538" s="322"/>
      <c r="BZ538" s="322"/>
      <c r="CA538" s="322"/>
      <c r="CB538" s="322"/>
      <c r="CC538" s="77"/>
    </row>
    <row r="539" spans="1:81" s="20" customFormat="1" ht="14.25" customHeight="1">
      <c r="A539" s="62"/>
      <c r="B539" s="326"/>
      <c r="C539" s="327"/>
      <c r="D539" s="327"/>
      <c r="E539" s="327"/>
      <c r="F539" s="328"/>
      <c r="I539" s="327"/>
      <c r="J539" s="327"/>
      <c r="K539" s="327"/>
      <c r="O539" s="327"/>
      <c r="Q539" s="329"/>
      <c r="R539" s="329"/>
      <c r="S539" s="329"/>
      <c r="T539" s="329"/>
      <c r="U539" s="330"/>
      <c r="V539" s="329"/>
      <c r="W539" s="329"/>
      <c r="X539" s="329"/>
      <c r="Y539" s="329"/>
      <c r="Z539" s="329"/>
      <c r="AA539" s="329"/>
      <c r="AB539" s="329"/>
      <c r="AC539" s="329"/>
      <c r="AD539" s="329"/>
      <c r="AE539" s="329"/>
      <c r="AF539" s="331"/>
      <c r="AG539" s="331"/>
      <c r="AH539" s="331"/>
      <c r="AI539" s="331"/>
      <c r="AJ539" s="327"/>
      <c r="AK539" s="331"/>
      <c r="AL539" s="331"/>
      <c r="AM539" s="327"/>
      <c r="AN539" s="331"/>
      <c r="AO539" s="327"/>
      <c r="AP539" s="327"/>
      <c r="AQ539" s="327"/>
      <c r="AR539" s="327"/>
      <c r="AS539" s="14"/>
      <c r="AT539" s="14"/>
      <c r="AU539" s="14"/>
      <c r="AV539" s="14"/>
      <c r="AW539" s="332"/>
      <c r="AX539" s="322"/>
      <c r="AY539" s="322"/>
      <c r="AZ539" s="322"/>
      <c r="BA539" s="322"/>
      <c r="BB539" s="322"/>
      <c r="BC539" s="322"/>
      <c r="BD539" s="322"/>
      <c r="BE539" s="322"/>
      <c r="BF539" s="322"/>
      <c r="BG539" s="322"/>
      <c r="BH539" s="322"/>
      <c r="BI539" s="322"/>
      <c r="BJ539" s="322"/>
      <c r="BK539" s="322"/>
      <c r="BL539" s="322"/>
      <c r="BM539" s="322"/>
      <c r="BN539" s="322"/>
      <c r="BO539" s="322"/>
      <c r="BP539" s="322"/>
      <c r="BQ539" s="322"/>
      <c r="BR539" s="322"/>
      <c r="BS539" s="322"/>
      <c r="BT539" s="322"/>
      <c r="BU539" s="322"/>
      <c r="BV539" s="322"/>
      <c r="BW539" s="322"/>
      <c r="BX539" s="322"/>
      <c r="BY539" s="322"/>
      <c r="BZ539" s="322"/>
      <c r="CA539" s="322"/>
      <c r="CB539" s="322"/>
      <c r="CC539" s="77"/>
    </row>
    <row r="540" spans="1:81" s="20" customFormat="1" ht="14.25" customHeight="1">
      <c r="A540" s="62"/>
      <c r="B540" s="326"/>
      <c r="C540" s="327"/>
      <c r="D540" s="327"/>
      <c r="E540" s="327"/>
      <c r="F540" s="328"/>
      <c r="I540" s="327"/>
      <c r="J540" s="327"/>
      <c r="K540" s="327"/>
      <c r="O540" s="327"/>
      <c r="Q540" s="329"/>
      <c r="R540" s="329"/>
      <c r="S540" s="329"/>
      <c r="T540" s="329"/>
      <c r="U540" s="330"/>
      <c r="V540" s="329"/>
      <c r="W540" s="329"/>
      <c r="X540" s="329"/>
      <c r="Y540" s="329"/>
      <c r="Z540" s="329"/>
      <c r="AA540" s="329"/>
      <c r="AB540" s="329"/>
      <c r="AC540" s="329"/>
      <c r="AD540" s="329"/>
      <c r="AE540" s="329"/>
      <c r="AF540" s="331"/>
      <c r="AG540" s="331"/>
      <c r="AH540" s="331"/>
      <c r="AI540" s="331"/>
      <c r="AJ540" s="327"/>
      <c r="AK540" s="331"/>
      <c r="AL540" s="331"/>
      <c r="AM540" s="327"/>
      <c r="AN540" s="331"/>
      <c r="AO540" s="327"/>
      <c r="AP540" s="327"/>
      <c r="AQ540" s="327"/>
      <c r="AR540" s="327"/>
      <c r="AS540" s="14"/>
      <c r="AT540" s="14"/>
      <c r="AU540" s="14"/>
      <c r="AV540" s="14"/>
      <c r="AW540" s="332"/>
      <c r="AX540" s="322"/>
      <c r="AY540" s="322"/>
      <c r="AZ540" s="322"/>
      <c r="BA540" s="322"/>
      <c r="BB540" s="322"/>
      <c r="BC540" s="322"/>
      <c r="BD540" s="322"/>
      <c r="BE540" s="322"/>
      <c r="BF540" s="322"/>
      <c r="BG540" s="322"/>
      <c r="BH540" s="322"/>
      <c r="BI540" s="322"/>
      <c r="BJ540" s="322"/>
      <c r="BK540" s="322"/>
      <c r="BL540" s="322"/>
      <c r="BM540" s="322"/>
      <c r="BN540" s="322"/>
      <c r="BO540" s="322"/>
      <c r="BP540" s="322"/>
      <c r="BQ540" s="322"/>
      <c r="BR540" s="322"/>
      <c r="BS540" s="322"/>
      <c r="BT540" s="322"/>
      <c r="BU540" s="322"/>
      <c r="BV540" s="322"/>
      <c r="BW540" s="322"/>
      <c r="BX540" s="322"/>
      <c r="BY540" s="322"/>
      <c r="BZ540" s="322"/>
      <c r="CA540" s="322"/>
      <c r="CB540" s="322"/>
      <c r="CC540" s="77"/>
    </row>
    <row r="541" spans="1:81" s="20" customFormat="1" ht="14.25" customHeight="1">
      <c r="A541" s="62"/>
      <c r="B541" s="326"/>
      <c r="C541" s="327"/>
      <c r="D541" s="327"/>
      <c r="E541" s="327"/>
      <c r="F541" s="328"/>
      <c r="I541" s="327"/>
      <c r="J541" s="327"/>
      <c r="K541" s="327"/>
      <c r="O541" s="327"/>
      <c r="Q541" s="329"/>
      <c r="R541" s="329"/>
      <c r="S541" s="329"/>
      <c r="T541" s="329"/>
      <c r="U541" s="330"/>
      <c r="V541" s="329"/>
      <c r="W541" s="329"/>
      <c r="X541" s="329"/>
      <c r="Y541" s="329"/>
      <c r="Z541" s="329"/>
      <c r="AA541" s="329"/>
      <c r="AB541" s="329"/>
      <c r="AC541" s="329"/>
      <c r="AD541" s="329"/>
      <c r="AE541" s="329"/>
      <c r="AF541" s="331"/>
      <c r="AG541" s="331"/>
      <c r="AH541" s="331"/>
      <c r="AI541" s="331"/>
      <c r="AJ541" s="327"/>
      <c r="AK541" s="331"/>
      <c r="AL541" s="331"/>
      <c r="AM541" s="327"/>
      <c r="AN541" s="331"/>
      <c r="AO541" s="327"/>
      <c r="AP541" s="327"/>
      <c r="AQ541" s="327"/>
      <c r="AR541" s="327"/>
      <c r="AS541" s="14"/>
      <c r="AT541" s="14"/>
      <c r="AU541" s="14"/>
      <c r="AV541" s="14"/>
      <c r="AW541" s="332"/>
      <c r="AX541" s="322"/>
      <c r="AY541" s="322"/>
      <c r="AZ541" s="322"/>
      <c r="BA541" s="322"/>
      <c r="BB541" s="322"/>
      <c r="BC541" s="322"/>
      <c r="BD541" s="322"/>
      <c r="BE541" s="322"/>
      <c r="BF541" s="322"/>
      <c r="BG541" s="322"/>
      <c r="BH541" s="322"/>
      <c r="BI541" s="322"/>
      <c r="BJ541" s="322"/>
      <c r="BK541" s="322"/>
      <c r="BL541" s="322"/>
      <c r="BM541" s="322"/>
      <c r="BN541" s="322"/>
      <c r="BO541" s="322"/>
      <c r="BP541" s="322"/>
      <c r="BQ541" s="322"/>
      <c r="BR541" s="322"/>
      <c r="BS541" s="322"/>
      <c r="BT541" s="322"/>
      <c r="BU541" s="322"/>
      <c r="BV541" s="322"/>
      <c r="BW541" s="322"/>
      <c r="BX541" s="322"/>
      <c r="BY541" s="322"/>
      <c r="BZ541" s="322"/>
      <c r="CA541" s="322"/>
      <c r="CB541" s="322"/>
      <c r="CC541" s="77"/>
    </row>
    <row r="542" spans="1:81" s="20" customFormat="1" ht="14.25" customHeight="1">
      <c r="A542" s="62"/>
      <c r="B542" s="326"/>
      <c r="C542" s="327"/>
      <c r="D542" s="327"/>
      <c r="E542" s="327"/>
      <c r="F542" s="328"/>
      <c r="I542" s="327"/>
      <c r="J542" s="327"/>
      <c r="K542" s="327"/>
      <c r="O542" s="327"/>
      <c r="Q542" s="329"/>
      <c r="R542" s="329"/>
      <c r="S542" s="329"/>
      <c r="T542" s="329"/>
      <c r="U542" s="330"/>
      <c r="V542" s="329"/>
      <c r="W542" s="329"/>
      <c r="X542" s="329"/>
      <c r="Y542" s="329"/>
      <c r="Z542" s="329"/>
      <c r="AA542" s="329"/>
      <c r="AB542" s="329"/>
      <c r="AC542" s="329"/>
      <c r="AD542" s="329"/>
      <c r="AE542" s="329"/>
      <c r="AF542" s="331"/>
      <c r="AG542" s="331"/>
      <c r="AH542" s="331"/>
      <c r="AI542" s="331"/>
      <c r="AJ542" s="327"/>
      <c r="AK542" s="331"/>
      <c r="AL542" s="331"/>
      <c r="AM542" s="327"/>
      <c r="AN542" s="331"/>
      <c r="AO542" s="327"/>
      <c r="AP542" s="327"/>
      <c r="AQ542" s="327"/>
      <c r="AR542" s="327"/>
      <c r="AS542" s="14"/>
      <c r="AT542" s="14"/>
      <c r="AU542" s="14"/>
      <c r="AV542" s="14"/>
      <c r="AW542" s="332"/>
      <c r="AX542" s="322"/>
      <c r="AY542" s="322"/>
      <c r="AZ542" s="322"/>
      <c r="BA542" s="322"/>
      <c r="BB542" s="322"/>
      <c r="BC542" s="322"/>
      <c r="BD542" s="322"/>
      <c r="BE542" s="322"/>
      <c r="BF542" s="322"/>
      <c r="BG542" s="322"/>
      <c r="BH542" s="322"/>
      <c r="BI542" s="322"/>
      <c r="BJ542" s="322"/>
      <c r="BK542" s="322"/>
      <c r="BL542" s="322"/>
      <c r="BM542" s="322"/>
      <c r="BN542" s="322"/>
      <c r="BO542" s="322"/>
      <c r="BP542" s="322"/>
      <c r="BQ542" s="322"/>
      <c r="BR542" s="322"/>
      <c r="BS542" s="322"/>
      <c r="BT542" s="322"/>
      <c r="BU542" s="322"/>
      <c r="BV542" s="322"/>
      <c r="BW542" s="322"/>
      <c r="BX542" s="322"/>
      <c r="BY542" s="322"/>
      <c r="BZ542" s="322"/>
      <c r="CA542" s="322"/>
      <c r="CB542" s="322"/>
      <c r="CC542" s="77"/>
    </row>
    <row r="543" spans="1:81" s="20" customFormat="1" ht="14.25" customHeight="1">
      <c r="A543" s="62"/>
      <c r="B543" s="326"/>
      <c r="C543" s="327"/>
      <c r="D543" s="327"/>
      <c r="E543" s="327"/>
      <c r="F543" s="328"/>
      <c r="I543" s="327"/>
      <c r="J543" s="327"/>
      <c r="K543" s="327"/>
      <c r="O543" s="327"/>
      <c r="Q543" s="329"/>
      <c r="R543" s="329"/>
      <c r="S543" s="329"/>
      <c r="T543" s="329"/>
      <c r="U543" s="330"/>
      <c r="V543" s="329"/>
      <c r="W543" s="329"/>
      <c r="X543" s="329"/>
      <c r="Y543" s="329"/>
      <c r="Z543" s="329"/>
      <c r="AA543" s="329"/>
      <c r="AB543" s="329"/>
      <c r="AC543" s="329"/>
      <c r="AD543" s="329"/>
      <c r="AE543" s="329"/>
      <c r="AF543" s="331"/>
      <c r="AG543" s="331"/>
      <c r="AH543" s="331"/>
      <c r="AI543" s="331"/>
      <c r="AJ543" s="327"/>
      <c r="AK543" s="331"/>
      <c r="AL543" s="331"/>
      <c r="AM543" s="327"/>
      <c r="AN543" s="331"/>
      <c r="AO543" s="327"/>
      <c r="AP543" s="327"/>
      <c r="AQ543" s="327"/>
      <c r="AR543" s="327"/>
      <c r="AS543" s="14"/>
      <c r="AT543" s="14"/>
      <c r="AU543" s="14"/>
      <c r="AV543" s="14"/>
      <c r="AW543" s="332"/>
      <c r="AX543" s="322"/>
      <c r="AY543" s="322"/>
      <c r="AZ543" s="322"/>
      <c r="BA543" s="322"/>
      <c r="BB543" s="322"/>
      <c r="BC543" s="322"/>
      <c r="BD543" s="322"/>
      <c r="BE543" s="322"/>
      <c r="BF543" s="322"/>
      <c r="BG543" s="322"/>
      <c r="BH543" s="322"/>
      <c r="BI543" s="322"/>
      <c r="BJ543" s="322"/>
      <c r="BK543" s="322"/>
      <c r="BL543" s="322"/>
      <c r="BM543" s="322"/>
      <c r="BN543" s="322"/>
      <c r="BO543" s="322"/>
      <c r="BP543" s="322"/>
      <c r="BQ543" s="322"/>
      <c r="BR543" s="322"/>
      <c r="BS543" s="322"/>
      <c r="BT543" s="322"/>
      <c r="BU543" s="322"/>
      <c r="BV543" s="322"/>
      <c r="BW543" s="322"/>
      <c r="BX543" s="322"/>
      <c r="BY543" s="322"/>
      <c r="BZ543" s="322"/>
      <c r="CA543" s="322"/>
      <c r="CB543" s="322"/>
      <c r="CC543" s="77"/>
    </row>
    <row r="544" spans="1:81" s="20" customFormat="1" ht="14.25" customHeight="1">
      <c r="A544" s="62"/>
      <c r="B544" s="326"/>
      <c r="C544" s="327"/>
      <c r="D544" s="327"/>
      <c r="E544" s="327"/>
      <c r="F544" s="328"/>
      <c r="I544" s="327"/>
      <c r="J544" s="327"/>
      <c r="K544" s="327"/>
      <c r="O544" s="327"/>
      <c r="Q544" s="329"/>
      <c r="R544" s="329"/>
      <c r="S544" s="329"/>
      <c r="T544" s="329"/>
      <c r="U544" s="330"/>
      <c r="V544" s="329"/>
      <c r="W544" s="329"/>
      <c r="X544" s="329"/>
      <c r="Y544" s="329"/>
      <c r="Z544" s="329"/>
      <c r="AA544" s="329"/>
      <c r="AB544" s="329"/>
      <c r="AC544" s="329"/>
      <c r="AD544" s="329"/>
      <c r="AE544" s="329"/>
      <c r="AF544" s="331"/>
      <c r="AG544" s="331"/>
      <c r="AH544" s="331"/>
      <c r="AI544" s="331"/>
      <c r="AJ544" s="327"/>
      <c r="AK544" s="331"/>
      <c r="AL544" s="331"/>
      <c r="AM544" s="327"/>
      <c r="AN544" s="331"/>
      <c r="AO544" s="327"/>
      <c r="AP544" s="327"/>
      <c r="AQ544" s="327"/>
      <c r="AR544" s="327"/>
      <c r="AS544" s="14"/>
      <c r="AT544" s="14"/>
      <c r="AU544" s="14"/>
      <c r="AV544" s="14"/>
      <c r="AW544" s="332"/>
      <c r="AX544" s="322"/>
      <c r="AY544" s="322"/>
      <c r="AZ544" s="322"/>
      <c r="BA544" s="322"/>
      <c r="BB544" s="322"/>
      <c r="BC544" s="322"/>
      <c r="BD544" s="322"/>
      <c r="BE544" s="322"/>
      <c r="BF544" s="322"/>
      <c r="BG544" s="322"/>
      <c r="BH544" s="322"/>
      <c r="BI544" s="322"/>
      <c r="BJ544" s="322"/>
      <c r="BK544" s="322"/>
      <c r="BL544" s="322"/>
      <c r="BM544" s="322"/>
      <c r="BN544" s="322"/>
      <c r="BO544" s="322"/>
      <c r="BP544" s="322"/>
      <c r="BQ544" s="322"/>
      <c r="BR544" s="322"/>
      <c r="BS544" s="322"/>
      <c r="BT544" s="322"/>
      <c r="BU544" s="322"/>
      <c r="BV544" s="322"/>
      <c r="BW544" s="322"/>
      <c r="BX544" s="322"/>
      <c r="BY544" s="322"/>
      <c r="BZ544" s="322"/>
      <c r="CA544" s="322"/>
      <c r="CB544" s="322"/>
      <c r="CC544" s="77"/>
    </row>
    <row r="545" spans="1:81" s="20" customFormat="1" ht="14.25" customHeight="1">
      <c r="A545" s="62"/>
      <c r="B545" s="326"/>
      <c r="C545" s="327"/>
      <c r="D545" s="327"/>
      <c r="E545" s="327"/>
      <c r="F545" s="328"/>
      <c r="I545" s="327"/>
      <c r="J545" s="327"/>
      <c r="K545" s="327"/>
      <c r="O545" s="327"/>
      <c r="Q545" s="329"/>
      <c r="R545" s="329"/>
      <c r="S545" s="329"/>
      <c r="T545" s="329"/>
      <c r="U545" s="330"/>
      <c r="V545" s="329"/>
      <c r="W545" s="329"/>
      <c r="X545" s="329"/>
      <c r="Y545" s="329"/>
      <c r="Z545" s="329"/>
      <c r="AA545" s="329"/>
      <c r="AB545" s="329"/>
      <c r="AC545" s="329"/>
      <c r="AD545" s="329"/>
      <c r="AE545" s="329"/>
      <c r="AF545" s="331"/>
      <c r="AG545" s="331"/>
      <c r="AH545" s="331"/>
      <c r="AI545" s="331"/>
      <c r="AJ545" s="327"/>
      <c r="AK545" s="331"/>
      <c r="AL545" s="331"/>
      <c r="AM545" s="327"/>
      <c r="AN545" s="331"/>
      <c r="AO545" s="327"/>
      <c r="AP545" s="327"/>
      <c r="AQ545" s="327"/>
      <c r="AR545" s="327"/>
      <c r="AS545" s="14"/>
      <c r="AT545" s="14"/>
      <c r="AU545" s="14"/>
      <c r="AV545" s="14"/>
      <c r="AW545" s="332"/>
      <c r="AX545" s="322"/>
      <c r="AY545" s="322"/>
      <c r="AZ545" s="322"/>
      <c r="BA545" s="322"/>
      <c r="BB545" s="322"/>
      <c r="BC545" s="322"/>
      <c r="BD545" s="322"/>
      <c r="BE545" s="322"/>
      <c r="BF545" s="322"/>
      <c r="BG545" s="322"/>
      <c r="BH545" s="322"/>
      <c r="BI545" s="322"/>
      <c r="BJ545" s="322"/>
      <c r="BK545" s="322"/>
      <c r="BL545" s="322"/>
      <c r="BM545" s="322"/>
      <c r="BN545" s="322"/>
      <c r="BO545" s="322"/>
      <c r="BP545" s="322"/>
      <c r="BQ545" s="322"/>
      <c r="BR545" s="322"/>
      <c r="BS545" s="322"/>
      <c r="BT545" s="322"/>
      <c r="BU545" s="322"/>
      <c r="BV545" s="322"/>
      <c r="BW545" s="322"/>
      <c r="BX545" s="322"/>
      <c r="BY545" s="322"/>
      <c r="BZ545" s="322"/>
      <c r="CA545" s="322"/>
      <c r="CB545" s="322"/>
      <c r="CC545" s="77"/>
    </row>
    <row r="546" spans="1:81" s="20" customFormat="1" ht="14.25" customHeight="1">
      <c r="A546" s="62"/>
      <c r="B546" s="326"/>
      <c r="C546" s="327"/>
      <c r="D546" s="327"/>
      <c r="E546" s="327"/>
      <c r="F546" s="328"/>
      <c r="I546" s="327"/>
      <c r="J546" s="327"/>
      <c r="K546" s="327"/>
      <c r="O546" s="327"/>
      <c r="Q546" s="329"/>
      <c r="R546" s="329"/>
      <c r="S546" s="329"/>
      <c r="T546" s="329"/>
      <c r="U546" s="330"/>
      <c r="V546" s="329"/>
      <c r="W546" s="329"/>
      <c r="X546" s="329"/>
      <c r="Y546" s="329"/>
      <c r="Z546" s="329"/>
      <c r="AA546" s="329"/>
      <c r="AB546" s="329"/>
      <c r="AC546" s="329"/>
      <c r="AD546" s="329"/>
      <c r="AE546" s="329"/>
      <c r="AF546" s="331"/>
      <c r="AG546" s="331"/>
      <c r="AH546" s="331"/>
      <c r="AI546" s="331"/>
      <c r="AJ546" s="327"/>
      <c r="AK546" s="331"/>
      <c r="AL546" s="331"/>
      <c r="AM546" s="327"/>
      <c r="AN546" s="331"/>
      <c r="AO546" s="327"/>
      <c r="AP546" s="327"/>
      <c r="AQ546" s="327"/>
      <c r="AR546" s="327"/>
      <c r="AS546" s="14"/>
      <c r="AT546" s="14"/>
      <c r="AU546" s="14"/>
      <c r="AV546" s="14"/>
      <c r="AW546" s="332"/>
      <c r="AX546" s="322"/>
      <c r="AY546" s="322"/>
      <c r="AZ546" s="322"/>
      <c r="BA546" s="322"/>
      <c r="BB546" s="322"/>
      <c r="BC546" s="322"/>
      <c r="BD546" s="322"/>
      <c r="BE546" s="322"/>
      <c r="BF546" s="322"/>
      <c r="BG546" s="322"/>
      <c r="BH546" s="322"/>
      <c r="BI546" s="322"/>
      <c r="BJ546" s="322"/>
      <c r="BK546" s="322"/>
      <c r="BL546" s="322"/>
      <c r="BM546" s="322"/>
      <c r="BN546" s="322"/>
      <c r="BO546" s="322"/>
      <c r="BP546" s="322"/>
      <c r="BQ546" s="322"/>
      <c r="BR546" s="322"/>
      <c r="BS546" s="322"/>
      <c r="BT546" s="322"/>
      <c r="BU546" s="322"/>
      <c r="BV546" s="322"/>
      <c r="BW546" s="322"/>
      <c r="BX546" s="322"/>
      <c r="BY546" s="322"/>
      <c r="BZ546" s="322"/>
      <c r="CA546" s="322"/>
      <c r="CB546" s="322"/>
      <c r="CC546" s="77"/>
    </row>
    <row r="547" spans="1:81" s="20" customFormat="1" ht="14.25" customHeight="1">
      <c r="A547" s="62"/>
      <c r="B547" s="326"/>
      <c r="C547" s="327"/>
      <c r="D547" s="327"/>
      <c r="E547" s="327"/>
      <c r="F547" s="328"/>
      <c r="I547" s="327"/>
      <c r="J547" s="327"/>
      <c r="K547" s="327"/>
      <c r="O547" s="327"/>
      <c r="Q547" s="329"/>
      <c r="R547" s="329"/>
      <c r="S547" s="329"/>
      <c r="T547" s="329"/>
      <c r="U547" s="330"/>
      <c r="V547" s="329"/>
      <c r="W547" s="329"/>
      <c r="X547" s="329"/>
      <c r="Y547" s="329"/>
      <c r="Z547" s="329"/>
      <c r="AA547" s="329"/>
      <c r="AB547" s="329"/>
      <c r="AC547" s="329"/>
      <c r="AD547" s="329"/>
      <c r="AE547" s="329"/>
      <c r="AF547" s="331"/>
      <c r="AG547" s="331"/>
      <c r="AH547" s="331"/>
      <c r="AI547" s="331"/>
      <c r="AJ547" s="327"/>
      <c r="AK547" s="331"/>
      <c r="AL547" s="331"/>
      <c r="AM547" s="327"/>
      <c r="AN547" s="331"/>
      <c r="AO547" s="327"/>
      <c r="AP547" s="327"/>
      <c r="AQ547" s="327"/>
      <c r="AR547" s="327"/>
      <c r="AS547" s="14"/>
      <c r="AT547" s="14"/>
      <c r="AU547" s="14"/>
      <c r="AV547" s="14"/>
      <c r="AW547" s="332"/>
      <c r="AX547" s="322"/>
      <c r="AY547" s="322"/>
      <c r="AZ547" s="322"/>
      <c r="BA547" s="322"/>
      <c r="BB547" s="322"/>
      <c r="BC547" s="322"/>
      <c r="BD547" s="322"/>
      <c r="BE547" s="322"/>
      <c r="BF547" s="322"/>
      <c r="BG547" s="322"/>
      <c r="BH547" s="322"/>
      <c r="BI547" s="322"/>
      <c r="BJ547" s="322"/>
      <c r="BK547" s="322"/>
      <c r="BL547" s="322"/>
      <c r="BM547" s="322"/>
      <c r="BN547" s="322"/>
      <c r="BO547" s="322"/>
      <c r="BP547" s="322"/>
      <c r="BQ547" s="322"/>
      <c r="BR547" s="322"/>
      <c r="BS547" s="322"/>
      <c r="BT547" s="322"/>
      <c r="BU547" s="322"/>
      <c r="BV547" s="322"/>
      <c r="BW547" s="322"/>
      <c r="BX547" s="322"/>
      <c r="BY547" s="322"/>
      <c r="BZ547" s="322"/>
      <c r="CA547" s="322"/>
      <c r="CB547" s="322"/>
      <c r="CC547" s="77"/>
    </row>
    <row r="548" spans="1:81" s="20" customFormat="1" ht="14.25" customHeight="1">
      <c r="A548" s="62"/>
      <c r="B548" s="326"/>
      <c r="C548" s="327"/>
      <c r="D548" s="327"/>
      <c r="E548" s="327"/>
      <c r="F548" s="328"/>
      <c r="I548" s="327"/>
      <c r="J548" s="327"/>
      <c r="K548" s="327"/>
      <c r="O548" s="327"/>
      <c r="Q548" s="329"/>
      <c r="R548" s="329"/>
      <c r="S548" s="329"/>
      <c r="T548" s="329"/>
      <c r="U548" s="330"/>
      <c r="V548" s="329"/>
      <c r="W548" s="329"/>
      <c r="X548" s="329"/>
      <c r="Y548" s="329"/>
      <c r="Z548" s="329"/>
      <c r="AA548" s="329"/>
      <c r="AB548" s="329"/>
      <c r="AC548" s="329"/>
      <c r="AD548" s="329"/>
      <c r="AE548" s="329"/>
      <c r="AF548" s="331"/>
      <c r="AG548" s="331"/>
      <c r="AH548" s="331"/>
      <c r="AI548" s="331"/>
      <c r="AJ548" s="327"/>
      <c r="AK548" s="331"/>
      <c r="AL548" s="331"/>
      <c r="AM548" s="327"/>
      <c r="AN548" s="331"/>
      <c r="AO548" s="327"/>
      <c r="AP548" s="327"/>
      <c r="AQ548" s="327"/>
      <c r="AR548" s="327"/>
      <c r="AS548" s="14"/>
      <c r="AT548" s="14"/>
      <c r="AU548" s="14"/>
      <c r="AV548" s="14"/>
      <c r="AW548" s="332"/>
      <c r="AX548" s="322"/>
      <c r="AY548" s="322"/>
      <c r="AZ548" s="322"/>
      <c r="BA548" s="322"/>
      <c r="BB548" s="322"/>
      <c r="BC548" s="322"/>
      <c r="BD548" s="322"/>
      <c r="BE548" s="322"/>
      <c r="BF548" s="322"/>
      <c r="BG548" s="322"/>
      <c r="BH548" s="322"/>
      <c r="BI548" s="322"/>
      <c r="BJ548" s="322"/>
      <c r="BK548" s="322"/>
      <c r="BL548" s="322"/>
      <c r="BM548" s="322"/>
      <c r="BN548" s="322"/>
      <c r="BO548" s="322"/>
      <c r="BP548" s="322"/>
      <c r="BQ548" s="322"/>
      <c r="BR548" s="322"/>
      <c r="BS548" s="322"/>
      <c r="BT548" s="322"/>
      <c r="BU548" s="322"/>
      <c r="BV548" s="322"/>
      <c r="BW548" s="322"/>
      <c r="BX548" s="322"/>
      <c r="BY548" s="322"/>
      <c r="BZ548" s="322"/>
      <c r="CA548" s="322"/>
      <c r="CB548" s="322"/>
      <c r="CC548" s="77"/>
    </row>
    <row r="549" spans="1:81" s="20" customFormat="1" ht="14.25" customHeight="1">
      <c r="A549" s="62"/>
      <c r="B549" s="326"/>
      <c r="C549" s="327"/>
      <c r="D549" s="327"/>
      <c r="E549" s="327"/>
      <c r="F549" s="328"/>
      <c r="I549" s="327"/>
      <c r="J549" s="327"/>
      <c r="K549" s="327"/>
      <c r="O549" s="327"/>
      <c r="Q549" s="329"/>
      <c r="R549" s="329"/>
      <c r="S549" s="329"/>
      <c r="T549" s="329"/>
      <c r="U549" s="330"/>
      <c r="V549" s="329"/>
      <c r="W549" s="329"/>
      <c r="X549" s="329"/>
      <c r="Y549" s="329"/>
      <c r="Z549" s="329"/>
      <c r="AA549" s="329"/>
      <c r="AB549" s="329"/>
      <c r="AC549" s="329"/>
      <c r="AD549" s="329"/>
      <c r="AE549" s="329"/>
      <c r="AF549" s="331"/>
      <c r="AG549" s="331"/>
      <c r="AH549" s="331"/>
      <c r="AI549" s="331"/>
      <c r="AJ549" s="327"/>
      <c r="AK549" s="331"/>
      <c r="AL549" s="331"/>
      <c r="AM549" s="327"/>
      <c r="AN549" s="331"/>
      <c r="AO549" s="327"/>
      <c r="AP549" s="327"/>
      <c r="AQ549" s="327"/>
      <c r="AR549" s="327"/>
      <c r="AS549" s="14"/>
      <c r="AT549" s="14"/>
      <c r="AU549" s="14"/>
      <c r="AV549" s="14"/>
      <c r="AW549" s="332"/>
      <c r="AX549" s="322"/>
      <c r="AY549" s="322"/>
      <c r="AZ549" s="322"/>
      <c r="BA549" s="322"/>
      <c r="BB549" s="322"/>
      <c r="BC549" s="322"/>
      <c r="BD549" s="322"/>
      <c r="BE549" s="322"/>
      <c r="BF549" s="322"/>
      <c r="BG549" s="322"/>
      <c r="BH549" s="322"/>
      <c r="BI549" s="322"/>
      <c r="BJ549" s="322"/>
      <c r="BK549" s="322"/>
      <c r="BL549" s="322"/>
      <c r="BM549" s="322"/>
      <c r="BN549" s="322"/>
      <c r="BO549" s="322"/>
      <c r="BP549" s="322"/>
      <c r="BQ549" s="322"/>
      <c r="BR549" s="322"/>
      <c r="BS549" s="322"/>
      <c r="BT549" s="322"/>
      <c r="BU549" s="322"/>
      <c r="BV549" s="322"/>
      <c r="BW549" s="322"/>
      <c r="BX549" s="322"/>
      <c r="BY549" s="322"/>
      <c r="BZ549" s="322"/>
      <c r="CA549" s="322"/>
      <c r="CB549" s="322"/>
      <c r="CC549" s="77"/>
    </row>
    <row r="550" spans="1:81" s="20" customFormat="1" ht="14.25" customHeight="1">
      <c r="A550" s="62"/>
      <c r="B550" s="326"/>
      <c r="C550" s="327"/>
      <c r="D550" s="327"/>
      <c r="E550" s="327"/>
      <c r="F550" s="328"/>
      <c r="I550" s="327"/>
      <c r="J550" s="327"/>
      <c r="K550" s="327"/>
      <c r="O550" s="327"/>
      <c r="Q550" s="329"/>
      <c r="R550" s="329"/>
      <c r="S550" s="329"/>
      <c r="T550" s="329"/>
      <c r="U550" s="330"/>
      <c r="V550" s="329"/>
      <c r="W550" s="329"/>
      <c r="X550" s="329"/>
      <c r="Y550" s="329"/>
      <c r="Z550" s="329"/>
      <c r="AA550" s="329"/>
      <c r="AB550" s="329"/>
      <c r="AC550" s="329"/>
      <c r="AD550" s="329"/>
      <c r="AE550" s="329"/>
      <c r="AF550" s="331"/>
      <c r="AG550" s="331"/>
      <c r="AH550" s="331"/>
      <c r="AI550" s="331"/>
      <c r="AJ550" s="327"/>
      <c r="AK550" s="331"/>
      <c r="AL550" s="331"/>
      <c r="AM550" s="327"/>
      <c r="AN550" s="331"/>
      <c r="AO550" s="327"/>
      <c r="AP550" s="327"/>
      <c r="AQ550" s="327"/>
      <c r="AR550" s="327"/>
      <c r="AS550" s="14"/>
      <c r="AT550" s="14"/>
      <c r="AU550" s="14"/>
      <c r="AV550" s="14"/>
      <c r="AW550" s="332"/>
      <c r="AX550" s="322"/>
      <c r="AY550" s="322"/>
      <c r="AZ550" s="322"/>
      <c r="BA550" s="322"/>
      <c r="BB550" s="322"/>
      <c r="BC550" s="322"/>
      <c r="BD550" s="322"/>
      <c r="BE550" s="322"/>
      <c r="BF550" s="322"/>
      <c r="BG550" s="322"/>
      <c r="BH550" s="322"/>
      <c r="BI550" s="322"/>
      <c r="BJ550" s="322"/>
      <c r="BK550" s="322"/>
      <c r="BL550" s="322"/>
      <c r="BM550" s="322"/>
      <c r="BN550" s="322"/>
      <c r="BO550" s="322"/>
      <c r="BP550" s="322"/>
      <c r="BQ550" s="322"/>
      <c r="BR550" s="322"/>
      <c r="BS550" s="322"/>
      <c r="BT550" s="322"/>
      <c r="BU550" s="322"/>
      <c r="BV550" s="322"/>
      <c r="BW550" s="322"/>
      <c r="BX550" s="322"/>
      <c r="BY550" s="322"/>
      <c r="BZ550" s="322"/>
      <c r="CA550" s="322"/>
      <c r="CB550" s="322"/>
      <c r="CC550" s="77"/>
    </row>
    <row r="551" spans="1:81" s="20" customFormat="1" ht="14.25" customHeight="1">
      <c r="A551" s="62"/>
      <c r="B551" s="326"/>
      <c r="C551" s="327"/>
      <c r="D551" s="327"/>
      <c r="E551" s="327"/>
      <c r="F551" s="328"/>
      <c r="I551" s="327"/>
      <c r="J551" s="327"/>
      <c r="K551" s="327"/>
      <c r="O551" s="327"/>
      <c r="Q551" s="329"/>
      <c r="R551" s="329"/>
      <c r="S551" s="329"/>
      <c r="T551" s="329"/>
      <c r="U551" s="330"/>
      <c r="V551" s="329"/>
      <c r="W551" s="329"/>
      <c r="X551" s="329"/>
      <c r="Y551" s="329"/>
      <c r="Z551" s="329"/>
      <c r="AA551" s="329"/>
      <c r="AB551" s="329"/>
      <c r="AC551" s="329"/>
      <c r="AD551" s="329"/>
      <c r="AE551" s="329"/>
      <c r="AF551" s="331"/>
      <c r="AG551" s="331"/>
      <c r="AH551" s="331"/>
      <c r="AI551" s="331"/>
      <c r="AJ551" s="327"/>
      <c r="AK551" s="331"/>
      <c r="AL551" s="331"/>
      <c r="AM551" s="327"/>
      <c r="AN551" s="331"/>
      <c r="AO551" s="327"/>
      <c r="AP551" s="327"/>
      <c r="AQ551" s="327"/>
      <c r="AR551" s="327"/>
      <c r="AS551" s="14"/>
      <c r="AT551" s="14"/>
      <c r="AU551" s="14"/>
      <c r="AV551" s="14"/>
      <c r="AW551" s="332"/>
      <c r="AX551" s="322"/>
      <c r="AY551" s="322"/>
      <c r="AZ551" s="322"/>
      <c r="BA551" s="322"/>
      <c r="BB551" s="322"/>
      <c r="BC551" s="322"/>
      <c r="BD551" s="322"/>
      <c r="BE551" s="322"/>
      <c r="BF551" s="322"/>
      <c r="BG551" s="322"/>
      <c r="BH551" s="322"/>
      <c r="BI551" s="322"/>
      <c r="BJ551" s="322"/>
      <c r="BK551" s="322"/>
      <c r="BL551" s="322"/>
      <c r="BM551" s="322"/>
      <c r="BN551" s="322"/>
      <c r="BO551" s="322"/>
      <c r="BP551" s="322"/>
      <c r="BQ551" s="322"/>
      <c r="BR551" s="322"/>
      <c r="BS551" s="322"/>
      <c r="BT551" s="322"/>
      <c r="BU551" s="322"/>
      <c r="BV551" s="322"/>
      <c r="BW551" s="322"/>
      <c r="BX551" s="322"/>
      <c r="BY551" s="322"/>
      <c r="BZ551" s="322"/>
      <c r="CA551" s="322"/>
      <c r="CB551" s="322"/>
      <c r="CC551" s="77"/>
    </row>
    <row r="552" spans="1:81" s="20" customFormat="1" ht="14.25" customHeight="1">
      <c r="A552" s="62"/>
      <c r="B552" s="326"/>
      <c r="C552" s="327"/>
      <c r="D552" s="327"/>
      <c r="E552" s="327"/>
      <c r="F552" s="328"/>
      <c r="I552" s="327"/>
      <c r="J552" s="327"/>
      <c r="K552" s="327"/>
      <c r="O552" s="327"/>
      <c r="Q552" s="329"/>
      <c r="R552" s="329"/>
      <c r="S552" s="329"/>
      <c r="T552" s="329"/>
      <c r="U552" s="330"/>
      <c r="V552" s="329"/>
      <c r="W552" s="329"/>
      <c r="X552" s="329"/>
      <c r="Y552" s="329"/>
      <c r="Z552" s="329"/>
      <c r="AA552" s="329"/>
      <c r="AB552" s="329"/>
      <c r="AC552" s="329"/>
      <c r="AD552" s="329"/>
      <c r="AE552" s="329"/>
      <c r="AF552" s="331"/>
      <c r="AG552" s="331"/>
      <c r="AH552" s="331"/>
      <c r="AI552" s="331"/>
      <c r="AJ552" s="327"/>
      <c r="AK552" s="331"/>
      <c r="AL552" s="331"/>
      <c r="AM552" s="327"/>
      <c r="AN552" s="331"/>
      <c r="AO552" s="327"/>
      <c r="AP552" s="327"/>
      <c r="AQ552" s="327"/>
      <c r="AR552" s="327"/>
      <c r="AS552" s="14"/>
      <c r="AT552" s="14"/>
      <c r="AU552" s="14"/>
      <c r="AV552" s="14"/>
      <c r="AW552" s="332"/>
      <c r="AX552" s="322"/>
      <c r="AY552" s="322"/>
      <c r="AZ552" s="322"/>
      <c r="BA552" s="322"/>
      <c r="BB552" s="322"/>
      <c r="BC552" s="322"/>
      <c r="BD552" s="322"/>
      <c r="BE552" s="322"/>
      <c r="BF552" s="322"/>
      <c r="BG552" s="322"/>
      <c r="BH552" s="322"/>
      <c r="BI552" s="322"/>
      <c r="BJ552" s="322"/>
      <c r="BK552" s="322"/>
      <c r="BL552" s="322"/>
      <c r="BM552" s="322"/>
      <c r="BN552" s="322"/>
      <c r="BO552" s="322"/>
      <c r="BP552" s="322"/>
      <c r="BQ552" s="322"/>
      <c r="BR552" s="322"/>
      <c r="BS552" s="322"/>
      <c r="BT552" s="322"/>
      <c r="BU552" s="322"/>
      <c r="BV552" s="322"/>
      <c r="BW552" s="322"/>
      <c r="BX552" s="322"/>
      <c r="BY552" s="322"/>
      <c r="BZ552" s="322"/>
      <c r="CA552" s="322"/>
      <c r="CB552" s="322"/>
      <c r="CC552" s="77"/>
    </row>
    <row r="553" spans="1:81" s="20" customFormat="1" ht="14.25" customHeight="1">
      <c r="A553" s="62"/>
      <c r="B553" s="326"/>
      <c r="C553" s="327"/>
      <c r="D553" s="327"/>
      <c r="E553" s="327"/>
      <c r="F553" s="328"/>
      <c r="I553" s="327"/>
      <c r="J553" s="327"/>
      <c r="K553" s="327"/>
      <c r="O553" s="327"/>
      <c r="Q553" s="329"/>
      <c r="R553" s="329"/>
      <c r="S553" s="329"/>
      <c r="T553" s="329"/>
      <c r="U553" s="330"/>
      <c r="V553" s="329"/>
      <c r="W553" s="329"/>
      <c r="X553" s="329"/>
      <c r="Y553" s="329"/>
      <c r="Z553" s="329"/>
      <c r="AA553" s="329"/>
      <c r="AB553" s="329"/>
      <c r="AC553" s="329"/>
      <c r="AD553" s="329"/>
      <c r="AE553" s="329"/>
      <c r="AF553" s="331"/>
      <c r="AG553" s="331"/>
      <c r="AH553" s="331"/>
      <c r="AI553" s="331"/>
      <c r="AJ553" s="327"/>
      <c r="AK553" s="331"/>
      <c r="AL553" s="331"/>
      <c r="AM553" s="327"/>
      <c r="AN553" s="331"/>
      <c r="AO553" s="327"/>
      <c r="AP553" s="327"/>
      <c r="AQ553" s="327"/>
      <c r="AR553" s="327"/>
      <c r="AS553" s="14"/>
      <c r="AT553" s="14"/>
      <c r="AU553" s="14"/>
      <c r="AV553" s="14"/>
      <c r="AW553" s="332"/>
      <c r="AX553" s="322"/>
      <c r="AY553" s="322"/>
      <c r="AZ553" s="322"/>
      <c r="BA553" s="322"/>
      <c r="BB553" s="322"/>
      <c r="BC553" s="322"/>
      <c r="BD553" s="322"/>
      <c r="BE553" s="322"/>
      <c r="BF553" s="322"/>
      <c r="BG553" s="322"/>
      <c r="BH553" s="322"/>
      <c r="BI553" s="322"/>
      <c r="BJ553" s="322"/>
      <c r="BK553" s="322"/>
      <c r="BL553" s="322"/>
      <c r="BM553" s="322"/>
      <c r="BN553" s="322"/>
      <c r="BO553" s="322"/>
      <c r="BP553" s="322"/>
      <c r="BQ553" s="322"/>
      <c r="BR553" s="322"/>
      <c r="BS553" s="322"/>
      <c r="BT553" s="322"/>
      <c r="BU553" s="322"/>
      <c r="BV553" s="322"/>
      <c r="BW553" s="322"/>
      <c r="BX553" s="322"/>
      <c r="BY553" s="322"/>
      <c r="BZ553" s="322"/>
      <c r="CA553" s="322"/>
      <c r="CB553" s="322"/>
      <c r="CC553" s="77"/>
    </row>
    <row r="554" spans="1:81" s="20" customFormat="1" ht="14.25" customHeight="1">
      <c r="A554" s="62"/>
      <c r="B554" s="326"/>
      <c r="C554" s="327"/>
      <c r="D554" s="327"/>
      <c r="E554" s="327"/>
      <c r="F554" s="328"/>
      <c r="I554" s="327"/>
      <c r="J554" s="327"/>
      <c r="K554" s="327"/>
      <c r="O554" s="327"/>
      <c r="Q554" s="329"/>
      <c r="R554" s="329"/>
      <c r="S554" s="329"/>
      <c r="T554" s="329"/>
      <c r="U554" s="330"/>
      <c r="V554" s="329"/>
      <c r="W554" s="329"/>
      <c r="X554" s="329"/>
      <c r="Y554" s="329"/>
      <c r="Z554" s="329"/>
      <c r="AA554" s="329"/>
      <c r="AB554" s="329"/>
      <c r="AC554" s="329"/>
      <c r="AD554" s="329"/>
      <c r="AE554" s="329"/>
      <c r="AF554" s="331"/>
      <c r="AG554" s="331"/>
      <c r="AH554" s="331"/>
      <c r="AI554" s="331"/>
      <c r="AJ554" s="327"/>
      <c r="AK554" s="331"/>
      <c r="AL554" s="331"/>
      <c r="AM554" s="327"/>
      <c r="AN554" s="331"/>
      <c r="AO554" s="327"/>
      <c r="AP554" s="327"/>
      <c r="AQ554" s="327"/>
      <c r="AR554" s="327"/>
      <c r="AS554" s="14"/>
      <c r="AT554" s="14"/>
      <c r="AU554" s="14"/>
      <c r="AV554" s="14"/>
      <c r="AW554" s="332"/>
      <c r="AX554" s="322"/>
      <c r="AY554" s="322"/>
      <c r="AZ554" s="322"/>
      <c r="BA554" s="322"/>
      <c r="BB554" s="322"/>
      <c r="BC554" s="322"/>
      <c r="BD554" s="322"/>
      <c r="BE554" s="322"/>
      <c r="BF554" s="322"/>
      <c r="BG554" s="322"/>
      <c r="BH554" s="322"/>
      <c r="BI554" s="322"/>
      <c r="BJ554" s="322"/>
      <c r="BK554" s="322"/>
      <c r="BL554" s="322"/>
      <c r="BM554" s="322"/>
      <c r="BN554" s="322"/>
      <c r="BO554" s="322"/>
      <c r="BP554" s="322"/>
      <c r="BQ554" s="322"/>
      <c r="BR554" s="322"/>
      <c r="BS554" s="322"/>
      <c r="BT554" s="322"/>
      <c r="BU554" s="322"/>
      <c r="BV554" s="322"/>
      <c r="BW554" s="322"/>
      <c r="BX554" s="322"/>
      <c r="BY554" s="322"/>
      <c r="BZ554" s="322"/>
      <c r="CA554" s="322"/>
      <c r="CB554" s="322"/>
      <c r="CC554" s="77"/>
    </row>
    <row r="555" spans="1:81" s="20" customFormat="1" ht="14.25" customHeight="1">
      <c r="A555" s="62"/>
      <c r="B555" s="326"/>
      <c r="C555" s="327"/>
      <c r="D555" s="327"/>
      <c r="E555" s="327"/>
      <c r="F555" s="328"/>
      <c r="I555" s="327"/>
      <c r="J555" s="327"/>
      <c r="K555" s="327"/>
      <c r="O555" s="327"/>
      <c r="Q555" s="329"/>
      <c r="R555" s="329"/>
      <c r="S555" s="329"/>
      <c r="T555" s="329"/>
      <c r="U555" s="330"/>
      <c r="V555" s="329"/>
      <c r="W555" s="329"/>
      <c r="X555" s="329"/>
      <c r="Y555" s="329"/>
      <c r="Z555" s="329"/>
      <c r="AA555" s="329"/>
      <c r="AB555" s="329"/>
      <c r="AC555" s="329"/>
      <c r="AD555" s="329"/>
      <c r="AE555" s="329"/>
      <c r="AF555" s="331"/>
      <c r="AG555" s="331"/>
      <c r="AH555" s="331"/>
      <c r="AI555" s="331"/>
      <c r="AJ555" s="327"/>
      <c r="AK555" s="331"/>
      <c r="AL555" s="331"/>
      <c r="AM555" s="327"/>
      <c r="AN555" s="331"/>
      <c r="AO555" s="327"/>
      <c r="AP555" s="327"/>
      <c r="AQ555" s="327"/>
      <c r="AR555" s="327"/>
      <c r="AS555" s="14"/>
      <c r="AT555" s="14"/>
      <c r="AU555" s="14"/>
      <c r="AV555" s="14"/>
      <c r="AW555" s="332"/>
      <c r="AX555" s="322"/>
      <c r="AY555" s="322"/>
      <c r="AZ555" s="322"/>
      <c r="BA555" s="322"/>
      <c r="BB555" s="322"/>
      <c r="BC555" s="322"/>
      <c r="BD555" s="322"/>
      <c r="BE555" s="322"/>
      <c r="BF555" s="322"/>
      <c r="BG555" s="322"/>
      <c r="BH555" s="322"/>
      <c r="BI555" s="322"/>
      <c r="BJ555" s="322"/>
      <c r="BK555" s="322"/>
      <c r="BL555" s="322"/>
      <c r="BM555" s="322"/>
      <c r="BN555" s="322"/>
      <c r="BO555" s="322"/>
      <c r="BP555" s="322"/>
      <c r="BQ555" s="322"/>
      <c r="BR555" s="322"/>
      <c r="BS555" s="322"/>
      <c r="BT555" s="322"/>
      <c r="BU555" s="322"/>
      <c r="BV555" s="322"/>
      <c r="BW555" s="322"/>
      <c r="BX555" s="322"/>
      <c r="BY555" s="322"/>
      <c r="BZ555" s="322"/>
      <c r="CA555" s="322"/>
      <c r="CB555" s="322"/>
      <c r="CC555" s="77"/>
    </row>
    <row r="556" spans="1:81" s="20" customFormat="1" ht="14.25" customHeight="1">
      <c r="A556" s="62"/>
      <c r="B556" s="326"/>
      <c r="C556" s="327"/>
      <c r="D556" s="327"/>
      <c r="E556" s="327"/>
      <c r="F556" s="328"/>
      <c r="I556" s="327"/>
      <c r="J556" s="327"/>
      <c r="K556" s="327"/>
      <c r="O556" s="327"/>
      <c r="Q556" s="329"/>
      <c r="R556" s="329"/>
      <c r="S556" s="329"/>
      <c r="T556" s="329"/>
      <c r="U556" s="330"/>
      <c r="V556" s="329"/>
      <c r="W556" s="329"/>
      <c r="X556" s="329"/>
      <c r="Y556" s="329"/>
      <c r="Z556" s="329"/>
      <c r="AA556" s="329"/>
      <c r="AB556" s="329"/>
      <c r="AC556" s="329"/>
      <c r="AD556" s="329"/>
      <c r="AE556" s="329"/>
      <c r="AF556" s="331"/>
      <c r="AG556" s="331"/>
      <c r="AH556" s="331"/>
      <c r="AI556" s="331"/>
      <c r="AJ556" s="327"/>
      <c r="AK556" s="331"/>
      <c r="AL556" s="331"/>
      <c r="AM556" s="327"/>
      <c r="AN556" s="331"/>
      <c r="AO556" s="327"/>
      <c r="AP556" s="327"/>
      <c r="AQ556" s="327"/>
      <c r="AR556" s="327"/>
      <c r="AS556" s="14"/>
      <c r="AT556" s="14"/>
      <c r="AU556" s="14"/>
      <c r="AV556" s="14"/>
      <c r="AW556" s="332"/>
      <c r="AX556" s="322"/>
      <c r="AY556" s="322"/>
      <c r="AZ556" s="322"/>
      <c r="BA556" s="322"/>
      <c r="BB556" s="322"/>
      <c r="BC556" s="322"/>
      <c r="BD556" s="322"/>
      <c r="BE556" s="322"/>
      <c r="BF556" s="322"/>
      <c r="BG556" s="322"/>
      <c r="BH556" s="322"/>
      <c r="BI556" s="322"/>
      <c r="BJ556" s="322"/>
      <c r="BK556" s="322"/>
      <c r="BL556" s="322"/>
      <c r="BM556" s="322"/>
      <c r="BN556" s="322"/>
      <c r="BO556" s="322"/>
      <c r="BP556" s="322"/>
      <c r="BQ556" s="322"/>
      <c r="BR556" s="322"/>
      <c r="BS556" s="322"/>
      <c r="BT556" s="322"/>
      <c r="BU556" s="322"/>
      <c r="BV556" s="322"/>
      <c r="BW556" s="322"/>
      <c r="BX556" s="322"/>
      <c r="BY556" s="322"/>
      <c r="BZ556" s="322"/>
      <c r="CA556" s="322"/>
      <c r="CB556" s="322"/>
      <c r="CC556" s="77"/>
    </row>
    <row r="557" spans="1:81" s="20" customFormat="1" ht="14.25" customHeight="1">
      <c r="A557" s="62"/>
      <c r="B557" s="326"/>
      <c r="C557" s="327"/>
      <c r="D557" s="327"/>
      <c r="E557" s="327"/>
      <c r="F557" s="328"/>
      <c r="I557" s="327"/>
      <c r="J557" s="327"/>
      <c r="K557" s="327"/>
      <c r="O557" s="327"/>
      <c r="Q557" s="329"/>
      <c r="R557" s="329"/>
      <c r="S557" s="329"/>
      <c r="T557" s="329"/>
      <c r="U557" s="330"/>
      <c r="V557" s="329"/>
      <c r="W557" s="329"/>
      <c r="X557" s="329"/>
      <c r="Y557" s="329"/>
      <c r="Z557" s="329"/>
      <c r="AA557" s="329"/>
      <c r="AB557" s="329"/>
      <c r="AC557" s="329"/>
      <c r="AD557" s="329"/>
      <c r="AE557" s="329"/>
      <c r="AF557" s="331"/>
      <c r="AG557" s="331"/>
      <c r="AH557" s="331"/>
      <c r="AI557" s="331"/>
      <c r="AJ557" s="327"/>
      <c r="AK557" s="331"/>
      <c r="AL557" s="331"/>
      <c r="AM557" s="327"/>
      <c r="AN557" s="331"/>
      <c r="AO557" s="327"/>
      <c r="AP557" s="327"/>
      <c r="AQ557" s="327"/>
      <c r="AR557" s="327"/>
      <c r="AS557" s="14"/>
      <c r="AT557" s="14"/>
      <c r="AU557" s="14"/>
      <c r="AV557" s="14"/>
      <c r="AW557" s="332"/>
      <c r="AX557" s="322"/>
      <c r="AY557" s="322"/>
      <c r="AZ557" s="322"/>
      <c r="BA557" s="322"/>
      <c r="BB557" s="322"/>
      <c r="BC557" s="322"/>
      <c r="BD557" s="322"/>
      <c r="BE557" s="322"/>
      <c r="BF557" s="322"/>
      <c r="BG557" s="322"/>
      <c r="BH557" s="322"/>
      <c r="BI557" s="322"/>
      <c r="BJ557" s="322"/>
      <c r="BK557" s="322"/>
      <c r="BL557" s="322"/>
      <c r="BM557" s="322"/>
      <c r="BN557" s="322"/>
      <c r="BO557" s="322"/>
      <c r="BP557" s="322"/>
      <c r="BQ557" s="322"/>
      <c r="BR557" s="322"/>
      <c r="BS557" s="322"/>
      <c r="BT557" s="322"/>
      <c r="BU557" s="322"/>
      <c r="BV557" s="322"/>
      <c r="BW557" s="322"/>
      <c r="BX557" s="322"/>
      <c r="BY557" s="322"/>
      <c r="BZ557" s="322"/>
      <c r="CA557" s="322"/>
      <c r="CB557" s="322"/>
      <c r="CC557" s="77"/>
    </row>
    <row r="558" spans="1:81" s="20" customFormat="1" ht="14.25" customHeight="1">
      <c r="A558" s="62"/>
      <c r="B558" s="326"/>
      <c r="C558" s="327"/>
      <c r="D558" s="327"/>
      <c r="E558" s="327"/>
      <c r="F558" s="328"/>
      <c r="I558" s="327"/>
      <c r="J558" s="327"/>
      <c r="K558" s="327"/>
      <c r="O558" s="327"/>
      <c r="Q558" s="329"/>
      <c r="R558" s="329"/>
      <c r="S558" s="329"/>
      <c r="T558" s="329"/>
      <c r="U558" s="330"/>
      <c r="V558" s="329"/>
      <c r="W558" s="329"/>
      <c r="X558" s="329"/>
      <c r="Y558" s="329"/>
      <c r="Z558" s="329"/>
      <c r="AA558" s="329"/>
      <c r="AB558" s="329"/>
      <c r="AC558" s="329"/>
      <c r="AD558" s="329"/>
      <c r="AE558" s="329"/>
      <c r="AF558" s="331"/>
      <c r="AG558" s="331"/>
      <c r="AH558" s="331"/>
      <c r="AI558" s="331"/>
      <c r="AJ558" s="327"/>
      <c r="AK558" s="331"/>
      <c r="AL558" s="331"/>
      <c r="AM558" s="327"/>
      <c r="AN558" s="331"/>
      <c r="AO558" s="327"/>
      <c r="AP558" s="327"/>
      <c r="AQ558" s="327"/>
      <c r="AR558" s="327"/>
      <c r="AS558" s="14"/>
      <c r="AT558" s="14"/>
      <c r="AU558" s="14"/>
      <c r="AV558" s="14"/>
      <c r="AW558" s="332"/>
      <c r="AX558" s="322"/>
      <c r="AY558" s="322"/>
      <c r="AZ558" s="322"/>
      <c r="BA558" s="322"/>
      <c r="BB558" s="322"/>
      <c r="BC558" s="322"/>
      <c r="BD558" s="322"/>
      <c r="BE558" s="322"/>
      <c r="BF558" s="322"/>
      <c r="BG558" s="322"/>
      <c r="BH558" s="322"/>
      <c r="BI558" s="322"/>
      <c r="BJ558" s="322"/>
      <c r="BK558" s="322"/>
      <c r="BL558" s="322"/>
      <c r="BM558" s="322"/>
      <c r="BN558" s="322"/>
      <c r="BO558" s="322"/>
      <c r="BP558" s="322"/>
      <c r="BQ558" s="322"/>
      <c r="BR558" s="322"/>
      <c r="BS558" s="322"/>
      <c r="BT558" s="322"/>
      <c r="BU558" s="322"/>
      <c r="BV558" s="322"/>
      <c r="BW558" s="322"/>
      <c r="BX558" s="322"/>
      <c r="BY558" s="322"/>
      <c r="BZ558" s="322"/>
      <c r="CA558" s="322"/>
      <c r="CB558" s="322"/>
      <c r="CC558" s="77"/>
    </row>
    <row r="559" spans="1:81" s="20" customFormat="1" ht="14.25" customHeight="1">
      <c r="A559" s="62"/>
      <c r="B559" s="326"/>
      <c r="C559" s="327"/>
      <c r="D559" s="327"/>
      <c r="E559" s="327"/>
      <c r="F559" s="328"/>
      <c r="I559" s="327"/>
      <c r="J559" s="327"/>
      <c r="K559" s="327"/>
      <c r="O559" s="327"/>
      <c r="Q559" s="329"/>
      <c r="R559" s="329"/>
      <c r="S559" s="329"/>
      <c r="T559" s="329"/>
      <c r="U559" s="330"/>
      <c r="V559" s="329"/>
      <c r="W559" s="329"/>
      <c r="X559" s="329"/>
      <c r="Y559" s="329"/>
      <c r="Z559" s="329"/>
      <c r="AA559" s="329"/>
      <c r="AB559" s="329"/>
      <c r="AC559" s="329"/>
      <c r="AD559" s="329"/>
      <c r="AE559" s="329"/>
      <c r="AF559" s="331"/>
      <c r="AG559" s="331"/>
      <c r="AH559" s="331"/>
      <c r="AI559" s="331"/>
      <c r="AJ559" s="327"/>
      <c r="AK559" s="331"/>
      <c r="AL559" s="331"/>
      <c r="AM559" s="327"/>
      <c r="AN559" s="331"/>
      <c r="AO559" s="327"/>
      <c r="AP559" s="327"/>
      <c r="AQ559" s="327"/>
      <c r="AR559" s="327"/>
      <c r="AS559" s="14"/>
      <c r="AT559" s="14"/>
      <c r="AU559" s="14"/>
      <c r="AV559" s="14"/>
      <c r="AW559" s="332"/>
      <c r="AX559" s="322"/>
      <c r="AY559" s="322"/>
      <c r="AZ559" s="322"/>
      <c r="BA559" s="322"/>
      <c r="BB559" s="322"/>
      <c r="BC559" s="322"/>
      <c r="BD559" s="322"/>
      <c r="BE559" s="322"/>
      <c r="BF559" s="322"/>
      <c r="BG559" s="322"/>
      <c r="BH559" s="322"/>
      <c r="BI559" s="322"/>
      <c r="BJ559" s="322"/>
      <c r="BK559" s="322"/>
      <c r="BL559" s="322"/>
      <c r="BM559" s="322"/>
      <c r="BN559" s="322"/>
      <c r="BO559" s="322"/>
      <c r="BP559" s="322"/>
      <c r="BQ559" s="322"/>
      <c r="BR559" s="322"/>
      <c r="BS559" s="322"/>
      <c r="BT559" s="322"/>
      <c r="BU559" s="322"/>
      <c r="BV559" s="322"/>
      <c r="BW559" s="322"/>
      <c r="BX559" s="322"/>
      <c r="BY559" s="322"/>
      <c r="BZ559" s="322"/>
      <c r="CA559" s="322"/>
      <c r="CB559" s="322"/>
      <c r="CC559" s="77"/>
    </row>
    <row r="560" spans="1:81" s="20" customFormat="1" ht="14.25" customHeight="1">
      <c r="A560" s="62"/>
      <c r="B560" s="326"/>
      <c r="C560" s="327"/>
      <c r="D560" s="327"/>
      <c r="E560" s="327"/>
      <c r="F560" s="328"/>
      <c r="I560" s="327"/>
      <c r="J560" s="327"/>
      <c r="K560" s="327"/>
      <c r="O560" s="327"/>
      <c r="Q560" s="329"/>
      <c r="R560" s="329"/>
      <c r="S560" s="329"/>
      <c r="T560" s="329"/>
      <c r="U560" s="330"/>
      <c r="V560" s="329"/>
      <c r="W560" s="329"/>
      <c r="X560" s="329"/>
      <c r="Y560" s="329"/>
      <c r="Z560" s="329"/>
      <c r="AA560" s="329"/>
      <c r="AB560" s="329"/>
      <c r="AC560" s="329"/>
      <c r="AD560" s="329"/>
      <c r="AE560" s="329"/>
      <c r="AF560" s="331"/>
      <c r="AG560" s="331"/>
      <c r="AH560" s="331"/>
      <c r="AI560" s="331"/>
      <c r="AJ560" s="327"/>
      <c r="AK560" s="331"/>
      <c r="AL560" s="331"/>
      <c r="AM560" s="327"/>
      <c r="AN560" s="331"/>
      <c r="AO560" s="327"/>
      <c r="AP560" s="327"/>
      <c r="AQ560" s="327"/>
      <c r="AR560" s="327"/>
      <c r="AS560" s="14"/>
      <c r="AT560" s="14"/>
      <c r="AU560" s="14"/>
      <c r="AV560" s="14"/>
      <c r="AW560" s="332"/>
      <c r="AX560" s="322"/>
      <c r="AY560" s="322"/>
      <c r="AZ560" s="322"/>
      <c r="BA560" s="322"/>
      <c r="BB560" s="322"/>
      <c r="BC560" s="322"/>
      <c r="BD560" s="322"/>
      <c r="BE560" s="322"/>
      <c r="BF560" s="322"/>
      <c r="BG560" s="322"/>
      <c r="BH560" s="322"/>
      <c r="BI560" s="322"/>
      <c r="BJ560" s="322"/>
      <c r="BK560" s="322"/>
      <c r="BL560" s="322"/>
      <c r="BM560" s="322"/>
      <c r="BN560" s="322"/>
      <c r="BO560" s="322"/>
      <c r="BP560" s="322"/>
      <c r="BQ560" s="322"/>
      <c r="BR560" s="322"/>
      <c r="BS560" s="322"/>
      <c r="BT560" s="322"/>
      <c r="BU560" s="322"/>
      <c r="BV560" s="322"/>
      <c r="BW560" s="322"/>
      <c r="BX560" s="322"/>
      <c r="BY560" s="322"/>
      <c r="BZ560" s="322"/>
      <c r="CA560" s="322"/>
      <c r="CB560" s="322"/>
      <c r="CC560" s="77"/>
    </row>
    <row r="561" spans="1:81" s="20" customFormat="1" ht="14.25" customHeight="1">
      <c r="A561" s="62"/>
      <c r="B561" s="326"/>
      <c r="C561" s="327"/>
      <c r="D561" s="327"/>
      <c r="E561" s="327"/>
      <c r="F561" s="328"/>
      <c r="I561" s="327"/>
      <c r="J561" s="327"/>
      <c r="K561" s="327"/>
      <c r="O561" s="327"/>
      <c r="Q561" s="329"/>
      <c r="R561" s="329"/>
      <c r="S561" s="329"/>
      <c r="T561" s="329"/>
      <c r="U561" s="330"/>
      <c r="V561" s="329"/>
      <c r="W561" s="329"/>
      <c r="X561" s="329"/>
      <c r="Y561" s="329"/>
      <c r="Z561" s="329"/>
      <c r="AA561" s="329"/>
      <c r="AB561" s="329"/>
      <c r="AC561" s="329"/>
      <c r="AD561" s="329"/>
      <c r="AE561" s="329"/>
      <c r="AF561" s="331"/>
      <c r="AG561" s="331"/>
      <c r="AH561" s="331"/>
      <c r="AI561" s="331"/>
      <c r="AJ561" s="327"/>
      <c r="AK561" s="331"/>
      <c r="AL561" s="331"/>
      <c r="AM561" s="327"/>
      <c r="AN561" s="331"/>
      <c r="AO561" s="327"/>
      <c r="AP561" s="327"/>
      <c r="AQ561" s="327"/>
      <c r="AR561" s="327"/>
      <c r="AS561" s="14"/>
      <c r="AT561" s="14"/>
      <c r="AU561" s="14"/>
      <c r="AV561" s="14"/>
      <c r="AW561" s="332"/>
      <c r="AX561" s="322"/>
      <c r="AY561" s="322"/>
      <c r="AZ561" s="322"/>
      <c r="BA561" s="322"/>
      <c r="BB561" s="322"/>
      <c r="BC561" s="322"/>
      <c r="BD561" s="322"/>
      <c r="BE561" s="322"/>
      <c r="BF561" s="322"/>
      <c r="BG561" s="322"/>
      <c r="BH561" s="322"/>
      <c r="BI561" s="322"/>
      <c r="BJ561" s="322"/>
      <c r="BK561" s="322"/>
      <c r="BL561" s="322"/>
      <c r="BM561" s="322"/>
      <c r="BN561" s="322"/>
      <c r="BO561" s="322"/>
      <c r="BP561" s="322"/>
      <c r="BQ561" s="322"/>
      <c r="BR561" s="322"/>
      <c r="BS561" s="322"/>
      <c r="BT561" s="322"/>
      <c r="BU561" s="322"/>
      <c r="BV561" s="322"/>
      <c r="BW561" s="322"/>
      <c r="BX561" s="322"/>
      <c r="BY561" s="322"/>
      <c r="BZ561" s="322"/>
      <c r="CA561" s="322"/>
      <c r="CB561" s="322"/>
      <c r="CC561" s="77"/>
    </row>
    <row r="562" spans="1:81" s="20" customFormat="1" ht="14.25" customHeight="1">
      <c r="A562" s="62"/>
      <c r="B562" s="326"/>
      <c r="C562" s="327"/>
      <c r="D562" s="327"/>
      <c r="E562" s="327"/>
      <c r="F562" s="328"/>
      <c r="I562" s="327"/>
      <c r="J562" s="327"/>
      <c r="K562" s="327"/>
      <c r="O562" s="327"/>
      <c r="Q562" s="329"/>
      <c r="R562" s="329"/>
      <c r="S562" s="329"/>
      <c r="T562" s="329"/>
      <c r="U562" s="330"/>
      <c r="V562" s="329"/>
      <c r="W562" s="329"/>
      <c r="X562" s="329"/>
      <c r="Y562" s="329"/>
      <c r="Z562" s="329"/>
      <c r="AA562" s="329"/>
      <c r="AB562" s="329"/>
      <c r="AC562" s="329"/>
      <c r="AD562" s="329"/>
      <c r="AE562" s="329"/>
      <c r="AF562" s="331"/>
      <c r="AG562" s="331"/>
      <c r="AH562" s="331"/>
      <c r="AI562" s="331"/>
      <c r="AJ562" s="327"/>
      <c r="AK562" s="331"/>
      <c r="AL562" s="331"/>
      <c r="AM562" s="327"/>
      <c r="AN562" s="331"/>
      <c r="AO562" s="327"/>
      <c r="AP562" s="327"/>
      <c r="AQ562" s="327"/>
      <c r="AR562" s="327"/>
      <c r="AS562" s="14"/>
      <c r="AT562" s="14"/>
      <c r="AU562" s="14"/>
      <c r="AV562" s="14"/>
      <c r="AW562" s="332"/>
      <c r="AX562" s="322"/>
      <c r="AY562" s="322"/>
      <c r="AZ562" s="322"/>
      <c r="BA562" s="322"/>
      <c r="BB562" s="322"/>
      <c r="BC562" s="322"/>
      <c r="BD562" s="322"/>
      <c r="BE562" s="322"/>
      <c r="BF562" s="322"/>
      <c r="BG562" s="322"/>
      <c r="BH562" s="322"/>
      <c r="BI562" s="322"/>
      <c r="BJ562" s="322"/>
      <c r="BK562" s="322"/>
      <c r="BL562" s="322"/>
      <c r="BM562" s="322"/>
      <c r="BN562" s="322"/>
      <c r="BO562" s="322"/>
      <c r="BP562" s="322"/>
      <c r="BQ562" s="322"/>
      <c r="BR562" s="322"/>
      <c r="BS562" s="322"/>
      <c r="BT562" s="322"/>
      <c r="BU562" s="322"/>
      <c r="BV562" s="322"/>
      <c r="BW562" s="322"/>
      <c r="BX562" s="322"/>
      <c r="BY562" s="322"/>
      <c r="BZ562" s="322"/>
      <c r="CA562" s="322"/>
      <c r="CB562" s="322"/>
      <c r="CC562" s="77"/>
    </row>
    <row r="563" spans="1:81" s="20" customFormat="1" ht="14.25" customHeight="1">
      <c r="A563" s="62"/>
      <c r="B563" s="326"/>
      <c r="C563" s="327"/>
      <c r="D563" s="327"/>
      <c r="E563" s="327"/>
      <c r="F563" s="328"/>
      <c r="I563" s="327"/>
      <c r="J563" s="327"/>
      <c r="K563" s="327"/>
      <c r="O563" s="327"/>
      <c r="Q563" s="329"/>
      <c r="R563" s="329"/>
      <c r="S563" s="329"/>
      <c r="T563" s="329"/>
      <c r="U563" s="330"/>
      <c r="V563" s="329"/>
      <c r="W563" s="329"/>
      <c r="X563" s="329"/>
      <c r="Y563" s="329"/>
      <c r="Z563" s="329"/>
      <c r="AA563" s="329"/>
      <c r="AB563" s="329"/>
      <c r="AC563" s="329"/>
      <c r="AD563" s="329"/>
      <c r="AE563" s="329"/>
      <c r="AF563" s="331"/>
      <c r="AG563" s="331"/>
      <c r="AH563" s="331"/>
      <c r="AI563" s="331"/>
      <c r="AJ563" s="327"/>
      <c r="AK563" s="331"/>
      <c r="AL563" s="331"/>
      <c r="AM563" s="327"/>
      <c r="AN563" s="331"/>
      <c r="AO563" s="327"/>
      <c r="AP563" s="327"/>
      <c r="AQ563" s="327"/>
      <c r="AR563" s="327"/>
      <c r="AS563" s="14"/>
      <c r="AT563" s="14"/>
      <c r="AU563" s="14"/>
      <c r="AV563" s="14"/>
      <c r="AW563" s="332"/>
      <c r="AX563" s="322"/>
      <c r="AY563" s="322"/>
      <c r="AZ563" s="322"/>
      <c r="BA563" s="322"/>
      <c r="BB563" s="322"/>
      <c r="BC563" s="322"/>
      <c r="BD563" s="322"/>
      <c r="BE563" s="322"/>
      <c r="BF563" s="322"/>
      <c r="BG563" s="322"/>
      <c r="BH563" s="322"/>
      <c r="BI563" s="322"/>
      <c r="BJ563" s="322"/>
      <c r="BK563" s="322"/>
      <c r="BL563" s="322"/>
      <c r="BM563" s="322"/>
      <c r="BN563" s="322"/>
      <c r="BO563" s="322"/>
      <c r="BP563" s="322"/>
      <c r="BQ563" s="322"/>
      <c r="BR563" s="322"/>
      <c r="BS563" s="322"/>
      <c r="BT563" s="322"/>
      <c r="BU563" s="322"/>
      <c r="BV563" s="322"/>
      <c r="BW563" s="322"/>
      <c r="BX563" s="322"/>
      <c r="BY563" s="322"/>
      <c r="BZ563" s="322"/>
      <c r="CA563" s="322"/>
      <c r="CB563" s="322"/>
      <c r="CC563" s="77"/>
    </row>
    <row r="564" spans="1:81" s="20" customFormat="1" ht="14.25" customHeight="1">
      <c r="A564" s="62"/>
      <c r="B564" s="326"/>
      <c r="C564" s="327"/>
      <c r="D564" s="327"/>
      <c r="E564" s="327"/>
      <c r="F564" s="328"/>
      <c r="I564" s="327"/>
      <c r="J564" s="327"/>
      <c r="K564" s="327"/>
      <c r="O564" s="327"/>
      <c r="Q564" s="329"/>
      <c r="R564" s="329"/>
      <c r="S564" s="329"/>
      <c r="T564" s="329"/>
      <c r="U564" s="330"/>
      <c r="V564" s="329"/>
      <c r="W564" s="329"/>
      <c r="X564" s="329"/>
      <c r="Y564" s="329"/>
      <c r="Z564" s="329"/>
      <c r="AA564" s="329"/>
      <c r="AB564" s="329"/>
      <c r="AC564" s="329"/>
      <c r="AD564" s="329"/>
      <c r="AE564" s="329"/>
      <c r="AF564" s="331"/>
      <c r="AG564" s="331"/>
      <c r="AH564" s="331"/>
      <c r="AI564" s="331"/>
      <c r="AJ564" s="327"/>
      <c r="AK564" s="331"/>
      <c r="AL564" s="331"/>
      <c r="AM564" s="327"/>
      <c r="AN564" s="331"/>
      <c r="AO564" s="327"/>
      <c r="AP564" s="327"/>
      <c r="AQ564" s="327"/>
      <c r="AR564" s="327"/>
      <c r="AS564" s="14"/>
      <c r="AT564" s="14"/>
      <c r="AU564" s="14"/>
      <c r="AV564" s="14"/>
      <c r="AW564" s="332"/>
      <c r="AX564" s="322"/>
      <c r="AY564" s="322"/>
      <c r="AZ564" s="322"/>
      <c r="BA564" s="322"/>
      <c r="BB564" s="322"/>
      <c r="BC564" s="322"/>
      <c r="BD564" s="322"/>
      <c r="BE564" s="322"/>
      <c r="BF564" s="322"/>
      <c r="BG564" s="322"/>
      <c r="BH564" s="322"/>
      <c r="BI564" s="322"/>
      <c r="BJ564" s="322"/>
      <c r="BK564" s="322"/>
      <c r="BL564" s="322"/>
      <c r="BM564" s="322"/>
      <c r="BN564" s="322"/>
      <c r="BO564" s="322"/>
      <c r="BP564" s="322"/>
      <c r="BQ564" s="322"/>
      <c r="BR564" s="322"/>
      <c r="BS564" s="322"/>
      <c r="BT564" s="322"/>
      <c r="BU564" s="322"/>
      <c r="BV564" s="322"/>
      <c r="BW564" s="322"/>
      <c r="BX564" s="322"/>
      <c r="BY564" s="322"/>
      <c r="BZ564" s="322"/>
      <c r="CA564" s="322"/>
      <c r="CB564" s="322"/>
      <c r="CC564" s="77"/>
    </row>
    <row r="565" spans="1:81" s="20" customFormat="1" ht="14.25" customHeight="1">
      <c r="A565" s="62"/>
      <c r="B565" s="326"/>
      <c r="C565" s="327"/>
      <c r="D565" s="327"/>
      <c r="E565" s="327"/>
      <c r="F565" s="328"/>
      <c r="I565" s="327"/>
      <c r="J565" s="327"/>
      <c r="K565" s="327"/>
      <c r="O565" s="327"/>
      <c r="Q565" s="329"/>
      <c r="R565" s="329"/>
      <c r="S565" s="329"/>
      <c r="T565" s="329"/>
      <c r="U565" s="330"/>
      <c r="V565" s="329"/>
      <c r="W565" s="329"/>
      <c r="X565" s="329"/>
      <c r="Y565" s="329"/>
      <c r="Z565" s="329"/>
      <c r="AA565" s="329"/>
      <c r="AB565" s="329"/>
      <c r="AC565" s="329"/>
      <c r="AD565" s="329"/>
      <c r="AE565" s="329"/>
      <c r="AF565" s="331"/>
      <c r="AG565" s="331"/>
      <c r="AH565" s="331"/>
      <c r="AI565" s="331"/>
      <c r="AJ565" s="327"/>
      <c r="AK565" s="331"/>
      <c r="AL565" s="331"/>
      <c r="AM565" s="327"/>
      <c r="AN565" s="331"/>
      <c r="AO565" s="327"/>
      <c r="AP565" s="327"/>
      <c r="AQ565" s="327"/>
      <c r="AR565" s="327"/>
      <c r="AS565" s="14"/>
      <c r="AT565" s="14"/>
      <c r="AU565" s="14"/>
      <c r="AV565" s="14"/>
      <c r="AW565" s="332"/>
      <c r="AX565" s="322"/>
      <c r="AY565" s="322"/>
      <c r="AZ565" s="322"/>
      <c r="BA565" s="322"/>
      <c r="BB565" s="322"/>
      <c r="BC565" s="322"/>
      <c r="BD565" s="322"/>
      <c r="BE565" s="322"/>
      <c r="BF565" s="322"/>
      <c r="BG565" s="322"/>
      <c r="BH565" s="322"/>
      <c r="BI565" s="322"/>
      <c r="BJ565" s="322"/>
      <c r="BK565" s="322"/>
      <c r="BL565" s="322"/>
      <c r="BM565" s="322"/>
      <c r="BN565" s="322"/>
      <c r="BO565" s="322"/>
      <c r="BP565" s="322"/>
      <c r="BQ565" s="322"/>
      <c r="BR565" s="322"/>
      <c r="BS565" s="322"/>
      <c r="BT565" s="322"/>
      <c r="BU565" s="322"/>
      <c r="BV565" s="322"/>
      <c r="BW565" s="322"/>
      <c r="BX565" s="322"/>
      <c r="BY565" s="322"/>
      <c r="BZ565" s="322"/>
      <c r="CA565" s="322"/>
      <c r="CB565" s="322"/>
      <c r="CC565" s="77"/>
    </row>
    <row r="566" spans="1:81" s="20" customFormat="1" ht="14.25" customHeight="1">
      <c r="A566" s="62"/>
      <c r="B566" s="326"/>
      <c r="C566" s="327"/>
      <c r="D566" s="327"/>
      <c r="E566" s="327"/>
      <c r="F566" s="328"/>
      <c r="I566" s="327"/>
      <c r="J566" s="327"/>
      <c r="K566" s="327"/>
      <c r="O566" s="327"/>
      <c r="Q566" s="329"/>
      <c r="R566" s="329"/>
      <c r="S566" s="329"/>
      <c r="T566" s="329"/>
      <c r="U566" s="330"/>
      <c r="V566" s="329"/>
      <c r="W566" s="329"/>
      <c r="X566" s="329"/>
      <c r="Y566" s="329"/>
      <c r="Z566" s="329"/>
      <c r="AA566" s="329"/>
      <c r="AB566" s="329"/>
      <c r="AC566" s="329"/>
      <c r="AD566" s="329"/>
      <c r="AE566" s="329"/>
      <c r="AF566" s="331"/>
      <c r="AG566" s="331"/>
      <c r="AH566" s="331"/>
      <c r="AI566" s="331"/>
      <c r="AJ566" s="327"/>
      <c r="AK566" s="331"/>
      <c r="AL566" s="331"/>
      <c r="AM566" s="327"/>
      <c r="AN566" s="331"/>
      <c r="AO566" s="327"/>
      <c r="AP566" s="327"/>
      <c r="AQ566" s="327"/>
      <c r="AR566" s="327"/>
      <c r="AS566" s="14"/>
      <c r="AT566" s="14"/>
      <c r="AU566" s="14"/>
      <c r="AV566" s="14"/>
      <c r="AW566" s="332"/>
      <c r="AX566" s="322"/>
      <c r="AY566" s="322"/>
      <c r="AZ566" s="322"/>
      <c r="BA566" s="322"/>
      <c r="BB566" s="322"/>
      <c r="BC566" s="322"/>
      <c r="BD566" s="322"/>
      <c r="BE566" s="322"/>
      <c r="BF566" s="322"/>
      <c r="BG566" s="322"/>
      <c r="BH566" s="322"/>
      <c r="BI566" s="322"/>
      <c r="BJ566" s="322"/>
      <c r="BK566" s="322"/>
      <c r="BL566" s="322"/>
      <c r="BM566" s="322"/>
      <c r="BN566" s="322"/>
      <c r="BO566" s="322"/>
      <c r="BP566" s="322"/>
      <c r="BQ566" s="322"/>
      <c r="BR566" s="322"/>
      <c r="BS566" s="322"/>
      <c r="BT566" s="322"/>
      <c r="BU566" s="322"/>
      <c r="BV566" s="322"/>
      <c r="BW566" s="322"/>
      <c r="BX566" s="322"/>
      <c r="BY566" s="322"/>
      <c r="BZ566" s="322"/>
      <c r="CA566" s="322"/>
      <c r="CB566" s="322"/>
      <c r="CC566" s="77"/>
    </row>
    <row r="567" spans="1:81" s="20" customFormat="1" ht="14.25" customHeight="1">
      <c r="A567" s="62"/>
      <c r="B567" s="326"/>
      <c r="C567" s="327"/>
      <c r="D567" s="327"/>
      <c r="E567" s="327"/>
      <c r="F567" s="328"/>
      <c r="I567" s="327"/>
      <c r="J567" s="327"/>
      <c r="K567" s="327"/>
      <c r="O567" s="327"/>
      <c r="Q567" s="329"/>
      <c r="R567" s="329"/>
      <c r="S567" s="329"/>
      <c r="T567" s="329"/>
      <c r="U567" s="330"/>
      <c r="V567" s="329"/>
      <c r="W567" s="329"/>
      <c r="X567" s="329"/>
      <c r="Y567" s="329"/>
      <c r="Z567" s="329"/>
      <c r="AA567" s="329"/>
      <c r="AB567" s="329"/>
      <c r="AC567" s="329"/>
      <c r="AD567" s="329"/>
      <c r="AE567" s="329"/>
      <c r="AF567" s="331"/>
      <c r="AG567" s="331"/>
      <c r="AH567" s="331"/>
      <c r="AI567" s="331"/>
      <c r="AJ567" s="327"/>
      <c r="AK567" s="331"/>
      <c r="AL567" s="331"/>
      <c r="AM567" s="327"/>
      <c r="AN567" s="331"/>
      <c r="AO567" s="327"/>
      <c r="AP567" s="327"/>
      <c r="AQ567" s="327"/>
      <c r="AR567" s="327"/>
      <c r="AS567" s="14"/>
      <c r="AT567" s="14"/>
      <c r="AU567" s="14"/>
      <c r="AV567" s="14"/>
      <c r="AW567" s="332"/>
      <c r="AX567" s="322"/>
      <c r="AY567" s="322"/>
      <c r="AZ567" s="322"/>
      <c r="BA567" s="322"/>
      <c r="BB567" s="322"/>
      <c r="BC567" s="322"/>
      <c r="BD567" s="322"/>
      <c r="BE567" s="322"/>
      <c r="BF567" s="322"/>
      <c r="BG567" s="322"/>
      <c r="BH567" s="322"/>
      <c r="BI567" s="322"/>
      <c r="BJ567" s="322"/>
      <c r="BK567" s="322"/>
      <c r="BL567" s="322"/>
      <c r="BM567" s="322"/>
      <c r="BN567" s="322"/>
      <c r="BO567" s="322"/>
      <c r="BP567" s="322"/>
      <c r="BQ567" s="322"/>
      <c r="BR567" s="322"/>
      <c r="BS567" s="322"/>
      <c r="BT567" s="322"/>
      <c r="BU567" s="322"/>
      <c r="BV567" s="322"/>
      <c r="BW567" s="322"/>
      <c r="BX567" s="322"/>
      <c r="BY567" s="322"/>
      <c r="BZ567" s="322"/>
      <c r="CA567" s="322"/>
      <c r="CB567" s="322"/>
      <c r="CC567" s="77"/>
    </row>
    <row r="568" spans="1:81" s="20" customFormat="1" ht="14.25" customHeight="1">
      <c r="A568" s="62"/>
      <c r="B568" s="326"/>
      <c r="C568" s="327"/>
      <c r="D568" s="327"/>
      <c r="E568" s="327"/>
      <c r="F568" s="328"/>
      <c r="I568" s="327"/>
      <c r="J568" s="327"/>
      <c r="K568" s="327"/>
      <c r="O568" s="327"/>
      <c r="Q568" s="329"/>
      <c r="R568" s="329"/>
      <c r="S568" s="329"/>
      <c r="T568" s="329"/>
      <c r="U568" s="330"/>
      <c r="V568" s="329"/>
      <c r="W568" s="329"/>
      <c r="X568" s="329"/>
      <c r="Y568" s="329"/>
      <c r="Z568" s="329"/>
      <c r="AA568" s="329"/>
      <c r="AB568" s="329"/>
      <c r="AC568" s="329"/>
      <c r="AD568" s="329"/>
      <c r="AE568" s="329"/>
      <c r="AF568" s="331"/>
      <c r="AG568" s="331"/>
      <c r="AH568" s="331"/>
      <c r="AI568" s="331"/>
      <c r="AJ568" s="327"/>
      <c r="AK568" s="331"/>
      <c r="AL568" s="331"/>
      <c r="AM568" s="327"/>
      <c r="AN568" s="331"/>
      <c r="AO568" s="327"/>
      <c r="AP568" s="327"/>
      <c r="AQ568" s="327"/>
      <c r="AR568" s="327"/>
      <c r="AS568" s="14"/>
      <c r="AT568" s="14"/>
      <c r="AU568" s="14"/>
      <c r="AV568" s="14"/>
      <c r="AW568" s="332"/>
      <c r="AX568" s="322"/>
      <c r="AY568" s="322"/>
      <c r="AZ568" s="322"/>
      <c r="BA568" s="322"/>
      <c r="BB568" s="322"/>
      <c r="BC568" s="322"/>
      <c r="BD568" s="322"/>
      <c r="BE568" s="322"/>
      <c r="BF568" s="322"/>
      <c r="BG568" s="322"/>
      <c r="BH568" s="322"/>
      <c r="BI568" s="322"/>
      <c r="BJ568" s="322"/>
      <c r="BK568" s="322"/>
      <c r="BL568" s="322"/>
      <c r="BM568" s="322"/>
      <c r="BN568" s="322"/>
      <c r="BO568" s="322"/>
      <c r="BP568" s="322"/>
      <c r="BQ568" s="322"/>
      <c r="BR568" s="322"/>
      <c r="BS568" s="322"/>
      <c r="BT568" s="322"/>
      <c r="BU568" s="322"/>
      <c r="BV568" s="322"/>
      <c r="BW568" s="322"/>
      <c r="BX568" s="322"/>
      <c r="BY568" s="322"/>
      <c r="BZ568" s="322"/>
      <c r="CA568" s="322"/>
      <c r="CB568" s="322"/>
      <c r="CC568" s="77"/>
    </row>
    <row r="569" spans="1:81" s="20" customFormat="1" ht="14.25" customHeight="1">
      <c r="A569" s="62"/>
      <c r="B569" s="326"/>
      <c r="C569" s="327"/>
      <c r="D569" s="327"/>
      <c r="E569" s="327"/>
      <c r="F569" s="328"/>
      <c r="I569" s="327"/>
      <c r="J569" s="327"/>
      <c r="K569" s="327"/>
      <c r="O569" s="327"/>
      <c r="Q569" s="329"/>
      <c r="R569" s="329"/>
      <c r="S569" s="329"/>
      <c r="T569" s="329"/>
      <c r="U569" s="330"/>
      <c r="V569" s="329"/>
      <c r="W569" s="329"/>
      <c r="X569" s="329"/>
      <c r="Y569" s="329"/>
      <c r="Z569" s="329"/>
      <c r="AA569" s="329"/>
      <c r="AB569" s="329"/>
      <c r="AC569" s="329"/>
      <c r="AD569" s="329"/>
      <c r="AE569" s="329"/>
      <c r="AF569" s="331"/>
      <c r="AG569" s="331"/>
      <c r="AH569" s="331"/>
      <c r="AI569" s="331"/>
      <c r="AJ569" s="327"/>
      <c r="AK569" s="331"/>
      <c r="AL569" s="331"/>
      <c r="AM569" s="327"/>
      <c r="AN569" s="331"/>
      <c r="AO569" s="327"/>
      <c r="AP569" s="327"/>
      <c r="AQ569" s="327"/>
      <c r="AR569" s="327"/>
      <c r="AS569" s="14"/>
      <c r="AT569" s="14"/>
      <c r="AU569" s="14"/>
      <c r="AV569" s="14"/>
      <c r="AW569" s="332"/>
      <c r="AX569" s="322"/>
      <c r="AY569" s="322"/>
      <c r="AZ569" s="322"/>
      <c r="BA569" s="322"/>
      <c r="BB569" s="322"/>
      <c r="BC569" s="322"/>
      <c r="BD569" s="322"/>
      <c r="BE569" s="322"/>
      <c r="BF569" s="322"/>
      <c r="BG569" s="322"/>
      <c r="BH569" s="322"/>
      <c r="BI569" s="322"/>
      <c r="BJ569" s="322"/>
      <c r="BK569" s="322"/>
      <c r="BL569" s="322"/>
      <c r="BM569" s="322"/>
      <c r="BN569" s="322"/>
      <c r="BO569" s="322"/>
      <c r="BP569" s="322"/>
      <c r="BQ569" s="322"/>
      <c r="BR569" s="322"/>
      <c r="BS569" s="322"/>
      <c r="BT569" s="322"/>
      <c r="BU569" s="322"/>
      <c r="BV569" s="322"/>
      <c r="BW569" s="322"/>
      <c r="BX569" s="322"/>
      <c r="BY569" s="322"/>
      <c r="BZ569" s="322"/>
      <c r="CA569" s="322"/>
      <c r="CB569" s="322"/>
      <c r="CC569" s="77"/>
    </row>
    <row r="570" spans="1:81" s="20" customFormat="1" ht="14.25" customHeight="1">
      <c r="A570" s="62"/>
      <c r="B570" s="326"/>
      <c r="C570" s="327"/>
      <c r="D570" s="327"/>
      <c r="E570" s="327"/>
      <c r="F570" s="328"/>
      <c r="I570" s="327"/>
      <c r="J570" s="327"/>
      <c r="K570" s="327"/>
      <c r="O570" s="327"/>
      <c r="Q570" s="329"/>
      <c r="R570" s="329"/>
      <c r="S570" s="329"/>
      <c r="T570" s="329"/>
      <c r="U570" s="330"/>
      <c r="V570" s="329"/>
      <c r="W570" s="329"/>
      <c r="X570" s="329"/>
      <c r="Y570" s="329"/>
      <c r="Z570" s="329"/>
      <c r="AA570" s="329"/>
      <c r="AB570" s="329"/>
      <c r="AC570" s="329"/>
      <c r="AD570" s="329"/>
      <c r="AE570" s="329"/>
      <c r="AF570" s="331"/>
      <c r="AG570" s="331"/>
      <c r="AH570" s="331"/>
      <c r="AI570" s="331"/>
      <c r="AJ570" s="327"/>
      <c r="AK570" s="331"/>
      <c r="AL570" s="331"/>
      <c r="AM570" s="327"/>
      <c r="AN570" s="331"/>
      <c r="AO570" s="327"/>
      <c r="AP570" s="327"/>
      <c r="AQ570" s="327"/>
      <c r="AR570" s="327"/>
      <c r="AS570" s="14"/>
      <c r="AT570" s="14"/>
      <c r="AU570" s="14"/>
      <c r="AV570" s="14"/>
      <c r="AW570" s="332"/>
      <c r="AX570" s="322"/>
      <c r="AY570" s="322"/>
      <c r="AZ570" s="322"/>
      <c r="BA570" s="322"/>
      <c r="BB570" s="322"/>
      <c r="BC570" s="322"/>
      <c r="BD570" s="322"/>
      <c r="BE570" s="322"/>
      <c r="BF570" s="322"/>
      <c r="BG570" s="322"/>
      <c r="BH570" s="322"/>
      <c r="BI570" s="322"/>
      <c r="BJ570" s="322"/>
      <c r="BK570" s="322"/>
      <c r="BL570" s="322"/>
      <c r="BM570" s="322"/>
      <c r="BN570" s="322"/>
      <c r="BO570" s="322"/>
      <c r="BP570" s="322"/>
      <c r="BQ570" s="322"/>
      <c r="BR570" s="322"/>
      <c r="BS570" s="322"/>
      <c r="BT570" s="322"/>
      <c r="BU570" s="322"/>
      <c r="BV570" s="322"/>
      <c r="BW570" s="322"/>
      <c r="BX570" s="322"/>
      <c r="BY570" s="322"/>
      <c r="BZ570" s="322"/>
      <c r="CA570" s="322"/>
      <c r="CB570" s="322"/>
      <c r="CC570" s="77"/>
    </row>
    <row r="571" spans="1:81" s="20" customFormat="1" ht="14.25" customHeight="1">
      <c r="A571" s="62"/>
      <c r="B571" s="326"/>
      <c r="C571" s="327"/>
      <c r="D571" s="327"/>
      <c r="E571" s="327"/>
      <c r="F571" s="328"/>
      <c r="I571" s="327"/>
      <c r="J571" s="327"/>
      <c r="K571" s="327"/>
      <c r="O571" s="327"/>
      <c r="Q571" s="329"/>
      <c r="R571" s="329"/>
      <c r="S571" s="329"/>
      <c r="T571" s="329"/>
      <c r="U571" s="330"/>
      <c r="V571" s="329"/>
      <c r="W571" s="329"/>
      <c r="X571" s="329"/>
      <c r="Y571" s="329"/>
      <c r="Z571" s="329"/>
      <c r="AA571" s="329"/>
      <c r="AB571" s="329"/>
      <c r="AC571" s="329"/>
      <c r="AD571" s="329"/>
      <c r="AE571" s="329"/>
      <c r="AF571" s="331"/>
      <c r="AG571" s="331"/>
      <c r="AH571" s="331"/>
      <c r="AI571" s="331"/>
      <c r="AJ571" s="327"/>
      <c r="AK571" s="331"/>
      <c r="AL571" s="331"/>
      <c r="AM571" s="327"/>
      <c r="AN571" s="331"/>
      <c r="AO571" s="327"/>
      <c r="AP571" s="327"/>
      <c r="AQ571" s="327"/>
      <c r="AR571" s="327"/>
      <c r="AS571" s="14"/>
      <c r="AT571" s="14"/>
      <c r="AU571" s="14"/>
      <c r="AV571" s="14"/>
      <c r="AW571" s="332"/>
      <c r="AX571" s="322"/>
      <c r="AY571" s="322"/>
      <c r="AZ571" s="322"/>
      <c r="BA571" s="322"/>
      <c r="BB571" s="322"/>
      <c r="BC571" s="322"/>
      <c r="BD571" s="322"/>
      <c r="BE571" s="322"/>
      <c r="BF571" s="322"/>
      <c r="BG571" s="322"/>
      <c r="BH571" s="322"/>
      <c r="BI571" s="322"/>
      <c r="BJ571" s="322"/>
      <c r="BK571" s="322"/>
      <c r="BL571" s="322"/>
      <c r="BM571" s="322"/>
      <c r="BN571" s="322"/>
      <c r="BO571" s="322"/>
      <c r="BP571" s="322"/>
      <c r="BQ571" s="322"/>
      <c r="BR571" s="322"/>
      <c r="BS571" s="322"/>
      <c r="BT571" s="322"/>
      <c r="BU571" s="322"/>
      <c r="BV571" s="322"/>
      <c r="BW571" s="322"/>
      <c r="BX571" s="322"/>
      <c r="BY571" s="322"/>
      <c r="BZ571" s="322"/>
      <c r="CA571" s="322"/>
      <c r="CB571" s="322"/>
      <c r="CC571" s="77"/>
    </row>
    <row r="572" spans="1:81" s="20" customFormat="1" ht="14.25" customHeight="1">
      <c r="A572" s="62"/>
      <c r="B572" s="326"/>
      <c r="C572" s="327"/>
      <c r="D572" s="327"/>
      <c r="E572" s="327"/>
      <c r="F572" s="328"/>
      <c r="I572" s="327"/>
      <c r="J572" s="327"/>
      <c r="K572" s="327"/>
      <c r="O572" s="327"/>
      <c r="Q572" s="329"/>
      <c r="R572" s="329"/>
      <c r="S572" s="329"/>
      <c r="T572" s="329"/>
      <c r="U572" s="330"/>
      <c r="V572" s="329"/>
      <c r="W572" s="329"/>
      <c r="X572" s="329"/>
      <c r="Y572" s="329"/>
      <c r="Z572" s="329"/>
      <c r="AA572" s="329"/>
      <c r="AB572" s="329"/>
      <c r="AC572" s="329"/>
      <c r="AD572" s="329"/>
      <c r="AE572" s="329"/>
      <c r="AF572" s="331"/>
      <c r="AG572" s="331"/>
      <c r="AH572" s="331"/>
      <c r="AI572" s="331"/>
      <c r="AJ572" s="327"/>
      <c r="AK572" s="331"/>
      <c r="AL572" s="331"/>
      <c r="AM572" s="327"/>
      <c r="AN572" s="331"/>
      <c r="AO572" s="327"/>
      <c r="AP572" s="327"/>
      <c r="AQ572" s="327"/>
      <c r="AR572" s="327"/>
      <c r="AS572" s="14"/>
      <c r="AT572" s="14"/>
      <c r="AU572" s="14"/>
      <c r="AV572" s="14"/>
      <c r="AW572" s="332"/>
      <c r="AX572" s="322"/>
      <c r="AY572" s="322"/>
      <c r="AZ572" s="322"/>
      <c r="BA572" s="322"/>
      <c r="BB572" s="322"/>
      <c r="BC572" s="322"/>
      <c r="BD572" s="322"/>
      <c r="BE572" s="322"/>
      <c r="BF572" s="322"/>
      <c r="BG572" s="322"/>
      <c r="BH572" s="322"/>
      <c r="BI572" s="322"/>
      <c r="BJ572" s="322"/>
      <c r="BK572" s="322"/>
      <c r="BL572" s="322"/>
      <c r="BM572" s="322"/>
      <c r="BN572" s="322"/>
      <c r="BO572" s="322"/>
      <c r="BP572" s="322"/>
      <c r="BQ572" s="322"/>
      <c r="BR572" s="322"/>
      <c r="BS572" s="322"/>
      <c r="BT572" s="322"/>
      <c r="BU572" s="322"/>
      <c r="BV572" s="322"/>
      <c r="BW572" s="322"/>
      <c r="BX572" s="322"/>
      <c r="BY572" s="322"/>
      <c r="BZ572" s="322"/>
      <c r="CA572" s="322"/>
      <c r="CB572" s="322"/>
      <c r="CC572" s="77"/>
    </row>
    <row r="573" spans="1:81" s="20" customFormat="1" ht="14.25" customHeight="1">
      <c r="A573" s="62"/>
      <c r="B573" s="326"/>
      <c r="C573" s="327"/>
      <c r="D573" s="327"/>
      <c r="E573" s="327"/>
      <c r="F573" s="328"/>
      <c r="I573" s="327"/>
      <c r="J573" s="327"/>
      <c r="K573" s="327"/>
      <c r="O573" s="327"/>
      <c r="Q573" s="329"/>
      <c r="R573" s="329"/>
      <c r="S573" s="329"/>
      <c r="T573" s="329"/>
      <c r="U573" s="330"/>
      <c r="V573" s="329"/>
      <c r="W573" s="329"/>
      <c r="X573" s="329"/>
      <c r="Y573" s="329"/>
      <c r="Z573" s="329"/>
      <c r="AA573" s="329"/>
      <c r="AB573" s="329"/>
      <c r="AC573" s="329"/>
      <c r="AD573" s="329"/>
      <c r="AE573" s="329"/>
      <c r="AF573" s="331"/>
      <c r="AG573" s="331"/>
      <c r="AH573" s="331"/>
      <c r="AI573" s="331"/>
      <c r="AJ573" s="327"/>
      <c r="AK573" s="331"/>
      <c r="AL573" s="331"/>
      <c r="AM573" s="327"/>
      <c r="AN573" s="331"/>
      <c r="AO573" s="327"/>
      <c r="AP573" s="327"/>
      <c r="AQ573" s="327"/>
      <c r="AR573" s="327"/>
      <c r="AS573" s="14"/>
      <c r="AT573" s="14"/>
      <c r="AU573" s="14"/>
      <c r="AV573" s="14"/>
      <c r="AW573" s="332"/>
      <c r="AX573" s="322"/>
      <c r="AY573" s="322"/>
      <c r="AZ573" s="322"/>
      <c r="BA573" s="322"/>
      <c r="BB573" s="322"/>
      <c r="BC573" s="322"/>
      <c r="BD573" s="322"/>
      <c r="BE573" s="322"/>
      <c r="BF573" s="322"/>
      <c r="BG573" s="322"/>
      <c r="BH573" s="322"/>
      <c r="BI573" s="322"/>
      <c r="BJ573" s="322"/>
      <c r="BK573" s="322"/>
      <c r="BL573" s="322"/>
      <c r="BM573" s="322"/>
      <c r="BN573" s="322"/>
      <c r="BO573" s="322"/>
      <c r="BP573" s="322"/>
      <c r="BQ573" s="322"/>
      <c r="BR573" s="322"/>
      <c r="BS573" s="322"/>
      <c r="BT573" s="322"/>
      <c r="BU573" s="322"/>
      <c r="BV573" s="322"/>
      <c r="BW573" s="322"/>
      <c r="BX573" s="322"/>
      <c r="BY573" s="322"/>
      <c r="BZ573" s="322"/>
      <c r="CA573" s="322"/>
      <c r="CB573" s="322"/>
      <c r="CC573" s="77"/>
    </row>
    <row r="574" spans="1:81" s="20" customFormat="1" ht="14.25" customHeight="1">
      <c r="A574" s="62"/>
      <c r="B574" s="326"/>
      <c r="C574" s="327"/>
      <c r="D574" s="327"/>
      <c r="E574" s="327"/>
      <c r="F574" s="328"/>
      <c r="I574" s="327"/>
      <c r="J574" s="327"/>
      <c r="K574" s="327"/>
      <c r="O574" s="327"/>
      <c r="Q574" s="329"/>
      <c r="R574" s="329"/>
      <c r="S574" s="329"/>
      <c r="T574" s="329"/>
      <c r="U574" s="330"/>
      <c r="V574" s="329"/>
      <c r="W574" s="329"/>
      <c r="X574" s="329"/>
      <c r="Y574" s="329"/>
      <c r="Z574" s="329"/>
      <c r="AA574" s="329"/>
      <c r="AB574" s="329"/>
      <c r="AC574" s="329"/>
      <c r="AD574" s="329"/>
      <c r="AE574" s="329"/>
      <c r="AF574" s="331"/>
      <c r="AG574" s="331"/>
      <c r="AH574" s="331"/>
      <c r="AI574" s="331"/>
      <c r="AJ574" s="327"/>
      <c r="AK574" s="331"/>
      <c r="AL574" s="331"/>
      <c r="AM574" s="327"/>
      <c r="AN574" s="331"/>
      <c r="AO574" s="327"/>
      <c r="AP574" s="327"/>
      <c r="AQ574" s="327"/>
      <c r="AR574" s="327"/>
      <c r="AS574" s="14"/>
      <c r="AT574" s="14"/>
      <c r="AU574" s="14"/>
      <c r="AV574" s="14"/>
      <c r="AW574" s="332"/>
      <c r="AX574" s="322"/>
      <c r="AY574" s="322"/>
      <c r="AZ574" s="322"/>
      <c r="BA574" s="322"/>
      <c r="BB574" s="322"/>
      <c r="BC574" s="322"/>
      <c r="BD574" s="322"/>
      <c r="BE574" s="322"/>
      <c r="BF574" s="322"/>
      <c r="BG574" s="322"/>
      <c r="BH574" s="322"/>
      <c r="BI574" s="322"/>
      <c r="BJ574" s="322"/>
      <c r="BK574" s="322"/>
      <c r="BL574" s="322"/>
      <c r="BM574" s="322"/>
      <c r="BN574" s="322"/>
      <c r="BO574" s="322"/>
      <c r="BP574" s="322"/>
      <c r="BQ574" s="322"/>
      <c r="BR574" s="322"/>
      <c r="BS574" s="322"/>
      <c r="BT574" s="322"/>
      <c r="BU574" s="322"/>
      <c r="BV574" s="322"/>
      <c r="BW574" s="322"/>
      <c r="BX574" s="322"/>
      <c r="BY574" s="322"/>
      <c r="BZ574" s="322"/>
      <c r="CA574" s="322"/>
      <c r="CB574" s="322"/>
      <c r="CC574" s="77"/>
    </row>
    <row r="575" spans="1:81" s="20" customFormat="1" ht="14.25" customHeight="1">
      <c r="A575" s="62"/>
      <c r="B575" s="326"/>
      <c r="C575" s="327"/>
      <c r="D575" s="327"/>
      <c r="E575" s="327"/>
      <c r="F575" s="328"/>
      <c r="I575" s="327"/>
      <c r="J575" s="327"/>
      <c r="K575" s="327"/>
      <c r="O575" s="327"/>
      <c r="Q575" s="329"/>
      <c r="R575" s="329"/>
      <c r="S575" s="329"/>
      <c r="T575" s="329"/>
      <c r="U575" s="330"/>
      <c r="V575" s="329"/>
      <c r="W575" s="329"/>
      <c r="X575" s="329"/>
      <c r="Y575" s="329"/>
      <c r="Z575" s="329"/>
      <c r="AA575" s="329"/>
      <c r="AB575" s="329"/>
      <c r="AC575" s="329"/>
      <c r="AD575" s="329"/>
      <c r="AE575" s="329"/>
      <c r="AF575" s="331"/>
      <c r="AG575" s="331"/>
      <c r="AH575" s="331"/>
      <c r="AI575" s="331"/>
      <c r="AJ575" s="327"/>
      <c r="AK575" s="331"/>
      <c r="AL575" s="331"/>
      <c r="AM575" s="327"/>
      <c r="AN575" s="331"/>
      <c r="AO575" s="327"/>
      <c r="AP575" s="327"/>
      <c r="AQ575" s="327"/>
      <c r="AR575" s="327"/>
      <c r="AS575" s="14"/>
      <c r="AT575" s="14"/>
      <c r="AU575" s="14"/>
      <c r="AV575" s="14"/>
      <c r="AW575" s="332"/>
      <c r="AX575" s="322"/>
      <c r="AY575" s="322"/>
      <c r="AZ575" s="322"/>
      <c r="BA575" s="322"/>
      <c r="BB575" s="322"/>
      <c r="BC575" s="322"/>
      <c r="BD575" s="322"/>
      <c r="BE575" s="322"/>
      <c r="BF575" s="322"/>
      <c r="BG575" s="322"/>
      <c r="BH575" s="322"/>
      <c r="BI575" s="322"/>
      <c r="BJ575" s="322"/>
      <c r="BK575" s="322"/>
      <c r="BL575" s="322"/>
      <c r="BM575" s="322"/>
      <c r="BN575" s="322"/>
      <c r="BO575" s="322"/>
      <c r="BP575" s="322"/>
      <c r="BQ575" s="322"/>
      <c r="BR575" s="322"/>
      <c r="BS575" s="322"/>
      <c r="BT575" s="322"/>
      <c r="BU575" s="322"/>
      <c r="BV575" s="322"/>
      <c r="BW575" s="322"/>
      <c r="BX575" s="322"/>
      <c r="BY575" s="322"/>
      <c r="BZ575" s="322"/>
      <c r="CA575" s="322"/>
      <c r="CB575" s="322"/>
      <c r="CC575" s="77"/>
    </row>
    <row r="576" spans="1:81" s="20" customFormat="1" ht="14.25" customHeight="1">
      <c r="A576" s="62"/>
      <c r="B576" s="326"/>
      <c r="C576" s="327"/>
      <c r="D576" s="327"/>
      <c r="E576" s="327"/>
      <c r="F576" s="328"/>
      <c r="I576" s="327"/>
      <c r="J576" s="327"/>
      <c r="K576" s="327"/>
      <c r="O576" s="327"/>
      <c r="Q576" s="329"/>
      <c r="R576" s="329"/>
      <c r="S576" s="329"/>
      <c r="T576" s="329"/>
      <c r="U576" s="330"/>
      <c r="V576" s="329"/>
      <c r="W576" s="329"/>
      <c r="X576" s="329"/>
      <c r="Y576" s="329"/>
      <c r="Z576" s="329"/>
      <c r="AA576" s="329"/>
      <c r="AB576" s="329"/>
      <c r="AC576" s="329"/>
      <c r="AD576" s="329"/>
      <c r="AE576" s="329"/>
      <c r="AF576" s="331"/>
      <c r="AG576" s="331"/>
      <c r="AH576" s="331"/>
      <c r="AI576" s="331"/>
      <c r="AJ576" s="327"/>
      <c r="AK576" s="331"/>
      <c r="AL576" s="331"/>
      <c r="AM576" s="327"/>
      <c r="AN576" s="331"/>
      <c r="AO576" s="327"/>
      <c r="AP576" s="327"/>
      <c r="AQ576" s="327"/>
      <c r="AR576" s="327"/>
      <c r="AS576" s="14"/>
      <c r="AT576" s="14"/>
      <c r="AU576" s="14"/>
      <c r="AV576" s="14"/>
      <c r="AW576" s="332"/>
      <c r="AX576" s="322"/>
      <c r="AY576" s="322"/>
      <c r="AZ576" s="322"/>
      <c r="BA576" s="322"/>
      <c r="BB576" s="322"/>
      <c r="BC576" s="322"/>
      <c r="BD576" s="322"/>
      <c r="BE576" s="322"/>
      <c r="BF576" s="322"/>
      <c r="BG576" s="322"/>
      <c r="BH576" s="322"/>
      <c r="BI576" s="322"/>
      <c r="BJ576" s="322"/>
      <c r="BK576" s="322"/>
      <c r="BL576" s="322"/>
      <c r="BM576" s="322"/>
      <c r="BN576" s="322"/>
      <c r="BO576" s="322"/>
      <c r="BP576" s="322"/>
      <c r="BQ576" s="322"/>
      <c r="BR576" s="322"/>
      <c r="BS576" s="322"/>
      <c r="BT576" s="322"/>
      <c r="BU576" s="322"/>
      <c r="BV576" s="322"/>
      <c r="BW576" s="322"/>
      <c r="BX576" s="322"/>
      <c r="BY576" s="322"/>
      <c r="BZ576" s="322"/>
      <c r="CA576" s="322"/>
      <c r="CB576" s="322"/>
      <c r="CC576" s="77"/>
    </row>
    <row r="577" spans="1:81" s="20" customFormat="1" ht="14.25" customHeight="1">
      <c r="A577" s="62"/>
      <c r="B577" s="326"/>
      <c r="C577" s="327"/>
      <c r="D577" s="327"/>
      <c r="E577" s="327"/>
      <c r="F577" s="328"/>
      <c r="I577" s="327"/>
      <c r="J577" s="327"/>
      <c r="K577" s="327"/>
      <c r="O577" s="327"/>
      <c r="Q577" s="329"/>
      <c r="R577" s="329"/>
      <c r="S577" s="329"/>
      <c r="T577" s="329"/>
      <c r="U577" s="330"/>
      <c r="V577" s="329"/>
      <c r="W577" s="329"/>
      <c r="X577" s="329"/>
      <c r="Y577" s="329"/>
      <c r="Z577" s="329"/>
      <c r="AA577" s="329"/>
      <c r="AB577" s="329"/>
      <c r="AC577" s="329"/>
      <c r="AD577" s="329"/>
      <c r="AE577" s="329"/>
      <c r="AF577" s="331"/>
      <c r="AG577" s="331"/>
      <c r="AH577" s="331"/>
      <c r="AI577" s="331"/>
      <c r="AJ577" s="327"/>
      <c r="AK577" s="331"/>
      <c r="AL577" s="331"/>
      <c r="AM577" s="327"/>
      <c r="AN577" s="331"/>
      <c r="AO577" s="327"/>
      <c r="AP577" s="327"/>
      <c r="AQ577" s="327"/>
      <c r="AR577" s="327"/>
      <c r="AS577" s="14"/>
      <c r="AT577" s="14"/>
      <c r="AU577" s="14"/>
      <c r="AV577" s="14"/>
      <c r="AW577" s="332"/>
      <c r="AX577" s="322"/>
      <c r="AY577" s="322"/>
      <c r="AZ577" s="322"/>
      <c r="BA577" s="322"/>
      <c r="BB577" s="322"/>
      <c r="BC577" s="322"/>
      <c r="BD577" s="322"/>
      <c r="BE577" s="322"/>
      <c r="BF577" s="322"/>
      <c r="BG577" s="322"/>
      <c r="BH577" s="322"/>
      <c r="BI577" s="322"/>
      <c r="BJ577" s="322"/>
      <c r="BK577" s="322"/>
      <c r="BL577" s="322"/>
      <c r="BM577" s="322"/>
      <c r="BN577" s="322"/>
      <c r="BO577" s="322"/>
      <c r="BP577" s="322"/>
      <c r="BQ577" s="322"/>
      <c r="BR577" s="322"/>
      <c r="BS577" s="322"/>
      <c r="BT577" s="322"/>
      <c r="BU577" s="322"/>
      <c r="BV577" s="322"/>
      <c r="BW577" s="322"/>
      <c r="BX577" s="322"/>
      <c r="BY577" s="322"/>
      <c r="BZ577" s="322"/>
      <c r="CA577" s="322"/>
      <c r="CB577" s="322"/>
      <c r="CC577" s="77"/>
    </row>
    <row r="578" spans="1:81" s="20" customFormat="1" ht="14.25" customHeight="1">
      <c r="A578" s="62"/>
      <c r="B578" s="326"/>
      <c r="C578" s="327"/>
      <c r="D578" s="327"/>
      <c r="E578" s="327"/>
      <c r="F578" s="328"/>
      <c r="I578" s="327"/>
      <c r="J578" s="327"/>
      <c r="K578" s="327"/>
      <c r="O578" s="327"/>
      <c r="Q578" s="329"/>
      <c r="R578" s="329"/>
      <c r="S578" s="329"/>
      <c r="T578" s="329"/>
      <c r="U578" s="330"/>
      <c r="V578" s="329"/>
      <c r="W578" s="329"/>
      <c r="X578" s="329"/>
      <c r="Y578" s="329"/>
      <c r="Z578" s="329"/>
      <c r="AA578" s="329"/>
      <c r="AB578" s="329"/>
      <c r="AC578" s="329"/>
      <c r="AD578" s="329"/>
      <c r="AE578" s="329"/>
      <c r="AF578" s="331"/>
      <c r="AG578" s="331"/>
      <c r="AH578" s="331"/>
      <c r="AI578" s="331"/>
      <c r="AJ578" s="327"/>
      <c r="AK578" s="331"/>
      <c r="AL578" s="331"/>
      <c r="AM578" s="327"/>
      <c r="AN578" s="331"/>
      <c r="AO578" s="327"/>
      <c r="AP578" s="327"/>
      <c r="AQ578" s="327"/>
      <c r="AR578" s="327"/>
      <c r="AS578" s="14"/>
      <c r="AT578" s="14"/>
      <c r="AU578" s="14"/>
      <c r="AV578" s="14"/>
      <c r="AW578" s="332"/>
      <c r="AX578" s="322"/>
      <c r="AY578" s="322"/>
      <c r="AZ578" s="322"/>
      <c r="BA578" s="322"/>
      <c r="BB578" s="322"/>
      <c r="BC578" s="322"/>
      <c r="BD578" s="322"/>
      <c r="BE578" s="322"/>
      <c r="BF578" s="322"/>
      <c r="BG578" s="322"/>
      <c r="BH578" s="322"/>
      <c r="BI578" s="322"/>
      <c r="BJ578" s="322"/>
      <c r="BK578" s="322"/>
      <c r="BL578" s="322"/>
      <c r="BM578" s="322"/>
      <c r="BN578" s="322"/>
      <c r="BO578" s="322"/>
      <c r="BP578" s="322"/>
      <c r="BQ578" s="322"/>
      <c r="BR578" s="322"/>
      <c r="BS578" s="322"/>
      <c r="BT578" s="322"/>
      <c r="BU578" s="322"/>
      <c r="BV578" s="322"/>
      <c r="BW578" s="322"/>
      <c r="BX578" s="322"/>
      <c r="BY578" s="322"/>
      <c r="BZ578" s="322"/>
      <c r="CA578" s="322"/>
      <c r="CB578" s="322"/>
      <c r="CC578" s="77"/>
    </row>
    <row r="579" spans="1:81" s="20" customFormat="1" ht="14.25" customHeight="1">
      <c r="A579" s="62"/>
      <c r="B579" s="326"/>
      <c r="C579" s="327"/>
      <c r="D579" s="327"/>
      <c r="E579" s="327"/>
      <c r="F579" s="328"/>
      <c r="I579" s="327"/>
      <c r="J579" s="327"/>
      <c r="K579" s="327"/>
      <c r="O579" s="327"/>
      <c r="Q579" s="329"/>
      <c r="R579" s="329"/>
      <c r="S579" s="329"/>
      <c r="T579" s="329"/>
      <c r="U579" s="330"/>
      <c r="V579" s="329"/>
      <c r="W579" s="329"/>
      <c r="X579" s="329"/>
      <c r="Y579" s="329"/>
      <c r="Z579" s="329"/>
      <c r="AA579" s="329"/>
      <c r="AB579" s="329"/>
      <c r="AC579" s="329"/>
      <c r="AD579" s="329"/>
      <c r="AE579" s="329"/>
      <c r="AF579" s="331"/>
      <c r="AG579" s="331"/>
      <c r="AH579" s="331"/>
      <c r="AI579" s="331"/>
      <c r="AJ579" s="327"/>
      <c r="AK579" s="331"/>
      <c r="AL579" s="331"/>
      <c r="AM579" s="327"/>
      <c r="AN579" s="331"/>
      <c r="AO579" s="327"/>
      <c r="AP579" s="327"/>
      <c r="AQ579" s="327"/>
      <c r="AR579" s="327"/>
      <c r="AS579" s="14"/>
      <c r="AT579" s="14"/>
      <c r="AU579" s="14"/>
      <c r="AV579" s="14"/>
      <c r="AW579" s="332"/>
      <c r="AX579" s="322"/>
      <c r="AY579" s="322"/>
      <c r="AZ579" s="322"/>
      <c r="BA579" s="322"/>
      <c r="BB579" s="322"/>
      <c r="BC579" s="322"/>
      <c r="BD579" s="322"/>
      <c r="BE579" s="322"/>
      <c r="BF579" s="322"/>
      <c r="BG579" s="322"/>
      <c r="BH579" s="322"/>
      <c r="BI579" s="322"/>
      <c r="BJ579" s="322"/>
      <c r="BK579" s="322"/>
      <c r="BL579" s="322"/>
      <c r="BM579" s="322"/>
      <c r="BN579" s="322"/>
      <c r="BO579" s="322"/>
      <c r="BP579" s="322"/>
      <c r="BQ579" s="322"/>
      <c r="BR579" s="322"/>
      <c r="BS579" s="322"/>
      <c r="BT579" s="322"/>
      <c r="BU579" s="322"/>
      <c r="BV579" s="322"/>
      <c r="BW579" s="322"/>
      <c r="BX579" s="322"/>
      <c r="BY579" s="322"/>
      <c r="BZ579" s="322"/>
      <c r="CA579" s="322"/>
      <c r="CB579" s="322"/>
      <c r="CC579" s="77"/>
    </row>
    <row r="580" spans="1:81" s="20" customFormat="1" ht="14.25" customHeight="1">
      <c r="A580" s="62"/>
      <c r="B580" s="326"/>
      <c r="C580" s="327"/>
      <c r="D580" s="327"/>
      <c r="E580" s="327"/>
      <c r="F580" s="328"/>
      <c r="I580" s="327"/>
      <c r="J580" s="327"/>
      <c r="K580" s="327"/>
      <c r="O580" s="327"/>
      <c r="Q580" s="329"/>
      <c r="R580" s="329"/>
      <c r="S580" s="329"/>
      <c r="T580" s="329"/>
      <c r="U580" s="330"/>
      <c r="V580" s="329"/>
      <c r="W580" s="329"/>
      <c r="X580" s="329"/>
      <c r="Y580" s="329"/>
      <c r="Z580" s="329"/>
      <c r="AA580" s="329"/>
      <c r="AB580" s="329"/>
      <c r="AC580" s="329"/>
      <c r="AD580" s="329"/>
      <c r="AE580" s="329"/>
      <c r="AF580" s="331"/>
      <c r="AG580" s="331"/>
      <c r="AH580" s="331"/>
      <c r="AI580" s="331"/>
      <c r="AJ580" s="327"/>
      <c r="AK580" s="331"/>
      <c r="AL580" s="331"/>
      <c r="AM580" s="327"/>
      <c r="AN580" s="331"/>
      <c r="AO580" s="327"/>
      <c r="AP580" s="327"/>
      <c r="AQ580" s="327"/>
      <c r="AR580" s="327"/>
      <c r="AS580" s="14"/>
      <c r="AT580" s="14"/>
      <c r="AU580" s="14"/>
      <c r="AV580" s="14"/>
      <c r="AW580" s="332"/>
      <c r="AX580" s="322"/>
      <c r="AY580" s="322"/>
      <c r="AZ580" s="322"/>
      <c r="BA580" s="322"/>
      <c r="BB580" s="322"/>
      <c r="BC580" s="322"/>
      <c r="BD580" s="322"/>
      <c r="BE580" s="322"/>
      <c r="BF580" s="322"/>
      <c r="BG580" s="322"/>
      <c r="BH580" s="322"/>
      <c r="BI580" s="322"/>
      <c r="BJ580" s="322"/>
      <c r="BK580" s="322"/>
      <c r="BL580" s="322"/>
      <c r="BM580" s="322"/>
      <c r="BN580" s="322"/>
      <c r="BO580" s="322"/>
      <c r="BP580" s="322"/>
      <c r="BQ580" s="322"/>
      <c r="BR580" s="322"/>
      <c r="BS580" s="322"/>
      <c r="BT580" s="322"/>
      <c r="BU580" s="322"/>
      <c r="BV580" s="322"/>
      <c r="BW580" s="322"/>
      <c r="BX580" s="322"/>
      <c r="BY580" s="322"/>
      <c r="BZ580" s="322"/>
      <c r="CA580" s="322"/>
      <c r="CB580" s="322"/>
      <c r="CC580" s="77"/>
    </row>
    <row r="581" spans="1:81" ht="15" customHeight="1">
      <c r="I581" s="323"/>
      <c r="J581" s="323"/>
      <c r="K581" s="327"/>
      <c r="O581" s="323"/>
      <c r="P581" s="323"/>
      <c r="Q581" s="323"/>
      <c r="R581" s="323"/>
      <c r="S581" s="323"/>
      <c r="T581" s="323"/>
      <c r="U581" s="323"/>
      <c r="V581" s="323"/>
      <c r="W581" s="323"/>
      <c r="X581" s="323"/>
      <c r="Y581" s="323"/>
      <c r="Z581" s="323"/>
      <c r="AE581" s="323"/>
    </row>
    <row r="582" spans="1:81" ht="15" customHeight="1">
      <c r="K582" s="327"/>
      <c r="Q582" s="79"/>
      <c r="R582" s="79"/>
      <c r="S582" s="79"/>
      <c r="T582" s="79"/>
      <c r="U582" s="79"/>
      <c r="V582" s="79"/>
      <c r="W582" s="79"/>
      <c r="X582" s="79"/>
      <c r="Y582" s="79"/>
      <c r="Z582" s="79"/>
      <c r="AE582" s="79"/>
    </row>
    <row r="583" spans="1:81" ht="15" customHeight="1">
      <c r="K583" s="327"/>
      <c r="Q583" s="79"/>
      <c r="R583" s="79"/>
      <c r="S583" s="79"/>
      <c r="T583" s="79"/>
      <c r="U583" s="79"/>
      <c r="V583" s="79"/>
      <c r="W583" s="79"/>
      <c r="X583" s="79"/>
      <c r="Y583" s="79"/>
      <c r="Z583" s="79"/>
      <c r="AE583" s="79"/>
    </row>
    <row r="584" spans="1:81" ht="15" customHeight="1">
      <c r="E584" s="335"/>
    </row>
    <row r="585" spans="1:81" ht="15" customHeight="1">
      <c r="Q585" s="79"/>
      <c r="R585" s="79"/>
      <c r="S585" s="79"/>
      <c r="T585" s="79"/>
      <c r="U585" s="79"/>
      <c r="V585" s="79"/>
      <c r="W585" s="79"/>
      <c r="X585" s="79"/>
      <c r="Y585" s="79"/>
      <c r="Z585" s="79"/>
      <c r="AE585" s="79"/>
    </row>
    <row r="586" spans="1:81" ht="15" customHeight="1"/>
    <row r="587" spans="1:81" ht="15" customHeight="1">
      <c r="Q587" s="79"/>
      <c r="R587" s="79"/>
      <c r="S587" s="79"/>
      <c r="T587" s="79"/>
      <c r="U587" s="79"/>
      <c r="V587" s="79"/>
      <c r="W587" s="79"/>
      <c r="X587" s="79"/>
      <c r="Y587" s="79"/>
      <c r="Z587" s="79"/>
      <c r="AE587" s="79"/>
    </row>
    <row r="588" spans="1:81" ht="15" customHeight="1">
      <c r="Q588" s="79"/>
      <c r="R588" s="79"/>
      <c r="S588" s="79"/>
      <c r="T588" s="79"/>
      <c r="U588" s="79"/>
      <c r="V588" s="79"/>
      <c r="W588" s="79"/>
      <c r="X588" s="79"/>
      <c r="Y588" s="79"/>
      <c r="Z588" s="79"/>
      <c r="AE588" s="79"/>
    </row>
    <row r="589" spans="1:81" ht="15" customHeight="1"/>
    <row r="590" spans="1:81" ht="15" customHeight="1">
      <c r="Q590" s="79"/>
      <c r="R590" s="79"/>
      <c r="S590" s="79"/>
      <c r="T590" s="79"/>
      <c r="U590" s="79"/>
      <c r="V590" s="79"/>
      <c r="W590" s="79"/>
      <c r="X590" s="79"/>
      <c r="Y590" s="79"/>
      <c r="Z590" s="79"/>
      <c r="AE590" s="79"/>
    </row>
    <row r="591" spans="1:81" ht="15" customHeight="1">
      <c r="Q591" s="79"/>
      <c r="R591" s="79"/>
      <c r="S591" s="79"/>
      <c r="T591" s="79"/>
      <c r="U591" s="79"/>
      <c r="V591" s="79"/>
      <c r="W591" s="79"/>
      <c r="X591" s="79"/>
      <c r="Y591" s="79"/>
      <c r="Z591" s="79"/>
      <c r="AE591" s="79"/>
    </row>
    <row r="592" spans="1:81" ht="15" customHeight="1">
      <c r="Q592" s="79"/>
      <c r="R592" s="79"/>
      <c r="S592" s="79"/>
      <c r="T592" s="79"/>
      <c r="U592" s="79"/>
      <c r="V592" s="79"/>
      <c r="W592" s="79"/>
      <c r="X592" s="79"/>
      <c r="Y592" s="79"/>
      <c r="Z592" s="79"/>
      <c r="AE592" s="79"/>
    </row>
    <row r="593" spans="17:31">
      <c r="Q593" s="79"/>
      <c r="R593" s="79"/>
      <c r="S593" s="79"/>
      <c r="T593" s="79"/>
      <c r="U593" s="79"/>
      <c r="V593" s="79"/>
      <c r="W593" s="79"/>
      <c r="X593" s="79"/>
      <c r="Y593" s="79"/>
      <c r="Z593" s="79"/>
      <c r="AE593" s="79"/>
    </row>
    <row r="594" spans="17:31" ht="15" customHeight="1"/>
    <row r="595" spans="17:31" ht="15" customHeight="1">
      <c r="Q595" s="79"/>
      <c r="R595" s="79"/>
      <c r="S595" s="79"/>
      <c r="T595" s="79"/>
      <c r="U595" s="79"/>
      <c r="V595" s="79"/>
      <c r="W595" s="79"/>
      <c r="X595" s="79"/>
      <c r="Y595" s="79"/>
      <c r="Z595" s="79"/>
      <c r="AE595" s="79"/>
    </row>
    <row r="596" spans="17:31" ht="15" customHeight="1">
      <c r="Q596" s="79"/>
      <c r="R596" s="79"/>
      <c r="S596" s="79"/>
      <c r="T596" s="79"/>
      <c r="U596" s="79"/>
      <c r="V596" s="79"/>
      <c r="W596" s="79"/>
      <c r="X596" s="79"/>
      <c r="Y596" s="79"/>
      <c r="Z596" s="79"/>
      <c r="AE596" s="79"/>
    </row>
    <row r="597" spans="17:31" ht="15" customHeight="1">
      <c r="Q597" s="79"/>
      <c r="R597" s="79"/>
      <c r="S597" s="79"/>
      <c r="T597" s="79"/>
      <c r="U597" s="79"/>
      <c r="V597" s="79"/>
      <c r="W597" s="79"/>
      <c r="X597" s="79"/>
      <c r="Y597" s="79"/>
      <c r="Z597" s="79"/>
      <c r="AE597" s="79"/>
    </row>
    <row r="598" spans="17:31" ht="15" customHeight="1">
      <c r="Q598" s="79"/>
      <c r="R598" s="79"/>
      <c r="S598" s="79"/>
      <c r="T598" s="79"/>
      <c r="U598" s="79"/>
      <c r="V598" s="79"/>
      <c r="W598" s="79"/>
      <c r="X598" s="79"/>
      <c r="Y598" s="79"/>
      <c r="Z598" s="79"/>
      <c r="AE598" s="79"/>
    </row>
    <row r="599" spans="17:31" ht="15" customHeight="1"/>
    <row r="600" spans="17:31" ht="15" customHeight="1">
      <c r="Q600" s="79"/>
      <c r="R600" s="79"/>
      <c r="S600" s="79"/>
      <c r="T600" s="79"/>
      <c r="U600" s="79"/>
      <c r="V600" s="79"/>
      <c r="W600" s="79"/>
      <c r="X600" s="79"/>
      <c r="Y600" s="79"/>
      <c r="Z600" s="79"/>
      <c r="AE600" s="79"/>
    </row>
    <row r="601" spans="17:31">
      <c r="Q601" s="79"/>
      <c r="R601" s="79"/>
      <c r="S601" s="79"/>
      <c r="T601" s="79"/>
      <c r="U601" s="79"/>
      <c r="V601" s="79"/>
      <c r="W601" s="79"/>
      <c r="X601" s="79"/>
      <c r="Y601" s="79"/>
      <c r="Z601" s="79"/>
      <c r="AE601" s="79"/>
    </row>
    <row r="602" spans="17:31" ht="15" customHeight="1"/>
    <row r="603" spans="17:31" ht="15" customHeight="1">
      <c r="Q603" s="79"/>
      <c r="R603" s="79"/>
      <c r="S603" s="79"/>
      <c r="T603" s="79"/>
      <c r="U603" s="79"/>
      <c r="V603" s="79"/>
      <c r="W603" s="79"/>
      <c r="X603" s="79"/>
      <c r="Y603" s="79"/>
      <c r="Z603" s="79"/>
      <c r="AE603" s="79"/>
    </row>
    <row r="604" spans="17:31" ht="15" customHeight="1"/>
    <row r="605" spans="17:31" ht="15" customHeight="1">
      <c r="Q605" s="79"/>
      <c r="R605" s="79"/>
      <c r="S605" s="79"/>
      <c r="T605" s="79"/>
      <c r="U605" s="79"/>
      <c r="V605" s="79"/>
      <c r="W605" s="79"/>
      <c r="X605" s="79"/>
      <c r="Y605" s="79"/>
      <c r="Z605" s="79"/>
      <c r="AE605" s="79"/>
    </row>
    <row r="606" spans="17:31" ht="15" customHeight="1">
      <c r="Q606" s="79"/>
      <c r="R606" s="79"/>
      <c r="S606" s="79"/>
      <c r="T606" s="79"/>
      <c r="U606" s="79"/>
      <c r="V606" s="79"/>
      <c r="W606" s="79"/>
      <c r="X606" s="79"/>
      <c r="Y606" s="79"/>
      <c r="Z606" s="79"/>
      <c r="AE606" s="79"/>
    </row>
    <row r="607" spans="17:31" ht="15" customHeight="1"/>
    <row r="608" spans="17:31" ht="15" customHeight="1">
      <c r="Q608" s="79"/>
      <c r="R608" s="79"/>
      <c r="S608" s="79"/>
      <c r="T608" s="79"/>
      <c r="U608" s="79"/>
      <c r="V608" s="79"/>
      <c r="W608" s="79"/>
      <c r="X608" s="79"/>
      <c r="Y608" s="79"/>
      <c r="Z608" s="79"/>
      <c r="AE608" s="79"/>
    </row>
    <row r="609" spans="17:31">
      <c r="Q609" s="79"/>
      <c r="R609" s="79"/>
      <c r="S609" s="79"/>
      <c r="T609" s="79"/>
      <c r="U609" s="79"/>
      <c r="V609" s="79"/>
      <c r="W609" s="79"/>
      <c r="X609" s="79"/>
      <c r="Y609" s="79"/>
      <c r="Z609" s="79"/>
      <c r="AE609" s="79"/>
    </row>
    <row r="610" spans="17:31" ht="15" customHeight="1"/>
    <row r="611" spans="17:31" ht="15" customHeight="1">
      <c r="Q611" s="79"/>
      <c r="R611" s="79"/>
      <c r="S611" s="79"/>
      <c r="T611" s="79"/>
      <c r="U611" s="79"/>
      <c r="V611" s="79"/>
      <c r="W611" s="79"/>
      <c r="X611" s="79"/>
      <c r="Y611" s="79"/>
      <c r="Z611" s="79"/>
      <c r="AE611" s="79"/>
    </row>
    <row r="612" spans="17:31">
      <c r="Q612" s="79"/>
      <c r="R612" s="79"/>
      <c r="S612" s="79"/>
      <c r="T612" s="79"/>
      <c r="U612" s="79"/>
      <c r="V612" s="79"/>
      <c r="W612" s="79"/>
      <c r="X612" s="79"/>
      <c r="Y612" s="79"/>
      <c r="Z612" s="79"/>
      <c r="AE612" s="79"/>
    </row>
    <row r="613" spans="17:31" ht="15" customHeight="1"/>
    <row r="614" spans="17:31" ht="15" customHeight="1">
      <c r="Q614" s="79"/>
      <c r="R614" s="79"/>
      <c r="S614" s="79"/>
      <c r="T614" s="79"/>
      <c r="U614" s="79"/>
      <c r="V614" s="79"/>
      <c r="W614" s="79"/>
      <c r="X614" s="79"/>
      <c r="Y614" s="79"/>
      <c r="Z614" s="79"/>
      <c r="AE614" s="79"/>
    </row>
    <row r="615" spans="17:31" ht="15" customHeight="1">
      <c r="Q615" s="79"/>
      <c r="R615" s="79"/>
      <c r="S615" s="79"/>
      <c r="T615" s="79"/>
      <c r="U615" s="79"/>
      <c r="V615" s="79"/>
      <c r="W615" s="79"/>
      <c r="X615" s="79"/>
      <c r="Y615" s="79"/>
      <c r="Z615" s="79"/>
      <c r="AE615" s="79"/>
    </row>
    <row r="616" spans="17:31" ht="15" customHeight="1">
      <c r="Q616" s="79"/>
      <c r="R616" s="79"/>
      <c r="S616" s="79"/>
      <c r="T616" s="79"/>
      <c r="U616" s="79"/>
      <c r="V616" s="79"/>
      <c r="W616" s="79"/>
      <c r="X616" s="79"/>
      <c r="Y616" s="79"/>
      <c r="Z616" s="79"/>
      <c r="AE616" s="79"/>
    </row>
    <row r="617" spans="17:31" ht="15" customHeight="1">
      <c r="Q617" s="79"/>
      <c r="R617" s="79"/>
      <c r="S617" s="79"/>
      <c r="T617" s="79"/>
      <c r="U617" s="79"/>
      <c r="V617" s="79"/>
      <c r="W617" s="79"/>
      <c r="X617" s="79"/>
      <c r="Y617" s="79"/>
      <c r="Z617" s="79"/>
      <c r="AE617" s="79"/>
    </row>
    <row r="618" spans="17:31" ht="15" customHeight="1"/>
    <row r="619" spans="17:31" ht="15" customHeight="1">
      <c r="Q619" s="79"/>
      <c r="R619" s="79"/>
      <c r="S619" s="79"/>
      <c r="T619" s="79"/>
      <c r="U619" s="79"/>
      <c r="V619" s="79"/>
      <c r="W619" s="79"/>
      <c r="X619" s="79"/>
      <c r="Y619" s="79"/>
      <c r="Z619" s="79"/>
      <c r="AE619" s="79"/>
    </row>
    <row r="620" spans="17:31">
      <c r="Q620" s="79"/>
      <c r="R620" s="79"/>
      <c r="S620" s="79"/>
      <c r="T620" s="79"/>
      <c r="U620" s="79"/>
      <c r="V620" s="79"/>
      <c r="W620" s="79"/>
      <c r="X620" s="79"/>
      <c r="Y620" s="79"/>
      <c r="Z620" s="79"/>
      <c r="AE620" s="79"/>
    </row>
    <row r="621" spans="17:31" ht="15" customHeight="1"/>
    <row r="622" spans="17:31" ht="15" customHeight="1">
      <c r="Q622" s="79"/>
      <c r="R622" s="79"/>
      <c r="S622" s="79"/>
      <c r="T622" s="79"/>
      <c r="U622" s="79"/>
      <c r="V622" s="79"/>
      <c r="W622" s="79"/>
      <c r="X622" s="79"/>
      <c r="Y622" s="79"/>
      <c r="Z622" s="79"/>
      <c r="AE622" s="79"/>
    </row>
    <row r="623" spans="17:31" ht="15" customHeight="1">
      <c r="Q623" s="79"/>
      <c r="R623" s="79"/>
      <c r="S623" s="79"/>
      <c r="T623" s="79"/>
      <c r="U623" s="79"/>
      <c r="V623" s="79"/>
      <c r="W623" s="79"/>
      <c r="X623" s="79"/>
      <c r="Y623" s="79"/>
      <c r="Z623" s="79"/>
      <c r="AE623" s="79"/>
    </row>
    <row r="624" spans="17:31" ht="15" customHeight="1"/>
    <row r="625" spans="17:31" ht="15" customHeight="1">
      <c r="Q625" s="79"/>
      <c r="R625" s="79"/>
      <c r="S625" s="79"/>
      <c r="T625" s="79"/>
      <c r="U625" s="79"/>
      <c r="V625" s="79"/>
      <c r="W625" s="79"/>
      <c r="X625" s="79"/>
      <c r="Y625" s="79"/>
      <c r="Z625" s="79"/>
      <c r="AE625" s="79"/>
    </row>
    <row r="626" spans="17:31">
      <c r="Q626" s="79"/>
      <c r="R626" s="79"/>
      <c r="S626" s="79"/>
      <c r="T626" s="79"/>
      <c r="U626" s="79"/>
      <c r="V626" s="79"/>
      <c r="W626" s="79"/>
      <c r="X626" s="79"/>
      <c r="Y626" s="79"/>
      <c r="Z626" s="79"/>
      <c r="AE626" s="79"/>
    </row>
    <row r="627" spans="17:31" ht="15" customHeight="1"/>
    <row r="628" spans="17:31" ht="15" customHeight="1">
      <c r="Q628" s="79"/>
      <c r="R628" s="79"/>
      <c r="S628" s="79"/>
      <c r="T628" s="79"/>
      <c r="U628" s="79"/>
      <c r="V628" s="79"/>
      <c r="W628" s="79"/>
      <c r="X628" s="79"/>
      <c r="Y628" s="79"/>
      <c r="Z628" s="79"/>
      <c r="AE628" s="79"/>
    </row>
    <row r="629" spans="17:31" ht="15" customHeight="1">
      <c r="Q629" s="79"/>
      <c r="R629" s="79"/>
      <c r="S629" s="79"/>
      <c r="T629" s="79"/>
      <c r="U629" s="79"/>
      <c r="V629" s="79"/>
      <c r="W629" s="79"/>
      <c r="X629" s="79"/>
      <c r="Y629" s="79"/>
      <c r="Z629" s="79"/>
      <c r="AE629" s="79"/>
    </row>
    <row r="630" spans="17:31" ht="15" customHeight="1"/>
    <row r="631" spans="17:31" ht="15" customHeight="1">
      <c r="Q631" s="79"/>
      <c r="R631" s="79"/>
      <c r="S631" s="79"/>
      <c r="T631" s="79"/>
      <c r="U631" s="79"/>
      <c r="V631" s="79"/>
      <c r="W631" s="79"/>
      <c r="X631" s="79"/>
      <c r="Y631" s="79"/>
      <c r="Z631" s="79"/>
      <c r="AE631" s="79"/>
    </row>
    <row r="632" spans="17:31" ht="15" customHeight="1">
      <c r="Q632" s="79"/>
      <c r="R632" s="79"/>
      <c r="S632" s="79"/>
      <c r="T632" s="79"/>
      <c r="U632" s="79"/>
      <c r="V632" s="79"/>
      <c r="W632" s="79"/>
      <c r="X632" s="79"/>
      <c r="Y632" s="79"/>
      <c r="Z632" s="79"/>
      <c r="AE632" s="79"/>
    </row>
    <row r="633" spans="17:31" ht="15" customHeight="1"/>
    <row r="634" spans="17:31" ht="15" customHeight="1">
      <c r="Q634" s="79"/>
      <c r="R634" s="79"/>
      <c r="S634" s="79"/>
      <c r="T634" s="79"/>
      <c r="U634" s="79"/>
      <c r="V634" s="79"/>
      <c r="W634" s="79"/>
      <c r="X634" s="79"/>
      <c r="Y634" s="79"/>
      <c r="Z634" s="79"/>
      <c r="AE634" s="79"/>
    </row>
    <row r="635" spans="17:31" ht="15" customHeight="1"/>
    <row r="636" spans="17:31" ht="15" customHeight="1">
      <c r="Q636" s="79"/>
      <c r="R636" s="79"/>
      <c r="S636" s="79"/>
      <c r="T636" s="79"/>
      <c r="U636" s="79"/>
      <c r="V636" s="79"/>
      <c r="W636" s="79"/>
      <c r="X636" s="79"/>
      <c r="Y636" s="79"/>
      <c r="Z636" s="79"/>
      <c r="AE636" s="79"/>
    </row>
    <row r="637" spans="17:31" ht="15" customHeight="1"/>
    <row r="638" spans="17:31" ht="15" customHeight="1">
      <c r="Q638" s="79"/>
      <c r="R638" s="79"/>
      <c r="S638" s="79"/>
      <c r="T638" s="79"/>
      <c r="U638" s="79"/>
      <c r="V638" s="79"/>
      <c r="W638" s="79"/>
      <c r="X638" s="79"/>
      <c r="Y638" s="79"/>
      <c r="Z638" s="79"/>
      <c r="AE638" s="79"/>
    </row>
    <row r="639" spans="17:31" ht="15" customHeight="1">
      <c r="Q639" s="79"/>
      <c r="R639" s="79"/>
      <c r="S639" s="79"/>
      <c r="T639" s="79"/>
      <c r="U639" s="79"/>
      <c r="V639" s="79"/>
      <c r="W639" s="79"/>
      <c r="X639" s="79"/>
      <c r="Y639" s="79"/>
      <c r="Z639" s="79"/>
      <c r="AE639" s="79"/>
    </row>
    <row r="640" spans="17:31" ht="15" customHeight="1">
      <c r="Q640" s="79"/>
      <c r="R640" s="79"/>
      <c r="S640" s="79"/>
      <c r="T640" s="79"/>
      <c r="U640" s="79"/>
      <c r="V640" s="79"/>
      <c r="W640" s="79"/>
      <c r="X640" s="79"/>
      <c r="Y640" s="79"/>
      <c r="Z640" s="79"/>
      <c r="AE640" s="79"/>
    </row>
    <row r="641" spans="17:31" ht="15" customHeight="1"/>
    <row r="642" spans="17:31" ht="15" customHeight="1">
      <c r="Q642" s="79"/>
      <c r="R642" s="79"/>
      <c r="S642" s="79"/>
      <c r="T642" s="79"/>
      <c r="U642" s="79"/>
      <c r="V642" s="79"/>
      <c r="W642" s="79"/>
      <c r="X642" s="79"/>
      <c r="Y642" s="79"/>
      <c r="Z642" s="79"/>
      <c r="AE642" s="79"/>
    </row>
    <row r="643" spans="17:31">
      <c r="Q643" s="79"/>
      <c r="R643" s="79"/>
      <c r="S643" s="79"/>
      <c r="T643" s="79"/>
      <c r="U643" s="79"/>
      <c r="V643" s="79"/>
      <c r="W643" s="79"/>
      <c r="X643" s="79"/>
      <c r="Y643" s="79"/>
      <c r="Z643" s="79"/>
      <c r="AE643" s="79"/>
    </row>
    <row r="644" spans="17:31" ht="15" customHeight="1"/>
    <row r="645" spans="17:31" ht="15" customHeight="1">
      <c r="Q645" s="79"/>
      <c r="R645" s="79"/>
      <c r="S645" s="79"/>
      <c r="T645" s="79"/>
      <c r="U645" s="79"/>
      <c r="V645" s="79"/>
      <c r="W645" s="79"/>
      <c r="X645" s="79"/>
      <c r="Y645" s="79"/>
      <c r="Z645" s="79"/>
      <c r="AE645" s="79"/>
    </row>
    <row r="646" spans="17:31" ht="15" customHeight="1"/>
    <row r="647" spans="17:31" ht="15" customHeight="1">
      <c r="Q647" s="79"/>
      <c r="R647" s="79"/>
      <c r="S647" s="79"/>
      <c r="T647" s="79"/>
      <c r="U647" s="79"/>
      <c r="V647" s="79"/>
      <c r="W647" s="79"/>
      <c r="X647" s="79"/>
      <c r="Y647" s="79"/>
      <c r="Z647" s="79"/>
      <c r="AE647" s="79"/>
    </row>
    <row r="648" spans="17:31" ht="15" customHeight="1"/>
    <row r="649" spans="17:31" ht="15" customHeight="1">
      <c r="Q649" s="79"/>
      <c r="R649" s="79"/>
      <c r="S649" s="79"/>
      <c r="T649" s="79"/>
      <c r="U649" s="79"/>
      <c r="V649" s="79"/>
      <c r="W649" s="79"/>
      <c r="X649" s="79"/>
      <c r="Y649" s="79"/>
      <c r="Z649" s="79"/>
      <c r="AE649" s="79"/>
    </row>
    <row r="650" spans="17:31" ht="15" customHeight="1">
      <c r="Q650" s="79"/>
      <c r="R650" s="79"/>
      <c r="S650" s="79"/>
      <c r="T650" s="79"/>
      <c r="U650" s="79"/>
      <c r="V650" s="79"/>
      <c r="W650" s="79"/>
      <c r="X650" s="79"/>
      <c r="Y650" s="79"/>
      <c r="Z650" s="79"/>
      <c r="AE650" s="79"/>
    </row>
    <row r="651" spans="17:31" ht="15" customHeight="1"/>
    <row r="652" spans="17:31" ht="15" customHeight="1">
      <c r="Q652" s="79"/>
      <c r="R652" s="79"/>
      <c r="S652" s="79"/>
      <c r="T652" s="79"/>
      <c r="U652" s="79"/>
      <c r="V652" s="79"/>
      <c r="W652" s="79"/>
      <c r="X652" s="79"/>
      <c r="Y652" s="79"/>
      <c r="Z652" s="79"/>
      <c r="AE652" s="79"/>
    </row>
    <row r="653" spans="17:31" ht="15" customHeight="1"/>
    <row r="654" spans="17:31" ht="15" customHeight="1">
      <c r="Q654" s="79"/>
      <c r="R654" s="79"/>
      <c r="S654" s="79"/>
      <c r="T654" s="79"/>
      <c r="U654" s="79"/>
      <c r="V654" s="79"/>
      <c r="W654" s="79"/>
      <c r="X654" s="79"/>
      <c r="Y654" s="79"/>
      <c r="Z654" s="79"/>
      <c r="AE654" s="79"/>
    </row>
    <row r="655" spans="17:31">
      <c r="Q655" s="79"/>
      <c r="R655" s="79"/>
      <c r="S655" s="79"/>
      <c r="T655" s="79"/>
      <c r="U655" s="79"/>
      <c r="V655" s="79"/>
      <c r="W655" s="79"/>
      <c r="X655" s="79"/>
      <c r="Y655" s="79"/>
      <c r="Z655" s="79"/>
      <c r="AE655" s="79"/>
    </row>
    <row r="656" spans="17:31" ht="15" customHeight="1"/>
    <row r="657" spans="17:31" ht="15" customHeight="1">
      <c r="Q657" s="79"/>
      <c r="R657" s="79"/>
      <c r="S657" s="79"/>
      <c r="T657" s="79"/>
      <c r="U657" s="79"/>
      <c r="V657" s="79"/>
      <c r="W657" s="79"/>
      <c r="X657" s="79"/>
      <c r="Y657" s="79"/>
      <c r="Z657" s="79"/>
      <c r="AE657" s="79"/>
    </row>
    <row r="658" spans="17:31" ht="15" customHeight="1">
      <c r="Q658" s="79"/>
      <c r="R658" s="79"/>
      <c r="S658" s="79"/>
      <c r="T658" s="79"/>
      <c r="U658" s="79"/>
      <c r="V658" s="79"/>
      <c r="W658" s="79"/>
      <c r="X658" s="79"/>
      <c r="Y658" s="79"/>
      <c r="Z658" s="79"/>
      <c r="AE658" s="79"/>
    </row>
    <row r="659" spans="17:31" ht="15" customHeight="1">
      <c r="Q659" s="79"/>
      <c r="R659" s="79"/>
      <c r="S659" s="79"/>
      <c r="T659" s="79"/>
      <c r="U659" s="79"/>
      <c r="V659" s="79"/>
      <c r="W659" s="79"/>
      <c r="X659" s="79"/>
      <c r="Y659" s="79"/>
      <c r="Z659" s="79"/>
      <c r="AE659" s="79"/>
    </row>
    <row r="660" spans="17:31" ht="15" customHeight="1">
      <c r="Q660" s="79"/>
      <c r="R660" s="79"/>
      <c r="S660" s="79"/>
      <c r="T660" s="79"/>
      <c r="U660" s="79"/>
      <c r="V660" s="79"/>
      <c r="W660" s="79"/>
      <c r="X660" s="79"/>
      <c r="Y660" s="79"/>
      <c r="Z660" s="79"/>
      <c r="AE660" s="79"/>
    </row>
    <row r="661" spans="17:31" ht="15" customHeight="1">
      <c r="Q661" s="79"/>
      <c r="R661" s="79"/>
      <c r="S661" s="79"/>
      <c r="T661" s="79"/>
      <c r="U661" s="79"/>
      <c r="V661" s="79"/>
      <c r="W661" s="79"/>
      <c r="X661" s="79"/>
      <c r="Y661" s="79"/>
      <c r="Z661" s="79"/>
      <c r="AE661" s="79"/>
    </row>
    <row r="662" spans="17:31" ht="15" customHeight="1"/>
    <row r="663" spans="17:31" ht="15" customHeight="1">
      <c r="Q663" s="79"/>
      <c r="R663" s="79"/>
      <c r="S663" s="79"/>
      <c r="T663" s="79"/>
      <c r="U663" s="79"/>
      <c r="V663" s="79"/>
      <c r="W663" s="79"/>
      <c r="X663" s="79"/>
      <c r="Y663" s="79"/>
      <c r="Z663" s="79"/>
      <c r="AE663" s="79"/>
    </row>
    <row r="664" spans="17:31" ht="15" customHeight="1">
      <c r="Q664" s="79"/>
      <c r="R664" s="79"/>
      <c r="S664" s="79"/>
      <c r="T664" s="79"/>
      <c r="U664" s="79"/>
      <c r="V664" s="79"/>
      <c r="W664" s="79"/>
      <c r="X664" s="79"/>
      <c r="Y664" s="79"/>
      <c r="Z664" s="79"/>
      <c r="AE664" s="79"/>
    </row>
    <row r="665" spans="17:31" ht="15" customHeight="1">
      <c r="Q665" s="79"/>
      <c r="R665" s="79"/>
      <c r="S665" s="79"/>
      <c r="T665" s="79"/>
      <c r="U665" s="79"/>
      <c r="V665" s="79"/>
      <c r="W665" s="79"/>
      <c r="X665" s="79"/>
      <c r="Y665" s="79"/>
      <c r="Z665" s="79"/>
      <c r="AE665" s="79"/>
    </row>
    <row r="666" spans="17:31">
      <c r="Q666" s="79"/>
      <c r="R666" s="79"/>
      <c r="S666" s="79"/>
      <c r="T666" s="79"/>
      <c r="U666" s="79"/>
      <c r="V666" s="79"/>
      <c r="W666" s="79"/>
      <c r="X666" s="79"/>
      <c r="Y666" s="79"/>
      <c r="Z666" s="79"/>
      <c r="AE666" s="79"/>
    </row>
    <row r="667" spans="17:31" ht="15" customHeight="1"/>
    <row r="668" spans="17:31" ht="15" customHeight="1">
      <c r="Q668" s="79"/>
      <c r="R668" s="79"/>
      <c r="S668" s="79"/>
      <c r="T668" s="79"/>
      <c r="U668" s="79"/>
      <c r="V668" s="79"/>
      <c r="W668" s="79"/>
      <c r="X668" s="79"/>
      <c r="Y668" s="79"/>
      <c r="Z668" s="79"/>
      <c r="AE668" s="79"/>
    </row>
    <row r="669" spans="17:31">
      <c r="Q669" s="79"/>
      <c r="R669" s="79"/>
      <c r="S669" s="79"/>
      <c r="T669" s="79"/>
      <c r="U669" s="79"/>
      <c r="V669" s="79"/>
      <c r="W669" s="79"/>
      <c r="X669" s="79"/>
      <c r="Y669" s="79"/>
      <c r="Z669" s="79"/>
      <c r="AE669" s="79"/>
    </row>
    <row r="670" spans="17:31" ht="15" customHeight="1"/>
    <row r="671" spans="17:31" ht="15" customHeight="1">
      <c r="Q671" s="79"/>
      <c r="R671" s="79"/>
      <c r="S671" s="79"/>
      <c r="T671" s="79"/>
      <c r="U671" s="79"/>
      <c r="V671" s="79"/>
      <c r="W671" s="79"/>
      <c r="X671" s="79"/>
      <c r="Y671" s="79"/>
      <c r="Z671" s="79"/>
      <c r="AE671" s="79"/>
    </row>
    <row r="672" spans="17:31" ht="15" customHeight="1">
      <c r="Q672" s="79"/>
      <c r="R672" s="79"/>
      <c r="S672" s="79"/>
      <c r="T672" s="79"/>
      <c r="U672" s="79"/>
      <c r="V672" s="79"/>
      <c r="W672" s="79"/>
      <c r="X672" s="79"/>
      <c r="Y672" s="79"/>
      <c r="Z672" s="79"/>
      <c r="AE672" s="79"/>
    </row>
    <row r="673" spans="17:31" ht="15" customHeight="1">
      <c r="Q673" s="79"/>
      <c r="R673" s="79"/>
      <c r="S673" s="79"/>
      <c r="T673" s="79"/>
      <c r="U673" s="79"/>
      <c r="V673" s="79"/>
      <c r="W673" s="79"/>
      <c r="X673" s="79"/>
      <c r="Y673" s="79"/>
      <c r="Z673" s="79"/>
      <c r="AE673" s="79"/>
    </row>
    <row r="674" spans="17:31">
      <c r="Q674" s="79"/>
      <c r="R674" s="79"/>
      <c r="S674" s="79"/>
      <c r="T674" s="79"/>
      <c r="U674" s="79"/>
      <c r="V674" s="79"/>
      <c r="W674" s="79"/>
      <c r="X674" s="79"/>
      <c r="Y674" s="79"/>
      <c r="Z674" s="79"/>
      <c r="AE674" s="79"/>
    </row>
    <row r="675" spans="17:31" ht="15" customHeight="1"/>
    <row r="676" spans="17:31" ht="15" customHeight="1">
      <c r="Q676" s="79"/>
      <c r="R676" s="79"/>
      <c r="S676" s="79"/>
      <c r="T676" s="79"/>
      <c r="U676" s="79"/>
      <c r="V676" s="79"/>
      <c r="W676" s="79"/>
      <c r="X676" s="79"/>
      <c r="Y676" s="79"/>
      <c r="Z676" s="79"/>
      <c r="AE676" s="79"/>
    </row>
    <row r="677" spans="17:31" ht="15" customHeight="1">
      <c r="Q677" s="79"/>
      <c r="R677" s="79"/>
      <c r="S677" s="79"/>
      <c r="T677" s="79"/>
      <c r="U677" s="79"/>
      <c r="V677" s="79"/>
      <c r="W677" s="79"/>
      <c r="X677" s="79"/>
      <c r="Y677" s="79"/>
      <c r="Z677" s="79"/>
      <c r="AE677" s="79"/>
    </row>
    <row r="678" spans="17:31" ht="15" customHeight="1">
      <c r="Q678" s="79"/>
      <c r="R678" s="79"/>
      <c r="S678" s="79"/>
      <c r="T678" s="79"/>
      <c r="U678" s="79"/>
      <c r="V678" s="79"/>
      <c r="W678" s="79"/>
      <c r="X678" s="79"/>
      <c r="Y678" s="79"/>
      <c r="Z678" s="79"/>
      <c r="AE678" s="79"/>
    </row>
    <row r="679" spans="17:31" ht="15" customHeight="1">
      <c r="Q679" s="79"/>
      <c r="R679" s="79"/>
      <c r="S679" s="79"/>
      <c r="T679" s="79"/>
      <c r="U679" s="79"/>
      <c r="V679" s="79"/>
      <c r="W679" s="79"/>
      <c r="X679" s="79"/>
      <c r="Y679" s="79"/>
      <c r="Z679" s="79"/>
      <c r="AE679" s="79"/>
    </row>
    <row r="680" spans="17:31" ht="15" customHeight="1"/>
    <row r="681" spans="17:31" ht="15" customHeight="1">
      <c r="Q681" s="79"/>
      <c r="R681" s="79"/>
      <c r="S681" s="79"/>
      <c r="T681" s="79"/>
      <c r="U681" s="79"/>
      <c r="V681" s="79"/>
      <c r="W681" s="79"/>
      <c r="X681" s="79"/>
      <c r="Y681" s="79"/>
      <c r="Z681" s="79"/>
      <c r="AE681" s="79"/>
    </row>
    <row r="682" spans="17:31" ht="15" customHeight="1"/>
    <row r="683" spans="17:31" ht="15" customHeight="1">
      <c r="Q683" s="79"/>
      <c r="R683" s="79"/>
      <c r="S683" s="79"/>
      <c r="T683" s="79"/>
      <c r="U683" s="79"/>
      <c r="V683" s="79"/>
      <c r="W683" s="79"/>
      <c r="X683" s="79"/>
      <c r="Y683" s="79"/>
      <c r="Z683" s="79"/>
      <c r="AE683" s="79"/>
    </row>
    <row r="684" spans="17:31">
      <c r="Q684" s="79"/>
      <c r="R684" s="79"/>
      <c r="S684" s="79"/>
      <c r="T684" s="79"/>
      <c r="U684" s="79"/>
      <c r="V684" s="79"/>
      <c r="W684" s="79"/>
      <c r="X684" s="79"/>
      <c r="Y684" s="79"/>
      <c r="Z684" s="79"/>
      <c r="AE684" s="79"/>
    </row>
    <row r="685" spans="17:31" ht="15" customHeight="1"/>
    <row r="686" spans="17:31" ht="15" customHeight="1">
      <c r="Q686" s="79"/>
      <c r="R686" s="79"/>
      <c r="S686" s="79"/>
      <c r="T686" s="79"/>
      <c r="U686" s="79"/>
      <c r="V686" s="79"/>
      <c r="W686" s="79"/>
      <c r="X686" s="79"/>
      <c r="Y686" s="79"/>
      <c r="Z686" s="79"/>
      <c r="AE686" s="79"/>
    </row>
    <row r="687" spans="17:31" ht="15" customHeight="1"/>
    <row r="688" spans="17:31" ht="15" customHeight="1">
      <c r="Q688" s="79"/>
      <c r="R688" s="79"/>
      <c r="S688" s="79"/>
      <c r="T688" s="79"/>
      <c r="U688" s="79"/>
      <c r="V688" s="79"/>
      <c r="W688" s="79"/>
      <c r="X688" s="79"/>
      <c r="Y688" s="79"/>
      <c r="Z688" s="79"/>
      <c r="AE688" s="79"/>
    </row>
    <row r="689" spans="17:31" ht="15" customHeight="1"/>
    <row r="690" spans="17:31" ht="15" customHeight="1">
      <c r="Q690" s="79"/>
      <c r="R690" s="79"/>
      <c r="S690" s="79"/>
      <c r="T690" s="79"/>
      <c r="U690" s="79"/>
      <c r="V690" s="79"/>
      <c r="W690" s="79"/>
      <c r="X690" s="79"/>
      <c r="Y690" s="79"/>
      <c r="Z690" s="79"/>
      <c r="AE690" s="79"/>
    </row>
    <row r="691" spans="17:31" ht="15" customHeight="1">
      <c r="Q691" s="79"/>
      <c r="R691" s="79"/>
      <c r="S691" s="79"/>
      <c r="T691" s="79"/>
      <c r="U691" s="79"/>
      <c r="V691" s="79"/>
      <c r="W691" s="79"/>
      <c r="X691" s="79"/>
      <c r="Y691" s="79"/>
      <c r="Z691" s="79"/>
      <c r="AE691" s="79"/>
    </row>
    <row r="692" spans="17:31" ht="15" customHeight="1"/>
    <row r="693" spans="17:31" ht="15" customHeight="1">
      <c r="Q693" s="79"/>
      <c r="R693" s="79"/>
      <c r="S693" s="79"/>
      <c r="T693" s="79"/>
      <c r="U693" s="79"/>
      <c r="V693" s="79"/>
      <c r="W693" s="79"/>
      <c r="X693" s="79"/>
      <c r="Y693" s="79"/>
      <c r="Z693" s="79"/>
      <c r="AE693" s="79"/>
    </row>
    <row r="694" spans="17:31" ht="15" customHeight="1">
      <c r="Q694" s="79"/>
      <c r="R694" s="79"/>
      <c r="S694" s="79"/>
      <c r="T694" s="79"/>
      <c r="U694" s="79"/>
      <c r="V694" s="79"/>
      <c r="W694" s="79"/>
      <c r="X694" s="79"/>
      <c r="Y694" s="79"/>
      <c r="Z694" s="79"/>
      <c r="AE694" s="79"/>
    </row>
    <row r="695" spans="17:31" ht="15" customHeight="1">
      <c r="Q695" s="79"/>
      <c r="R695" s="79"/>
      <c r="S695" s="79"/>
      <c r="T695" s="79"/>
      <c r="U695" s="79"/>
      <c r="V695" s="79"/>
      <c r="W695" s="79"/>
      <c r="X695" s="79"/>
      <c r="Y695" s="79"/>
      <c r="Z695" s="79"/>
      <c r="AE695" s="79"/>
    </row>
    <row r="696" spans="17:31" ht="15" customHeight="1"/>
    <row r="697" spans="17:31" ht="15" customHeight="1">
      <c r="Q697" s="79"/>
      <c r="R697" s="79"/>
      <c r="S697" s="79"/>
      <c r="T697" s="79"/>
      <c r="U697" s="79"/>
      <c r="V697" s="79"/>
      <c r="W697" s="79"/>
      <c r="X697" s="79"/>
      <c r="Y697" s="79"/>
      <c r="Z697" s="79"/>
      <c r="AE697" s="79"/>
    </row>
    <row r="698" spans="17:31" ht="15" customHeight="1"/>
    <row r="699" spans="17:31" ht="15" customHeight="1">
      <c r="Q699" s="79"/>
      <c r="R699" s="79"/>
      <c r="S699" s="79"/>
      <c r="T699" s="79"/>
      <c r="U699" s="79"/>
      <c r="V699" s="79"/>
      <c r="W699" s="79"/>
      <c r="X699" s="79"/>
      <c r="Y699" s="79"/>
      <c r="Z699" s="79"/>
      <c r="AE699" s="79"/>
    </row>
    <row r="700" spans="17:31" ht="15" customHeight="1">
      <c r="Q700" s="79"/>
      <c r="R700" s="79"/>
      <c r="S700" s="79"/>
      <c r="T700" s="79"/>
      <c r="U700" s="79"/>
      <c r="V700" s="79"/>
      <c r="W700" s="79"/>
      <c r="X700" s="79"/>
      <c r="Y700" s="79"/>
      <c r="Z700" s="79"/>
      <c r="AE700" s="79"/>
    </row>
    <row r="701" spans="17:31" ht="15" customHeight="1">
      <c r="Q701" s="79"/>
      <c r="R701" s="79"/>
      <c r="S701" s="79"/>
      <c r="T701" s="79"/>
      <c r="U701" s="79"/>
      <c r="V701" s="79"/>
      <c r="W701" s="79"/>
      <c r="X701" s="79"/>
      <c r="Y701" s="79"/>
      <c r="Z701" s="79"/>
      <c r="AE701" s="79"/>
    </row>
    <row r="702" spans="17:31" ht="15" customHeight="1">
      <c r="Q702" s="79"/>
      <c r="R702" s="79"/>
      <c r="S702" s="79"/>
      <c r="T702" s="79"/>
      <c r="U702" s="79"/>
      <c r="V702" s="79"/>
      <c r="W702" s="79"/>
      <c r="X702" s="79"/>
      <c r="Y702" s="79"/>
      <c r="Z702" s="79"/>
      <c r="AE702" s="79"/>
    </row>
    <row r="703" spans="17:31" ht="15" customHeight="1"/>
    <row r="704" spans="17:31" ht="15" customHeight="1">
      <c r="Q704" s="79"/>
      <c r="R704" s="79"/>
      <c r="S704" s="79"/>
      <c r="T704" s="79"/>
      <c r="U704" s="79"/>
      <c r="V704" s="79"/>
      <c r="W704" s="79"/>
      <c r="X704" s="79"/>
      <c r="Y704" s="79"/>
      <c r="Z704" s="79"/>
      <c r="AE704" s="79"/>
    </row>
    <row r="705" spans="17:31" ht="15" customHeight="1">
      <c r="Q705" s="79"/>
      <c r="R705" s="79"/>
      <c r="S705" s="79"/>
      <c r="T705" s="79"/>
      <c r="U705" s="79"/>
      <c r="V705" s="79"/>
      <c r="W705" s="79"/>
      <c r="X705" s="79"/>
      <c r="Y705" s="79"/>
      <c r="Z705" s="79"/>
      <c r="AE705" s="79"/>
    </row>
    <row r="706" spans="17:31" ht="15" customHeight="1">
      <c r="Q706" s="79"/>
      <c r="R706" s="79"/>
      <c r="S706" s="79"/>
      <c r="T706" s="79"/>
      <c r="U706" s="79"/>
      <c r="V706" s="79"/>
      <c r="W706" s="79"/>
      <c r="X706" s="79"/>
      <c r="Y706" s="79"/>
      <c r="Z706" s="79"/>
      <c r="AE706" s="79"/>
    </row>
    <row r="707" spans="17:31" ht="15" customHeight="1">
      <c r="Q707" s="79"/>
      <c r="R707" s="79"/>
      <c r="S707" s="79"/>
      <c r="T707" s="79"/>
      <c r="U707" s="79"/>
      <c r="V707" s="79"/>
      <c r="W707" s="79"/>
      <c r="X707" s="79"/>
      <c r="Y707" s="79"/>
      <c r="Z707" s="79"/>
      <c r="AE707" s="79"/>
    </row>
    <row r="708" spans="17:31" ht="15" customHeight="1"/>
    <row r="709" spans="17:31" ht="15" customHeight="1">
      <c r="Q709" s="79"/>
      <c r="R709" s="79"/>
      <c r="S709" s="79"/>
      <c r="T709" s="79"/>
      <c r="U709" s="79"/>
      <c r="V709" s="79"/>
      <c r="W709" s="79"/>
      <c r="X709" s="79"/>
      <c r="Y709" s="79"/>
      <c r="Z709" s="79"/>
      <c r="AE709" s="79"/>
    </row>
    <row r="710" spans="17:31" ht="15" customHeight="1"/>
    <row r="711" spans="17:31" ht="15" customHeight="1">
      <c r="Q711" s="79"/>
      <c r="R711" s="79"/>
      <c r="S711" s="79"/>
      <c r="T711" s="79"/>
      <c r="U711" s="79"/>
      <c r="V711" s="79"/>
      <c r="W711" s="79"/>
      <c r="X711" s="79"/>
      <c r="Y711" s="79"/>
      <c r="Z711" s="79"/>
      <c r="AE711" s="79"/>
    </row>
    <row r="712" spans="17:31" ht="15" customHeight="1"/>
    <row r="713" spans="17:31" ht="15" customHeight="1">
      <c r="Q713" s="79"/>
      <c r="R713" s="79"/>
      <c r="S713" s="79"/>
      <c r="T713" s="79"/>
      <c r="U713" s="79"/>
      <c r="V713" s="79"/>
      <c r="W713" s="79"/>
      <c r="X713" s="79"/>
      <c r="Y713" s="79"/>
      <c r="Z713" s="79"/>
      <c r="AE713" s="79"/>
    </row>
    <row r="714" spans="17:31" ht="15" customHeight="1">
      <c r="Q714" s="79"/>
      <c r="R714" s="79"/>
      <c r="S714" s="79"/>
      <c r="T714" s="79"/>
      <c r="U714" s="79"/>
      <c r="V714" s="79"/>
      <c r="W714" s="79"/>
      <c r="X714" s="79"/>
      <c r="Y714" s="79"/>
      <c r="Z714" s="79"/>
      <c r="AE714" s="79"/>
    </row>
    <row r="715" spans="17:31" ht="15" customHeight="1"/>
    <row r="716" spans="17:31" ht="15" customHeight="1">
      <c r="Q716" s="79"/>
      <c r="R716" s="79"/>
      <c r="S716" s="79"/>
      <c r="T716" s="79"/>
      <c r="U716" s="79"/>
      <c r="V716" s="79"/>
      <c r="W716" s="79"/>
      <c r="X716" s="79"/>
      <c r="Y716" s="79"/>
      <c r="Z716" s="79"/>
      <c r="AE716" s="79"/>
    </row>
    <row r="717" spans="17:31" ht="15" customHeight="1">
      <c r="Q717" s="79"/>
      <c r="R717" s="79"/>
      <c r="S717" s="79"/>
      <c r="T717" s="79"/>
      <c r="U717" s="79"/>
      <c r="V717" s="79"/>
      <c r="W717" s="79"/>
      <c r="X717" s="79"/>
      <c r="Y717" s="79"/>
      <c r="Z717" s="79"/>
      <c r="AE717" s="79"/>
    </row>
    <row r="718" spans="17:31" ht="15" customHeight="1">
      <c r="Q718" s="79"/>
      <c r="R718" s="79"/>
      <c r="S718" s="79"/>
      <c r="T718" s="79"/>
      <c r="U718" s="79"/>
      <c r="V718" s="79"/>
      <c r="W718" s="79"/>
      <c r="X718" s="79"/>
      <c r="Y718" s="79"/>
      <c r="Z718" s="79"/>
      <c r="AE718" s="79"/>
    </row>
    <row r="719" spans="17:31" ht="15" customHeight="1">
      <c r="Q719" s="79"/>
      <c r="R719" s="79"/>
      <c r="S719" s="79"/>
      <c r="T719" s="79"/>
      <c r="U719" s="79"/>
      <c r="V719" s="79"/>
      <c r="W719" s="79"/>
      <c r="X719" s="79"/>
      <c r="Y719" s="79"/>
      <c r="Z719" s="79"/>
      <c r="AE719" s="79"/>
    </row>
    <row r="720" spans="17:31" ht="15" customHeight="1">
      <c r="Q720" s="79"/>
      <c r="R720" s="79"/>
      <c r="S720" s="79"/>
      <c r="T720" s="79"/>
      <c r="U720" s="79"/>
      <c r="V720" s="79"/>
      <c r="W720" s="79"/>
      <c r="X720" s="79"/>
      <c r="Y720" s="79"/>
      <c r="Z720" s="79"/>
      <c r="AE720" s="79"/>
    </row>
    <row r="721" spans="17:31" ht="15" customHeight="1"/>
    <row r="722" spans="17:31" ht="15" customHeight="1">
      <c r="Q722" s="79"/>
      <c r="R722" s="79"/>
      <c r="S722" s="79"/>
      <c r="T722" s="79"/>
      <c r="U722" s="79"/>
      <c r="V722" s="79"/>
      <c r="W722" s="79"/>
      <c r="X722" s="79"/>
      <c r="Y722" s="79"/>
      <c r="Z722" s="79"/>
      <c r="AE722" s="79"/>
    </row>
    <row r="723" spans="17:31" ht="15" customHeight="1">
      <c r="Q723" s="79"/>
      <c r="R723" s="79"/>
      <c r="S723" s="79"/>
      <c r="T723" s="79"/>
      <c r="U723" s="79"/>
      <c r="V723" s="79"/>
      <c r="W723" s="79"/>
      <c r="X723" s="79"/>
      <c r="Y723" s="79"/>
      <c r="Z723" s="79"/>
      <c r="AE723" s="79"/>
    </row>
    <row r="724" spans="17:31" ht="15" customHeight="1">
      <c r="Q724" s="79"/>
      <c r="R724" s="79"/>
      <c r="S724" s="79"/>
      <c r="T724" s="79"/>
      <c r="U724" s="79"/>
      <c r="V724" s="79"/>
      <c r="W724" s="79"/>
      <c r="X724" s="79"/>
      <c r="Y724" s="79"/>
      <c r="Z724" s="79"/>
      <c r="AE724" s="79"/>
    </row>
    <row r="725" spans="17:31" ht="15" customHeight="1">
      <c r="Q725" s="79"/>
      <c r="R725" s="79"/>
      <c r="S725" s="79"/>
      <c r="T725" s="79"/>
      <c r="U725" s="79"/>
      <c r="V725" s="79"/>
      <c r="W725" s="79"/>
      <c r="X725" s="79"/>
      <c r="Y725" s="79"/>
      <c r="Z725" s="79"/>
      <c r="AE725" s="79"/>
    </row>
    <row r="726" spans="17:31" ht="15" customHeight="1"/>
    <row r="727" spans="17:31" ht="15" customHeight="1">
      <c r="Q727" s="79"/>
      <c r="R727" s="79"/>
      <c r="S727" s="79"/>
      <c r="T727" s="79"/>
      <c r="U727" s="79"/>
      <c r="V727" s="79"/>
      <c r="W727" s="79"/>
      <c r="X727" s="79"/>
      <c r="Y727" s="79"/>
      <c r="Z727" s="79"/>
      <c r="AE727" s="79"/>
    </row>
    <row r="728" spans="17:31" ht="15" customHeight="1">
      <c r="Q728" s="79"/>
      <c r="R728" s="79"/>
      <c r="S728" s="79"/>
      <c r="T728" s="79"/>
      <c r="U728" s="79"/>
      <c r="V728" s="79"/>
      <c r="W728" s="79"/>
      <c r="X728" s="79"/>
      <c r="Y728" s="79"/>
      <c r="Z728" s="79"/>
      <c r="AE728" s="79"/>
    </row>
    <row r="729" spans="17:31" ht="15" customHeight="1">
      <c r="Q729" s="79"/>
      <c r="R729" s="79"/>
      <c r="S729" s="79"/>
      <c r="T729" s="79"/>
      <c r="U729" s="79"/>
      <c r="V729" s="79"/>
      <c r="W729" s="79"/>
      <c r="X729" s="79"/>
      <c r="Y729" s="79"/>
      <c r="Z729" s="79"/>
      <c r="AE729" s="79"/>
    </row>
    <row r="730" spans="17:31" ht="15" customHeight="1"/>
    <row r="731" spans="17:31" ht="15" customHeight="1">
      <c r="Q731" s="79"/>
      <c r="R731" s="79"/>
      <c r="S731" s="79"/>
      <c r="T731" s="79"/>
      <c r="U731" s="79"/>
      <c r="V731" s="79"/>
      <c r="W731" s="79"/>
      <c r="X731" s="79"/>
      <c r="Y731" s="79"/>
      <c r="Z731" s="79"/>
      <c r="AE731" s="79"/>
    </row>
    <row r="732" spans="17:31" ht="15" customHeight="1">
      <c r="Q732" s="79"/>
      <c r="R732" s="79"/>
      <c r="S732" s="79"/>
      <c r="T732" s="79"/>
      <c r="U732" s="79"/>
      <c r="V732" s="79"/>
      <c r="W732" s="79"/>
      <c r="X732" s="79"/>
      <c r="Y732" s="79"/>
      <c r="Z732" s="79"/>
      <c r="AE732" s="79"/>
    </row>
    <row r="733" spans="17:31" ht="15" customHeight="1">
      <c r="Q733" s="79"/>
      <c r="R733" s="79"/>
      <c r="S733" s="79"/>
      <c r="T733" s="79"/>
      <c r="U733" s="79"/>
      <c r="V733" s="79"/>
      <c r="W733" s="79"/>
      <c r="X733" s="79"/>
      <c r="Y733" s="79"/>
      <c r="Z733" s="79"/>
      <c r="AE733" s="79"/>
    </row>
    <row r="734" spans="17:31" ht="15" customHeight="1">
      <c r="Q734" s="79"/>
      <c r="R734" s="79"/>
      <c r="S734" s="79"/>
      <c r="T734" s="79"/>
      <c r="U734" s="79"/>
      <c r="V734" s="79"/>
      <c r="W734" s="79"/>
      <c r="X734" s="79"/>
      <c r="Y734" s="79"/>
      <c r="Z734" s="79"/>
      <c r="AE734" s="79"/>
    </row>
    <row r="735" spans="17:31" ht="15" customHeight="1">
      <c r="Q735" s="79"/>
      <c r="R735" s="79"/>
      <c r="S735" s="79"/>
      <c r="T735" s="79"/>
      <c r="U735" s="79"/>
      <c r="V735" s="79"/>
      <c r="W735" s="79"/>
      <c r="X735" s="79"/>
      <c r="Y735" s="79"/>
      <c r="Z735" s="79"/>
      <c r="AE735" s="79"/>
    </row>
    <row r="736" spans="17:31" ht="15" customHeight="1">
      <c r="Q736" s="79"/>
      <c r="R736" s="79"/>
      <c r="S736" s="79"/>
      <c r="T736" s="79"/>
      <c r="U736" s="79"/>
      <c r="V736" s="79"/>
      <c r="W736" s="79"/>
      <c r="X736" s="79"/>
      <c r="Y736" s="79"/>
      <c r="Z736" s="79"/>
      <c r="AE736" s="79"/>
    </row>
    <row r="737" spans="17:31" ht="15" customHeight="1">
      <c r="Q737" s="79"/>
      <c r="R737" s="79"/>
      <c r="S737" s="79"/>
      <c r="T737" s="79"/>
      <c r="U737" s="79"/>
      <c r="V737" s="79"/>
      <c r="W737" s="79"/>
      <c r="X737" s="79"/>
      <c r="Y737" s="79"/>
      <c r="Z737" s="79"/>
      <c r="AE737" s="79"/>
    </row>
    <row r="738" spans="17:31" ht="15" customHeight="1">
      <c r="Q738" s="79"/>
      <c r="R738" s="79"/>
      <c r="S738" s="79"/>
      <c r="T738" s="79"/>
      <c r="U738" s="79"/>
      <c r="V738" s="79"/>
      <c r="W738" s="79"/>
      <c r="X738" s="79"/>
      <c r="Y738" s="79"/>
      <c r="Z738" s="79"/>
      <c r="AE738" s="79"/>
    </row>
    <row r="739" spans="17:31" ht="15" customHeight="1">
      <c r="Q739" s="79"/>
      <c r="R739" s="79"/>
      <c r="S739" s="79"/>
      <c r="T739" s="79"/>
      <c r="U739" s="79"/>
      <c r="V739" s="79"/>
      <c r="W739" s="79"/>
      <c r="X739" s="79"/>
      <c r="Y739" s="79"/>
      <c r="Z739" s="79"/>
      <c r="AE739" s="79"/>
    </row>
    <row r="740" spans="17:31" ht="15" customHeight="1">
      <c r="Q740" s="79"/>
      <c r="R740" s="79"/>
      <c r="S740" s="79"/>
      <c r="T740" s="79"/>
      <c r="U740" s="79"/>
      <c r="V740" s="79"/>
      <c r="W740" s="79"/>
      <c r="X740" s="79"/>
      <c r="Y740" s="79"/>
      <c r="Z740" s="79"/>
      <c r="AE740" s="79"/>
    </row>
    <row r="741" spans="17:31" ht="15" customHeight="1">
      <c r="Q741" s="79"/>
      <c r="R741" s="79"/>
      <c r="S741" s="79"/>
      <c r="T741" s="79"/>
      <c r="U741" s="79"/>
      <c r="V741" s="79"/>
      <c r="W741" s="79"/>
      <c r="X741" s="79"/>
      <c r="Y741" s="79"/>
      <c r="Z741" s="79"/>
      <c r="AE741" s="79"/>
    </row>
    <row r="742" spans="17:31" ht="15" customHeight="1">
      <c r="Q742" s="79"/>
      <c r="R742" s="79"/>
      <c r="S742" s="79"/>
      <c r="T742" s="79"/>
      <c r="U742" s="79"/>
      <c r="V742" s="79"/>
      <c r="W742" s="79"/>
      <c r="X742" s="79"/>
      <c r="Y742" s="79"/>
      <c r="Z742" s="79"/>
      <c r="AE742" s="79"/>
    </row>
    <row r="743" spans="17:31" ht="15" customHeight="1">
      <c r="Q743" s="79"/>
      <c r="R743" s="79"/>
      <c r="S743" s="79"/>
      <c r="T743" s="79"/>
      <c r="U743" s="79"/>
      <c r="V743" s="79"/>
      <c r="W743" s="79"/>
      <c r="X743" s="79"/>
      <c r="Y743" s="79"/>
      <c r="Z743" s="79"/>
      <c r="AE743" s="79"/>
    </row>
    <row r="744" spans="17:31" ht="15" customHeight="1">
      <c r="Q744" s="79"/>
      <c r="R744" s="79"/>
      <c r="S744" s="79"/>
      <c r="T744" s="79"/>
      <c r="U744" s="79"/>
      <c r="V744" s="79"/>
      <c r="W744" s="79"/>
      <c r="X744" s="79"/>
      <c r="Y744" s="79"/>
      <c r="Z744" s="79"/>
      <c r="AE744" s="79"/>
    </row>
    <row r="745" spans="17:31" ht="15" customHeight="1">
      <c r="Q745" s="79"/>
      <c r="R745" s="79"/>
      <c r="S745" s="79"/>
      <c r="T745" s="79"/>
      <c r="U745" s="79"/>
      <c r="V745" s="79"/>
      <c r="W745" s="79"/>
      <c r="X745" s="79"/>
      <c r="Y745" s="79"/>
      <c r="Z745" s="79"/>
      <c r="AE745" s="79"/>
    </row>
    <row r="746" spans="17:31" ht="15" customHeight="1">
      <c r="Q746" s="79"/>
      <c r="R746" s="79"/>
      <c r="S746" s="79"/>
      <c r="T746" s="79"/>
      <c r="U746" s="79"/>
      <c r="V746" s="79"/>
      <c r="W746" s="79"/>
      <c r="X746" s="79"/>
      <c r="Y746" s="79"/>
      <c r="Z746" s="79"/>
      <c r="AE746" s="79"/>
    </row>
    <row r="747" spans="17:31" ht="15" customHeight="1">
      <c r="Q747" s="79"/>
      <c r="R747" s="79"/>
      <c r="S747" s="79"/>
      <c r="T747" s="79"/>
      <c r="U747" s="79"/>
      <c r="V747" s="79"/>
      <c r="W747" s="79"/>
      <c r="X747" s="79"/>
      <c r="Y747" s="79"/>
      <c r="Z747" s="79"/>
      <c r="AE747" s="79"/>
    </row>
    <row r="748" spans="17:31" ht="15" customHeight="1"/>
    <row r="749" spans="17:31" ht="15" customHeight="1">
      <c r="Q749" s="79"/>
      <c r="R749" s="79"/>
      <c r="S749" s="79"/>
      <c r="T749" s="79"/>
      <c r="U749" s="79"/>
      <c r="V749" s="79"/>
      <c r="W749" s="79"/>
      <c r="X749" s="79"/>
      <c r="Y749" s="79"/>
      <c r="Z749" s="79"/>
      <c r="AE749" s="79"/>
    </row>
    <row r="750" spans="17:31" ht="15" customHeight="1">
      <c r="Q750" s="79"/>
      <c r="R750" s="79"/>
      <c r="S750" s="79"/>
      <c r="T750" s="79"/>
      <c r="U750" s="79"/>
      <c r="V750" s="79"/>
      <c r="W750" s="79"/>
      <c r="X750" s="79"/>
      <c r="Y750" s="79"/>
      <c r="Z750" s="79"/>
      <c r="AE750" s="79"/>
    </row>
    <row r="751" spans="17:31" ht="15" customHeight="1">
      <c r="Q751" s="79"/>
      <c r="R751" s="79"/>
      <c r="S751" s="79"/>
      <c r="T751" s="79"/>
      <c r="U751" s="79"/>
      <c r="V751" s="79"/>
      <c r="W751" s="79"/>
      <c r="X751" s="79"/>
      <c r="Y751" s="79"/>
      <c r="Z751" s="79"/>
      <c r="AE751" s="79"/>
    </row>
    <row r="752" spans="17:31" ht="15" customHeight="1">
      <c r="Q752" s="79"/>
      <c r="R752" s="79"/>
      <c r="S752" s="79"/>
      <c r="T752" s="79"/>
      <c r="U752" s="79"/>
      <c r="V752" s="79"/>
      <c r="W752" s="79"/>
      <c r="X752" s="79"/>
      <c r="Y752" s="79"/>
      <c r="Z752" s="79"/>
      <c r="AE752" s="79"/>
    </row>
    <row r="753" spans="17:31" ht="15" customHeight="1">
      <c r="Q753" s="79"/>
      <c r="R753" s="79"/>
      <c r="S753" s="79"/>
      <c r="T753" s="79"/>
      <c r="U753" s="79"/>
      <c r="V753" s="79"/>
      <c r="W753" s="79"/>
      <c r="X753" s="79"/>
      <c r="Y753" s="79"/>
      <c r="Z753" s="79"/>
      <c r="AE753" s="79"/>
    </row>
    <row r="754" spans="17:31" ht="15" customHeight="1">
      <c r="Q754" s="79"/>
      <c r="R754" s="79"/>
      <c r="S754" s="79"/>
      <c r="T754" s="79"/>
      <c r="U754" s="79"/>
      <c r="V754" s="79"/>
      <c r="W754" s="79"/>
      <c r="X754" s="79"/>
      <c r="Y754" s="79"/>
      <c r="Z754" s="79"/>
      <c r="AE754" s="79"/>
    </row>
    <row r="755" spans="17:31" ht="15" customHeight="1">
      <c r="Q755" s="79"/>
      <c r="R755" s="79"/>
      <c r="S755" s="79"/>
      <c r="T755" s="79"/>
      <c r="U755" s="79"/>
      <c r="V755" s="79"/>
      <c r="W755" s="79"/>
      <c r="X755" s="79"/>
      <c r="Y755" s="79"/>
      <c r="Z755" s="79"/>
      <c r="AE755" s="79"/>
    </row>
    <row r="756" spans="17:31" ht="15" customHeight="1">
      <c r="Q756" s="79"/>
      <c r="R756" s="79"/>
      <c r="S756" s="79"/>
      <c r="T756" s="79"/>
      <c r="U756" s="79"/>
      <c r="V756" s="79"/>
      <c r="W756" s="79"/>
      <c r="X756" s="79"/>
      <c r="Y756" s="79"/>
      <c r="Z756" s="79"/>
      <c r="AE756" s="79"/>
    </row>
    <row r="757" spans="17:31" ht="15" customHeight="1">
      <c r="Q757" s="79"/>
      <c r="R757" s="79"/>
      <c r="S757" s="79"/>
      <c r="T757" s="79"/>
      <c r="U757" s="79"/>
      <c r="V757" s="79"/>
      <c r="W757" s="79"/>
      <c r="X757" s="79"/>
      <c r="Y757" s="79"/>
      <c r="Z757" s="79"/>
      <c r="AE757" s="79"/>
    </row>
    <row r="758" spans="17:31" ht="15" customHeight="1">
      <c r="Q758" s="79"/>
      <c r="R758" s="79"/>
      <c r="S758" s="79"/>
      <c r="T758" s="79"/>
      <c r="U758" s="79"/>
      <c r="V758" s="79"/>
      <c r="W758" s="79"/>
      <c r="X758" s="79"/>
      <c r="Y758" s="79"/>
      <c r="Z758" s="79"/>
      <c r="AE758" s="79"/>
    </row>
    <row r="759" spans="17:31" ht="15" customHeight="1">
      <c r="Q759" s="79"/>
      <c r="R759" s="79"/>
      <c r="S759" s="79"/>
      <c r="T759" s="79"/>
      <c r="U759" s="79"/>
      <c r="V759" s="79"/>
      <c r="W759" s="79"/>
      <c r="X759" s="79"/>
      <c r="Y759" s="79"/>
      <c r="Z759" s="79"/>
      <c r="AE759" s="79"/>
    </row>
    <row r="760" spans="17:31" ht="15" customHeight="1">
      <c r="Q760" s="79"/>
      <c r="R760" s="79"/>
      <c r="S760" s="79"/>
      <c r="T760" s="79"/>
      <c r="U760" s="79"/>
      <c r="V760" s="79"/>
      <c r="W760" s="79"/>
      <c r="X760" s="79"/>
      <c r="Y760" s="79"/>
      <c r="Z760" s="79"/>
      <c r="AE760" s="79"/>
    </row>
    <row r="761" spans="17:31" ht="15" customHeight="1">
      <c r="Q761" s="79"/>
      <c r="R761" s="79"/>
      <c r="S761" s="79"/>
      <c r="T761" s="79"/>
      <c r="U761" s="79"/>
      <c r="V761" s="79"/>
      <c r="W761" s="79"/>
      <c r="X761" s="79"/>
      <c r="Y761" s="79"/>
      <c r="Z761" s="79"/>
      <c r="AE761" s="79"/>
    </row>
    <row r="762" spans="17:31" ht="15" customHeight="1">
      <c r="Q762" s="79"/>
      <c r="R762" s="79"/>
      <c r="S762" s="79"/>
      <c r="T762" s="79"/>
      <c r="U762" s="79"/>
      <c r="V762" s="79"/>
      <c r="W762" s="79"/>
      <c r="X762" s="79"/>
      <c r="Y762" s="79"/>
      <c r="Z762" s="79"/>
      <c r="AE762" s="79"/>
    </row>
    <row r="763" spans="17:31" ht="15" customHeight="1"/>
    <row r="764" spans="17:31" ht="15" customHeight="1">
      <c r="Q764" s="79"/>
      <c r="R764" s="79"/>
      <c r="S764" s="79"/>
      <c r="T764" s="79"/>
      <c r="U764" s="79"/>
      <c r="V764" s="79"/>
      <c r="W764" s="79"/>
      <c r="X764" s="79"/>
      <c r="Y764" s="79"/>
      <c r="Z764" s="79"/>
      <c r="AE764" s="79"/>
    </row>
    <row r="765" spans="17:31" ht="15" customHeight="1"/>
    <row r="766" spans="17:31" ht="15" customHeight="1">
      <c r="Q766" s="79"/>
      <c r="R766" s="79"/>
      <c r="S766" s="79"/>
      <c r="T766" s="79"/>
      <c r="U766" s="79"/>
      <c r="V766" s="79"/>
      <c r="W766" s="79"/>
      <c r="X766" s="79"/>
      <c r="Y766" s="79"/>
      <c r="Z766" s="79"/>
      <c r="AE766" s="79"/>
    </row>
    <row r="767" spans="17:31" ht="15" customHeight="1">
      <c r="Q767" s="79"/>
      <c r="R767" s="79"/>
      <c r="S767" s="79"/>
      <c r="T767" s="79"/>
      <c r="U767" s="79"/>
      <c r="V767" s="79"/>
      <c r="W767" s="79"/>
      <c r="X767" s="79"/>
      <c r="Y767" s="79"/>
      <c r="Z767" s="79"/>
      <c r="AE767" s="79"/>
    </row>
    <row r="768" spans="17:31" ht="15" customHeight="1">
      <c r="Q768" s="79"/>
      <c r="R768" s="79"/>
      <c r="S768" s="79"/>
      <c r="T768" s="79"/>
      <c r="U768" s="79"/>
      <c r="V768" s="79"/>
      <c r="W768" s="79"/>
      <c r="X768" s="79"/>
      <c r="Y768" s="79"/>
      <c r="Z768" s="79"/>
      <c r="AE768" s="79"/>
    </row>
    <row r="769" spans="17:31" ht="15" customHeight="1">
      <c r="Q769" s="79"/>
      <c r="R769" s="79"/>
      <c r="S769" s="79"/>
      <c r="T769" s="79"/>
      <c r="U769" s="79"/>
      <c r="V769" s="79"/>
      <c r="W769" s="79"/>
      <c r="X769" s="79"/>
      <c r="Y769" s="79"/>
      <c r="Z769" s="79"/>
      <c r="AE769" s="79"/>
    </row>
    <row r="770" spans="17:31" ht="15" customHeight="1">
      <c r="Q770" s="79"/>
      <c r="R770" s="79"/>
      <c r="S770" s="79"/>
      <c r="T770" s="79"/>
      <c r="U770" s="79"/>
      <c r="V770" s="79"/>
      <c r="W770" s="79"/>
      <c r="X770" s="79"/>
      <c r="Y770" s="79"/>
      <c r="Z770" s="79"/>
      <c r="AE770" s="79"/>
    </row>
    <row r="771" spans="17:31" ht="15" customHeight="1">
      <c r="Q771" s="79"/>
      <c r="R771" s="79"/>
      <c r="S771" s="79"/>
      <c r="T771" s="79"/>
      <c r="U771" s="79"/>
      <c r="V771" s="79"/>
      <c r="W771" s="79"/>
      <c r="X771" s="79"/>
      <c r="Y771" s="79"/>
      <c r="Z771" s="79"/>
      <c r="AE771" s="79"/>
    </row>
    <row r="772" spans="17:31" ht="15" customHeight="1">
      <c r="Q772" s="79"/>
      <c r="R772" s="79"/>
      <c r="S772" s="79"/>
      <c r="T772" s="79"/>
      <c r="U772" s="79"/>
      <c r="V772" s="79"/>
      <c r="W772" s="79"/>
      <c r="X772" s="79"/>
      <c r="Y772" s="79"/>
      <c r="Z772" s="79"/>
      <c r="AE772" s="79"/>
    </row>
    <row r="773" spans="17:31" ht="15" customHeight="1">
      <c r="Q773" s="79"/>
      <c r="R773" s="79"/>
      <c r="S773" s="79"/>
      <c r="T773" s="79"/>
      <c r="U773" s="79"/>
      <c r="V773" s="79"/>
      <c r="W773" s="79"/>
      <c r="X773" s="79"/>
      <c r="Y773" s="79"/>
      <c r="Z773" s="79"/>
      <c r="AE773" s="79"/>
    </row>
    <row r="774" spans="17:31" ht="15" customHeight="1">
      <c r="Q774" s="79"/>
      <c r="R774" s="79"/>
      <c r="S774" s="79"/>
      <c r="T774" s="79"/>
      <c r="U774" s="79"/>
      <c r="V774" s="79"/>
      <c r="W774" s="79"/>
      <c r="X774" s="79"/>
      <c r="Y774" s="79"/>
      <c r="Z774" s="79"/>
      <c r="AE774" s="79"/>
    </row>
    <row r="775" spans="17:31" ht="15" customHeight="1"/>
    <row r="776" spans="17:31" ht="15" customHeight="1">
      <c r="Q776" s="79"/>
      <c r="R776" s="79"/>
      <c r="S776" s="79"/>
      <c r="T776" s="79"/>
      <c r="U776" s="79"/>
      <c r="V776" s="79"/>
      <c r="W776" s="79"/>
      <c r="X776" s="79"/>
      <c r="Y776" s="79"/>
      <c r="Z776" s="79"/>
      <c r="AE776" s="79"/>
    </row>
    <row r="777" spans="17:31" ht="15" customHeight="1">
      <c r="Q777" s="79"/>
      <c r="R777" s="79"/>
      <c r="S777" s="79"/>
      <c r="T777" s="79"/>
      <c r="U777" s="79"/>
      <c r="V777" s="79"/>
      <c r="W777" s="79"/>
      <c r="X777" s="79"/>
      <c r="Y777" s="79"/>
      <c r="Z777" s="79"/>
      <c r="AE777" s="79"/>
    </row>
    <row r="778" spans="17:31" ht="15" customHeight="1">
      <c r="Q778" s="79"/>
      <c r="R778" s="79"/>
      <c r="S778" s="79"/>
      <c r="T778" s="79"/>
      <c r="U778" s="79"/>
      <c r="V778" s="79"/>
      <c r="W778" s="79"/>
      <c r="X778" s="79"/>
      <c r="Y778" s="79"/>
      <c r="Z778" s="79"/>
      <c r="AE778" s="79"/>
    </row>
    <row r="779" spans="17:31" ht="15" customHeight="1">
      <c r="Q779" s="79"/>
      <c r="R779" s="79"/>
      <c r="S779" s="79"/>
      <c r="T779" s="79"/>
      <c r="U779" s="79"/>
      <c r="V779" s="79"/>
      <c r="W779" s="79"/>
      <c r="X779" s="79"/>
      <c r="Y779" s="79"/>
      <c r="Z779" s="79"/>
      <c r="AE779" s="79"/>
    </row>
    <row r="780" spans="17:31" ht="15" customHeight="1">
      <c r="Q780" s="79"/>
      <c r="R780" s="79"/>
      <c r="S780" s="79"/>
      <c r="T780" s="79"/>
      <c r="U780" s="79"/>
      <c r="V780" s="79"/>
      <c r="W780" s="79"/>
      <c r="X780" s="79"/>
      <c r="Y780" s="79"/>
      <c r="Z780" s="79"/>
      <c r="AE780" s="79"/>
    </row>
    <row r="781" spans="17:31" ht="15" customHeight="1">
      <c r="Q781" s="79"/>
      <c r="R781" s="79"/>
      <c r="S781" s="79"/>
      <c r="T781" s="79"/>
      <c r="U781" s="79"/>
      <c r="V781" s="79"/>
      <c r="W781" s="79"/>
      <c r="X781" s="79"/>
      <c r="Y781" s="79"/>
      <c r="Z781" s="79"/>
      <c r="AE781" s="79"/>
    </row>
    <row r="782" spans="17:31" ht="15" customHeight="1"/>
    <row r="783" spans="17:31" ht="15" customHeight="1">
      <c r="Q783" s="79"/>
      <c r="R783" s="79"/>
      <c r="S783" s="79"/>
      <c r="T783" s="79"/>
      <c r="U783" s="79"/>
      <c r="V783" s="79"/>
      <c r="W783" s="79"/>
      <c r="X783" s="79"/>
      <c r="Y783" s="79"/>
      <c r="Z783" s="79"/>
      <c r="AE783" s="79"/>
    </row>
    <row r="784" spans="17:31" ht="15" customHeight="1">
      <c r="Q784" s="79"/>
      <c r="R784" s="79"/>
      <c r="S784" s="79"/>
      <c r="T784" s="79"/>
      <c r="U784" s="79"/>
      <c r="V784" s="79"/>
      <c r="W784" s="79"/>
      <c r="X784" s="79"/>
      <c r="Y784" s="79"/>
      <c r="Z784" s="79"/>
      <c r="AE784" s="79"/>
    </row>
    <row r="785" spans="17:31" ht="15" customHeight="1">
      <c r="Q785" s="79"/>
      <c r="R785" s="79"/>
      <c r="S785" s="79"/>
      <c r="T785" s="79"/>
      <c r="U785" s="79"/>
      <c r="V785" s="79"/>
      <c r="W785" s="79"/>
      <c r="X785" s="79"/>
      <c r="Y785" s="79"/>
      <c r="Z785" s="79"/>
      <c r="AE785" s="79"/>
    </row>
    <row r="786" spans="17:31" ht="15" customHeight="1">
      <c r="Q786" s="79"/>
      <c r="R786" s="79"/>
      <c r="S786" s="79"/>
      <c r="T786" s="79"/>
      <c r="U786" s="79"/>
      <c r="V786" s="79"/>
      <c r="W786" s="79"/>
      <c r="X786" s="79"/>
      <c r="Y786" s="79"/>
      <c r="Z786" s="79"/>
      <c r="AE786" s="79"/>
    </row>
    <row r="787" spans="17:31" ht="15" customHeight="1">
      <c r="Q787" s="79"/>
      <c r="R787" s="79"/>
      <c r="S787" s="79"/>
      <c r="T787" s="79"/>
      <c r="U787" s="79"/>
      <c r="V787" s="79"/>
      <c r="W787" s="79"/>
      <c r="X787" s="79"/>
      <c r="Y787" s="79"/>
      <c r="Z787" s="79"/>
      <c r="AE787" s="79"/>
    </row>
    <row r="788" spans="17:31" ht="15" customHeight="1">
      <c r="Q788" s="79"/>
      <c r="R788" s="79"/>
      <c r="S788" s="79"/>
      <c r="T788" s="79"/>
      <c r="U788" s="79"/>
      <c r="V788" s="79"/>
      <c r="W788" s="79"/>
      <c r="X788" s="79"/>
      <c r="Y788" s="79"/>
      <c r="Z788" s="79"/>
      <c r="AE788" s="79"/>
    </row>
    <row r="789" spans="17:31" ht="15" customHeight="1">
      <c r="Q789" s="79"/>
      <c r="R789" s="79"/>
      <c r="S789" s="79"/>
      <c r="T789" s="79"/>
      <c r="U789" s="79"/>
      <c r="V789" s="79"/>
      <c r="W789" s="79"/>
      <c r="X789" s="79"/>
      <c r="Y789" s="79"/>
      <c r="Z789" s="79"/>
      <c r="AE789" s="79"/>
    </row>
    <row r="790" spans="17:31" ht="15" customHeight="1">
      <c r="Q790" s="79"/>
      <c r="R790" s="79"/>
      <c r="S790" s="79"/>
      <c r="T790" s="79"/>
      <c r="U790" s="79"/>
      <c r="V790" s="79"/>
      <c r="W790" s="79"/>
      <c r="X790" s="79"/>
      <c r="Y790" s="79"/>
      <c r="Z790" s="79"/>
      <c r="AE790" s="79"/>
    </row>
    <row r="791" spans="17:31" ht="15" customHeight="1">
      <c r="Q791" s="79"/>
      <c r="R791" s="79"/>
      <c r="S791" s="79"/>
      <c r="T791" s="79"/>
      <c r="U791" s="79"/>
      <c r="V791" s="79"/>
      <c r="W791" s="79"/>
      <c r="X791" s="79"/>
      <c r="Y791" s="79"/>
      <c r="Z791" s="79"/>
      <c r="AE791" s="79"/>
    </row>
    <row r="792" spans="17:31" ht="15" customHeight="1"/>
    <row r="793" spans="17:31" ht="15" customHeight="1">
      <c r="Q793" s="79"/>
      <c r="R793" s="79"/>
      <c r="S793" s="79"/>
      <c r="T793" s="79"/>
      <c r="U793" s="79"/>
      <c r="V793" s="79"/>
      <c r="W793" s="79"/>
      <c r="X793" s="79"/>
      <c r="Y793" s="79"/>
      <c r="Z793" s="79"/>
      <c r="AE793" s="79"/>
    </row>
    <row r="794" spans="17:31" ht="15" customHeight="1">
      <c r="Q794" s="79"/>
      <c r="R794" s="79"/>
      <c r="S794" s="79"/>
      <c r="T794" s="79"/>
      <c r="U794" s="79"/>
      <c r="V794" s="79"/>
      <c r="W794" s="79"/>
      <c r="X794" s="79"/>
      <c r="Y794" s="79"/>
      <c r="Z794" s="79"/>
      <c r="AE794" s="79"/>
    </row>
    <row r="795" spans="17:31" ht="15" customHeight="1">
      <c r="Q795" s="79"/>
      <c r="R795" s="79"/>
      <c r="S795" s="79"/>
      <c r="T795" s="79"/>
      <c r="U795" s="79"/>
      <c r="V795" s="79"/>
      <c r="W795" s="79"/>
      <c r="X795" s="79"/>
      <c r="Y795" s="79"/>
      <c r="Z795" s="79"/>
      <c r="AE795" s="79"/>
    </row>
    <row r="796" spans="17:31" ht="15" customHeight="1">
      <c r="Q796" s="79"/>
      <c r="R796" s="79"/>
      <c r="S796" s="79"/>
      <c r="T796" s="79"/>
      <c r="U796" s="79"/>
      <c r="V796" s="79"/>
      <c r="W796" s="79"/>
      <c r="X796" s="79"/>
      <c r="Y796" s="79"/>
      <c r="Z796" s="79"/>
      <c r="AE796" s="79"/>
    </row>
    <row r="797" spans="17:31" ht="15" customHeight="1">
      <c r="Q797" s="79"/>
      <c r="R797" s="79"/>
      <c r="S797" s="79"/>
      <c r="T797" s="79"/>
      <c r="U797" s="79"/>
      <c r="V797" s="79"/>
      <c r="W797" s="79"/>
      <c r="X797" s="79"/>
      <c r="Y797" s="79"/>
      <c r="Z797" s="79"/>
      <c r="AE797" s="79"/>
    </row>
    <row r="798" spans="17:31" ht="15" customHeight="1">
      <c r="Q798" s="79"/>
      <c r="R798" s="79"/>
      <c r="S798" s="79"/>
      <c r="T798" s="79"/>
      <c r="U798" s="79"/>
      <c r="V798" s="79"/>
      <c r="W798" s="79"/>
      <c r="X798" s="79"/>
      <c r="Y798" s="79"/>
      <c r="Z798" s="79"/>
      <c r="AE798" s="79"/>
    </row>
    <row r="799" spans="17:31" ht="15" customHeight="1">
      <c r="Q799" s="79"/>
      <c r="R799" s="79"/>
      <c r="S799" s="79"/>
      <c r="T799" s="79"/>
      <c r="U799" s="79"/>
      <c r="V799" s="79"/>
      <c r="W799" s="79"/>
      <c r="X799" s="79"/>
      <c r="Y799" s="79"/>
      <c r="Z799" s="79"/>
      <c r="AE799" s="79"/>
    </row>
    <row r="800" spans="17:31" ht="15" customHeight="1"/>
    <row r="801" spans="17:31" ht="15" customHeight="1">
      <c r="Q801" s="79"/>
      <c r="R801" s="79"/>
      <c r="S801" s="79"/>
      <c r="T801" s="79"/>
      <c r="U801" s="79"/>
      <c r="V801" s="79"/>
      <c r="W801" s="79"/>
      <c r="X801" s="79"/>
      <c r="Y801" s="79"/>
      <c r="Z801" s="79"/>
      <c r="AE801" s="79"/>
    </row>
    <row r="802" spans="17:31" ht="15" customHeight="1">
      <c r="Q802" s="79"/>
      <c r="R802" s="79"/>
      <c r="S802" s="79"/>
      <c r="T802" s="79"/>
      <c r="U802" s="79"/>
      <c r="V802" s="79"/>
      <c r="W802" s="79"/>
      <c r="X802" s="79"/>
      <c r="Y802" s="79"/>
      <c r="Z802" s="79"/>
      <c r="AE802" s="79"/>
    </row>
    <row r="803" spans="17:31" ht="15" customHeight="1">
      <c r="Q803" s="79"/>
      <c r="R803" s="79"/>
      <c r="S803" s="79"/>
      <c r="T803" s="79"/>
      <c r="U803" s="79"/>
      <c r="V803" s="79"/>
      <c r="W803" s="79"/>
      <c r="X803" s="79"/>
      <c r="Y803" s="79"/>
      <c r="Z803" s="79"/>
      <c r="AE803" s="79"/>
    </row>
    <row r="804" spans="17:31" ht="15" customHeight="1"/>
    <row r="805" spans="17:31" ht="15" customHeight="1">
      <c r="Q805" s="79"/>
      <c r="R805" s="79"/>
      <c r="S805" s="79"/>
      <c r="T805" s="79"/>
      <c r="U805" s="79"/>
      <c r="V805" s="79"/>
      <c r="W805" s="79"/>
      <c r="X805" s="79"/>
      <c r="Y805" s="79"/>
      <c r="Z805" s="79"/>
      <c r="AE805" s="79"/>
    </row>
    <row r="806" spans="17:31" ht="15" customHeight="1">
      <c r="Q806" s="79"/>
      <c r="R806" s="79"/>
      <c r="S806" s="79"/>
      <c r="T806" s="79"/>
      <c r="U806" s="79"/>
      <c r="V806" s="79"/>
      <c r="W806" s="79"/>
      <c r="X806" s="79"/>
      <c r="Y806" s="79"/>
      <c r="Z806" s="79"/>
      <c r="AE806" s="79"/>
    </row>
    <row r="807" spans="17:31" ht="15" customHeight="1">
      <c r="Q807" s="79"/>
      <c r="R807" s="79"/>
      <c r="S807" s="79"/>
      <c r="T807" s="79"/>
      <c r="U807" s="79"/>
      <c r="V807" s="79"/>
      <c r="W807" s="79"/>
      <c r="X807" s="79"/>
      <c r="Y807" s="79"/>
      <c r="Z807" s="79"/>
      <c r="AE807" s="79"/>
    </row>
    <row r="808" spans="17:31" ht="15" customHeight="1">
      <c r="Q808" s="79"/>
      <c r="R808" s="79"/>
      <c r="S808" s="79"/>
      <c r="T808" s="79"/>
      <c r="U808" s="79"/>
      <c r="V808" s="79"/>
      <c r="W808" s="79"/>
      <c r="X808" s="79"/>
      <c r="Y808" s="79"/>
      <c r="Z808" s="79"/>
      <c r="AE808" s="79"/>
    </row>
    <row r="809" spans="17:31" ht="15" customHeight="1">
      <c r="Q809" s="79"/>
      <c r="R809" s="79"/>
      <c r="S809" s="79"/>
      <c r="T809" s="79"/>
      <c r="U809" s="79"/>
      <c r="V809" s="79"/>
      <c r="W809" s="79"/>
      <c r="X809" s="79"/>
      <c r="Y809" s="79"/>
      <c r="Z809" s="79"/>
      <c r="AE809" s="79"/>
    </row>
    <row r="810" spans="17:31" ht="15" customHeight="1">
      <c r="Q810" s="79"/>
      <c r="R810" s="79"/>
      <c r="S810" s="79"/>
      <c r="T810" s="79"/>
      <c r="U810" s="79"/>
      <c r="V810" s="79"/>
      <c r="W810" s="79"/>
      <c r="X810" s="79"/>
      <c r="Y810" s="79"/>
      <c r="Z810" s="79"/>
      <c r="AE810" s="79"/>
    </row>
    <row r="811" spans="17:31" ht="15" customHeight="1">
      <c r="Q811" s="79"/>
      <c r="R811" s="79"/>
      <c r="S811" s="79"/>
      <c r="T811" s="79"/>
      <c r="U811" s="79"/>
      <c r="V811" s="79"/>
      <c r="W811" s="79"/>
      <c r="X811" s="79"/>
      <c r="Y811" s="79"/>
      <c r="Z811" s="79"/>
      <c r="AE811" s="79"/>
    </row>
    <row r="812" spans="17:31" ht="15" customHeight="1">
      <c r="Q812" s="79"/>
      <c r="R812" s="79"/>
      <c r="S812" s="79"/>
      <c r="T812" s="79"/>
      <c r="U812" s="79"/>
      <c r="V812" s="79"/>
      <c r="W812" s="79"/>
      <c r="X812" s="79"/>
      <c r="Y812" s="79"/>
      <c r="Z812" s="79"/>
      <c r="AE812" s="79"/>
    </row>
    <row r="813" spans="17:31" ht="15" customHeight="1"/>
    <row r="814" spans="17:31" ht="15" customHeight="1">
      <c r="Q814" s="79"/>
      <c r="R814" s="79"/>
      <c r="S814" s="79"/>
      <c r="T814" s="79"/>
      <c r="U814" s="79"/>
      <c r="V814" s="79"/>
      <c r="W814" s="79"/>
      <c r="X814" s="79"/>
      <c r="Y814" s="79"/>
      <c r="Z814" s="79"/>
      <c r="AE814" s="79"/>
    </row>
    <row r="815" spans="17:31" ht="15" customHeight="1">
      <c r="Q815" s="79"/>
      <c r="R815" s="79"/>
      <c r="S815" s="79"/>
      <c r="T815" s="79"/>
      <c r="U815" s="79"/>
      <c r="V815" s="79"/>
      <c r="W815" s="79"/>
      <c r="X815" s="79"/>
      <c r="Y815" s="79"/>
      <c r="Z815" s="79"/>
      <c r="AE815" s="79"/>
    </row>
    <row r="816" spans="17:31" ht="15" customHeight="1">
      <c r="Q816" s="79"/>
      <c r="R816" s="79"/>
      <c r="S816" s="79"/>
      <c r="T816" s="79"/>
      <c r="U816" s="79"/>
      <c r="V816" s="79"/>
      <c r="W816" s="79"/>
      <c r="X816" s="79"/>
      <c r="Y816" s="79"/>
      <c r="Z816" s="79"/>
      <c r="AE816" s="79"/>
    </row>
    <row r="817" spans="17:31" ht="15" customHeight="1">
      <c r="Q817" s="79"/>
      <c r="R817" s="79"/>
      <c r="S817" s="79"/>
      <c r="T817" s="79"/>
      <c r="U817" s="79"/>
      <c r="V817" s="79"/>
      <c r="W817" s="79"/>
      <c r="X817" s="79"/>
      <c r="Y817" s="79"/>
      <c r="Z817" s="79"/>
      <c r="AE817" s="79"/>
    </row>
    <row r="818" spans="17:31" ht="15" customHeight="1">
      <c r="Q818" s="79"/>
      <c r="R818" s="79"/>
      <c r="S818" s="79"/>
      <c r="T818" s="79"/>
      <c r="U818" s="79"/>
      <c r="V818" s="79"/>
      <c r="W818" s="79"/>
      <c r="X818" s="79"/>
      <c r="Y818" s="79"/>
      <c r="Z818" s="79"/>
      <c r="AE818" s="79"/>
    </row>
    <row r="819" spans="17:31" ht="15" customHeight="1">
      <c r="Q819" s="79"/>
      <c r="R819" s="79"/>
      <c r="S819" s="79"/>
      <c r="T819" s="79"/>
      <c r="U819" s="79"/>
      <c r="V819" s="79"/>
      <c r="W819" s="79"/>
      <c r="X819" s="79"/>
      <c r="Y819" s="79"/>
      <c r="Z819" s="79"/>
      <c r="AE819" s="79"/>
    </row>
    <row r="820" spans="17:31" ht="15" customHeight="1">
      <c r="Q820" s="79"/>
      <c r="R820" s="79"/>
      <c r="S820" s="79"/>
      <c r="T820" s="79"/>
      <c r="U820" s="79"/>
      <c r="V820" s="79"/>
      <c r="W820" s="79"/>
      <c r="X820" s="79"/>
      <c r="Y820" s="79"/>
      <c r="Z820" s="79"/>
      <c r="AE820" s="79"/>
    </row>
    <row r="821" spans="17:31" ht="15" customHeight="1">
      <c r="Q821" s="79"/>
      <c r="R821" s="79"/>
      <c r="S821" s="79"/>
      <c r="T821" s="79"/>
      <c r="U821" s="79"/>
      <c r="V821" s="79"/>
      <c r="W821" s="79"/>
      <c r="X821" s="79"/>
      <c r="Y821" s="79"/>
      <c r="Z821" s="79"/>
      <c r="AE821" s="79"/>
    </row>
    <row r="822" spans="17:31" ht="15" customHeight="1">
      <c r="Q822" s="79"/>
      <c r="R822" s="79"/>
      <c r="S822" s="79"/>
      <c r="T822" s="79"/>
      <c r="U822" s="79"/>
      <c r="V822" s="79"/>
      <c r="W822" s="79"/>
      <c r="X822" s="79"/>
      <c r="Y822" s="79"/>
      <c r="Z822" s="79"/>
      <c r="AE822" s="79"/>
    </row>
    <row r="823" spans="17:31" ht="15" customHeight="1">
      <c r="Q823" s="79"/>
      <c r="R823" s="79"/>
      <c r="S823" s="79"/>
      <c r="T823" s="79"/>
      <c r="U823" s="79"/>
      <c r="V823" s="79"/>
      <c r="W823" s="79"/>
      <c r="X823" s="79"/>
      <c r="Y823" s="79"/>
      <c r="Z823" s="79"/>
      <c r="AE823" s="79"/>
    </row>
    <row r="824" spans="17:31" ht="15" customHeight="1"/>
    <row r="825" spans="17:31" ht="15" customHeight="1">
      <c r="Q825" s="79"/>
      <c r="R825" s="79"/>
      <c r="S825" s="79"/>
      <c r="T825" s="79"/>
      <c r="U825" s="79"/>
      <c r="V825" s="79"/>
      <c r="W825" s="79"/>
      <c r="X825" s="79"/>
      <c r="Y825" s="79"/>
      <c r="Z825" s="79"/>
      <c r="AE825" s="79"/>
    </row>
    <row r="826" spans="17:31" ht="15" customHeight="1">
      <c r="Q826" s="79"/>
      <c r="R826" s="79"/>
      <c r="S826" s="79"/>
      <c r="T826" s="79"/>
      <c r="U826" s="79"/>
      <c r="V826" s="79"/>
      <c r="W826" s="79"/>
      <c r="X826" s="79"/>
      <c r="Y826" s="79"/>
      <c r="Z826" s="79"/>
      <c r="AE826" s="79"/>
    </row>
    <row r="827" spans="17:31" ht="15" customHeight="1">
      <c r="Q827" s="79"/>
      <c r="R827" s="79"/>
      <c r="S827" s="79"/>
      <c r="T827" s="79"/>
      <c r="U827" s="79"/>
      <c r="V827" s="79"/>
      <c r="W827" s="79"/>
      <c r="X827" s="79"/>
      <c r="Y827" s="79"/>
      <c r="Z827" s="79"/>
      <c r="AE827" s="79"/>
    </row>
    <row r="828" spans="17:31" ht="15" customHeight="1">
      <c r="Q828" s="79"/>
      <c r="R828" s="79"/>
      <c r="S828" s="79"/>
      <c r="T828" s="79"/>
      <c r="U828" s="79"/>
      <c r="V828" s="79"/>
      <c r="W828" s="79"/>
      <c r="X828" s="79"/>
      <c r="Y828" s="79"/>
      <c r="Z828" s="79"/>
      <c r="AE828" s="79"/>
    </row>
    <row r="829" spans="17:31" ht="15" customHeight="1"/>
    <row r="830" spans="17:31" ht="15" customHeight="1">
      <c r="Q830" s="79"/>
      <c r="R830" s="79"/>
      <c r="S830" s="79"/>
      <c r="T830" s="79"/>
      <c r="U830" s="79"/>
      <c r="V830" s="79"/>
      <c r="W830" s="79"/>
      <c r="X830" s="79"/>
      <c r="Y830" s="79"/>
      <c r="Z830" s="79"/>
      <c r="AE830" s="79"/>
    </row>
    <row r="831" spans="17:31" ht="15" customHeight="1">
      <c r="Q831" s="79"/>
      <c r="R831" s="79"/>
      <c r="S831" s="79"/>
      <c r="T831" s="79"/>
      <c r="U831" s="79"/>
      <c r="V831" s="79"/>
      <c r="W831" s="79"/>
      <c r="X831" s="79"/>
      <c r="Y831" s="79"/>
      <c r="Z831" s="79"/>
      <c r="AE831" s="79"/>
    </row>
    <row r="832" spans="17:31" ht="15" customHeight="1">
      <c r="Q832" s="79"/>
      <c r="R832" s="79"/>
      <c r="S832" s="79"/>
      <c r="T832" s="79"/>
      <c r="U832" s="79"/>
      <c r="V832" s="79"/>
      <c r="W832" s="79"/>
      <c r="X832" s="79"/>
      <c r="Y832" s="79"/>
      <c r="Z832" s="79"/>
      <c r="AE832" s="79"/>
    </row>
    <row r="833" spans="17:31" ht="15" customHeight="1">
      <c r="Q833" s="79"/>
      <c r="R833" s="79"/>
      <c r="S833" s="79"/>
      <c r="T833" s="79"/>
      <c r="U833" s="79"/>
      <c r="V833" s="79"/>
      <c r="W833" s="79"/>
      <c r="X833" s="79"/>
      <c r="Y833" s="79"/>
      <c r="Z833" s="79"/>
      <c r="AE833" s="79"/>
    </row>
    <row r="834" spans="17:31" ht="15" customHeight="1">
      <c r="Q834" s="79"/>
      <c r="R834" s="79"/>
      <c r="S834" s="79"/>
      <c r="T834" s="79"/>
      <c r="U834" s="79"/>
      <c r="V834" s="79"/>
      <c r="W834" s="79"/>
      <c r="X834" s="79"/>
      <c r="Y834" s="79"/>
      <c r="Z834" s="79"/>
      <c r="AE834" s="79"/>
    </row>
    <row r="835" spans="17:31" ht="15" customHeight="1">
      <c r="Q835" s="79"/>
      <c r="R835" s="79"/>
      <c r="S835" s="79"/>
      <c r="T835" s="79"/>
      <c r="U835" s="79"/>
      <c r="V835" s="79"/>
      <c r="W835" s="79"/>
      <c r="X835" s="79"/>
      <c r="Y835" s="79"/>
      <c r="Z835" s="79"/>
      <c r="AE835" s="79"/>
    </row>
    <row r="836" spans="17:31" ht="15" customHeight="1"/>
    <row r="837" spans="17:31" ht="15" customHeight="1">
      <c r="Q837" s="79"/>
      <c r="R837" s="79"/>
      <c r="S837" s="79"/>
      <c r="T837" s="79"/>
      <c r="U837" s="79"/>
      <c r="V837" s="79"/>
      <c r="W837" s="79"/>
      <c r="X837" s="79"/>
      <c r="Y837" s="79"/>
      <c r="Z837" s="79"/>
      <c r="AE837" s="79"/>
    </row>
    <row r="838" spans="17:31" ht="15" customHeight="1">
      <c r="Q838" s="79"/>
      <c r="R838" s="79"/>
      <c r="S838" s="79"/>
      <c r="T838" s="79"/>
      <c r="U838" s="79"/>
      <c r="V838" s="79"/>
      <c r="W838" s="79"/>
      <c r="X838" s="79"/>
      <c r="Y838" s="79"/>
      <c r="Z838" s="79"/>
      <c r="AE838" s="79"/>
    </row>
    <row r="839" spans="17:31" ht="15" customHeight="1">
      <c r="Q839" s="79"/>
      <c r="R839" s="79"/>
      <c r="S839" s="79"/>
      <c r="T839" s="79"/>
      <c r="U839" s="79"/>
      <c r="V839" s="79"/>
      <c r="W839" s="79"/>
      <c r="X839" s="79"/>
      <c r="Y839" s="79"/>
      <c r="Z839" s="79"/>
      <c r="AE839" s="79"/>
    </row>
    <row r="840" spans="17:31" ht="15" customHeight="1">
      <c r="Q840" s="79"/>
      <c r="R840" s="79"/>
      <c r="S840" s="79"/>
      <c r="T840" s="79"/>
      <c r="U840" s="79"/>
      <c r="V840" s="79"/>
      <c r="W840" s="79"/>
      <c r="X840" s="79"/>
      <c r="Y840" s="79"/>
      <c r="Z840" s="79"/>
      <c r="AE840" s="79"/>
    </row>
    <row r="841" spans="17:31" ht="15" customHeight="1"/>
    <row r="842" spans="17:31" ht="15" customHeight="1">
      <c r="Q842" s="79"/>
      <c r="R842" s="79"/>
      <c r="S842" s="79"/>
      <c r="T842" s="79"/>
      <c r="U842" s="79"/>
      <c r="V842" s="79"/>
      <c r="W842" s="79"/>
      <c r="X842" s="79"/>
      <c r="Y842" s="79"/>
      <c r="Z842" s="79"/>
      <c r="AE842" s="79"/>
    </row>
    <row r="843" spans="17:31" ht="15" customHeight="1">
      <c r="Q843" s="79"/>
      <c r="R843" s="79"/>
      <c r="S843" s="79"/>
      <c r="T843" s="79"/>
      <c r="U843" s="79"/>
      <c r="V843" s="79"/>
      <c r="W843" s="79"/>
      <c r="X843" s="79"/>
      <c r="Y843" s="79"/>
      <c r="Z843" s="79"/>
      <c r="AE843" s="79"/>
    </row>
    <row r="844" spans="17:31" ht="15" customHeight="1">
      <c r="Q844" s="79"/>
      <c r="R844" s="79"/>
      <c r="S844" s="79"/>
      <c r="T844" s="79"/>
      <c r="U844" s="79"/>
      <c r="V844" s="79"/>
      <c r="W844" s="79"/>
      <c r="X844" s="79"/>
      <c r="Y844" s="79"/>
      <c r="Z844" s="79"/>
      <c r="AE844" s="79"/>
    </row>
    <row r="845" spans="17:31" ht="15" customHeight="1">
      <c r="Q845" s="79"/>
      <c r="R845" s="79"/>
      <c r="S845" s="79"/>
      <c r="T845" s="79"/>
      <c r="U845" s="79"/>
      <c r="V845" s="79"/>
      <c r="W845" s="79"/>
      <c r="X845" s="79"/>
      <c r="Y845" s="79"/>
      <c r="Z845" s="79"/>
      <c r="AE845" s="79"/>
    </row>
    <row r="846" spans="17:31" ht="15" customHeight="1">
      <c r="Q846" s="79"/>
      <c r="R846" s="79"/>
      <c r="S846" s="79"/>
      <c r="T846" s="79"/>
      <c r="U846" s="79"/>
      <c r="V846" s="79"/>
      <c r="W846" s="79"/>
      <c r="X846" s="79"/>
      <c r="Y846" s="79"/>
      <c r="Z846" s="79"/>
      <c r="AE846" s="79"/>
    </row>
    <row r="847" spans="17:31" ht="15" customHeight="1">
      <c r="Q847" s="79"/>
      <c r="R847" s="79"/>
      <c r="S847" s="79"/>
      <c r="T847" s="79"/>
      <c r="U847" s="79"/>
      <c r="V847" s="79"/>
      <c r="W847" s="79"/>
      <c r="X847" s="79"/>
      <c r="Y847" s="79"/>
      <c r="Z847" s="79"/>
      <c r="AE847" s="79"/>
    </row>
    <row r="848" spans="17:31" ht="15" customHeight="1">
      <c r="Q848" s="79"/>
      <c r="R848" s="79"/>
      <c r="S848" s="79"/>
      <c r="T848" s="79"/>
      <c r="U848" s="79"/>
      <c r="V848" s="79"/>
      <c r="W848" s="79"/>
      <c r="X848" s="79"/>
      <c r="Y848" s="79"/>
      <c r="Z848" s="79"/>
      <c r="AE848" s="79"/>
    </row>
    <row r="849" spans="17:31" ht="15" customHeight="1"/>
    <row r="850" spans="17:31" ht="15" customHeight="1">
      <c r="Q850" s="79"/>
      <c r="R850" s="79"/>
      <c r="S850" s="79"/>
      <c r="T850" s="79"/>
      <c r="U850" s="79"/>
      <c r="V850" s="79"/>
      <c r="W850" s="79"/>
      <c r="X850" s="79"/>
      <c r="Y850" s="79"/>
      <c r="Z850" s="79"/>
      <c r="AE850" s="79"/>
    </row>
    <row r="851" spans="17:31" ht="15" customHeight="1"/>
    <row r="852" spans="17:31" ht="15" customHeight="1">
      <c r="Q852" s="79"/>
      <c r="R852" s="79"/>
      <c r="S852" s="79"/>
      <c r="T852" s="79"/>
      <c r="U852" s="79"/>
      <c r="V852" s="79"/>
      <c r="W852" s="79"/>
      <c r="X852" s="79"/>
      <c r="Y852" s="79"/>
      <c r="Z852" s="79"/>
      <c r="AE852" s="79"/>
    </row>
    <row r="853" spans="17:31" ht="15" customHeight="1"/>
    <row r="854" spans="17:31" ht="15" customHeight="1">
      <c r="Q854" s="79"/>
      <c r="R854" s="79"/>
      <c r="S854" s="79"/>
      <c r="T854" s="79"/>
      <c r="U854" s="79"/>
      <c r="V854" s="79"/>
      <c r="W854" s="79"/>
      <c r="X854" s="79"/>
      <c r="Y854" s="79"/>
      <c r="Z854" s="79"/>
      <c r="AE854" s="79"/>
    </row>
    <row r="855" spans="17:31" ht="15" customHeight="1">
      <c r="Q855" s="79"/>
      <c r="R855" s="79"/>
      <c r="S855" s="79"/>
      <c r="T855" s="79"/>
      <c r="U855" s="79"/>
      <c r="V855" s="79"/>
      <c r="W855" s="79"/>
      <c r="X855" s="79"/>
      <c r="Y855" s="79"/>
      <c r="Z855" s="79"/>
      <c r="AE855" s="79"/>
    </row>
    <row r="856" spans="17:31" ht="15" customHeight="1">
      <c r="Q856" s="79"/>
      <c r="R856" s="79"/>
      <c r="S856" s="79"/>
      <c r="T856" s="79"/>
      <c r="U856" s="79"/>
      <c r="V856" s="79"/>
      <c r="W856" s="79"/>
      <c r="X856" s="79"/>
      <c r="Y856" s="79"/>
      <c r="Z856" s="79"/>
      <c r="AE856" s="79"/>
    </row>
    <row r="857" spans="17:31" ht="15" customHeight="1"/>
    <row r="858" spans="17:31" ht="15" customHeight="1">
      <c r="Q858" s="79"/>
      <c r="R858" s="79"/>
      <c r="S858" s="79"/>
      <c r="T858" s="79"/>
      <c r="U858" s="79"/>
      <c r="V858" s="79"/>
      <c r="W858" s="79"/>
      <c r="X858" s="79"/>
      <c r="Y858" s="79"/>
      <c r="Z858" s="79"/>
      <c r="AE858" s="79"/>
    </row>
    <row r="859" spans="17:31" ht="15" customHeight="1">
      <c r="Q859" s="79"/>
      <c r="R859" s="79"/>
      <c r="S859" s="79"/>
      <c r="T859" s="79"/>
      <c r="U859" s="79"/>
      <c r="V859" s="79"/>
      <c r="W859" s="79"/>
      <c r="X859" s="79"/>
      <c r="Y859" s="79"/>
      <c r="Z859" s="79"/>
      <c r="AE859" s="79"/>
    </row>
    <row r="860" spans="17:31" ht="15" customHeight="1">
      <c r="Q860" s="79"/>
      <c r="R860" s="79"/>
      <c r="S860" s="79"/>
      <c r="T860" s="79"/>
      <c r="U860" s="79"/>
      <c r="V860" s="79"/>
      <c r="W860" s="79"/>
      <c r="X860" s="79"/>
      <c r="Y860" s="79"/>
      <c r="Z860" s="79"/>
      <c r="AE860" s="79"/>
    </row>
    <row r="861" spans="17:31" ht="15" customHeight="1">
      <c r="Q861" s="79"/>
      <c r="R861" s="79"/>
      <c r="S861" s="79"/>
      <c r="T861" s="79"/>
      <c r="U861" s="79"/>
      <c r="V861" s="79"/>
      <c r="W861" s="79"/>
      <c r="X861" s="79"/>
      <c r="Y861" s="79"/>
      <c r="Z861" s="79"/>
      <c r="AE861" s="79"/>
    </row>
    <row r="862" spans="17:31" ht="15" customHeight="1">
      <c r="Q862" s="79"/>
      <c r="R862" s="79"/>
      <c r="S862" s="79"/>
      <c r="T862" s="79"/>
      <c r="U862" s="79"/>
      <c r="V862" s="79"/>
      <c r="W862" s="79"/>
      <c r="X862" s="79"/>
      <c r="Y862" s="79"/>
      <c r="Z862" s="79"/>
      <c r="AE862" s="79"/>
    </row>
    <row r="863" spans="17:31" ht="15" customHeight="1">
      <c r="Q863" s="79"/>
      <c r="R863" s="79"/>
      <c r="S863" s="79"/>
      <c r="T863" s="79"/>
      <c r="U863" s="79"/>
      <c r="V863" s="79"/>
      <c r="W863" s="79"/>
      <c r="X863" s="79"/>
      <c r="Y863" s="79"/>
      <c r="Z863" s="79"/>
      <c r="AE863" s="79"/>
    </row>
    <row r="864" spans="17:31" ht="15" customHeight="1"/>
    <row r="865" spans="17:31" ht="15" customHeight="1">
      <c r="Q865" s="79"/>
      <c r="R865" s="79"/>
      <c r="S865" s="79"/>
      <c r="T865" s="79"/>
      <c r="U865" s="79"/>
      <c r="V865" s="79"/>
      <c r="W865" s="79"/>
      <c r="X865" s="79"/>
      <c r="Y865" s="79"/>
      <c r="Z865" s="79"/>
      <c r="AE865" s="79"/>
    </row>
    <row r="866" spans="17:31" ht="15" customHeight="1">
      <c r="Q866" s="79"/>
      <c r="R866" s="79"/>
      <c r="S866" s="79"/>
      <c r="T866" s="79"/>
      <c r="U866" s="79"/>
      <c r="V866" s="79"/>
      <c r="W866" s="79"/>
      <c r="X866" s="79"/>
      <c r="Y866" s="79"/>
      <c r="Z866" s="79"/>
      <c r="AE866" s="79"/>
    </row>
    <row r="867" spans="17:31" ht="15" customHeight="1">
      <c r="Q867" s="79"/>
      <c r="R867" s="79"/>
      <c r="S867" s="79"/>
      <c r="T867" s="79"/>
      <c r="U867" s="79"/>
      <c r="V867" s="79"/>
      <c r="W867" s="79"/>
      <c r="X867" s="79"/>
      <c r="Y867" s="79"/>
      <c r="Z867" s="79"/>
      <c r="AE867" s="79"/>
    </row>
    <row r="868" spans="17:31" ht="15" customHeight="1">
      <c r="Q868" s="79"/>
      <c r="R868" s="79"/>
      <c r="S868" s="79"/>
      <c r="T868" s="79"/>
      <c r="U868" s="79"/>
      <c r="V868" s="79"/>
      <c r="W868" s="79"/>
      <c r="X868" s="79"/>
      <c r="Y868" s="79"/>
      <c r="Z868" s="79"/>
      <c r="AE868" s="79"/>
    </row>
    <row r="869" spans="17:31" ht="15" customHeight="1">
      <c r="Q869" s="79"/>
      <c r="R869" s="79"/>
      <c r="S869" s="79"/>
      <c r="T869" s="79"/>
      <c r="U869" s="79"/>
      <c r="V869" s="79"/>
      <c r="W869" s="79"/>
      <c r="X869" s="79"/>
      <c r="Y869" s="79"/>
      <c r="Z869" s="79"/>
      <c r="AE869" s="79"/>
    </row>
    <row r="870" spans="17:31" ht="15" customHeight="1"/>
    <row r="871" spans="17:31" ht="15" customHeight="1">
      <c r="Q871" s="79"/>
      <c r="R871" s="79"/>
      <c r="S871" s="79"/>
      <c r="T871" s="79"/>
      <c r="U871" s="79"/>
      <c r="V871" s="79"/>
      <c r="W871" s="79"/>
      <c r="X871" s="79"/>
      <c r="Y871" s="79"/>
      <c r="Z871" s="79"/>
      <c r="AE871" s="79"/>
    </row>
    <row r="872" spans="17:31" ht="15" customHeight="1">
      <c r="Q872" s="79"/>
      <c r="R872" s="79"/>
      <c r="S872" s="79"/>
      <c r="T872" s="79"/>
      <c r="U872" s="79"/>
      <c r="V872" s="79"/>
      <c r="W872" s="79"/>
      <c r="X872" s="79"/>
      <c r="Y872" s="79"/>
      <c r="Z872" s="79"/>
      <c r="AE872" s="79"/>
    </row>
    <row r="873" spans="17:31" ht="15" customHeight="1"/>
    <row r="874" spans="17:31" ht="15" customHeight="1">
      <c r="Q874" s="79"/>
      <c r="R874" s="79"/>
      <c r="S874" s="79"/>
      <c r="T874" s="79"/>
      <c r="U874" s="79"/>
      <c r="V874" s="79"/>
      <c r="W874" s="79"/>
      <c r="X874" s="79"/>
      <c r="Y874" s="79"/>
      <c r="Z874" s="79"/>
      <c r="AE874" s="79"/>
    </row>
    <row r="875" spans="17:31" ht="15" customHeight="1">
      <c r="Q875" s="79"/>
      <c r="R875" s="79"/>
      <c r="S875" s="79"/>
      <c r="T875" s="79"/>
      <c r="U875" s="79"/>
      <c r="V875" s="79"/>
      <c r="W875" s="79"/>
      <c r="X875" s="79"/>
      <c r="Y875" s="79"/>
      <c r="Z875" s="79"/>
      <c r="AE875" s="79"/>
    </row>
    <row r="876" spans="17:31" ht="15" customHeight="1">
      <c r="Q876" s="79"/>
      <c r="R876" s="79"/>
      <c r="S876" s="79"/>
      <c r="T876" s="79"/>
      <c r="U876" s="79"/>
      <c r="V876" s="79"/>
      <c r="W876" s="79"/>
      <c r="X876" s="79"/>
      <c r="Y876" s="79"/>
      <c r="Z876" s="79"/>
      <c r="AE876" s="79"/>
    </row>
    <row r="877" spans="17:31" ht="15" customHeight="1">
      <c r="Q877" s="79"/>
      <c r="R877" s="79"/>
      <c r="S877" s="79"/>
      <c r="T877" s="79"/>
      <c r="U877" s="79"/>
      <c r="V877" s="79"/>
      <c r="W877" s="79"/>
      <c r="X877" s="79"/>
      <c r="Y877" s="79"/>
      <c r="Z877" s="79"/>
      <c r="AE877" s="79"/>
    </row>
    <row r="878" spans="17:31" ht="15" customHeight="1">
      <c r="Q878" s="79"/>
      <c r="R878" s="79"/>
      <c r="S878" s="79"/>
      <c r="T878" s="79"/>
      <c r="U878" s="79"/>
      <c r="V878" s="79"/>
      <c r="W878" s="79"/>
      <c r="X878" s="79"/>
      <c r="Y878" s="79"/>
      <c r="Z878" s="79"/>
      <c r="AE878" s="79"/>
    </row>
    <row r="879" spans="17:31" ht="15" customHeight="1">
      <c r="Q879" s="79"/>
      <c r="R879" s="79"/>
      <c r="S879" s="79"/>
      <c r="T879" s="79"/>
      <c r="U879" s="79"/>
      <c r="V879" s="79"/>
      <c r="W879" s="79"/>
      <c r="X879" s="79"/>
      <c r="Y879" s="79"/>
      <c r="Z879" s="79"/>
      <c r="AE879" s="79"/>
    </row>
    <row r="880" spans="17:31" ht="15" customHeight="1">
      <c r="Q880" s="79"/>
      <c r="R880" s="79"/>
      <c r="S880" s="79"/>
      <c r="T880" s="79"/>
      <c r="U880" s="79"/>
      <c r="V880" s="79"/>
      <c r="W880" s="79"/>
      <c r="X880" s="79"/>
      <c r="Y880" s="79"/>
      <c r="Z880" s="79"/>
      <c r="AE880" s="79"/>
    </row>
    <row r="881" spans="17:31" ht="15" customHeight="1"/>
    <row r="882" spans="17:31" ht="15" customHeight="1">
      <c r="Q882" s="79"/>
      <c r="R882" s="79"/>
      <c r="S882" s="79"/>
      <c r="T882" s="79"/>
      <c r="U882" s="79"/>
      <c r="V882" s="79"/>
      <c r="W882" s="79"/>
      <c r="X882" s="79"/>
      <c r="Y882" s="79"/>
      <c r="Z882" s="79"/>
      <c r="AE882" s="79"/>
    </row>
    <row r="883" spans="17:31" ht="15" customHeight="1"/>
    <row r="884" spans="17:31" ht="15" customHeight="1">
      <c r="Q884" s="79"/>
      <c r="R884" s="79"/>
      <c r="S884" s="79"/>
      <c r="T884" s="79"/>
      <c r="U884" s="79"/>
      <c r="V884" s="79"/>
      <c r="W884" s="79"/>
      <c r="X884" s="79"/>
      <c r="Y884" s="79"/>
      <c r="Z884" s="79"/>
      <c r="AE884" s="79"/>
    </row>
    <row r="885" spans="17:31" ht="15" customHeight="1">
      <c r="Q885" s="79"/>
      <c r="R885" s="79"/>
      <c r="S885" s="79"/>
      <c r="T885" s="79"/>
      <c r="U885" s="79"/>
      <c r="V885" s="79"/>
      <c r="W885" s="79"/>
      <c r="X885" s="79"/>
      <c r="Y885" s="79"/>
      <c r="Z885" s="79"/>
      <c r="AE885" s="79"/>
    </row>
  </sheetData>
  <autoFilter ref="A6:AW583" xr:uid="{00000000-0009-0000-0000-000006000000}"/>
  <conditionalFormatting sqref="B1">
    <cfRule type="duplicateValues" dxfId="137" priority="134"/>
  </conditionalFormatting>
  <conditionalFormatting sqref="B3">
    <cfRule type="duplicateValues" dxfId="136" priority="76"/>
  </conditionalFormatting>
  <conditionalFormatting sqref="B4">
    <cfRule type="duplicateValues" dxfId="135" priority="77"/>
  </conditionalFormatting>
  <conditionalFormatting sqref="C3">
    <cfRule type="duplicateValues" dxfId="134" priority="313"/>
  </conditionalFormatting>
  <conditionalFormatting sqref="C4">
    <cfRule type="duplicateValues" dxfId="133" priority="312"/>
  </conditionalFormatting>
  <conditionalFormatting sqref="D3">
    <cfRule type="duplicateValues" dxfId="132" priority="72"/>
  </conditionalFormatting>
  <conditionalFormatting sqref="D4">
    <cfRule type="duplicateValues" dxfId="131" priority="73"/>
  </conditionalFormatting>
  <conditionalFormatting sqref="E4">
    <cfRule type="duplicateValues" dxfId="130" priority="102"/>
  </conditionalFormatting>
  <conditionalFormatting sqref="E3:F3">
    <cfRule type="duplicateValues" dxfId="129" priority="100"/>
  </conditionalFormatting>
  <conditionalFormatting sqref="F4">
    <cfRule type="duplicateValues" dxfId="128" priority="101"/>
  </conditionalFormatting>
  <conditionalFormatting sqref="G1">
    <cfRule type="duplicateValues" dxfId="127" priority="297"/>
  </conditionalFormatting>
  <conditionalFormatting sqref="G3">
    <cfRule type="duplicateValues" dxfId="126" priority="298"/>
  </conditionalFormatting>
  <conditionalFormatting sqref="G4">
    <cfRule type="duplicateValues" dxfId="125" priority="300"/>
  </conditionalFormatting>
  <conditionalFormatting sqref="G6 G347:G580">
    <cfRule type="duplicateValues" dxfId="124" priority="326"/>
  </conditionalFormatting>
  <conditionalFormatting sqref="H3">
    <cfRule type="duplicateValues" dxfId="123" priority="96"/>
  </conditionalFormatting>
  <conditionalFormatting sqref="H4">
    <cfRule type="duplicateValues" dxfId="122" priority="97"/>
  </conditionalFormatting>
  <conditionalFormatting sqref="H6 H286:H580">
    <cfRule type="duplicateValues" dxfId="121" priority="333"/>
  </conditionalFormatting>
  <conditionalFormatting sqref="I4">
    <cfRule type="duplicateValues" dxfId="120" priority="105"/>
  </conditionalFormatting>
  <conditionalFormatting sqref="I3:J3">
    <cfRule type="duplicateValues" dxfId="119" priority="103"/>
  </conditionalFormatting>
  <conditionalFormatting sqref="J4">
    <cfRule type="duplicateValues" dxfId="118" priority="104"/>
  </conditionalFormatting>
  <conditionalFormatting sqref="K3">
    <cfRule type="duplicateValues" dxfId="117" priority="68"/>
  </conditionalFormatting>
  <conditionalFormatting sqref="K4">
    <cfRule type="duplicateValues" dxfId="116" priority="69"/>
  </conditionalFormatting>
  <conditionalFormatting sqref="L1">
    <cfRule type="duplicateValues" dxfId="115" priority="14"/>
  </conditionalFormatting>
  <conditionalFormatting sqref="L3">
    <cfRule type="duplicateValues" dxfId="114" priority="11"/>
  </conditionalFormatting>
  <conditionalFormatting sqref="L4">
    <cfRule type="duplicateValues" dxfId="113" priority="12"/>
  </conditionalFormatting>
  <conditionalFormatting sqref="L6 L347:L580">
    <cfRule type="duplicateValues" dxfId="112" priority="335"/>
  </conditionalFormatting>
  <conditionalFormatting sqref="M1">
    <cfRule type="duplicateValues" dxfId="111" priority="10"/>
  </conditionalFormatting>
  <conditionalFormatting sqref="M3">
    <cfRule type="duplicateValues" dxfId="110" priority="7"/>
  </conditionalFormatting>
  <conditionalFormatting sqref="M4">
    <cfRule type="duplicateValues" dxfId="109" priority="8"/>
  </conditionalFormatting>
  <conditionalFormatting sqref="M6 M347:M580">
    <cfRule type="duplicateValues" dxfId="108" priority="337"/>
  </conditionalFormatting>
  <conditionalFormatting sqref="N1">
    <cfRule type="duplicateValues" dxfId="107" priority="6"/>
  </conditionalFormatting>
  <conditionalFormatting sqref="N3">
    <cfRule type="duplicateValues" dxfId="106" priority="3"/>
  </conditionalFormatting>
  <conditionalFormatting sqref="N4">
    <cfRule type="duplicateValues" dxfId="105" priority="4"/>
  </conditionalFormatting>
  <conditionalFormatting sqref="N6 N347:N580">
    <cfRule type="duplicateValues" dxfId="104" priority="339"/>
  </conditionalFormatting>
  <conditionalFormatting sqref="O3">
    <cfRule type="duplicateValues" dxfId="103" priority="90"/>
  </conditionalFormatting>
  <conditionalFormatting sqref="O4">
    <cfRule type="duplicateValues" dxfId="102" priority="89"/>
  </conditionalFormatting>
  <conditionalFormatting sqref="Q3">
    <cfRule type="duplicateValues" dxfId="101" priority="63"/>
  </conditionalFormatting>
  <conditionalFormatting sqref="Q4">
    <cfRule type="duplicateValues" dxfId="100" priority="50"/>
  </conditionalFormatting>
  <conditionalFormatting sqref="Q886:S1048576">
    <cfRule type="cellIs" dxfId="99" priority="49" operator="greaterThan">
      <formula>0</formula>
    </cfRule>
  </conditionalFormatting>
  <conditionalFormatting sqref="R3:S3">
    <cfRule type="duplicateValues" dxfId="98" priority="45"/>
  </conditionalFormatting>
  <conditionalFormatting sqref="R4:S4">
    <cfRule type="duplicateValues" dxfId="97" priority="46"/>
  </conditionalFormatting>
  <conditionalFormatting sqref="T3 V3:AE3">
    <cfRule type="duplicateValues" dxfId="96" priority="325"/>
  </conditionalFormatting>
  <conditionalFormatting sqref="T4">
    <cfRule type="duplicateValues" dxfId="95" priority="62"/>
  </conditionalFormatting>
  <conditionalFormatting sqref="T886:W1048576">
    <cfRule type="cellIs" dxfId="94" priority="148" operator="greaterThan">
      <formula>0</formula>
    </cfRule>
  </conditionalFormatting>
  <conditionalFormatting sqref="U3">
    <cfRule type="duplicateValues" dxfId="93" priority="2"/>
  </conditionalFormatting>
  <conditionalFormatting sqref="U4">
    <cfRule type="duplicateValues" dxfId="92" priority="1"/>
  </conditionalFormatting>
  <conditionalFormatting sqref="V4">
    <cfRule type="duplicateValues" dxfId="91" priority="60"/>
  </conditionalFormatting>
  <conditionalFormatting sqref="W4">
    <cfRule type="duplicateValues" dxfId="90" priority="59"/>
  </conditionalFormatting>
  <conditionalFormatting sqref="X4">
    <cfRule type="duplicateValues" dxfId="89" priority="58"/>
  </conditionalFormatting>
  <conditionalFormatting sqref="X886:Z1048576">
    <cfRule type="cellIs" dxfId="88" priority="147" operator="greaterThan">
      <formula>0</formula>
    </cfRule>
  </conditionalFormatting>
  <conditionalFormatting sqref="Y4">
    <cfRule type="duplicateValues" dxfId="87" priority="57"/>
  </conditionalFormatting>
  <conditionalFormatting sqref="Z4">
    <cfRule type="duplicateValues" dxfId="86" priority="56"/>
  </conditionalFormatting>
  <conditionalFormatting sqref="AA4">
    <cfRule type="duplicateValues" dxfId="85" priority="55"/>
  </conditionalFormatting>
  <conditionalFormatting sqref="AA581:AD885 AA886:AE1048576">
    <cfRule type="cellIs" dxfId="84" priority="146" operator="greaterThan">
      <formula>0</formula>
    </cfRule>
  </conditionalFormatting>
  <conditionalFormatting sqref="AB4">
    <cfRule type="duplicateValues" dxfId="83" priority="54"/>
  </conditionalFormatting>
  <conditionalFormatting sqref="AC4">
    <cfRule type="duplicateValues" dxfId="82" priority="53"/>
  </conditionalFormatting>
  <conditionalFormatting sqref="AD4">
    <cfRule type="duplicateValues" dxfId="81" priority="52"/>
  </conditionalFormatting>
  <conditionalFormatting sqref="AE4">
    <cfRule type="duplicateValues" dxfId="80" priority="51"/>
  </conditionalFormatting>
  <conditionalFormatting sqref="AF3">
    <cfRule type="duplicateValues" dxfId="79" priority="31"/>
  </conditionalFormatting>
  <conditionalFormatting sqref="AF4">
    <cfRule type="duplicateValues" dxfId="78" priority="32"/>
  </conditionalFormatting>
  <conditionalFormatting sqref="AG3">
    <cfRule type="duplicateValues" dxfId="77" priority="29"/>
  </conditionalFormatting>
  <conditionalFormatting sqref="AG4">
    <cfRule type="duplicateValues" dxfId="76" priority="30"/>
  </conditionalFormatting>
  <conditionalFormatting sqref="AH3">
    <cfRule type="duplicateValues" dxfId="75" priority="27"/>
  </conditionalFormatting>
  <conditionalFormatting sqref="AH4">
    <cfRule type="duplicateValues" dxfId="74" priority="28"/>
  </conditionalFormatting>
  <conditionalFormatting sqref="AI3">
    <cfRule type="duplicateValues" dxfId="73" priority="25"/>
  </conditionalFormatting>
  <conditionalFormatting sqref="AI4">
    <cfRule type="duplicateValues" dxfId="72" priority="26"/>
  </conditionalFormatting>
  <conditionalFormatting sqref="AJ3">
    <cfRule type="duplicateValues" dxfId="71" priority="43"/>
  </conditionalFormatting>
  <conditionalFormatting sqref="AJ4">
    <cfRule type="duplicateValues" dxfId="70" priority="44"/>
  </conditionalFormatting>
  <conditionalFormatting sqref="AK3">
    <cfRule type="duplicateValues" dxfId="69" priority="23"/>
  </conditionalFormatting>
  <conditionalFormatting sqref="AK4">
    <cfRule type="duplicateValues" dxfId="68" priority="24"/>
  </conditionalFormatting>
  <conditionalFormatting sqref="AL3">
    <cfRule type="duplicateValues" dxfId="67" priority="21"/>
  </conditionalFormatting>
  <conditionalFormatting sqref="AL4">
    <cfRule type="duplicateValues" dxfId="66" priority="22"/>
  </conditionalFormatting>
  <conditionalFormatting sqref="AM3">
    <cfRule type="duplicateValues" dxfId="65" priority="19"/>
  </conditionalFormatting>
  <conditionalFormatting sqref="AM4">
    <cfRule type="duplicateValues" dxfId="64" priority="20"/>
  </conditionalFormatting>
  <conditionalFormatting sqref="AN3">
    <cfRule type="duplicateValues" dxfId="63" priority="17"/>
  </conditionalFormatting>
  <conditionalFormatting sqref="AN4">
    <cfRule type="duplicateValues" dxfId="62" priority="18"/>
  </conditionalFormatting>
  <conditionalFormatting sqref="AO3">
    <cfRule type="duplicateValues" dxfId="61" priority="37"/>
  </conditionalFormatting>
  <conditionalFormatting sqref="AO4">
    <cfRule type="duplicateValues" dxfId="60" priority="38"/>
  </conditionalFormatting>
  <conditionalFormatting sqref="AP3">
    <cfRule type="duplicateValues" dxfId="59" priority="35"/>
  </conditionalFormatting>
  <conditionalFormatting sqref="AP4">
    <cfRule type="duplicateValues" dxfId="58" priority="36"/>
  </conditionalFormatting>
  <conditionalFormatting sqref="AQ3">
    <cfRule type="duplicateValues" dxfId="57" priority="41"/>
  </conditionalFormatting>
  <conditionalFormatting sqref="AQ4">
    <cfRule type="duplicateValues" dxfId="56" priority="42"/>
  </conditionalFormatting>
  <conditionalFormatting sqref="AR3">
    <cfRule type="duplicateValues" dxfId="55" priority="39"/>
  </conditionalFormatting>
  <conditionalFormatting sqref="AR4">
    <cfRule type="duplicateValues" dxfId="54" priority="40"/>
  </conditionalFormatting>
  <conditionalFormatting sqref="AS581:AW1048576">
    <cfRule type="notContainsBlanks" dxfId="53" priority="137">
      <formula>LEN(TRIM(AS581))&gt;0</formula>
    </cfRule>
  </conditionalFormatting>
  <dataValidations count="2">
    <dataValidation type="list" allowBlank="1" showInputMessage="1" showErrorMessage="1" sqref="B582" xr:uid="{18D07E8E-0B0F-4E64-996D-C31B309B6FDE}">
      <formula1>"Course, Module, Lesson, Section, Assessment"</formula1>
    </dataValidation>
    <dataValidation type="list" allowBlank="1" showInputMessage="1" showErrorMessage="1" sqref="B583:B1048576 B7:B468" xr:uid="{00000000-0002-0000-0600-000000000000}">
      <formula1>"Course,Module,Lesson,Section,Assessment"</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CFAFE7"/>
    <outlinePr summaryBelow="0" summaryRight="0"/>
  </sheetPr>
  <dimension ref="A1:SK2550"/>
  <sheetViews>
    <sheetView zoomScale="98" zoomScaleNormal="98" workbookViewId="0">
      <pane xSplit="4" ySplit="6" topLeftCell="E16" activePane="bottomRight" state="frozen"/>
      <selection pane="bottomRight" activeCell="G12" sqref="G12"/>
      <selection pane="bottomLeft" activeCell="A7" sqref="A7"/>
      <selection pane="topRight" activeCell="F1" sqref="F1"/>
    </sheetView>
  </sheetViews>
  <sheetFormatPr defaultColWidth="31.5703125" defaultRowHeight="15" outlineLevelRow="1"/>
  <cols>
    <col min="1" max="1" width="11.7109375" style="20" customWidth="1"/>
    <col min="2" max="2" width="20.7109375" style="20" customWidth="1"/>
    <col min="3" max="3" width="25.7109375" style="20" customWidth="1"/>
    <col min="4" max="4" width="16.85546875" style="20" customWidth="1"/>
    <col min="5" max="5" width="21.85546875" style="20" customWidth="1"/>
    <col min="6" max="7" width="25.7109375" style="2" customWidth="1"/>
    <col min="8" max="8" width="23" style="2" customWidth="1"/>
    <col min="9" max="9" width="23.28515625" style="2" customWidth="1"/>
    <col min="10" max="10" width="23" style="2" customWidth="1"/>
    <col min="11" max="11" width="22.28515625" style="20" customWidth="1"/>
    <col min="12" max="12" width="19" style="20" customWidth="1"/>
    <col min="13" max="87" width="31.5703125" style="31"/>
    <col min="88" max="88" width="31.5703125" style="77"/>
    <col min="89" max="16384" width="31.5703125" style="20"/>
  </cols>
  <sheetData>
    <row r="1" spans="1:505" ht="24.75" customHeight="1">
      <c r="A1" s="21"/>
      <c r="B1" s="22" t="s">
        <v>1247</v>
      </c>
      <c r="C1" s="23"/>
      <c r="D1" s="22"/>
      <c r="E1" s="22"/>
      <c r="F1" s="22"/>
      <c r="G1" s="22"/>
      <c r="H1" s="22"/>
      <c r="I1" s="22"/>
      <c r="J1" s="22"/>
      <c r="K1" s="23"/>
      <c r="L1" s="23"/>
      <c r="CJ1" s="76"/>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row>
    <row r="2" spans="1:505" ht="27" customHeight="1">
      <c r="A2" s="14"/>
      <c r="B2" s="7" t="s">
        <v>12</v>
      </c>
      <c r="C2" s="57" t="s">
        <v>13</v>
      </c>
      <c r="D2" s="57" t="s">
        <v>13</v>
      </c>
      <c r="E2" s="7" t="s">
        <v>12</v>
      </c>
      <c r="F2" s="7" t="s">
        <v>12</v>
      </c>
      <c r="G2" s="7" t="s">
        <v>12</v>
      </c>
      <c r="H2" s="7" t="s">
        <v>12</v>
      </c>
      <c r="I2" s="7" t="s">
        <v>12</v>
      </c>
      <c r="J2" s="7" t="s">
        <v>12</v>
      </c>
      <c r="K2" s="7" t="s">
        <v>12</v>
      </c>
      <c r="L2" s="7" t="s">
        <v>12</v>
      </c>
    </row>
    <row r="3" spans="1:505" s="89" customFormat="1" ht="42" customHeight="1">
      <c r="A3" s="19"/>
      <c r="B3" s="34" t="s">
        <v>14</v>
      </c>
      <c r="C3" s="34" t="s">
        <v>15</v>
      </c>
      <c r="D3" s="34" t="s">
        <v>17</v>
      </c>
      <c r="E3" s="34" t="s">
        <v>18</v>
      </c>
      <c r="F3" s="96" t="s">
        <v>44</v>
      </c>
      <c r="G3" s="96" t="s">
        <v>45</v>
      </c>
      <c r="H3" s="96" t="s">
        <v>46</v>
      </c>
      <c r="I3" s="96" t="s">
        <v>47</v>
      </c>
      <c r="J3" s="96" t="s">
        <v>48</v>
      </c>
      <c r="K3" s="96" t="s">
        <v>49</v>
      </c>
      <c r="L3" s="96" t="s">
        <v>50</v>
      </c>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8"/>
    </row>
    <row r="4" spans="1:505" ht="173.25" customHeight="1" outlineLevel="1">
      <c r="A4" s="11" t="s">
        <v>64</v>
      </c>
      <c r="B4" s="1" t="s">
        <v>1248</v>
      </c>
      <c r="C4" s="1" t="s">
        <v>1249</v>
      </c>
      <c r="D4" s="1" t="s">
        <v>1250</v>
      </c>
      <c r="E4" s="1" t="s">
        <v>1251</v>
      </c>
      <c r="F4" s="1" t="s">
        <v>1252</v>
      </c>
      <c r="G4" s="1" t="s">
        <v>1253</v>
      </c>
      <c r="H4" s="1" t="s">
        <v>1254</v>
      </c>
      <c r="I4" s="1" t="s">
        <v>1255</v>
      </c>
      <c r="J4" s="1" t="s">
        <v>1256</v>
      </c>
      <c r="K4" s="1" t="s">
        <v>1257</v>
      </c>
      <c r="L4" s="1" t="s">
        <v>1258</v>
      </c>
    </row>
    <row r="5" spans="1:505" s="105" customFormat="1" ht="49.5" customHeight="1" outlineLevel="1">
      <c r="A5" s="11" t="s">
        <v>113</v>
      </c>
      <c r="B5" s="97" t="s">
        <v>1259</v>
      </c>
      <c r="C5" s="97" t="s">
        <v>1259</v>
      </c>
      <c r="D5" s="97" t="s">
        <v>1259</v>
      </c>
      <c r="E5" s="97" t="s">
        <v>1259</v>
      </c>
      <c r="F5" s="97" t="s">
        <v>1259</v>
      </c>
      <c r="G5" s="97" t="s">
        <v>1259</v>
      </c>
      <c r="H5" s="97" t="s">
        <v>1259</v>
      </c>
      <c r="I5" s="97" t="s">
        <v>1259</v>
      </c>
      <c r="J5" s="97" t="s">
        <v>1259</v>
      </c>
      <c r="K5" s="97" t="s">
        <v>1259</v>
      </c>
      <c r="L5" s="97" t="s">
        <v>1259</v>
      </c>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c r="CF5" s="103"/>
      <c r="CG5" s="103"/>
      <c r="CH5" s="103"/>
      <c r="CI5" s="103"/>
      <c r="CJ5" s="104"/>
    </row>
    <row r="6" spans="1:505">
      <c r="A6" s="81"/>
      <c r="B6" s="82"/>
      <c r="C6" s="82"/>
      <c r="D6" s="82"/>
      <c r="E6" s="82">
        <v>1</v>
      </c>
      <c r="F6" s="78"/>
      <c r="G6" s="78"/>
      <c r="H6" s="78"/>
      <c r="I6" s="78"/>
      <c r="J6" s="78"/>
      <c r="K6" s="83"/>
      <c r="L6" s="83"/>
    </row>
    <row r="7" spans="1:505">
      <c r="F7" s="63"/>
      <c r="G7" s="63"/>
      <c r="H7" s="63"/>
      <c r="I7" s="63"/>
      <c r="J7" s="63"/>
    </row>
    <row r="8" spans="1:505">
      <c r="F8" s="63"/>
      <c r="G8" s="63"/>
      <c r="H8" s="63"/>
      <c r="I8" s="63"/>
      <c r="J8" s="63"/>
    </row>
    <row r="9" spans="1:505">
      <c r="F9" s="63"/>
      <c r="G9" s="63"/>
      <c r="H9" s="63"/>
      <c r="I9" s="63"/>
      <c r="J9" s="63"/>
    </row>
    <row r="10" spans="1:505">
      <c r="F10" s="63"/>
      <c r="G10" s="63"/>
      <c r="H10" s="63"/>
      <c r="I10" s="63"/>
      <c r="J10" s="63"/>
    </row>
    <row r="11" spans="1:505">
      <c r="F11" s="63"/>
      <c r="G11" s="63"/>
      <c r="H11" s="63"/>
      <c r="I11" s="63"/>
      <c r="J11" s="63"/>
    </row>
    <row r="12" spans="1:505">
      <c r="F12" s="63"/>
      <c r="G12" s="63"/>
      <c r="H12" s="63"/>
      <c r="I12" s="63"/>
      <c r="J12" s="63"/>
    </row>
    <row r="13" spans="1:505">
      <c r="F13" s="63"/>
      <c r="G13" s="63"/>
      <c r="H13" s="63"/>
      <c r="I13" s="63"/>
      <c r="J13" s="63"/>
    </row>
    <row r="14" spans="1:505">
      <c r="F14" s="63"/>
      <c r="G14" s="63"/>
      <c r="H14" s="63"/>
      <c r="I14" s="63"/>
      <c r="J14" s="63"/>
    </row>
    <row r="15" spans="1:505">
      <c r="F15" s="63"/>
      <c r="G15" s="63"/>
      <c r="H15" s="63"/>
      <c r="I15" s="63"/>
      <c r="J15" s="63"/>
    </row>
    <row r="16" spans="1:505">
      <c r="F16" s="63"/>
      <c r="G16" s="63"/>
      <c r="H16" s="63"/>
      <c r="I16" s="63"/>
      <c r="J16" s="63"/>
    </row>
    <row r="17" spans="6:10">
      <c r="F17" s="63"/>
      <c r="G17" s="63"/>
      <c r="H17" s="63"/>
      <c r="I17" s="63"/>
      <c r="J17" s="63"/>
    </row>
    <row r="18" spans="6:10">
      <c r="F18" s="63"/>
      <c r="G18" s="63"/>
      <c r="H18" s="63"/>
      <c r="I18" s="63"/>
      <c r="J18" s="63"/>
    </row>
    <row r="19" spans="6:10">
      <c r="F19" s="63"/>
      <c r="G19" s="63"/>
      <c r="H19" s="63"/>
      <c r="I19" s="63"/>
      <c r="J19" s="63"/>
    </row>
    <row r="20" spans="6:10">
      <c r="F20" s="63"/>
      <c r="G20" s="63"/>
      <c r="H20" s="63"/>
      <c r="I20" s="63"/>
      <c r="J20" s="63"/>
    </row>
    <row r="21" spans="6:10">
      <c r="F21" s="63"/>
      <c r="G21" s="63"/>
      <c r="H21" s="63"/>
      <c r="I21" s="63"/>
      <c r="J21" s="63"/>
    </row>
    <row r="22" spans="6:10">
      <c r="F22" s="63"/>
      <c r="G22" s="63"/>
      <c r="H22" s="63"/>
      <c r="I22" s="63"/>
      <c r="J22" s="63"/>
    </row>
    <row r="23" spans="6:10">
      <c r="F23" s="63"/>
      <c r="G23" s="63"/>
      <c r="H23" s="63"/>
      <c r="I23" s="63"/>
      <c r="J23" s="63"/>
    </row>
    <row r="24" spans="6:10">
      <c r="F24" s="63"/>
      <c r="G24" s="63"/>
      <c r="H24" s="63"/>
      <c r="I24" s="63"/>
      <c r="J24" s="63"/>
    </row>
    <row r="25" spans="6:10">
      <c r="F25" s="63"/>
      <c r="G25" s="63"/>
      <c r="H25" s="63"/>
      <c r="I25" s="63"/>
      <c r="J25" s="63"/>
    </row>
    <row r="26" spans="6:10">
      <c r="F26" s="63"/>
      <c r="G26" s="63"/>
      <c r="H26" s="63"/>
      <c r="I26" s="63"/>
      <c r="J26" s="63"/>
    </row>
    <row r="27" spans="6:10">
      <c r="F27" s="63"/>
      <c r="G27" s="63"/>
      <c r="H27" s="63"/>
      <c r="I27" s="63"/>
      <c r="J27" s="63"/>
    </row>
    <row r="28" spans="6:10">
      <c r="F28" s="63"/>
      <c r="G28" s="63"/>
      <c r="H28" s="63"/>
      <c r="I28" s="63"/>
      <c r="J28" s="63"/>
    </row>
    <row r="29" spans="6:10">
      <c r="F29" s="63"/>
      <c r="G29" s="63"/>
      <c r="H29" s="63"/>
      <c r="I29" s="63"/>
      <c r="J29" s="63"/>
    </row>
    <row r="30" spans="6:10">
      <c r="F30" s="63"/>
      <c r="G30" s="63"/>
      <c r="H30" s="63"/>
      <c r="I30" s="63"/>
      <c r="J30" s="63"/>
    </row>
    <row r="31" spans="6:10">
      <c r="F31" s="63"/>
      <c r="G31" s="63"/>
      <c r="H31" s="63"/>
      <c r="I31" s="63"/>
      <c r="J31" s="63"/>
    </row>
    <row r="32" spans="6:10">
      <c r="F32" s="63"/>
      <c r="G32" s="63"/>
      <c r="H32" s="63"/>
      <c r="I32" s="63"/>
      <c r="J32" s="63"/>
    </row>
    <row r="33" spans="6:10">
      <c r="F33" s="63"/>
      <c r="G33" s="63"/>
      <c r="H33" s="63"/>
      <c r="I33" s="63"/>
      <c r="J33" s="63"/>
    </row>
    <row r="34" spans="6:10">
      <c r="F34" s="63"/>
      <c r="G34" s="63"/>
      <c r="H34" s="63"/>
      <c r="I34" s="63"/>
      <c r="J34" s="63"/>
    </row>
    <row r="35" spans="6:10">
      <c r="F35" s="63"/>
      <c r="G35" s="63"/>
      <c r="H35" s="63"/>
      <c r="I35" s="63"/>
      <c r="J35" s="63"/>
    </row>
    <row r="36" spans="6:10">
      <c r="F36" s="63"/>
      <c r="G36" s="63"/>
      <c r="H36" s="63"/>
      <c r="I36" s="63"/>
      <c r="J36" s="63"/>
    </row>
    <row r="37" spans="6:10">
      <c r="F37" s="63"/>
      <c r="G37" s="63"/>
      <c r="H37" s="63"/>
      <c r="I37" s="63"/>
      <c r="J37" s="63"/>
    </row>
    <row r="38" spans="6:10">
      <c r="F38" s="63"/>
      <c r="G38" s="63"/>
      <c r="H38" s="63"/>
      <c r="I38" s="63"/>
      <c r="J38" s="63"/>
    </row>
    <row r="39" spans="6:10">
      <c r="F39" s="63"/>
      <c r="G39" s="63"/>
      <c r="H39" s="63"/>
      <c r="I39" s="63"/>
      <c r="J39" s="63"/>
    </row>
    <row r="40" spans="6:10">
      <c r="F40" s="63"/>
      <c r="G40" s="63"/>
      <c r="H40" s="63"/>
      <c r="I40" s="63"/>
      <c r="J40" s="63"/>
    </row>
    <row r="41" spans="6:10">
      <c r="F41" s="63"/>
      <c r="G41" s="63"/>
      <c r="H41" s="63"/>
      <c r="I41" s="63"/>
      <c r="J41" s="63"/>
    </row>
    <row r="42" spans="6:10">
      <c r="F42" s="63"/>
      <c r="G42" s="63"/>
      <c r="H42" s="63"/>
      <c r="I42" s="63"/>
      <c r="J42" s="63"/>
    </row>
    <row r="43" spans="6:10">
      <c r="F43" s="63"/>
      <c r="G43" s="63"/>
      <c r="H43" s="63"/>
      <c r="I43" s="63"/>
      <c r="J43" s="63"/>
    </row>
    <row r="44" spans="6:10">
      <c r="F44" s="63"/>
      <c r="G44" s="63"/>
      <c r="H44" s="63"/>
      <c r="I44" s="63"/>
      <c r="J44" s="63"/>
    </row>
    <row r="45" spans="6:10">
      <c r="F45" s="63"/>
      <c r="G45" s="63"/>
      <c r="H45" s="63"/>
      <c r="I45" s="63"/>
      <c r="J45" s="63"/>
    </row>
    <row r="46" spans="6:10">
      <c r="F46" s="63"/>
      <c r="G46" s="63"/>
      <c r="H46" s="63"/>
      <c r="I46" s="63"/>
      <c r="J46" s="63"/>
    </row>
    <row r="47" spans="6:10">
      <c r="F47" s="63"/>
      <c r="G47" s="63"/>
      <c r="H47" s="63"/>
      <c r="I47" s="63"/>
      <c r="J47" s="63"/>
    </row>
    <row r="48" spans="6:10">
      <c r="F48" s="63"/>
      <c r="G48" s="63"/>
      <c r="H48" s="63"/>
      <c r="I48" s="63"/>
      <c r="J48" s="63"/>
    </row>
    <row r="49" spans="6:10">
      <c r="F49" s="63"/>
      <c r="G49" s="63"/>
      <c r="H49" s="63"/>
      <c r="I49" s="63"/>
      <c r="J49" s="63"/>
    </row>
    <row r="50" spans="6:10">
      <c r="F50" s="63"/>
      <c r="G50" s="63"/>
      <c r="H50" s="63"/>
      <c r="I50" s="63"/>
      <c r="J50" s="63"/>
    </row>
    <row r="51" spans="6:10">
      <c r="F51" s="63"/>
      <c r="G51" s="63"/>
      <c r="H51" s="63"/>
      <c r="I51" s="63"/>
      <c r="J51" s="63"/>
    </row>
    <row r="52" spans="6:10">
      <c r="F52" s="63"/>
      <c r="G52" s="63"/>
      <c r="H52" s="63"/>
      <c r="I52" s="63"/>
      <c r="J52" s="63"/>
    </row>
    <row r="53" spans="6:10">
      <c r="F53" s="63"/>
      <c r="G53" s="63"/>
      <c r="H53" s="63"/>
      <c r="I53" s="63"/>
      <c r="J53" s="63"/>
    </row>
    <row r="54" spans="6:10">
      <c r="F54" s="63"/>
      <c r="G54" s="63"/>
      <c r="H54" s="63"/>
      <c r="I54" s="63"/>
      <c r="J54" s="63"/>
    </row>
    <row r="55" spans="6:10">
      <c r="F55" s="63"/>
      <c r="G55" s="63"/>
      <c r="H55" s="63"/>
      <c r="I55" s="63"/>
      <c r="J55" s="63"/>
    </row>
    <row r="56" spans="6:10">
      <c r="F56" s="63"/>
      <c r="G56" s="63"/>
      <c r="H56" s="63"/>
      <c r="I56" s="63"/>
      <c r="J56" s="63"/>
    </row>
    <row r="57" spans="6:10">
      <c r="F57" s="63"/>
      <c r="G57" s="63"/>
      <c r="H57" s="63"/>
      <c r="I57" s="63"/>
      <c r="J57" s="63"/>
    </row>
    <row r="58" spans="6:10">
      <c r="F58" s="63"/>
      <c r="G58" s="63"/>
      <c r="H58" s="63"/>
      <c r="I58" s="63"/>
      <c r="J58" s="63"/>
    </row>
    <row r="59" spans="6:10">
      <c r="F59" s="63"/>
      <c r="G59" s="63"/>
      <c r="H59" s="63"/>
      <c r="I59" s="63"/>
      <c r="J59" s="63"/>
    </row>
    <row r="60" spans="6:10">
      <c r="F60" s="63"/>
      <c r="G60" s="63"/>
      <c r="H60" s="63"/>
      <c r="I60" s="63"/>
      <c r="J60" s="63"/>
    </row>
    <row r="61" spans="6:10">
      <c r="F61" s="63"/>
      <c r="G61" s="63"/>
      <c r="H61" s="63"/>
      <c r="I61" s="63"/>
      <c r="J61" s="63"/>
    </row>
    <row r="62" spans="6:10">
      <c r="F62" s="63"/>
      <c r="G62" s="63"/>
      <c r="H62" s="63"/>
      <c r="I62" s="63"/>
      <c r="J62" s="63"/>
    </row>
    <row r="63" spans="6:10">
      <c r="F63" s="63"/>
      <c r="G63" s="63"/>
      <c r="H63" s="63"/>
      <c r="I63" s="63"/>
      <c r="J63" s="63"/>
    </row>
    <row r="64" spans="6:10">
      <c r="F64" s="63"/>
      <c r="G64" s="63"/>
      <c r="H64" s="63"/>
      <c r="I64" s="63"/>
      <c r="J64" s="63"/>
    </row>
    <row r="65" spans="6:10">
      <c r="F65" s="63"/>
      <c r="G65" s="63"/>
      <c r="H65" s="63"/>
      <c r="I65" s="63"/>
      <c r="J65" s="63"/>
    </row>
    <row r="66" spans="6:10">
      <c r="F66" s="63"/>
      <c r="G66" s="63"/>
      <c r="H66" s="63"/>
      <c r="I66" s="63"/>
      <c r="J66" s="63"/>
    </row>
    <row r="67" spans="6:10">
      <c r="F67" s="63"/>
      <c r="G67" s="63"/>
      <c r="H67" s="63"/>
      <c r="I67" s="63"/>
      <c r="J67" s="63"/>
    </row>
    <row r="68" spans="6:10">
      <c r="F68" s="63"/>
      <c r="G68" s="63"/>
      <c r="H68" s="63"/>
      <c r="I68" s="63"/>
      <c r="J68" s="63"/>
    </row>
    <row r="69" spans="6:10">
      <c r="F69" s="63"/>
      <c r="G69" s="63"/>
      <c r="H69" s="63"/>
      <c r="I69" s="63"/>
      <c r="J69" s="63"/>
    </row>
    <row r="70" spans="6:10">
      <c r="F70" s="63"/>
      <c r="G70" s="63"/>
      <c r="H70" s="63"/>
      <c r="I70" s="63"/>
      <c r="J70" s="63"/>
    </row>
    <row r="71" spans="6:10">
      <c r="F71" s="63"/>
      <c r="G71" s="63"/>
      <c r="H71" s="63"/>
      <c r="I71" s="63"/>
      <c r="J71" s="63"/>
    </row>
    <row r="72" spans="6:10">
      <c r="F72" s="63"/>
      <c r="G72" s="63"/>
      <c r="H72" s="63"/>
      <c r="I72" s="63"/>
      <c r="J72" s="63"/>
    </row>
    <row r="73" spans="6:10">
      <c r="F73" s="63"/>
      <c r="G73" s="63"/>
      <c r="H73" s="63"/>
      <c r="I73" s="63"/>
      <c r="J73" s="63"/>
    </row>
    <row r="74" spans="6:10">
      <c r="F74" s="63"/>
      <c r="G74" s="63"/>
      <c r="H74" s="63"/>
      <c r="I74" s="63"/>
      <c r="J74" s="63"/>
    </row>
    <row r="75" spans="6:10">
      <c r="F75" s="63"/>
      <c r="G75" s="63"/>
      <c r="H75" s="63"/>
      <c r="I75" s="63"/>
      <c r="J75" s="63"/>
    </row>
    <row r="76" spans="6:10">
      <c r="F76" s="63"/>
      <c r="G76" s="63"/>
      <c r="H76" s="63"/>
      <c r="I76" s="63"/>
      <c r="J76" s="63"/>
    </row>
    <row r="77" spans="6:10">
      <c r="F77" s="63"/>
      <c r="G77" s="63"/>
      <c r="H77" s="63"/>
      <c r="I77" s="63"/>
      <c r="J77" s="63"/>
    </row>
    <row r="78" spans="6:10">
      <c r="F78" s="63"/>
      <c r="G78" s="63"/>
      <c r="H78" s="63"/>
      <c r="I78" s="63"/>
      <c r="J78" s="63"/>
    </row>
    <row r="79" spans="6:10">
      <c r="F79" s="63"/>
      <c r="G79" s="63"/>
      <c r="H79" s="63"/>
      <c r="I79" s="63"/>
      <c r="J79" s="63"/>
    </row>
    <row r="80" spans="6:10">
      <c r="F80" s="63"/>
      <c r="G80" s="63"/>
      <c r="H80" s="63"/>
      <c r="I80" s="63"/>
      <c r="J80" s="63"/>
    </row>
    <row r="81" spans="6:10">
      <c r="F81" s="63"/>
      <c r="G81" s="63"/>
      <c r="H81" s="63"/>
      <c r="I81" s="63"/>
      <c r="J81" s="63"/>
    </row>
    <row r="82" spans="6:10">
      <c r="F82" s="63"/>
      <c r="G82" s="63"/>
      <c r="H82" s="63"/>
      <c r="I82" s="63"/>
      <c r="J82" s="63"/>
    </row>
    <row r="83" spans="6:10">
      <c r="F83" s="63"/>
      <c r="G83" s="63"/>
      <c r="H83" s="63"/>
      <c r="I83" s="63"/>
      <c r="J83" s="63"/>
    </row>
    <row r="84" spans="6:10">
      <c r="F84" s="63"/>
      <c r="G84" s="63"/>
      <c r="H84" s="63"/>
      <c r="I84" s="63"/>
      <c r="J84" s="63"/>
    </row>
    <row r="85" spans="6:10">
      <c r="F85" s="63"/>
      <c r="G85" s="63"/>
      <c r="H85" s="63"/>
      <c r="I85" s="63"/>
      <c r="J85" s="63"/>
    </row>
    <row r="86" spans="6:10">
      <c r="F86" s="63"/>
      <c r="G86" s="63"/>
      <c r="H86" s="63"/>
      <c r="I86" s="63"/>
      <c r="J86" s="63"/>
    </row>
    <row r="87" spans="6:10">
      <c r="F87" s="63"/>
      <c r="G87" s="63"/>
      <c r="H87" s="63"/>
      <c r="I87" s="63"/>
      <c r="J87" s="63"/>
    </row>
    <row r="88" spans="6:10">
      <c r="F88" s="63"/>
      <c r="G88" s="63"/>
      <c r="H88" s="63"/>
      <c r="I88" s="63"/>
      <c r="J88" s="63"/>
    </row>
    <row r="89" spans="6:10">
      <c r="F89" s="63"/>
      <c r="G89" s="63"/>
      <c r="H89" s="63"/>
      <c r="I89" s="63"/>
      <c r="J89" s="63"/>
    </row>
    <row r="90" spans="6:10">
      <c r="F90" s="63"/>
      <c r="G90" s="63"/>
      <c r="H90" s="63"/>
      <c r="I90" s="63"/>
      <c r="J90" s="63"/>
    </row>
    <row r="91" spans="6:10">
      <c r="F91" s="63"/>
      <c r="G91" s="63"/>
      <c r="H91" s="63"/>
      <c r="I91" s="63"/>
      <c r="J91" s="63"/>
    </row>
    <row r="92" spans="6:10">
      <c r="F92" s="63"/>
      <c r="G92" s="63"/>
      <c r="H92" s="63"/>
      <c r="I92" s="63"/>
      <c r="J92" s="63"/>
    </row>
    <row r="93" spans="6:10">
      <c r="F93" s="63"/>
      <c r="G93" s="63"/>
      <c r="H93" s="63"/>
      <c r="I93" s="63"/>
      <c r="J93" s="63"/>
    </row>
    <row r="94" spans="6:10">
      <c r="F94" s="63"/>
      <c r="G94" s="63"/>
      <c r="H94" s="63"/>
      <c r="I94" s="63"/>
      <c r="J94" s="63"/>
    </row>
    <row r="95" spans="6:10">
      <c r="F95" s="63"/>
      <c r="G95" s="63"/>
      <c r="H95" s="63"/>
      <c r="I95" s="63"/>
      <c r="J95" s="63"/>
    </row>
    <row r="96" spans="6:10">
      <c r="F96" s="63"/>
      <c r="G96" s="63"/>
      <c r="H96" s="63"/>
      <c r="I96" s="63"/>
      <c r="J96" s="63"/>
    </row>
    <row r="97" spans="6:10">
      <c r="F97" s="63"/>
      <c r="G97" s="63"/>
      <c r="H97" s="63"/>
      <c r="I97" s="63"/>
      <c r="J97" s="63"/>
    </row>
    <row r="98" spans="6:10">
      <c r="F98" s="63"/>
      <c r="G98" s="63"/>
      <c r="H98" s="63"/>
      <c r="I98" s="63"/>
      <c r="J98" s="63"/>
    </row>
    <row r="99" spans="6:10">
      <c r="F99" s="63"/>
      <c r="G99" s="63"/>
      <c r="H99" s="63"/>
      <c r="I99" s="63"/>
      <c r="J99" s="63"/>
    </row>
    <row r="100" spans="6:10">
      <c r="F100" s="63"/>
      <c r="G100" s="63"/>
      <c r="H100" s="63"/>
      <c r="I100" s="63"/>
      <c r="J100" s="63"/>
    </row>
    <row r="101" spans="6:10">
      <c r="F101" s="63"/>
      <c r="G101" s="63"/>
      <c r="H101" s="63"/>
      <c r="I101" s="63"/>
      <c r="J101" s="63"/>
    </row>
    <row r="102" spans="6:10">
      <c r="F102" s="63"/>
      <c r="G102" s="63"/>
      <c r="H102" s="63"/>
      <c r="I102" s="63"/>
      <c r="J102" s="63"/>
    </row>
    <row r="103" spans="6:10">
      <c r="F103" s="63"/>
      <c r="G103" s="63"/>
      <c r="H103" s="63"/>
      <c r="I103" s="63"/>
      <c r="J103" s="63"/>
    </row>
    <row r="104" spans="6:10">
      <c r="F104" s="63"/>
      <c r="G104" s="63"/>
      <c r="H104" s="63"/>
      <c r="I104" s="63"/>
      <c r="J104" s="63"/>
    </row>
    <row r="105" spans="6:10">
      <c r="F105" s="63"/>
      <c r="G105" s="63"/>
      <c r="H105" s="63"/>
      <c r="I105" s="63"/>
      <c r="J105" s="63"/>
    </row>
    <row r="106" spans="6:10">
      <c r="F106" s="63"/>
      <c r="G106" s="63"/>
      <c r="H106" s="63"/>
      <c r="I106" s="63"/>
      <c r="J106" s="63"/>
    </row>
    <row r="107" spans="6:10">
      <c r="F107" s="63"/>
      <c r="G107" s="63"/>
      <c r="H107" s="63"/>
      <c r="I107" s="63"/>
      <c r="J107" s="63"/>
    </row>
    <row r="108" spans="6:10">
      <c r="F108" s="63"/>
      <c r="G108" s="63"/>
      <c r="H108" s="63"/>
      <c r="I108" s="63"/>
      <c r="J108" s="63"/>
    </row>
    <row r="109" spans="6:10">
      <c r="F109" s="63"/>
      <c r="G109" s="63"/>
      <c r="H109" s="63"/>
      <c r="I109" s="63"/>
      <c r="J109" s="63"/>
    </row>
    <row r="110" spans="6:10">
      <c r="F110" s="63"/>
      <c r="G110" s="63"/>
      <c r="H110" s="63"/>
      <c r="I110" s="63"/>
      <c r="J110" s="63"/>
    </row>
    <row r="111" spans="6:10">
      <c r="F111" s="63"/>
      <c r="G111" s="63"/>
      <c r="H111" s="63"/>
      <c r="I111" s="63"/>
      <c r="J111" s="63"/>
    </row>
    <row r="112" spans="6:10">
      <c r="F112" s="63"/>
      <c r="G112" s="63"/>
      <c r="H112" s="63"/>
      <c r="I112" s="63"/>
      <c r="J112" s="63"/>
    </row>
    <row r="113" spans="6:10">
      <c r="F113" s="63"/>
      <c r="G113" s="63"/>
      <c r="H113" s="63"/>
      <c r="I113" s="63"/>
      <c r="J113" s="63"/>
    </row>
    <row r="114" spans="6:10">
      <c r="F114" s="63"/>
      <c r="G114" s="63"/>
      <c r="H114" s="63"/>
      <c r="I114" s="63"/>
      <c r="J114" s="63"/>
    </row>
    <row r="115" spans="6:10">
      <c r="F115" s="63"/>
      <c r="G115" s="63"/>
      <c r="H115" s="63"/>
      <c r="I115" s="63"/>
      <c r="J115" s="63"/>
    </row>
    <row r="116" spans="6:10">
      <c r="F116" s="63"/>
      <c r="G116" s="63"/>
      <c r="H116" s="63"/>
      <c r="I116" s="63"/>
      <c r="J116" s="63"/>
    </row>
    <row r="117" spans="6:10">
      <c r="F117" s="63"/>
      <c r="G117" s="63"/>
      <c r="H117" s="63"/>
      <c r="I117" s="63"/>
      <c r="J117" s="63"/>
    </row>
    <row r="118" spans="6:10">
      <c r="F118" s="63"/>
      <c r="G118" s="63"/>
      <c r="H118" s="63"/>
      <c r="I118" s="63"/>
      <c r="J118" s="63"/>
    </row>
    <row r="119" spans="6:10">
      <c r="F119" s="63"/>
      <c r="G119" s="63"/>
      <c r="H119" s="63"/>
      <c r="I119" s="63"/>
      <c r="J119" s="63"/>
    </row>
    <row r="120" spans="6:10">
      <c r="F120" s="63"/>
      <c r="G120" s="63"/>
      <c r="H120" s="63"/>
      <c r="I120" s="63"/>
      <c r="J120" s="63"/>
    </row>
    <row r="121" spans="6:10">
      <c r="F121" s="63"/>
      <c r="G121" s="63"/>
      <c r="H121" s="63"/>
      <c r="I121" s="63"/>
      <c r="J121" s="63"/>
    </row>
    <row r="122" spans="6:10">
      <c r="F122" s="63"/>
      <c r="G122" s="63"/>
      <c r="H122" s="63"/>
      <c r="I122" s="63"/>
      <c r="J122" s="63"/>
    </row>
    <row r="123" spans="6:10">
      <c r="F123" s="63"/>
      <c r="G123" s="63"/>
      <c r="H123" s="63"/>
      <c r="I123" s="63"/>
      <c r="J123" s="63"/>
    </row>
    <row r="124" spans="6:10">
      <c r="F124" s="63"/>
      <c r="G124" s="63"/>
      <c r="H124" s="63"/>
      <c r="I124" s="63"/>
      <c r="J124" s="63"/>
    </row>
    <row r="125" spans="6:10">
      <c r="F125" s="63"/>
      <c r="G125" s="63"/>
      <c r="H125" s="63"/>
      <c r="I125" s="63"/>
      <c r="J125" s="63"/>
    </row>
    <row r="126" spans="6:10">
      <c r="F126" s="63"/>
      <c r="G126" s="63"/>
      <c r="H126" s="63"/>
      <c r="I126" s="63"/>
      <c r="J126" s="63"/>
    </row>
    <row r="127" spans="6:10">
      <c r="F127" s="63"/>
      <c r="G127" s="63"/>
      <c r="H127" s="63"/>
      <c r="I127" s="63"/>
      <c r="J127" s="63"/>
    </row>
    <row r="128" spans="6:10">
      <c r="F128" s="63"/>
      <c r="G128" s="63"/>
      <c r="H128" s="63"/>
      <c r="I128" s="63"/>
      <c r="J128" s="63"/>
    </row>
    <row r="129" spans="6:10">
      <c r="F129" s="63"/>
      <c r="G129" s="63"/>
      <c r="H129" s="63"/>
      <c r="I129" s="63"/>
      <c r="J129" s="63"/>
    </row>
    <row r="130" spans="6:10">
      <c r="F130" s="63"/>
      <c r="G130" s="63"/>
      <c r="H130" s="63"/>
      <c r="I130" s="63"/>
      <c r="J130" s="63"/>
    </row>
    <row r="131" spans="6:10">
      <c r="F131" s="63"/>
      <c r="G131" s="63"/>
      <c r="H131" s="63"/>
      <c r="I131" s="63"/>
      <c r="J131" s="63"/>
    </row>
    <row r="132" spans="6:10">
      <c r="F132" s="63"/>
      <c r="G132" s="63"/>
      <c r="H132" s="63"/>
      <c r="I132" s="63"/>
      <c r="J132" s="63"/>
    </row>
    <row r="133" spans="6:10">
      <c r="F133" s="63"/>
      <c r="G133" s="63"/>
      <c r="H133" s="63"/>
      <c r="I133" s="63"/>
      <c r="J133" s="63"/>
    </row>
    <row r="134" spans="6:10">
      <c r="F134" s="63"/>
      <c r="G134" s="63"/>
      <c r="H134" s="63"/>
      <c r="I134" s="63"/>
      <c r="J134" s="63"/>
    </row>
    <row r="135" spans="6:10">
      <c r="F135" s="63"/>
      <c r="G135" s="63"/>
      <c r="H135" s="63"/>
      <c r="I135" s="63"/>
      <c r="J135" s="63"/>
    </row>
    <row r="136" spans="6:10">
      <c r="F136" s="63"/>
      <c r="G136" s="63"/>
      <c r="H136" s="63"/>
      <c r="I136" s="63"/>
      <c r="J136" s="63"/>
    </row>
    <row r="137" spans="6:10">
      <c r="F137" s="63"/>
      <c r="G137" s="63"/>
      <c r="H137" s="63"/>
      <c r="I137" s="63"/>
      <c r="J137" s="63"/>
    </row>
    <row r="138" spans="6:10">
      <c r="F138" s="63"/>
      <c r="G138" s="63"/>
      <c r="H138" s="63"/>
      <c r="I138" s="63"/>
      <c r="J138" s="63"/>
    </row>
    <row r="139" spans="6:10">
      <c r="F139" s="63"/>
      <c r="G139" s="63"/>
      <c r="H139" s="63"/>
      <c r="I139" s="63"/>
      <c r="J139" s="63"/>
    </row>
    <row r="140" spans="6:10">
      <c r="F140" s="63"/>
      <c r="G140" s="63"/>
      <c r="H140" s="63"/>
      <c r="I140" s="63"/>
      <c r="J140" s="63"/>
    </row>
    <row r="141" spans="6:10">
      <c r="F141" s="63"/>
      <c r="G141" s="63"/>
      <c r="H141" s="63"/>
      <c r="I141" s="63"/>
      <c r="J141" s="63"/>
    </row>
    <row r="142" spans="6:10">
      <c r="F142" s="63"/>
      <c r="G142" s="63"/>
      <c r="H142" s="63"/>
      <c r="I142" s="63"/>
      <c r="J142" s="63"/>
    </row>
    <row r="143" spans="6:10">
      <c r="F143" s="63"/>
      <c r="G143" s="63"/>
      <c r="H143" s="63"/>
      <c r="I143" s="63"/>
      <c r="J143" s="63"/>
    </row>
    <row r="144" spans="6:10">
      <c r="F144" s="63"/>
      <c r="G144" s="63"/>
      <c r="H144" s="63"/>
      <c r="I144" s="63"/>
      <c r="J144" s="63"/>
    </row>
    <row r="145" spans="6:10">
      <c r="F145" s="63"/>
      <c r="G145" s="63"/>
      <c r="H145" s="63"/>
      <c r="I145" s="63"/>
      <c r="J145" s="63"/>
    </row>
    <row r="146" spans="6:10">
      <c r="F146" s="63"/>
      <c r="G146" s="63"/>
      <c r="H146" s="63"/>
      <c r="I146" s="63"/>
      <c r="J146" s="63"/>
    </row>
    <row r="147" spans="6:10">
      <c r="F147" s="63"/>
      <c r="G147" s="63"/>
      <c r="H147" s="63"/>
      <c r="I147" s="63"/>
      <c r="J147" s="63"/>
    </row>
    <row r="148" spans="6:10">
      <c r="F148" s="63"/>
      <c r="G148" s="63"/>
      <c r="H148" s="63"/>
      <c r="I148" s="63"/>
      <c r="J148" s="63"/>
    </row>
    <row r="149" spans="6:10">
      <c r="F149" s="63"/>
      <c r="G149" s="63"/>
      <c r="H149" s="63"/>
      <c r="I149" s="63"/>
      <c r="J149" s="63"/>
    </row>
    <row r="150" spans="6:10">
      <c r="F150" s="63"/>
      <c r="G150" s="63"/>
      <c r="H150" s="63"/>
      <c r="I150" s="63"/>
      <c r="J150" s="63"/>
    </row>
    <row r="151" spans="6:10">
      <c r="F151" s="63"/>
      <c r="G151" s="63"/>
      <c r="H151" s="63"/>
      <c r="I151" s="63"/>
      <c r="J151" s="63"/>
    </row>
    <row r="152" spans="6:10">
      <c r="F152" s="63"/>
      <c r="G152" s="63"/>
      <c r="H152" s="63"/>
      <c r="I152" s="63"/>
      <c r="J152" s="63"/>
    </row>
    <row r="153" spans="6:10">
      <c r="F153" s="63"/>
      <c r="G153" s="63"/>
      <c r="H153" s="63"/>
      <c r="I153" s="63"/>
      <c r="J153" s="63"/>
    </row>
    <row r="154" spans="6:10">
      <c r="F154" s="63"/>
      <c r="G154" s="63"/>
      <c r="H154" s="63"/>
      <c r="I154" s="63"/>
      <c r="J154" s="63"/>
    </row>
    <row r="155" spans="6:10">
      <c r="F155" s="63"/>
      <c r="G155" s="63"/>
      <c r="H155" s="63"/>
      <c r="I155" s="63"/>
      <c r="J155" s="63"/>
    </row>
    <row r="156" spans="6:10">
      <c r="F156" s="63"/>
      <c r="G156" s="63"/>
      <c r="H156" s="63"/>
      <c r="I156" s="63"/>
      <c r="J156" s="63"/>
    </row>
    <row r="157" spans="6:10">
      <c r="F157" s="63"/>
      <c r="G157" s="63"/>
      <c r="H157" s="63"/>
      <c r="I157" s="63"/>
      <c r="J157" s="63"/>
    </row>
    <row r="158" spans="6:10">
      <c r="F158" s="63"/>
      <c r="G158" s="63"/>
      <c r="H158" s="63"/>
      <c r="I158" s="63"/>
      <c r="J158" s="63"/>
    </row>
    <row r="159" spans="6:10">
      <c r="F159" s="63"/>
      <c r="G159" s="63"/>
      <c r="H159" s="63"/>
      <c r="I159" s="63"/>
      <c r="J159" s="63"/>
    </row>
    <row r="160" spans="6:10">
      <c r="F160" s="63"/>
      <c r="G160" s="63"/>
      <c r="H160" s="63"/>
      <c r="I160" s="63"/>
      <c r="J160" s="63"/>
    </row>
    <row r="161" spans="6:10">
      <c r="F161" s="63"/>
      <c r="G161" s="63"/>
      <c r="H161" s="63"/>
      <c r="I161" s="63"/>
      <c r="J161" s="63"/>
    </row>
    <row r="162" spans="6:10">
      <c r="F162" s="63"/>
      <c r="G162" s="63"/>
      <c r="H162" s="63"/>
      <c r="I162" s="63"/>
      <c r="J162" s="63"/>
    </row>
    <row r="163" spans="6:10">
      <c r="F163" s="63"/>
      <c r="G163" s="63"/>
      <c r="H163" s="63"/>
      <c r="I163" s="63"/>
      <c r="J163" s="63"/>
    </row>
    <row r="164" spans="6:10">
      <c r="F164" s="63"/>
      <c r="G164" s="63"/>
      <c r="H164" s="63"/>
      <c r="I164" s="63"/>
      <c r="J164" s="63"/>
    </row>
    <row r="165" spans="6:10">
      <c r="F165" s="63"/>
      <c r="G165" s="63"/>
      <c r="H165" s="63"/>
      <c r="I165" s="63"/>
      <c r="J165" s="63"/>
    </row>
    <row r="166" spans="6:10">
      <c r="F166" s="63"/>
      <c r="G166" s="63"/>
      <c r="H166" s="63"/>
      <c r="I166" s="63"/>
      <c r="J166" s="63"/>
    </row>
    <row r="167" spans="6:10">
      <c r="F167" s="63"/>
      <c r="G167" s="63"/>
      <c r="H167" s="63"/>
      <c r="I167" s="63"/>
      <c r="J167" s="63"/>
    </row>
    <row r="168" spans="6:10">
      <c r="F168" s="63"/>
      <c r="G168" s="63"/>
      <c r="H168" s="63"/>
      <c r="I168" s="63"/>
      <c r="J168" s="63"/>
    </row>
    <row r="169" spans="6:10">
      <c r="F169" s="63"/>
      <c r="G169" s="63"/>
      <c r="H169" s="63"/>
      <c r="I169" s="63"/>
      <c r="J169" s="63"/>
    </row>
    <row r="170" spans="6:10">
      <c r="F170" s="63"/>
      <c r="G170" s="63"/>
      <c r="H170" s="63"/>
      <c r="I170" s="63"/>
      <c r="J170" s="63"/>
    </row>
    <row r="171" spans="6:10">
      <c r="F171" s="63"/>
      <c r="G171" s="63"/>
      <c r="H171" s="63"/>
      <c r="I171" s="63"/>
      <c r="J171" s="63"/>
    </row>
    <row r="172" spans="6:10">
      <c r="F172" s="63"/>
      <c r="G172" s="63"/>
      <c r="H172" s="63"/>
      <c r="I172" s="63"/>
      <c r="J172" s="63"/>
    </row>
    <row r="173" spans="6:10">
      <c r="F173" s="63"/>
      <c r="G173" s="63"/>
      <c r="H173" s="63"/>
      <c r="I173" s="63"/>
      <c r="J173" s="63"/>
    </row>
    <row r="174" spans="6:10">
      <c r="F174" s="63"/>
      <c r="G174" s="63"/>
      <c r="H174" s="63"/>
      <c r="I174" s="63"/>
      <c r="J174" s="63"/>
    </row>
    <row r="175" spans="6:10">
      <c r="F175" s="63"/>
      <c r="G175" s="63"/>
      <c r="H175" s="63"/>
      <c r="I175" s="63"/>
      <c r="J175" s="63"/>
    </row>
    <row r="176" spans="6:10">
      <c r="F176" s="63"/>
      <c r="G176" s="63"/>
      <c r="H176" s="63"/>
      <c r="I176" s="63"/>
      <c r="J176" s="63"/>
    </row>
    <row r="177" spans="6:10">
      <c r="F177" s="63"/>
      <c r="G177" s="63"/>
      <c r="H177" s="63"/>
      <c r="I177" s="63"/>
      <c r="J177" s="63"/>
    </row>
    <row r="178" spans="6:10">
      <c r="F178" s="63"/>
      <c r="G178" s="63"/>
      <c r="H178" s="63"/>
      <c r="I178" s="63"/>
      <c r="J178" s="63"/>
    </row>
    <row r="179" spans="6:10">
      <c r="F179" s="63"/>
      <c r="G179" s="63"/>
      <c r="H179" s="63"/>
      <c r="I179" s="63"/>
      <c r="J179" s="63"/>
    </row>
    <row r="180" spans="6:10">
      <c r="F180" s="63"/>
      <c r="G180" s="63"/>
      <c r="H180" s="63"/>
      <c r="I180" s="63"/>
      <c r="J180" s="63"/>
    </row>
    <row r="181" spans="6:10">
      <c r="F181" s="63"/>
      <c r="G181" s="63"/>
      <c r="H181" s="63"/>
      <c r="I181" s="63"/>
      <c r="J181" s="63"/>
    </row>
    <row r="182" spans="6:10">
      <c r="F182" s="63"/>
      <c r="G182" s="63"/>
      <c r="H182" s="63"/>
      <c r="I182" s="63"/>
      <c r="J182" s="63"/>
    </row>
    <row r="183" spans="6:10">
      <c r="F183" s="63"/>
      <c r="G183" s="63"/>
      <c r="H183" s="63"/>
      <c r="I183" s="63"/>
      <c r="J183" s="63"/>
    </row>
    <row r="184" spans="6:10">
      <c r="F184" s="63"/>
      <c r="G184" s="63"/>
      <c r="H184" s="63"/>
      <c r="I184" s="63"/>
      <c r="J184" s="63"/>
    </row>
    <row r="185" spans="6:10">
      <c r="F185" s="63"/>
      <c r="G185" s="63"/>
      <c r="H185" s="63"/>
      <c r="I185" s="63"/>
      <c r="J185" s="63"/>
    </row>
    <row r="186" spans="6:10">
      <c r="F186" s="63"/>
      <c r="G186" s="63"/>
      <c r="H186" s="63"/>
      <c r="I186" s="63"/>
      <c r="J186" s="63"/>
    </row>
    <row r="187" spans="6:10">
      <c r="F187" s="63"/>
      <c r="G187" s="63"/>
      <c r="H187" s="63"/>
      <c r="I187" s="63"/>
      <c r="J187" s="63"/>
    </row>
    <row r="188" spans="6:10">
      <c r="F188" s="63"/>
      <c r="G188" s="63"/>
      <c r="H188" s="63"/>
      <c r="I188" s="63"/>
      <c r="J188" s="63"/>
    </row>
    <row r="189" spans="6:10">
      <c r="F189" s="63"/>
      <c r="G189" s="63"/>
      <c r="H189" s="63"/>
      <c r="I189" s="63"/>
      <c r="J189" s="63"/>
    </row>
    <row r="190" spans="6:10">
      <c r="F190" s="63"/>
      <c r="G190" s="63"/>
      <c r="H190" s="63"/>
      <c r="I190" s="63"/>
      <c r="J190" s="63"/>
    </row>
    <row r="191" spans="6:10">
      <c r="F191" s="63"/>
      <c r="G191" s="63"/>
      <c r="H191" s="63"/>
      <c r="I191" s="63"/>
      <c r="J191" s="63"/>
    </row>
    <row r="192" spans="6:10">
      <c r="F192" s="63"/>
      <c r="G192" s="63"/>
      <c r="H192" s="63"/>
      <c r="I192" s="63"/>
      <c r="J192" s="63"/>
    </row>
    <row r="193" spans="6:10">
      <c r="F193" s="63"/>
      <c r="G193" s="63"/>
      <c r="H193" s="63"/>
      <c r="I193" s="63"/>
      <c r="J193" s="63"/>
    </row>
    <row r="194" spans="6:10">
      <c r="F194" s="63"/>
      <c r="G194" s="63"/>
      <c r="H194" s="63"/>
      <c r="I194" s="63"/>
      <c r="J194" s="63"/>
    </row>
    <row r="195" spans="6:10">
      <c r="F195" s="63"/>
      <c r="G195" s="63"/>
      <c r="H195" s="63"/>
      <c r="I195" s="63"/>
      <c r="J195" s="63"/>
    </row>
    <row r="196" spans="6:10">
      <c r="F196" s="63"/>
      <c r="G196" s="63"/>
      <c r="H196" s="63"/>
      <c r="I196" s="63"/>
      <c r="J196" s="63"/>
    </row>
    <row r="197" spans="6:10">
      <c r="F197" s="63"/>
      <c r="G197" s="63"/>
      <c r="H197" s="63"/>
      <c r="I197" s="63"/>
      <c r="J197" s="63"/>
    </row>
    <row r="198" spans="6:10">
      <c r="F198" s="63"/>
      <c r="G198" s="63"/>
      <c r="H198" s="63"/>
      <c r="I198" s="63"/>
      <c r="J198" s="63"/>
    </row>
    <row r="199" spans="6:10">
      <c r="F199" s="63"/>
      <c r="G199" s="63"/>
      <c r="H199" s="63"/>
      <c r="I199" s="63"/>
      <c r="J199" s="63"/>
    </row>
    <row r="200" spans="6:10">
      <c r="F200" s="63"/>
      <c r="G200" s="63"/>
      <c r="H200" s="63"/>
      <c r="I200" s="63"/>
      <c r="J200" s="63"/>
    </row>
    <row r="201" spans="6:10">
      <c r="F201" s="63"/>
      <c r="G201" s="63"/>
      <c r="H201" s="63"/>
      <c r="I201" s="63"/>
      <c r="J201" s="63"/>
    </row>
    <row r="202" spans="6:10">
      <c r="F202" s="63"/>
      <c r="G202" s="63"/>
      <c r="H202" s="63"/>
      <c r="I202" s="63"/>
      <c r="J202" s="63"/>
    </row>
    <row r="203" spans="6:10">
      <c r="F203" s="63"/>
      <c r="G203" s="63"/>
      <c r="H203" s="63"/>
      <c r="I203" s="63"/>
      <c r="J203" s="63"/>
    </row>
    <row r="204" spans="6:10">
      <c r="F204" s="63"/>
      <c r="G204" s="63"/>
      <c r="H204" s="63"/>
      <c r="I204" s="63"/>
      <c r="J204" s="63"/>
    </row>
    <row r="205" spans="6:10">
      <c r="F205" s="63"/>
      <c r="G205" s="63"/>
      <c r="H205" s="63"/>
      <c r="I205" s="63"/>
      <c r="J205" s="63"/>
    </row>
    <row r="206" spans="6:10">
      <c r="F206" s="63"/>
      <c r="G206" s="63"/>
      <c r="H206" s="63"/>
      <c r="I206" s="63"/>
      <c r="J206" s="63"/>
    </row>
    <row r="207" spans="6:10">
      <c r="F207" s="63"/>
      <c r="G207" s="63"/>
      <c r="H207" s="63"/>
      <c r="I207" s="63"/>
      <c r="J207" s="63"/>
    </row>
    <row r="208" spans="6:10">
      <c r="F208" s="63"/>
      <c r="G208" s="63"/>
      <c r="H208" s="63"/>
      <c r="I208" s="63"/>
      <c r="J208" s="63"/>
    </row>
    <row r="209" spans="6:10">
      <c r="F209" s="63"/>
      <c r="G209" s="63"/>
      <c r="H209" s="63"/>
      <c r="I209" s="63"/>
      <c r="J209" s="63"/>
    </row>
    <row r="210" spans="6:10">
      <c r="F210" s="63"/>
      <c r="G210" s="63"/>
      <c r="H210" s="63"/>
      <c r="I210" s="63"/>
      <c r="J210" s="63"/>
    </row>
    <row r="211" spans="6:10">
      <c r="F211" s="63"/>
      <c r="G211" s="63"/>
      <c r="H211" s="63"/>
      <c r="I211" s="63"/>
      <c r="J211" s="63"/>
    </row>
    <row r="212" spans="6:10">
      <c r="F212" s="63"/>
      <c r="G212" s="63"/>
      <c r="H212" s="63"/>
      <c r="I212" s="63"/>
      <c r="J212" s="63"/>
    </row>
    <row r="213" spans="6:10">
      <c r="F213" s="63"/>
      <c r="G213" s="63"/>
      <c r="H213" s="63"/>
      <c r="I213" s="63"/>
      <c r="J213" s="63"/>
    </row>
    <row r="214" spans="6:10">
      <c r="F214" s="63"/>
      <c r="G214" s="63"/>
      <c r="H214" s="63"/>
      <c r="I214" s="63"/>
      <c r="J214" s="63"/>
    </row>
    <row r="215" spans="6:10">
      <c r="F215" s="63"/>
      <c r="G215" s="63"/>
      <c r="H215" s="63"/>
      <c r="I215" s="63"/>
      <c r="J215" s="63"/>
    </row>
    <row r="216" spans="6:10">
      <c r="F216" s="63"/>
      <c r="G216" s="63"/>
      <c r="H216" s="63"/>
      <c r="I216" s="63"/>
      <c r="J216" s="63"/>
    </row>
    <row r="217" spans="6:10">
      <c r="F217" s="63"/>
      <c r="G217" s="63"/>
      <c r="H217" s="63"/>
      <c r="I217" s="63"/>
      <c r="J217" s="63"/>
    </row>
    <row r="218" spans="6:10">
      <c r="F218" s="63"/>
      <c r="G218" s="63"/>
      <c r="H218" s="63"/>
      <c r="I218" s="63"/>
      <c r="J218" s="63"/>
    </row>
    <row r="219" spans="6:10">
      <c r="F219" s="63"/>
      <c r="G219" s="63"/>
      <c r="H219" s="63"/>
      <c r="I219" s="63"/>
      <c r="J219" s="63"/>
    </row>
    <row r="220" spans="6:10">
      <c r="F220" s="63"/>
      <c r="G220" s="63"/>
      <c r="H220" s="63"/>
      <c r="I220" s="63"/>
      <c r="J220" s="63"/>
    </row>
    <row r="221" spans="6:10">
      <c r="F221" s="63"/>
      <c r="G221" s="63"/>
      <c r="H221" s="63"/>
      <c r="I221" s="63"/>
      <c r="J221" s="63"/>
    </row>
    <row r="222" spans="6:10">
      <c r="F222" s="63"/>
      <c r="G222" s="63"/>
      <c r="H222" s="63"/>
      <c r="I222" s="63"/>
      <c r="J222" s="63"/>
    </row>
    <row r="223" spans="6:10">
      <c r="F223" s="63"/>
      <c r="G223" s="63"/>
      <c r="H223" s="63"/>
      <c r="I223" s="63"/>
      <c r="J223" s="63"/>
    </row>
    <row r="224" spans="6:10">
      <c r="F224" s="63"/>
      <c r="G224" s="63"/>
      <c r="H224" s="63"/>
      <c r="I224" s="63"/>
      <c r="J224" s="63"/>
    </row>
    <row r="225" spans="6:10">
      <c r="F225" s="63"/>
      <c r="G225" s="63"/>
      <c r="H225" s="63"/>
      <c r="I225" s="63"/>
      <c r="J225" s="63"/>
    </row>
    <row r="226" spans="6:10">
      <c r="F226" s="63"/>
      <c r="G226" s="63"/>
      <c r="H226" s="63"/>
      <c r="I226" s="63"/>
      <c r="J226" s="63"/>
    </row>
    <row r="227" spans="6:10">
      <c r="F227" s="63"/>
      <c r="G227" s="63"/>
      <c r="H227" s="63"/>
      <c r="I227" s="63"/>
      <c r="J227" s="63"/>
    </row>
    <row r="228" spans="6:10">
      <c r="F228" s="63"/>
      <c r="G228" s="63"/>
      <c r="H228" s="63"/>
      <c r="I228" s="63"/>
      <c r="J228" s="63"/>
    </row>
    <row r="229" spans="6:10">
      <c r="F229" s="63"/>
      <c r="G229" s="63"/>
      <c r="H229" s="63"/>
      <c r="I229" s="63"/>
      <c r="J229" s="63"/>
    </row>
    <row r="230" spans="6:10">
      <c r="F230" s="63"/>
      <c r="G230" s="63"/>
      <c r="H230" s="63"/>
      <c r="I230" s="63"/>
      <c r="J230" s="63"/>
    </row>
    <row r="231" spans="6:10">
      <c r="F231" s="63"/>
      <c r="G231" s="63"/>
      <c r="H231" s="63"/>
      <c r="I231" s="63"/>
      <c r="J231" s="63"/>
    </row>
    <row r="232" spans="6:10">
      <c r="F232" s="63"/>
      <c r="G232" s="63"/>
      <c r="H232" s="63"/>
      <c r="I232" s="63"/>
      <c r="J232" s="63"/>
    </row>
    <row r="233" spans="6:10">
      <c r="F233" s="63"/>
      <c r="G233" s="63"/>
      <c r="H233" s="63"/>
      <c r="I233" s="63"/>
      <c r="J233" s="63"/>
    </row>
    <row r="234" spans="6:10">
      <c r="F234" s="63"/>
      <c r="G234" s="63"/>
      <c r="H234" s="63"/>
      <c r="I234" s="63"/>
      <c r="J234" s="63"/>
    </row>
    <row r="235" spans="6:10">
      <c r="F235" s="63"/>
      <c r="G235" s="63"/>
      <c r="H235" s="63"/>
      <c r="I235" s="63"/>
      <c r="J235" s="63"/>
    </row>
    <row r="236" spans="6:10">
      <c r="F236" s="63"/>
      <c r="G236" s="63"/>
      <c r="H236" s="63"/>
      <c r="I236" s="63"/>
      <c r="J236" s="63"/>
    </row>
    <row r="237" spans="6:10">
      <c r="F237" s="63"/>
      <c r="G237" s="63"/>
      <c r="H237" s="63"/>
      <c r="I237" s="63"/>
      <c r="J237" s="63"/>
    </row>
    <row r="238" spans="6:10">
      <c r="F238" s="63"/>
      <c r="G238" s="63"/>
      <c r="H238" s="63"/>
      <c r="I238" s="63"/>
      <c r="J238" s="63"/>
    </row>
    <row r="239" spans="6:10">
      <c r="F239" s="63"/>
      <c r="G239" s="63"/>
      <c r="H239" s="63"/>
      <c r="I239" s="63"/>
      <c r="J239" s="63"/>
    </row>
    <row r="240" spans="6:10">
      <c r="F240" s="63"/>
      <c r="G240" s="63"/>
      <c r="H240" s="63"/>
      <c r="I240" s="63"/>
      <c r="J240" s="63"/>
    </row>
    <row r="241" spans="6:10">
      <c r="F241" s="63"/>
      <c r="G241" s="63"/>
      <c r="H241" s="63"/>
      <c r="I241" s="63"/>
      <c r="J241" s="63"/>
    </row>
    <row r="242" spans="6:10">
      <c r="F242" s="63"/>
      <c r="G242" s="63"/>
      <c r="H242" s="63"/>
      <c r="I242" s="63"/>
      <c r="J242" s="63"/>
    </row>
    <row r="243" spans="6:10">
      <c r="F243" s="63"/>
      <c r="G243" s="63"/>
      <c r="H243" s="63"/>
      <c r="I243" s="63"/>
      <c r="J243" s="63"/>
    </row>
    <row r="244" spans="6:10">
      <c r="F244" s="63"/>
      <c r="G244" s="63"/>
      <c r="H244" s="63"/>
      <c r="I244" s="63"/>
      <c r="J244" s="63"/>
    </row>
    <row r="245" spans="6:10">
      <c r="F245" s="63"/>
      <c r="G245" s="63"/>
      <c r="H245" s="63"/>
      <c r="I245" s="63"/>
      <c r="J245" s="63"/>
    </row>
    <row r="246" spans="6:10">
      <c r="F246" s="63"/>
      <c r="G246" s="63"/>
      <c r="H246" s="63"/>
      <c r="I246" s="63"/>
      <c r="J246" s="63"/>
    </row>
    <row r="247" spans="6:10">
      <c r="F247" s="63"/>
      <c r="G247" s="63"/>
      <c r="H247" s="63"/>
      <c r="I247" s="63"/>
      <c r="J247" s="63"/>
    </row>
    <row r="248" spans="6:10">
      <c r="F248" s="63"/>
      <c r="G248" s="63"/>
      <c r="H248" s="63"/>
      <c r="I248" s="63"/>
      <c r="J248" s="63"/>
    </row>
    <row r="249" spans="6:10">
      <c r="F249" s="63"/>
      <c r="G249" s="63"/>
      <c r="H249" s="63"/>
      <c r="I249" s="63"/>
      <c r="J249" s="63"/>
    </row>
    <row r="250" spans="6:10">
      <c r="F250" s="63"/>
      <c r="G250" s="63"/>
      <c r="H250" s="63"/>
      <c r="I250" s="63"/>
      <c r="J250" s="63"/>
    </row>
    <row r="251" spans="6:10">
      <c r="F251" s="63"/>
      <c r="G251" s="63"/>
      <c r="H251" s="63"/>
      <c r="I251" s="63"/>
      <c r="J251" s="63"/>
    </row>
    <row r="252" spans="6:10">
      <c r="F252" s="63"/>
      <c r="G252" s="63"/>
      <c r="H252" s="63"/>
      <c r="I252" s="63"/>
      <c r="J252" s="63"/>
    </row>
    <row r="253" spans="6:10">
      <c r="F253" s="63"/>
      <c r="G253" s="63"/>
      <c r="H253" s="63"/>
      <c r="I253" s="63"/>
      <c r="J253" s="63"/>
    </row>
    <row r="254" spans="6:10">
      <c r="F254" s="63"/>
      <c r="G254" s="63"/>
      <c r="H254" s="63"/>
      <c r="I254" s="63"/>
      <c r="J254" s="63"/>
    </row>
    <row r="255" spans="6:10">
      <c r="F255" s="63"/>
      <c r="G255" s="63"/>
      <c r="H255" s="63"/>
      <c r="I255" s="63"/>
      <c r="J255" s="63"/>
    </row>
    <row r="256" spans="6:10">
      <c r="F256" s="63"/>
      <c r="G256" s="63"/>
      <c r="H256" s="63"/>
      <c r="I256" s="63"/>
      <c r="J256" s="63"/>
    </row>
    <row r="257" spans="6:10">
      <c r="F257" s="63"/>
      <c r="G257" s="63"/>
      <c r="H257" s="63"/>
      <c r="I257" s="63"/>
      <c r="J257" s="63"/>
    </row>
    <row r="258" spans="6:10">
      <c r="F258" s="63"/>
      <c r="G258" s="63"/>
      <c r="H258" s="63"/>
      <c r="I258" s="63"/>
      <c r="J258" s="63"/>
    </row>
    <row r="259" spans="6:10">
      <c r="F259" s="63"/>
      <c r="G259" s="63"/>
      <c r="H259" s="63"/>
      <c r="I259" s="63"/>
      <c r="J259" s="63"/>
    </row>
    <row r="260" spans="6:10">
      <c r="F260" s="63"/>
      <c r="G260" s="63"/>
      <c r="H260" s="63"/>
      <c r="I260" s="63"/>
      <c r="J260" s="63"/>
    </row>
    <row r="261" spans="6:10">
      <c r="F261" s="63"/>
      <c r="G261" s="63"/>
      <c r="H261" s="63"/>
      <c r="I261" s="63"/>
      <c r="J261" s="63"/>
    </row>
    <row r="262" spans="6:10">
      <c r="F262" s="63"/>
      <c r="G262" s="63"/>
      <c r="H262" s="63"/>
      <c r="I262" s="63"/>
      <c r="J262" s="63"/>
    </row>
    <row r="263" spans="6:10">
      <c r="F263" s="63"/>
      <c r="G263" s="63"/>
      <c r="H263" s="63"/>
      <c r="I263" s="63"/>
      <c r="J263" s="63"/>
    </row>
    <row r="264" spans="6:10">
      <c r="F264" s="63"/>
      <c r="G264" s="63"/>
      <c r="H264" s="63"/>
      <c r="I264" s="63"/>
      <c r="J264" s="63"/>
    </row>
    <row r="265" spans="6:10">
      <c r="F265" s="63"/>
      <c r="G265" s="63"/>
      <c r="H265" s="63"/>
      <c r="I265" s="63"/>
      <c r="J265" s="63"/>
    </row>
    <row r="266" spans="6:10">
      <c r="F266" s="63"/>
      <c r="G266" s="63"/>
      <c r="H266" s="63"/>
      <c r="I266" s="63"/>
      <c r="J266" s="63"/>
    </row>
    <row r="267" spans="6:10">
      <c r="F267" s="63"/>
      <c r="G267" s="63"/>
      <c r="H267" s="63"/>
      <c r="I267" s="63"/>
      <c r="J267" s="63"/>
    </row>
    <row r="268" spans="6:10">
      <c r="F268" s="63"/>
      <c r="G268" s="63"/>
      <c r="H268" s="63"/>
      <c r="I268" s="63"/>
      <c r="J268" s="63"/>
    </row>
    <row r="269" spans="6:10">
      <c r="F269" s="63"/>
      <c r="G269" s="63"/>
      <c r="H269" s="63"/>
      <c r="I269" s="63"/>
      <c r="J269" s="63"/>
    </row>
    <row r="270" spans="6:10">
      <c r="F270" s="63"/>
      <c r="G270" s="63"/>
      <c r="H270" s="63"/>
      <c r="I270" s="63"/>
      <c r="J270" s="63"/>
    </row>
    <row r="271" spans="6:10">
      <c r="F271" s="63"/>
      <c r="G271" s="63"/>
      <c r="H271" s="63"/>
      <c r="I271" s="63"/>
      <c r="J271" s="63"/>
    </row>
    <row r="272" spans="6:10">
      <c r="F272" s="63"/>
      <c r="G272" s="63"/>
      <c r="H272" s="63"/>
      <c r="I272" s="63"/>
      <c r="J272" s="63"/>
    </row>
    <row r="273" spans="6:10">
      <c r="F273" s="63"/>
      <c r="G273" s="63"/>
      <c r="H273" s="63"/>
      <c r="I273" s="63"/>
      <c r="J273" s="63"/>
    </row>
    <row r="274" spans="6:10">
      <c r="F274" s="63"/>
      <c r="G274" s="63"/>
      <c r="H274" s="63"/>
      <c r="I274" s="63"/>
      <c r="J274" s="63"/>
    </row>
    <row r="275" spans="6:10">
      <c r="F275" s="63"/>
      <c r="G275" s="63"/>
      <c r="H275" s="63"/>
      <c r="I275" s="63"/>
      <c r="J275" s="63"/>
    </row>
    <row r="276" spans="6:10">
      <c r="F276" s="63"/>
      <c r="G276" s="63"/>
      <c r="H276" s="63"/>
      <c r="I276" s="63"/>
      <c r="J276" s="63"/>
    </row>
    <row r="277" spans="6:10">
      <c r="F277" s="63"/>
      <c r="G277" s="63"/>
      <c r="H277" s="63"/>
      <c r="I277" s="63"/>
      <c r="J277" s="63"/>
    </row>
    <row r="278" spans="6:10">
      <c r="F278" s="63"/>
      <c r="G278" s="63"/>
      <c r="H278" s="63"/>
      <c r="I278" s="63"/>
      <c r="J278" s="63"/>
    </row>
    <row r="279" spans="6:10">
      <c r="F279" s="63"/>
      <c r="G279" s="63"/>
      <c r="H279" s="63"/>
      <c r="I279" s="63"/>
      <c r="J279" s="63"/>
    </row>
    <row r="280" spans="6:10">
      <c r="F280" s="63"/>
      <c r="G280" s="63"/>
      <c r="H280" s="63"/>
      <c r="I280" s="63"/>
      <c r="J280" s="63"/>
    </row>
    <row r="281" spans="6:10">
      <c r="F281" s="63"/>
      <c r="G281" s="63"/>
      <c r="H281" s="63"/>
      <c r="I281" s="63"/>
      <c r="J281" s="63"/>
    </row>
    <row r="282" spans="6:10">
      <c r="F282" s="63"/>
      <c r="G282" s="63"/>
      <c r="H282" s="63"/>
      <c r="I282" s="63"/>
      <c r="J282" s="63"/>
    </row>
    <row r="283" spans="6:10">
      <c r="F283" s="63"/>
      <c r="G283" s="63"/>
      <c r="H283" s="63"/>
      <c r="I283" s="63"/>
      <c r="J283" s="63"/>
    </row>
    <row r="284" spans="6:10">
      <c r="F284" s="63"/>
      <c r="G284" s="63"/>
      <c r="H284" s="63"/>
      <c r="I284" s="63"/>
      <c r="J284" s="63"/>
    </row>
    <row r="285" spans="6:10">
      <c r="F285" s="63"/>
      <c r="G285" s="63"/>
      <c r="H285" s="63"/>
      <c r="I285" s="63"/>
      <c r="J285" s="63"/>
    </row>
    <row r="286" spans="6:10">
      <c r="F286" s="63"/>
      <c r="G286" s="63"/>
      <c r="H286" s="63"/>
      <c r="I286" s="63"/>
      <c r="J286" s="63"/>
    </row>
    <row r="287" spans="6:10">
      <c r="F287" s="63"/>
      <c r="G287" s="63"/>
      <c r="H287" s="63"/>
      <c r="I287" s="63"/>
      <c r="J287" s="63"/>
    </row>
    <row r="288" spans="6:10">
      <c r="F288" s="63"/>
      <c r="G288" s="63"/>
      <c r="H288" s="63"/>
      <c r="I288" s="63"/>
      <c r="J288" s="63"/>
    </row>
    <row r="289" spans="6:10">
      <c r="F289" s="63"/>
      <c r="G289" s="63"/>
      <c r="H289" s="63"/>
      <c r="I289" s="63"/>
      <c r="J289" s="63"/>
    </row>
    <row r="290" spans="6:10">
      <c r="F290" s="63"/>
      <c r="G290" s="63"/>
      <c r="H290" s="63"/>
      <c r="I290" s="63"/>
      <c r="J290" s="63"/>
    </row>
    <row r="291" spans="6:10">
      <c r="F291" s="63"/>
      <c r="G291" s="63"/>
      <c r="H291" s="63"/>
      <c r="I291" s="63"/>
      <c r="J291" s="63"/>
    </row>
    <row r="292" spans="6:10">
      <c r="F292" s="63"/>
      <c r="G292" s="63"/>
      <c r="H292" s="63"/>
      <c r="I292" s="63"/>
      <c r="J292" s="63"/>
    </row>
    <row r="293" spans="6:10">
      <c r="F293" s="63"/>
      <c r="G293" s="63"/>
      <c r="H293" s="63"/>
      <c r="I293" s="63"/>
      <c r="J293" s="63"/>
    </row>
    <row r="294" spans="6:10">
      <c r="F294" s="63"/>
      <c r="G294" s="63"/>
      <c r="H294" s="63"/>
      <c r="I294" s="63"/>
      <c r="J294" s="63"/>
    </row>
    <row r="295" spans="6:10">
      <c r="F295" s="63"/>
      <c r="G295" s="63"/>
      <c r="H295" s="63"/>
      <c r="I295" s="63"/>
      <c r="J295" s="63"/>
    </row>
    <row r="296" spans="6:10">
      <c r="F296" s="63"/>
      <c r="G296" s="63"/>
      <c r="H296" s="63"/>
      <c r="I296" s="63"/>
      <c r="J296" s="63"/>
    </row>
    <row r="297" spans="6:10">
      <c r="F297" s="63"/>
      <c r="G297" s="63"/>
      <c r="H297" s="63"/>
      <c r="I297" s="63"/>
      <c r="J297" s="63"/>
    </row>
    <row r="298" spans="6:10">
      <c r="F298" s="63"/>
      <c r="G298" s="63"/>
      <c r="H298" s="63"/>
      <c r="I298" s="63"/>
      <c r="J298" s="63"/>
    </row>
    <row r="299" spans="6:10">
      <c r="F299" s="63"/>
      <c r="G299" s="63"/>
      <c r="H299" s="63"/>
      <c r="I299" s="63"/>
      <c r="J299" s="63"/>
    </row>
    <row r="300" spans="6:10">
      <c r="F300" s="63"/>
      <c r="G300" s="63"/>
      <c r="H300" s="63"/>
      <c r="I300" s="63"/>
      <c r="J300" s="63"/>
    </row>
    <row r="301" spans="6:10">
      <c r="F301" s="63"/>
      <c r="G301" s="63"/>
      <c r="H301" s="63"/>
      <c r="I301" s="63"/>
      <c r="J301" s="63"/>
    </row>
    <row r="302" spans="6:10">
      <c r="F302" s="63"/>
      <c r="G302" s="63"/>
      <c r="H302" s="63"/>
      <c r="I302" s="63"/>
      <c r="J302" s="63"/>
    </row>
    <row r="303" spans="6:10">
      <c r="F303" s="63"/>
      <c r="G303" s="63"/>
      <c r="H303" s="63"/>
      <c r="I303" s="63"/>
      <c r="J303" s="63"/>
    </row>
    <row r="304" spans="6:10">
      <c r="F304" s="63"/>
      <c r="G304" s="63"/>
      <c r="H304" s="63"/>
      <c r="I304" s="63"/>
      <c r="J304" s="63"/>
    </row>
    <row r="305" spans="6:10">
      <c r="F305" s="63"/>
      <c r="G305" s="63"/>
      <c r="H305" s="63"/>
      <c r="I305" s="63"/>
      <c r="J305" s="63"/>
    </row>
    <row r="306" spans="6:10">
      <c r="F306" s="63"/>
      <c r="G306" s="63"/>
      <c r="H306" s="63"/>
      <c r="I306" s="63"/>
      <c r="J306" s="63"/>
    </row>
    <row r="307" spans="6:10">
      <c r="F307" s="63"/>
      <c r="G307" s="63"/>
      <c r="H307" s="63"/>
      <c r="I307" s="63"/>
      <c r="J307" s="63"/>
    </row>
    <row r="308" spans="6:10">
      <c r="F308" s="63"/>
      <c r="G308" s="63"/>
      <c r="H308" s="63"/>
      <c r="I308" s="63"/>
      <c r="J308" s="63"/>
    </row>
    <row r="309" spans="6:10">
      <c r="F309" s="63"/>
      <c r="G309" s="63"/>
      <c r="H309" s="63"/>
      <c r="I309" s="63"/>
      <c r="J309" s="63"/>
    </row>
    <row r="310" spans="6:10">
      <c r="F310" s="63"/>
      <c r="G310" s="63"/>
      <c r="H310" s="63"/>
      <c r="I310" s="63"/>
      <c r="J310" s="63"/>
    </row>
    <row r="311" spans="6:10">
      <c r="F311" s="63"/>
      <c r="G311" s="63"/>
      <c r="H311" s="63"/>
      <c r="I311" s="63"/>
      <c r="J311" s="63"/>
    </row>
    <row r="312" spans="6:10">
      <c r="F312" s="63"/>
      <c r="G312" s="63"/>
      <c r="H312" s="63"/>
      <c r="I312" s="63"/>
      <c r="J312" s="63"/>
    </row>
    <row r="313" spans="6:10">
      <c r="F313" s="63"/>
      <c r="G313" s="63"/>
      <c r="H313" s="63"/>
      <c r="I313" s="63"/>
      <c r="J313" s="63"/>
    </row>
    <row r="314" spans="6:10">
      <c r="F314" s="63"/>
      <c r="G314" s="63"/>
      <c r="H314" s="63"/>
      <c r="I314" s="63"/>
      <c r="J314" s="63"/>
    </row>
    <row r="315" spans="6:10">
      <c r="F315" s="63"/>
      <c r="G315" s="63"/>
      <c r="H315" s="63"/>
      <c r="I315" s="63"/>
      <c r="J315" s="63"/>
    </row>
    <row r="316" spans="6:10">
      <c r="F316" s="63"/>
      <c r="G316" s="63"/>
      <c r="H316" s="63"/>
      <c r="I316" s="63"/>
      <c r="J316" s="63"/>
    </row>
    <row r="317" spans="6:10">
      <c r="F317" s="63"/>
      <c r="G317" s="63"/>
      <c r="H317" s="63"/>
      <c r="I317" s="63"/>
      <c r="J317" s="63"/>
    </row>
    <row r="318" spans="6:10">
      <c r="F318" s="63"/>
      <c r="G318" s="63"/>
      <c r="H318" s="63"/>
      <c r="I318" s="63"/>
      <c r="J318" s="63"/>
    </row>
    <row r="319" spans="6:10">
      <c r="F319" s="63"/>
      <c r="G319" s="63"/>
      <c r="H319" s="63"/>
      <c r="I319" s="63"/>
      <c r="J319" s="63"/>
    </row>
    <row r="320" spans="6:10">
      <c r="F320" s="63"/>
      <c r="G320" s="63"/>
      <c r="H320" s="63"/>
      <c r="I320" s="63"/>
      <c r="J320" s="63"/>
    </row>
    <row r="321" spans="6:10">
      <c r="F321" s="63"/>
      <c r="G321" s="63"/>
      <c r="H321" s="63"/>
      <c r="I321" s="63"/>
      <c r="J321" s="63"/>
    </row>
    <row r="322" spans="6:10">
      <c r="F322" s="63"/>
      <c r="G322" s="63"/>
      <c r="H322" s="63"/>
      <c r="I322" s="63"/>
      <c r="J322" s="63"/>
    </row>
    <row r="323" spans="6:10">
      <c r="F323" s="63"/>
      <c r="G323" s="63"/>
      <c r="H323" s="63"/>
      <c r="I323" s="63"/>
      <c r="J323" s="63"/>
    </row>
    <row r="324" spans="6:10">
      <c r="F324" s="63"/>
      <c r="G324" s="63"/>
      <c r="H324" s="63"/>
      <c r="I324" s="63"/>
      <c r="J324" s="63"/>
    </row>
    <row r="325" spans="6:10">
      <c r="F325" s="63"/>
      <c r="G325" s="63"/>
      <c r="H325" s="63"/>
      <c r="I325" s="63"/>
      <c r="J325" s="63"/>
    </row>
    <row r="326" spans="6:10">
      <c r="F326" s="63"/>
      <c r="G326" s="63"/>
      <c r="H326" s="63"/>
      <c r="I326" s="63"/>
      <c r="J326" s="63"/>
    </row>
    <row r="327" spans="6:10">
      <c r="F327" s="63"/>
      <c r="G327" s="63"/>
      <c r="H327" s="63"/>
      <c r="I327" s="63"/>
      <c r="J327" s="63"/>
    </row>
    <row r="328" spans="6:10">
      <c r="F328" s="63"/>
      <c r="G328" s="63"/>
      <c r="H328" s="63"/>
      <c r="I328" s="63"/>
      <c r="J328" s="63"/>
    </row>
    <row r="329" spans="6:10">
      <c r="F329" s="63"/>
      <c r="G329" s="63"/>
      <c r="H329" s="63"/>
      <c r="I329" s="63"/>
      <c r="J329" s="63"/>
    </row>
    <row r="330" spans="6:10">
      <c r="F330" s="63"/>
      <c r="G330" s="63"/>
      <c r="H330" s="63"/>
      <c r="I330" s="63"/>
      <c r="J330" s="63"/>
    </row>
    <row r="331" spans="6:10">
      <c r="F331" s="63"/>
      <c r="G331" s="63"/>
      <c r="H331" s="63"/>
      <c r="I331" s="63"/>
      <c r="J331" s="63"/>
    </row>
    <row r="332" spans="6:10">
      <c r="F332" s="63"/>
      <c r="G332" s="63"/>
      <c r="H332" s="63"/>
      <c r="I332" s="63"/>
      <c r="J332" s="63"/>
    </row>
    <row r="333" spans="6:10">
      <c r="F333" s="63"/>
      <c r="G333" s="63"/>
      <c r="H333" s="63"/>
      <c r="I333" s="63"/>
      <c r="J333" s="63"/>
    </row>
    <row r="334" spans="6:10">
      <c r="F334" s="63"/>
      <c r="G334" s="63"/>
      <c r="H334" s="63"/>
      <c r="I334" s="63"/>
      <c r="J334" s="63"/>
    </row>
    <row r="335" spans="6:10">
      <c r="F335" s="63"/>
      <c r="G335" s="63"/>
      <c r="H335" s="63"/>
      <c r="I335" s="63"/>
      <c r="J335" s="63"/>
    </row>
    <row r="336" spans="6:10">
      <c r="F336" s="63"/>
      <c r="G336" s="63"/>
      <c r="H336" s="63"/>
      <c r="I336" s="63"/>
      <c r="J336" s="63"/>
    </row>
    <row r="337" spans="6:10">
      <c r="F337" s="63"/>
      <c r="G337" s="63"/>
      <c r="H337" s="63"/>
      <c r="I337" s="63"/>
      <c r="J337" s="63"/>
    </row>
    <row r="338" spans="6:10">
      <c r="F338" s="63"/>
      <c r="G338" s="63"/>
      <c r="H338" s="63"/>
      <c r="I338" s="63"/>
      <c r="J338" s="63"/>
    </row>
    <row r="339" spans="6:10">
      <c r="F339" s="63"/>
      <c r="G339" s="63"/>
      <c r="H339" s="63"/>
      <c r="I339" s="63"/>
      <c r="J339" s="63"/>
    </row>
    <row r="340" spans="6:10">
      <c r="F340" s="63"/>
      <c r="G340" s="63"/>
      <c r="H340" s="63"/>
      <c r="I340" s="63"/>
      <c r="J340" s="63"/>
    </row>
    <row r="341" spans="6:10">
      <c r="F341" s="63"/>
      <c r="G341" s="63"/>
      <c r="H341" s="63"/>
      <c r="I341" s="63"/>
      <c r="J341" s="63"/>
    </row>
    <row r="342" spans="6:10">
      <c r="F342" s="63"/>
      <c r="G342" s="63"/>
      <c r="H342" s="63"/>
      <c r="I342" s="63"/>
      <c r="J342" s="63"/>
    </row>
    <row r="343" spans="6:10">
      <c r="F343" s="63"/>
      <c r="G343" s="63"/>
      <c r="H343" s="63"/>
      <c r="I343" s="63"/>
      <c r="J343" s="63"/>
    </row>
    <row r="344" spans="6:10">
      <c r="F344" s="63"/>
      <c r="G344" s="63"/>
      <c r="H344" s="63"/>
      <c r="I344" s="63"/>
      <c r="J344" s="63"/>
    </row>
    <row r="345" spans="6:10">
      <c r="F345" s="63"/>
      <c r="G345" s="63"/>
      <c r="H345" s="63"/>
      <c r="I345" s="63"/>
      <c r="J345" s="63"/>
    </row>
    <row r="346" spans="6:10">
      <c r="F346" s="63"/>
      <c r="G346" s="63"/>
      <c r="H346" s="63"/>
      <c r="I346" s="63"/>
      <c r="J346" s="63"/>
    </row>
    <row r="347" spans="6:10">
      <c r="F347" s="63"/>
      <c r="G347" s="63"/>
      <c r="H347" s="63"/>
      <c r="I347" s="63"/>
      <c r="J347" s="63"/>
    </row>
    <row r="348" spans="6:10">
      <c r="F348" s="63"/>
      <c r="G348" s="63"/>
      <c r="H348" s="63"/>
      <c r="I348" s="63"/>
      <c r="J348" s="63"/>
    </row>
    <row r="349" spans="6:10">
      <c r="F349" s="63"/>
      <c r="G349" s="63"/>
      <c r="H349" s="63"/>
      <c r="I349" s="63"/>
      <c r="J349" s="63"/>
    </row>
    <row r="350" spans="6:10">
      <c r="F350" s="63"/>
      <c r="G350" s="63"/>
      <c r="H350" s="63"/>
      <c r="I350" s="63"/>
      <c r="J350" s="63"/>
    </row>
    <row r="351" spans="6:10">
      <c r="F351" s="63"/>
      <c r="G351" s="63"/>
      <c r="H351" s="63"/>
      <c r="I351" s="63"/>
      <c r="J351" s="63"/>
    </row>
    <row r="352" spans="6:10">
      <c r="F352" s="63"/>
      <c r="G352" s="63"/>
      <c r="H352" s="63"/>
      <c r="I352" s="63"/>
      <c r="J352" s="63"/>
    </row>
    <row r="353" spans="6:10">
      <c r="F353" s="63"/>
      <c r="G353" s="63"/>
      <c r="H353" s="63"/>
      <c r="I353" s="63"/>
      <c r="J353" s="63"/>
    </row>
    <row r="354" spans="6:10">
      <c r="F354" s="63"/>
      <c r="G354" s="63"/>
      <c r="H354" s="63"/>
      <c r="I354" s="63"/>
      <c r="J354" s="63"/>
    </row>
    <row r="355" spans="6:10">
      <c r="F355" s="63"/>
      <c r="G355" s="63"/>
      <c r="H355" s="63"/>
      <c r="I355" s="63"/>
      <c r="J355" s="63"/>
    </row>
    <row r="356" spans="6:10">
      <c r="F356" s="63"/>
      <c r="G356" s="63"/>
      <c r="H356" s="63"/>
      <c r="I356" s="63"/>
      <c r="J356" s="63"/>
    </row>
    <row r="357" spans="6:10">
      <c r="F357" s="63"/>
      <c r="G357" s="63"/>
      <c r="H357" s="63"/>
      <c r="I357" s="63"/>
      <c r="J357" s="63"/>
    </row>
    <row r="358" spans="6:10">
      <c r="F358" s="63"/>
      <c r="G358" s="63"/>
      <c r="H358" s="63"/>
      <c r="I358" s="63"/>
      <c r="J358" s="63"/>
    </row>
    <row r="359" spans="6:10">
      <c r="F359" s="63"/>
      <c r="G359" s="63"/>
      <c r="H359" s="63"/>
      <c r="I359" s="63"/>
      <c r="J359" s="63"/>
    </row>
    <row r="360" spans="6:10">
      <c r="F360" s="63"/>
      <c r="G360" s="63"/>
      <c r="H360" s="63"/>
      <c r="I360" s="63"/>
      <c r="J360" s="63"/>
    </row>
    <row r="361" spans="6:10">
      <c r="F361" s="63"/>
      <c r="G361" s="63"/>
      <c r="H361" s="63"/>
      <c r="I361" s="63"/>
      <c r="J361" s="63"/>
    </row>
    <row r="362" spans="6:10">
      <c r="F362" s="63"/>
      <c r="G362" s="63"/>
      <c r="H362" s="63"/>
      <c r="I362" s="63"/>
      <c r="J362" s="63"/>
    </row>
    <row r="363" spans="6:10">
      <c r="F363" s="63"/>
      <c r="G363" s="63"/>
      <c r="H363" s="63"/>
      <c r="I363" s="63"/>
      <c r="J363" s="63"/>
    </row>
    <row r="364" spans="6:10">
      <c r="F364" s="63"/>
      <c r="G364" s="63"/>
      <c r="H364" s="63"/>
      <c r="I364" s="63"/>
      <c r="J364" s="63"/>
    </row>
    <row r="365" spans="6:10">
      <c r="F365" s="63"/>
      <c r="G365" s="63"/>
      <c r="H365" s="63"/>
      <c r="I365" s="63"/>
      <c r="J365" s="63"/>
    </row>
    <row r="366" spans="6:10">
      <c r="F366" s="63"/>
      <c r="G366" s="63"/>
      <c r="H366" s="63"/>
      <c r="I366" s="63"/>
      <c r="J366" s="63"/>
    </row>
    <row r="367" spans="6:10">
      <c r="F367" s="63"/>
      <c r="G367" s="63"/>
      <c r="H367" s="63"/>
      <c r="I367" s="63"/>
      <c r="J367" s="63"/>
    </row>
    <row r="368" spans="6:10">
      <c r="F368" s="63"/>
      <c r="G368" s="63"/>
      <c r="H368" s="63"/>
      <c r="I368" s="63"/>
      <c r="J368" s="63"/>
    </row>
    <row r="369" spans="6:10">
      <c r="F369" s="63"/>
      <c r="G369" s="63"/>
      <c r="H369" s="63"/>
      <c r="I369" s="63"/>
      <c r="J369" s="63"/>
    </row>
    <row r="370" spans="6:10">
      <c r="F370" s="63"/>
      <c r="G370" s="63"/>
      <c r="H370" s="63"/>
      <c r="I370" s="63"/>
      <c r="J370" s="63"/>
    </row>
    <row r="371" spans="6:10">
      <c r="F371" s="63"/>
      <c r="G371" s="63"/>
      <c r="H371" s="63"/>
      <c r="I371" s="63"/>
      <c r="J371" s="63"/>
    </row>
    <row r="372" spans="6:10">
      <c r="F372" s="63"/>
      <c r="G372" s="63"/>
      <c r="H372" s="63"/>
      <c r="I372" s="63"/>
      <c r="J372" s="63"/>
    </row>
    <row r="373" spans="6:10">
      <c r="F373" s="63"/>
      <c r="G373" s="63"/>
      <c r="H373" s="63"/>
      <c r="I373" s="63"/>
      <c r="J373" s="63"/>
    </row>
    <row r="374" spans="6:10">
      <c r="F374" s="63"/>
      <c r="G374" s="63"/>
      <c r="H374" s="63"/>
      <c r="I374" s="63"/>
      <c r="J374" s="63"/>
    </row>
    <row r="375" spans="6:10">
      <c r="F375" s="63"/>
      <c r="G375" s="63"/>
      <c r="H375" s="63"/>
      <c r="I375" s="63"/>
      <c r="J375" s="63"/>
    </row>
    <row r="376" spans="6:10">
      <c r="F376" s="63"/>
      <c r="G376" s="63"/>
      <c r="H376" s="63"/>
      <c r="I376" s="63"/>
      <c r="J376" s="63"/>
    </row>
    <row r="377" spans="6:10">
      <c r="F377" s="63"/>
      <c r="G377" s="63"/>
      <c r="H377" s="63"/>
      <c r="I377" s="63"/>
      <c r="J377" s="63"/>
    </row>
    <row r="378" spans="6:10">
      <c r="F378" s="63"/>
      <c r="G378" s="63"/>
      <c r="H378" s="63"/>
      <c r="I378" s="63"/>
      <c r="J378" s="63"/>
    </row>
    <row r="379" spans="6:10">
      <c r="F379" s="63"/>
      <c r="G379" s="63"/>
      <c r="H379" s="63"/>
      <c r="I379" s="63"/>
      <c r="J379" s="63"/>
    </row>
    <row r="380" spans="6:10">
      <c r="F380" s="63"/>
      <c r="G380" s="63"/>
      <c r="H380" s="63"/>
      <c r="I380" s="63"/>
      <c r="J380" s="63"/>
    </row>
    <row r="381" spans="6:10">
      <c r="F381" s="63"/>
      <c r="G381" s="63"/>
      <c r="H381" s="63"/>
      <c r="I381" s="63"/>
      <c r="J381" s="63"/>
    </row>
    <row r="382" spans="6:10">
      <c r="F382" s="63"/>
      <c r="G382" s="63"/>
      <c r="H382" s="63"/>
      <c r="I382" s="63"/>
      <c r="J382" s="63"/>
    </row>
    <row r="383" spans="6:10">
      <c r="F383" s="63"/>
      <c r="G383" s="63"/>
      <c r="H383" s="63"/>
      <c r="I383" s="63"/>
      <c r="J383" s="63"/>
    </row>
    <row r="384" spans="6:10">
      <c r="F384" s="63"/>
      <c r="G384" s="63"/>
      <c r="H384" s="63"/>
      <c r="I384" s="63"/>
      <c r="J384" s="63"/>
    </row>
    <row r="385" spans="6:10">
      <c r="F385" s="63"/>
      <c r="G385" s="63"/>
      <c r="H385" s="63"/>
      <c r="I385" s="63"/>
      <c r="J385" s="63"/>
    </row>
    <row r="386" spans="6:10">
      <c r="F386" s="63"/>
      <c r="G386" s="63"/>
      <c r="H386" s="63"/>
      <c r="I386" s="63"/>
      <c r="J386" s="63"/>
    </row>
    <row r="387" spans="6:10">
      <c r="F387" s="63"/>
      <c r="G387" s="63"/>
      <c r="H387" s="63"/>
      <c r="I387" s="63"/>
      <c r="J387" s="63"/>
    </row>
    <row r="388" spans="6:10">
      <c r="F388" s="63"/>
      <c r="G388" s="63"/>
      <c r="H388" s="63"/>
      <c r="I388" s="63"/>
      <c r="J388" s="63"/>
    </row>
    <row r="389" spans="6:10">
      <c r="F389" s="63"/>
      <c r="G389" s="63"/>
      <c r="H389" s="63"/>
      <c r="I389" s="63"/>
      <c r="J389" s="63"/>
    </row>
    <row r="390" spans="6:10">
      <c r="F390" s="63"/>
      <c r="G390" s="63"/>
      <c r="H390" s="63"/>
      <c r="I390" s="63"/>
      <c r="J390" s="63"/>
    </row>
    <row r="391" spans="6:10">
      <c r="F391" s="63"/>
      <c r="G391" s="63"/>
      <c r="H391" s="63"/>
      <c r="I391" s="63"/>
      <c r="J391" s="63"/>
    </row>
    <row r="392" spans="6:10">
      <c r="F392" s="63"/>
      <c r="G392" s="63"/>
      <c r="H392" s="63"/>
      <c r="I392" s="63"/>
      <c r="J392" s="63"/>
    </row>
    <row r="393" spans="6:10">
      <c r="F393" s="63"/>
      <c r="G393" s="63"/>
      <c r="H393" s="63"/>
      <c r="I393" s="63"/>
      <c r="J393" s="63"/>
    </row>
    <row r="394" spans="6:10">
      <c r="F394" s="63"/>
      <c r="G394" s="63"/>
      <c r="H394" s="63"/>
      <c r="I394" s="63"/>
      <c r="J394" s="63"/>
    </row>
    <row r="395" spans="6:10">
      <c r="F395" s="63"/>
      <c r="G395" s="63"/>
      <c r="H395" s="63"/>
      <c r="I395" s="63"/>
      <c r="J395" s="63"/>
    </row>
    <row r="396" spans="6:10">
      <c r="F396" s="63"/>
      <c r="G396" s="63"/>
      <c r="H396" s="63"/>
      <c r="I396" s="63"/>
      <c r="J396" s="63"/>
    </row>
    <row r="397" spans="6:10">
      <c r="F397" s="63"/>
      <c r="G397" s="63"/>
      <c r="H397" s="63"/>
      <c r="I397" s="63"/>
      <c r="J397" s="63"/>
    </row>
    <row r="398" spans="6:10">
      <c r="F398" s="63"/>
      <c r="G398" s="63"/>
      <c r="H398" s="63"/>
      <c r="I398" s="63"/>
      <c r="J398" s="63"/>
    </row>
    <row r="399" spans="6:10">
      <c r="F399" s="63"/>
      <c r="G399" s="63"/>
      <c r="H399" s="63"/>
      <c r="I399" s="63"/>
      <c r="J399" s="63"/>
    </row>
    <row r="400" spans="6:10">
      <c r="F400" s="63"/>
      <c r="G400" s="63"/>
      <c r="H400" s="63"/>
      <c r="I400" s="63"/>
      <c r="J400" s="63"/>
    </row>
    <row r="401" spans="6:10">
      <c r="F401" s="63"/>
      <c r="G401" s="63"/>
      <c r="H401" s="63"/>
      <c r="I401" s="63"/>
      <c r="J401" s="63"/>
    </row>
    <row r="402" spans="6:10">
      <c r="F402" s="63"/>
      <c r="G402" s="63"/>
      <c r="H402" s="63"/>
      <c r="I402" s="63"/>
      <c r="J402" s="63"/>
    </row>
    <row r="403" spans="6:10">
      <c r="F403" s="63"/>
      <c r="G403" s="63"/>
      <c r="H403" s="63"/>
      <c r="I403" s="63"/>
      <c r="J403" s="63"/>
    </row>
    <row r="404" spans="6:10">
      <c r="F404" s="63"/>
      <c r="G404" s="63"/>
      <c r="H404" s="63"/>
      <c r="I404" s="63"/>
      <c r="J404" s="63"/>
    </row>
    <row r="405" spans="6:10">
      <c r="F405" s="63"/>
      <c r="G405" s="63"/>
      <c r="H405" s="63"/>
      <c r="I405" s="63"/>
      <c r="J405" s="63"/>
    </row>
    <row r="406" spans="6:10">
      <c r="F406" s="63"/>
      <c r="G406" s="63"/>
      <c r="H406" s="63"/>
      <c r="I406" s="63"/>
      <c r="J406" s="63"/>
    </row>
    <row r="407" spans="6:10">
      <c r="F407" s="63"/>
      <c r="G407" s="63"/>
      <c r="H407" s="63"/>
      <c r="I407" s="63"/>
      <c r="J407" s="63"/>
    </row>
    <row r="408" spans="6:10">
      <c r="F408" s="63"/>
      <c r="G408" s="63"/>
      <c r="H408" s="63"/>
      <c r="I408" s="63"/>
      <c r="J408" s="63"/>
    </row>
    <row r="409" spans="6:10">
      <c r="F409" s="63"/>
      <c r="G409" s="63"/>
      <c r="H409" s="63"/>
      <c r="I409" s="63"/>
      <c r="J409" s="63"/>
    </row>
    <row r="410" spans="6:10">
      <c r="F410" s="63"/>
      <c r="G410" s="63"/>
      <c r="H410" s="63"/>
      <c r="I410" s="63"/>
      <c r="J410" s="63"/>
    </row>
    <row r="411" spans="6:10">
      <c r="F411" s="63"/>
      <c r="G411" s="63"/>
      <c r="H411" s="63"/>
      <c r="I411" s="63"/>
      <c r="J411" s="63"/>
    </row>
    <row r="412" spans="6:10">
      <c r="F412" s="63"/>
      <c r="G412" s="63"/>
      <c r="H412" s="63"/>
      <c r="I412" s="63"/>
      <c r="J412" s="63"/>
    </row>
    <row r="413" spans="6:10">
      <c r="F413" s="63"/>
      <c r="G413" s="63"/>
      <c r="H413" s="63"/>
      <c r="I413" s="63"/>
      <c r="J413" s="63"/>
    </row>
    <row r="414" spans="6:10">
      <c r="F414" s="63"/>
      <c r="G414" s="63"/>
      <c r="H414" s="63"/>
      <c r="I414" s="63"/>
      <c r="J414" s="63"/>
    </row>
    <row r="415" spans="6:10">
      <c r="F415" s="63"/>
      <c r="G415" s="63"/>
      <c r="H415" s="63"/>
      <c r="I415" s="63"/>
      <c r="J415" s="63"/>
    </row>
    <row r="416" spans="6:10">
      <c r="F416" s="63"/>
      <c r="G416" s="63"/>
      <c r="H416" s="63"/>
      <c r="I416" s="63"/>
      <c r="J416" s="63"/>
    </row>
    <row r="417" spans="6:10">
      <c r="F417" s="63"/>
      <c r="G417" s="63"/>
      <c r="H417" s="63"/>
      <c r="I417" s="63"/>
      <c r="J417" s="63"/>
    </row>
    <row r="418" spans="6:10">
      <c r="F418" s="63"/>
      <c r="G418" s="63"/>
      <c r="H418" s="63"/>
      <c r="I418" s="63"/>
      <c r="J418" s="63"/>
    </row>
    <row r="419" spans="6:10">
      <c r="F419" s="63"/>
      <c r="G419" s="63"/>
      <c r="H419" s="63"/>
      <c r="I419" s="63"/>
      <c r="J419" s="63"/>
    </row>
    <row r="420" spans="6:10">
      <c r="F420" s="63"/>
      <c r="G420" s="63"/>
      <c r="H420" s="63"/>
      <c r="I420" s="63"/>
      <c r="J420" s="63"/>
    </row>
    <row r="421" spans="6:10">
      <c r="F421" s="63"/>
      <c r="G421" s="63"/>
      <c r="H421" s="63"/>
      <c r="I421" s="63"/>
      <c r="J421" s="63"/>
    </row>
    <row r="422" spans="6:10">
      <c r="F422" s="63"/>
      <c r="G422" s="63"/>
      <c r="H422" s="63"/>
      <c r="I422" s="63"/>
      <c r="J422" s="63"/>
    </row>
    <row r="423" spans="6:10">
      <c r="F423" s="63"/>
      <c r="G423" s="63"/>
      <c r="H423" s="63"/>
      <c r="I423" s="63"/>
      <c r="J423" s="63"/>
    </row>
    <row r="424" spans="6:10">
      <c r="F424" s="63"/>
      <c r="G424" s="63"/>
      <c r="H424" s="63"/>
      <c r="I424" s="63"/>
      <c r="J424" s="63"/>
    </row>
    <row r="425" spans="6:10">
      <c r="F425" s="63"/>
      <c r="G425" s="63"/>
      <c r="H425" s="63"/>
      <c r="I425" s="63"/>
      <c r="J425" s="63"/>
    </row>
    <row r="426" spans="6:10">
      <c r="F426" s="63"/>
      <c r="G426" s="63"/>
      <c r="H426" s="63"/>
      <c r="I426" s="63"/>
      <c r="J426" s="63"/>
    </row>
    <row r="427" spans="6:10">
      <c r="F427" s="63"/>
      <c r="G427" s="63"/>
      <c r="H427" s="63"/>
      <c r="I427" s="63"/>
      <c r="J427" s="63"/>
    </row>
    <row r="428" spans="6:10">
      <c r="F428" s="63"/>
      <c r="G428" s="63"/>
      <c r="H428" s="63"/>
      <c r="I428" s="63"/>
      <c r="J428" s="63"/>
    </row>
    <row r="429" spans="6:10">
      <c r="F429" s="63"/>
      <c r="G429" s="63"/>
      <c r="H429" s="63"/>
      <c r="I429" s="63"/>
      <c r="J429" s="63"/>
    </row>
    <row r="430" spans="6:10">
      <c r="F430" s="63"/>
      <c r="G430" s="63"/>
      <c r="H430" s="63"/>
      <c r="I430" s="63"/>
      <c r="J430" s="63"/>
    </row>
    <row r="431" spans="6:10">
      <c r="F431" s="63"/>
      <c r="G431" s="63"/>
      <c r="H431" s="63"/>
      <c r="I431" s="63"/>
      <c r="J431" s="63"/>
    </row>
    <row r="432" spans="6:10">
      <c r="F432" s="63"/>
      <c r="G432" s="63"/>
      <c r="H432" s="63"/>
      <c r="I432" s="63"/>
      <c r="J432" s="63"/>
    </row>
    <row r="433" spans="6:10">
      <c r="F433" s="63"/>
      <c r="G433" s="63"/>
      <c r="H433" s="63"/>
      <c r="I433" s="63"/>
      <c r="J433" s="63"/>
    </row>
    <row r="434" spans="6:10">
      <c r="F434" s="63"/>
      <c r="G434" s="63"/>
      <c r="H434" s="63"/>
      <c r="I434" s="63"/>
      <c r="J434" s="63"/>
    </row>
    <row r="435" spans="6:10">
      <c r="F435" s="63"/>
      <c r="G435" s="63"/>
      <c r="H435" s="63"/>
      <c r="I435" s="63"/>
      <c r="J435" s="63"/>
    </row>
    <row r="436" spans="6:10">
      <c r="F436" s="63"/>
      <c r="G436" s="63"/>
      <c r="H436" s="63"/>
      <c r="I436" s="63"/>
      <c r="J436" s="63"/>
    </row>
    <row r="437" spans="6:10">
      <c r="F437" s="63"/>
      <c r="G437" s="63"/>
      <c r="H437" s="63"/>
      <c r="I437" s="63"/>
      <c r="J437" s="63"/>
    </row>
    <row r="438" spans="6:10">
      <c r="F438" s="63"/>
      <c r="G438" s="63"/>
      <c r="H438" s="63"/>
      <c r="I438" s="63"/>
      <c r="J438" s="63"/>
    </row>
    <row r="439" spans="6:10">
      <c r="F439" s="63"/>
      <c r="G439" s="63"/>
      <c r="H439" s="63"/>
      <c r="I439" s="63"/>
      <c r="J439" s="63"/>
    </row>
    <row r="440" spans="6:10">
      <c r="F440" s="63"/>
      <c r="G440" s="63"/>
      <c r="H440" s="63"/>
      <c r="I440" s="63"/>
      <c r="J440" s="63"/>
    </row>
    <row r="441" spans="6:10">
      <c r="F441" s="63"/>
      <c r="G441" s="63"/>
      <c r="H441" s="63"/>
      <c r="I441" s="63"/>
      <c r="J441" s="63"/>
    </row>
    <row r="442" spans="6:10">
      <c r="F442" s="63"/>
      <c r="G442" s="63"/>
      <c r="H442" s="63"/>
      <c r="I442" s="63"/>
      <c r="J442" s="63"/>
    </row>
    <row r="443" spans="6:10">
      <c r="F443" s="63"/>
      <c r="G443" s="63"/>
      <c r="H443" s="63"/>
      <c r="I443" s="63"/>
      <c r="J443" s="63"/>
    </row>
    <row r="444" spans="6:10">
      <c r="F444" s="63"/>
      <c r="G444" s="63"/>
      <c r="H444" s="63"/>
      <c r="I444" s="63"/>
      <c r="J444" s="63"/>
    </row>
    <row r="445" spans="6:10">
      <c r="F445" s="63"/>
      <c r="G445" s="63"/>
      <c r="H445" s="63"/>
      <c r="I445" s="63"/>
      <c r="J445" s="63"/>
    </row>
    <row r="446" spans="6:10">
      <c r="F446" s="63"/>
      <c r="G446" s="63"/>
      <c r="H446" s="63"/>
      <c r="I446" s="63"/>
      <c r="J446" s="63"/>
    </row>
    <row r="447" spans="6:10">
      <c r="F447" s="63"/>
      <c r="G447" s="63"/>
      <c r="H447" s="63"/>
      <c r="I447" s="63"/>
      <c r="J447" s="63"/>
    </row>
    <row r="448" spans="6:10">
      <c r="F448" s="63"/>
      <c r="G448" s="63"/>
      <c r="H448" s="63"/>
      <c r="I448" s="63"/>
      <c r="J448" s="63"/>
    </row>
    <row r="449" spans="6:10">
      <c r="F449" s="63"/>
      <c r="G449" s="63"/>
      <c r="H449" s="63"/>
      <c r="I449" s="63"/>
      <c r="J449" s="63"/>
    </row>
    <row r="450" spans="6:10">
      <c r="F450" s="63"/>
      <c r="G450" s="63"/>
      <c r="H450" s="63"/>
      <c r="I450" s="63"/>
      <c r="J450" s="63"/>
    </row>
    <row r="451" spans="6:10">
      <c r="F451" s="63"/>
      <c r="G451" s="63"/>
      <c r="H451" s="63"/>
      <c r="I451" s="63"/>
      <c r="J451" s="63"/>
    </row>
    <row r="452" spans="6:10">
      <c r="F452" s="63"/>
      <c r="G452" s="63"/>
      <c r="H452" s="63"/>
      <c r="I452" s="63"/>
      <c r="J452" s="63"/>
    </row>
    <row r="453" spans="6:10">
      <c r="F453" s="63"/>
      <c r="G453" s="63"/>
      <c r="H453" s="63"/>
      <c r="I453" s="63"/>
      <c r="J453" s="63"/>
    </row>
    <row r="454" spans="6:10">
      <c r="F454" s="63"/>
      <c r="G454" s="63"/>
      <c r="H454" s="63"/>
      <c r="I454" s="63"/>
      <c r="J454" s="63"/>
    </row>
    <row r="455" spans="6:10">
      <c r="F455" s="63"/>
      <c r="G455" s="63"/>
      <c r="H455" s="63"/>
      <c r="I455" s="63"/>
      <c r="J455" s="63"/>
    </row>
    <row r="456" spans="6:10">
      <c r="F456" s="63"/>
      <c r="G456" s="63"/>
      <c r="H456" s="63"/>
      <c r="I456" s="63"/>
      <c r="J456" s="63"/>
    </row>
    <row r="457" spans="6:10">
      <c r="F457" s="63"/>
      <c r="G457" s="63"/>
      <c r="H457" s="63"/>
      <c r="I457" s="63"/>
      <c r="J457" s="63"/>
    </row>
    <row r="458" spans="6:10">
      <c r="F458" s="63"/>
      <c r="G458" s="63"/>
      <c r="H458" s="63"/>
      <c r="I458" s="63"/>
      <c r="J458" s="63"/>
    </row>
    <row r="459" spans="6:10">
      <c r="F459" s="63"/>
      <c r="G459" s="63"/>
      <c r="H459" s="63"/>
      <c r="I459" s="63"/>
      <c r="J459" s="63"/>
    </row>
    <row r="460" spans="6:10">
      <c r="F460" s="63"/>
      <c r="G460" s="63"/>
      <c r="H460" s="63"/>
      <c r="I460" s="63"/>
      <c r="J460" s="63"/>
    </row>
    <row r="461" spans="6:10">
      <c r="F461" s="63"/>
      <c r="G461" s="63"/>
      <c r="H461" s="63"/>
      <c r="I461" s="63"/>
      <c r="J461" s="63"/>
    </row>
    <row r="462" spans="6:10">
      <c r="F462" s="63"/>
      <c r="G462" s="63"/>
      <c r="H462" s="63"/>
      <c r="I462" s="63"/>
      <c r="J462" s="63"/>
    </row>
    <row r="463" spans="6:10">
      <c r="F463" s="63"/>
      <c r="G463" s="63"/>
      <c r="H463" s="63"/>
      <c r="I463" s="63"/>
      <c r="J463" s="63"/>
    </row>
    <row r="464" spans="6:10">
      <c r="F464" s="63"/>
      <c r="G464" s="63"/>
      <c r="H464" s="63"/>
      <c r="I464" s="63"/>
      <c r="J464" s="63"/>
    </row>
    <row r="465" spans="6:10">
      <c r="F465" s="63"/>
      <c r="G465" s="63"/>
      <c r="H465" s="63"/>
      <c r="I465" s="63"/>
      <c r="J465" s="63"/>
    </row>
    <row r="466" spans="6:10">
      <c r="F466" s="63"/>
      <c r="G466" s="63"/>
      <c r="H466" s="63"/>
      <c r="I466" s="63"/>
      <c r="J466" s="63"/>
    </row>
    <row r="467" spans="6:10">
      <c r="F467" s="63"/>
      <c r="G467" s="63"/>
      <c r="H467" s="63"/>
      <c r="I467" s="63"/>
      <c r="J467" s="63"/>
    </row>
    <row r="468" spans="6:10">
      <c r="F468" s="63"/>
      <c r="G468" s="63"/>
      <c r="H468" s="63"/>
      <c r="I468" s="63"/>
      <c r="J468" s="63"/>
    </row>
    <row r="469" spans="6:10">
      <c r="F469" s="63"/>
      <c r="G469" s="63"/>
      <c r="H469" s="63"/>
      <c r="I469" s="63"/>
      <c r="J469" s="63"/>
    </row>
    <row r="470" spans="6:10">
      <c r="F470" s="63"/>
      <c r="G470" s="63"/>
      <c r="H470" s="63"/>
      <c r="I470" s="63"/>
      <c r="J470" s="63"/>
    </row>
    <row r="471" spans="6:10">
      <c r="F471" s="63"/>
      <c r="G471" s="63"/>
      <c r="H471" s="63"/>
      <c r="I471" s="63"/>
      <c r="J471" s="63"/>
    </row>
    <row r="472" spans="6:10">
      <c r="F472" s="63"/>
      <c r="G472" s="63"/>
      <c r="H472" s="63"/>
      <c r="I472" s="63"/>
      <c r="J472" s="63"/>
    </row>
    <row r="473" spans="6:10">
      <c r="F473" s="63"/>
      <c r="G473" s="63"/>
      <c r="H473" s="63"/>
      <c r="I473" s="63"/>
      <c r="J473" s="63"/>
    </row>
    <row r="474" spans="6:10">
      <c r="F474" s="63"/>
      <c r="G474" s="63"/>
      <c r="H474" s="63"/>
      <c r="I474" s="63"/>
      <c r="J474" s="63"/>
    </row>
    <row r="475" spans="6:10">
      <c r="F475" s="63"/>
      <c r="G475" s="63"/>
      <c r="H475" s="63"/>
      <c r="I475" s="63"/>
      <c r="J475" s="63"/>
    </row>
    <row r="476" spans="6:10">
      <c r="F476" s="63"/>
      <c r="G476" s="63"/>
      <c r="H476" s="63"/>
      <c r="I476" s="63"/>
      <c r="J476" s="63"/>
    </row>
    <row r="477" spans="6:10">
      <c r="F477" s="63"/>
      <c r="G477" s="63"/>
      <c r="H477" s="63"/>
      <c r="I477" s="63"/>
      <c r="J477" s="63"/>
    </row>
    <row r="478" spans="6:10">
      <c r="F478" s="63"/>
      <c r="G478" s="63"/>
      <c r="H478" s="63"/>
      <c r="I478" s="63"/>
      <c r="J478" s="63"/>
    </row>
    <row r="479" spans="6:10">
      <c r="F479" s="63"/>
      <c r="G479" s="63"/>
      <c r="H479" s="63"/>
      <c r="I479" s="63"/>
      <c r="J479" s="63"/>
    </row>
    <row r="480" spans="6:10">
      <c r="F480" s="63"/>
      <c r="G480" s="63"/>
      <c r="H480" s="63"/>
      <c r="I480" s="63"/>
      <c r="J480" s="63"/>
    </row>
    <row r="481" spans="6:10">
      <c r="F481" s="63"/>
      <c r="G481" s="63"/>
      <c r="H481" s="63"/>
      <c r="I481" s="63"/>
      <c r="J481" s="63"/>
    </row>
    <row r="482" spans="6:10">
      <c r="F482" s="63"/>
      <c r="G482" s="63"/>
      <c r="H482" s="63"/>
      <c r="I482" s="63"/>
      <c r="J482" s="63"/>
    </row>
    <row r="483" spans="6:10">
      <c r="F483" s="63"/>
      <c r="G483" s="63"/>
      <c r="H483" s="63"/>
      <c r="I483" s="63"/>
      <c r="J483" s="63"/>
    </row>
    <row r="484" spans="6:10">
      <c r="F484" s="63"/>
      <c r="G484" s="63"/>
      <c r="H484" s="63"/>
      <c r="I484" s="63"/>
      <c r="J484" s="63"/>
    </row>
    <row r="485" spans="6:10">
      <c r="F485" s="63"/>
      <c r="G485" s="63"/>
      <c r="H485" s="63"/>
      <c r="I485" s="63"/>
      <c r="J485" s="63"/>
    </row>
    <row r="486" spans="6:10">
      <c r="F486" s="63"/>
      <c r="G486" s="63"/>
      <c r="H486" s="63"/>
      <c r="I486" s="63"/>
      <c r="J486" s="63"/>
    </row>
    <row r="487" spans="6:10">
      <c r="F487" s="63"/>
      <c r="G487" s="63"/>
      <c r="H487" s="63"/>
      <c r="I487" s="63"/>
      <c r="J487" s="63"/>
    </row>
    <row r="488" spans="6:10">
      <c r="F488" s="63"/>
      <c r="G488" s="63"/>
      <c r="H488" s="63"/>
      <c r="I488" s="63"/>
      <c r="J488" s="63"/>
    </row>
    <row r="489" spans="6:10">
      <c r="F489" s="63"/>
      <c r="G489" s="63"/>
      <c r="H489" s="63"/>
      <c r="I489" s="63"/>
      <c r="J489" s="63"/>
    </row>
    <row r="490" spans="6:10">
      <c r="F490" s="63"/>
      <c r="G490" s="63"/>
      <c r="H490" s="63"/>
      <c r="I490" s="63"/>
      <c r="J490" s="63"/>
    </row>
    <row r="491" spans="6:10">
      <c r="F491" s="63"/>
      <c r="G491" s="63"/>
      <c r="H491" s="63"/>
      <c r="I491" s="63"/>
      <c r="J491" s="63"/>
    </row>
    <row r="492" spans="6:10">
      <c r="F492" s="63"/>
      <c r="G492" s="63"/>
      <c r="H492" s="63"/>
      <c r="I492" s="63"/>
      <c r="J492" s="63"/>
    </row>
    <row r="493" spans="6:10">
      <c r="F493" s="63"/>
      <c r="G493" s="63"/>
      <c r="H493" s="63"/>
      <c r="I493" s="63"/>
      <c r="J493" s="63"/>
    </row>
    <row r="494" spans="6:10">
      <c r="F494" s="63"/>
      <c r="G494" s="63"/>
      <c r="H494" s="63"/>
      <c r="I494" s="63"/>
      <c r="J494" s="63"/>
    </row>
    <row r="495" spans="6:10">
      <c r="F495" s="63"/>
      <c r="G495" s="63"/>
      <c r="H495" s="63"/>
      <c r="I495" s="63"/>
      <c r="J495" s="63"/>
    </row>
    <row r="496" spans="6:10">
      <c r="F496" s="63"/>
      <c r="G496" s="63"/>
      <c r="H496" s="63"/>
      <c r="I496" s="63"/>
      <c r="J496" s="63"/>
    </row>
    <row r="497" spans="6:10">
      <c r="F497" s="63"/>
      <c r="G497" s="63"/>
      <c r="H497" s="63"/>
      <c r="I497" s="63"/>
      <c r="J497" s="63"/>
    </row>
    <row r="498" spans="6:10">
      <c r="F498" s="63"/>
      <c r="G498" s="63"/>
      <c r="H498" s="63"/>
      <c r="I498" s="63"/>
      <c r="J498" s="63"/>
    </row>
    <row r="499" spans="6:10">
      <c r="F499" s="63"/>
      <c r="G499" s="63"/>
      <c r="H499" s="63"/>
      <c r="I499" s="63"/>
      <c r="J499" s="63"/>
    </row>
    <row r="500" spans="6:10">
      <c r="F500" s="63"/>
      <c r="G500" s="63"/>
      <c r="H500" s="63"/>
      <c r="I500" s="63"/>
      <c r="J500" s="63"/>
    </row>
    <row r="501" spans="6:10">
      <c r="F501" s="63"/>
      <c r="G501" s="63"/>
      <c r="H501" s="63"/>
      <c r="I501" s="63"/>
      <c r="J501" s="63"/>
    </row>
    <row r="502" spans="6:10">
      <c r="F502" s="63"/>
      <c r="G502" s="63"/>
      <c r="H502" s="63"/>
      <c r="I502" s="63"/>
      <c r="J502" s="63"/>
    </row>
    <row r="503" spans="6:10">
      <c r="F503" s="63"/>
      <c r="G503" s="63"/>
      <c r="H503" s="63"/>
      <c r="I503" s="63"/>
      <c r="J503" s="63"/>
    </row>
    <row r="504" spans="6:10">
      <c r="F504" s="63"/>
      <c r="G504" s="63"/>
      <c r="H504" s="63"/>
      <c r="I504" s="63"/>
      <c r="J504" s="63"/>
    </row>
    <row r="505" spans="6:10">
      <c r="F505" s="63"/>
      <c r="G505" s="63"/>
      <c r="H505" s="63"/>
      <c r="I505" s="63"/>
      <c r="J505" s="63"/>
    </row>
    <row r="506" spans="6:10">
      <c r="F506" s="63"/>
      <c r="G506" s="63"/>
      <c r="H506" s="63"/>
      <c r="I506" s="63"/>
      <c r="J506" s="63"/>
    </row>
    <row r="507" spans="6:10">
      <c r="F507" s="63"/>
      <c r="G507" s="63"/>
      <c r="H507" s="63"/>
      <c r="I507" s="63"/>
      <c r="J507" s="63"/>
    </row>
    <row r="508" spans="6:10">
      <c r="F508" s="63"/>
      <c r="G508" s="63"/>
      <c r="H508" s="63"/>
      <c r="I508" s="63"/>
      <c r="J508" s="63"/>
    </row>
    <row r="509" spans="6:10">
      <c r="F509" s="63"/>
      <c r="G509" s="63"/>
      <c r="H509" s="63"/>
      <c r="I509" s="63"/>
      <c r="J509" s="63"/>
    </row>
    <row r="510" spans="6:10">
      <c r="F510" s="63"/>
      <c r="G510" s="63"/>
      <c r="H510" s="63"/>
      <c r="I510" s="63"/>
      <c r="J510" s="63"/>
    </row>
    <row r="511" spans="6:10">
      <c r="F511" s="63"/>
      <c r="G511" s="63"/>
      <c r="H511" s="63"/>
      <c r="I511" s="63"/>
      <c r="J511" s="63"/>
    </row>
    <row r="512" spans="6:10">
      <c r="F512" s="63"/>
      <c r="G512" s="63"/>
      <c r="H512" s="63"/>
      <c r="I512" s="63"/>
      <c r="J512" s="63"/>
    </row>
    <row r="513" spans="6:10">
      <c r="F513" s="63"/>
      <c r="G513" s="63"/>
      <c r="H513" s="63"/>
      <c r="I513" s="63"/>
      <c r="J513" s="63"/>
    </row>
    <row r="514" spans="6:10">
      <c r="F514" s="63"/>
      <c r="G514" s="63"/>
      <c r="H514" s="63"/>
      <c r="I514" s="63"/>
      <c r="J514" s="63"/>
    </row>
    <row r="515" spans="6:10">
      <c r="F515" s="63"/>
      <c r="G515" s="63"/>
      <c r="H515" s="63"/>
      <c r="I515" s="63"/>
      <c r="J515" s="63"/>
    </row>
    <row r="516" spans="6:10">
      <c r="F516" s="63"/>
      <c r="G516" s="63"/>
      <c r="H516" s="63"/>
      <c r="I516" s="63"/>
      <c r="J516" s="63"/>
    </row>
    <row r="517" spans="6:10">
      <c r="F517" s="63"/>
      <c r="G517" s="63"/>
      <c r="H517" s="63"/>
      <c r="I517" s="63"/>
      <c r="J517" s="63"/>
    </row>
    <row r="518" spans="6:10">
      <c r="F518" s="63"/>
      <c r="G518" s="63"/>
      <c r="H518" s="63"/>
      <c r="I518" s="63"/>
      <c r="J518" s="63"/>
    </row>
    <row r="519" spans="6:10">
      <c r="F519" s="63"/>
      <c r="G519" s="63"/>
      <c r="H519" s="63"/>
      <c r="I519" s="63"/>
      <c r="J519" s="63"/>
    </row>
    <row r="520" spans="6:10">
      <c r="F520" s="63"/>
      <c r="G520" s="63"/>
      <c r="H520" s="63"/>
      <c r="I520" s="63"/>
      <c r="J520" s="63"/>
    </row>
    <row r="521" spans="6:10">
      <c r="F521" s="63"/>
      <c r="G521" s="63"/>
      <c r="H521" s="63"/>
      <c r="I521" s="63"/>
      <c r="J521" s="63"/>
    </row>
    <row r="522" spans="6:10">
      <c r="F522" s="63"/>
      <c r="G522" s="63"/>
      <c r="H522" s="63"/>
      <c r="I522" s="63"/>
      <c r="J522" s="63"/>
    </row>
    <row r="523" spans="6:10">
      <c r="F523" s="63"/>
      <c r="G523" s="63"/>
      <c r="H523" s="63"/>
      <c r="I523" s="63"/>
      <c r="J523" s="63"/>
    </row>
    <row r="524" spans="6:10">
      <c r="F524" s="63"/>
      <c r="G524" s="63"/>
      <c r="H524" s="63"/>
      <c r="I524" s="63"/>
      <c r="J524" s="63"/>
    </row>
    <row r="525" spans="6:10">
      <c r="F525" s="63"/>
      <c r="G525" s="63"/>
      <c r="H525" s="63"/>
      <c r="I525" s="63"/>
      <c r="J525" s="63"/>
    </row>
    <row r="526" spans="6:10">
      <c r="F526" s="63"/>
      <c r="G526" s="63"/>
      <c r="H526" s="63"/>
      <c r="I526" s="63"/>
      <c r="J526" s="63"/>
    </row>
    <row r="527" spans="6:10">
      <c r="F527" s="63"/>
      <c r="G527" s="63"/>
      <c r="H527" s="63"/>
      <c r="I527" s="63"/>
      <c r="J527" s="63"/>
    </row>
    <row r="528" spans="6:10">
      <c r="F528" s="63"/>
      <c r="G528" s="63"/>
      <c r="H528" s="63"/>
      <c r="I528" s="63"/>
      <c r="J528" s="63"/>
    </row>
    <row r="529" spans="6:10">
      <c r="F529" s="63"/>
      <c r="G529" s="63"/>
      <c r="H529" s="63"/>
      <c r="I529" s="63"/>
      <c r="J529" s="63"/>
    </row>
    <row r="530" spans="6:10">
      <c r="F530" s="63"/>
      <c r="G530" s="63"/>
      <c r="H530" s="63"/>
      <c r="I530" s="63"/>
      <c r="J530" s="63"/>
    </row>
    <row r="531" spans="6:10">
      <c r="F531" s="63"/>
      <c r="G531" s="63"/>
      <c r="H531" s="63"/>
      <c r="I531" s="63"/>
      <c r="J531" s="63"/>
    </row>
    <row r="532" spans="6:10">
      <c r="F532" s="63"/>
      <c r="G532" s="63"/>
      <c r="H532" s="63"/>
      <c r="I532" s="63"/>
      <c r="J532" s="63"/>
    </row>
    <row r="533" spans="6:10">
      <c r="F533" s="63"/>
      <c r="G533" s="63"/>
      <c r="H533" s="63"/>
      <c r="I533" s="63"/>
      <c r="J533" s="63"/>
    </row>
    <row r="534" spans="6:10">
      <c r="F534" s="63"/>
      <c r="G534" s="63"/>
      <c r="H534" s="63"/>
      <c r="I534" s="63"/>
      <c r="J534" s="63"/>
    </row>
    <row r="535" spans="6:10">
      <c r="F535" s="63"/>
      <c r="G535" s="63"/>
      <c r="H535" s="63"/>
      <c r="I535" s="63"/>
      <c r="J535" s="63"/>
    </row>
    <row r="536" spans="6:10">
      <c r="F536" s="63"/>
      <c r="G536" s="63"/>
      <c r="H536" s="63"/>
      <c r="I536" s="63"/>
      <c r="J536" s="63"/>
    </row>
    <row r="537" spans="6:10">
      <c r="F537" s="63"/>
      <c r="G537" s="63"/>
      <c r="H537" s="63"/>
      <c r="I537" s="63"/>
      <c r="J537" s="63"/>
    </row>
    <row r="538" spans="6:10">
      <c r="F538" s="63"/>
      <c r="G538" s="63"/>
      <c r="H538" s="63"/>
      <c r="I538" s="63"/>
      <c r="J538" s="63"/>
    </row>
    <row r="539" spans="6:10">
      <c r="F539" s="63"/>
      <c r="G539" s="63"/>
      <c r="H539" s="63"/>
      <c r="I539" s="63"/>
      <c r="J539" s="63"/>
    </row>
    <row r="540" spans="6:10">
      <c r="F540" s="63"/>
      <c r="G540" s="63"/>
      <c r="H540" s="63"/>
      <c r="I540" s="63"/>
      <c r="J540" s="63"/>
    </row>
    <row r="541" spans="6:10">
      <c r="F541" s="63"/>
      <c r="G541" s="63"/>
      <c r="H541" s="63"/>
      <c r="I541" s="63"/>
      <c r="J541" s="63"/>
    </row>
    <row r="542" spans="6:10">
      <c r="F542" s="63"/>
      <c r="G542" s="63"/>
      <c r="H542" s="63"/>
      <c r="I542" s="63"/>
      <c r="J542" s="63"/>
    </row>
    <row r="543" spans="6:10">
      <c r="F543" s="63"/>
      <c r="G543" s="63"/>
      <c r="H543" s="63"/>
      <c r="I543" s="63"/>
      <c r="J543" s="63"/>
    </row>
    <row r="544" spans="6:10">
      <c r="F544" s="63"/>
      <c r="G544" s="63"/>
      <c r="H544" s="63"/>
      <c r="I544" s="63"/>
      <c r="J544" s="63"/>
    </row>
    <row r="545" spans="6:10">
      <c r="F545" s="63"/>
      <c r="G545" s="63"/>
      <c r="H545" s="63"/>
      <c r="I545" s="63"/>
      <c r="J545" s="63"/>
    </row>
    <row r="546" spans="6:10">
      <c r="F546" s="63"/>
      <c r="G546" s="63"/>
      <c r="H546" s="63"/>
      <c r="I546" s="63"/>
      <c r="J546" s="63"/>
    </row>
    <row r="547" spans="6:10">
      <c r="F547" s="63"/>
      <c r="G547" s="63"/>
      <c r="H547" s="63"/>
      <c r="I547" s="63"/>
      <c r="J547" s="63"/>
    </row>
    <row r="548" spans="6:10">
      <c r="F548" s="63"/>
      <c r="G548" s="63"/>
      <c r="H548" s="63"/>
      <c r="I548" s="63"/>
      <c r="J548" s="63"/>
    </row>
    <row r="549" spans="6:10">
      <c r="F549" s="63"/>
      <c r="G549" s="63"/>
      <c r="H549" s="63"/>
      <c r="I549" s="63"/>
      <c r="J549" s="63"/>
    </row>
    <row r="550" spans="6:10">
      <c r="F550" s="63"/>
      <c r="G550" s="63"/>
      <c r="H550" s="63"/>
      <c r="I550" s="63"/>
      <c r="J550" s="63"/>
    </row>
    <row r="551" spans="6:10">
      <c r="F551" s="63"/>
      <c r="G551" s="63"/>
      <c r="H551" s="63"/>
      <c r="I551" s="63"/>
      <c r="J551" s="63"/>
    </row>
    <row r="552" spans="6:10">
      <c r="F552" s="63"/>
      <c r="G552" s="63"/>
      <c r="H552" s="63"/>
      <c r="I552" s="63"/>
      <c r="J552" s="63"/>
    </row>
    <row r="553" spans="6:10">
      <c r="F553" s="63"/>
      <c r="G553" s="63"/>
      <c r="H553" s="63"/>
      <c r="I553" s="63"/>
      <c r="J553" s="63"/>
    </row>
    <row r="554" spans="6:10">
      <c r="F554" s="63"/>
      <c r="G554" s="63"/>
      <c r="H554" s="63"/>
      <c r="I554" s="63"/>
      <c r="J554" s="63"/>
    </row>
    <row r="555" spans="6:10">
      <c r="F555" s="63"/>
      <c r="G555" s="63"/>
      <c r="H555" s="63"/>
      <c r="I555" s="63"/>
      <c r="J555" s="63"/>
    </row>
    <row r="556" spans="6:10">
      <c r="F556" s="63"/>
      <c r="G556" s="63"/>
      <c r="H556" s="63"/>
      <c r="I556" s="63"/>
      <c r="J556" s="63"/>
    </row>
    <row r="557" spans="6:10">
      <c r="F557" s="63"/>
      <c r="G557" s="63"/>
      <c r="H557" s="63"/>
      <c r="I557" s="63"/>
      <c r="J557" s="63"/>
    </row>
    <row r="558" spans="6:10">
      <c r="F558" s="63"/>
      <c r="G558" s="63"/>
      <c r="H558" s="63"/>
      <c r="I558" s="63"/>
      <c r="J558" s="63"/>
    </row>
    <row r="559" spans="6:10">
      <c r="F559" s="63"/>
      <c r="G559" s="63"/>
      <c r="H559" s="63"/>
      <c r="I559" s="63"/>
      <c r="J559" s="63"/>
    </row>
    <row r="560" spans="6:10">
      <c r="F560" s="63"/>
      <c r="G560" s="63"/>
      <c r="H560" s="63"/>
      <c r="I560" s="63"/>
      <c r="J560" s="63"/>
    </row>
    <row r="561" spans="6:10">
      <c r="F561" s="63"/>
      <c r="G561" s="63"/>
      <c r="H561" s="63"/>
      <c r="I561" s="63"/>
      <c r="J561" s="63"/>
    </row>
    <row r="562" spans="6:10">
      <c r="F562" s="63"/>
      <c r="G562" s="63"/>
      <c r="H562" s="63"/>
      <c r="I562" s="63"/>
      <c r="J562" s="63"/>
    </row>
    <row r="563" spans="6:10">
      <c r="F563" s="63"/>
      <c r="G563" s="63"/>
      <c r="H563" s="63"/>
      <c r="I563" s="63"/>
      <c r="J563" s="63"/>
    </row>
    <row r="564" spans="6:10">
      <c r="F564" s="63"/>
      <c r="G564" s="63"/>
      <c r="H564" s="63"/>
      <c r="I564" s="63"/>
      <c r="J564" s="63"/>
    </row>
    <row r="565" spans="6:10">
      <c r="F565" s="63"/>
      <c r="G565" s="63"/>
      <c r="H565" s="63"/>
      <c r="I565" s="63"/>
      <c r="J565" s="63"/>
    </row>
    <row r="566" spans="6:10">
      <c r="F566" s="63"/>
      <c r="G566" s="63"/>
      <c r="H566" s="63"/>
      <c r="I566" s="63"/>
      <c r="J566" s="63"/>
    </row>
    <row r="567" spans="6:10">
      <c r="F567" s="63"/>
      <c r="G567" s="63"/>
      <c r="H567" s="63"/>
      <c r="I567" s="63"/>
      <c r="J567" s="63"/>
    </row>
    <row r="568" spans="6:10">
      <c r="F568" s="63"/>
      <c r="G568" s="63"/>
      <c r="H568" s="63"/>
      <c r="I568" s="63"/>
      <c r="J568" s="63"/>
    </row>
    <row r="569" spans="6:10">
      <c r="F569" s="63"/>
      <c r="G569" s="63"/>
      <c r="H569" s="63"/>
      <c r="I569" s="63"/>
      <c r="J569" s="63"/>
    </row>
    <row r="570" spans="6:10">
      <c r="F570" s="63"/>
      <c r="G570" s="63"/>
      <c r="H570" s="63"/>
      <c r="I570" s="63"/>
      <c r="J570" s="63"/>
    </row>
    <row r="571" spans="6:10">
      <c r="F571" s="63"/>
      <c r="G571" s="63"/>
      <c r="H571" s="63"/>
      <c r="I571" s="63"/>
      <c r="J571" s="63"/>
    </row>
    <row r="572" spans="6:10">
      <c r="F572" s="63"/>
      <c r="G572" s="63"/>
      <c r="H572" s="63"/>
      <c r="I572" s="63"/>
      <c r="J572" s="63"/>
    </row>
    <row r="573" spans="6:10">
      <c r="F573" s="63"/>
      <c r="G573" s="63"/>
      <c r="H573" s="63"/>
      <c r="I573" s="63"/>
      <c r="J573" s="63"/>
    </row>
    <row r="574" spans="6:10">
      <c r="F574" s="63"/>
      <c r="G574" s="63"/>
      <c r="H574" s="63"/>
      <c r="I574" s="63"/>
      <c r="J574" s="63"/>
    </row>
    <row r="575" spans="6:10">
      <c r="F575" s="63"/>
      <c r="G575" s="63"/>
      <c r="H575" s="63"/>
      <c r="I575" s="63"/>
      <c r="J575" s="63"/>
    </row>
    <row r="576" spans="6:10">
      <c r="F576" s="63"/>
      <c r="G576" s="63"/>
      <c r="H576" s="63"/>
      <c r="I576" s="63"/>
      <c r="J576" s="63"/>
    </row>
    <row r="577" spans="6:10">
      <c r="F577" s="63"/>
      <c r="G577" s="63"/>
      <c r="H577" s="63"/>
      <c r="I577" s="63"/>
      <c r="J577" s="63"/>
    </row>
    <row r="578" spans="6:10">
      <c r="F578" s="63"/>
      <c r="G578" s="63"/>
      <c r="H578" s="63"/>
      <c r="I578" s="63"/>
      <c r="J578" s="63"/>
    </row>
    <row r="579" spans="6:10">
      <c r="F579" s="63"/>
      <c r="G579" s="63"/>
      <c r="H579" s="63"/>
      <c r="I579" s="63"/>
      <c r="J579" s="63"/>
    </row>
    <row r="580" spans="6:10">
      <c r="F580" s="63"/>
      <c r="G580" s="63"/>
      <c r="H580" s="63"/>
      <c r="I580" s="63"/>
      <c r="J580" s="63"/>
    </row>
    <row r="581" spans="6:10">
      <c r="F581" s="63"/>
      <c r="G581" s="63"/>
      <c r="H581" s="63"/>
      <c r="I581" s="63"/>
      <c r="J581" s="63"/>
    </row>
    <row r="582" spans="6:10">
      <c r="F582" s="63"/>
      <c r="G582" s="63"/>
      <c r="H582" s="63"/>
      <c r="I582" s="63"/>
      <c r="J582" s="63"/>
    </row>
    <row r="583" spans="6:10">
      <c r="F583" s="63"/>
      <c r="G583" s="63"/>
      <c r="H583" s="63"/>
      <c r="I583" s="63"/>
      <c r="J583" s="63"/>
    </row>
    <row r="584" spans="6:10">
      <c r="F584" s="63"/>
      <c r="G584" s="63"/>
      <c r="H584" s="63"/>
      <c r="I584" s="63"/>
      <c r="J584" s="63"/>
    </row>
    <row r="585" spans="6:10">
      <c r="F585" s="63"/>
      <c r="G585" s="63"/>
      <c r="H585" s="63"/>
      <c r="I585" s="63"/>
      <c r="J585" s="63"/>
    </row>
    <row r="586" spans="6:10">
      <c r="F586" s="63"/>
      <c r="G586" s="63"/>
      <c r="H586" s="63"/>
      <c r="I586" s="63"/>
      <c r="J586" s="63"/>
    </row>
    <row r="587" spans="6:10">
      <c r="F587" s="63"/>
      <c r="G587" s="63"/>
      <c r="H587" s="63"/>
      <c r="I587" s="63"/>
      <c r="J587" s="63"/>
    </row>
    <row r="588" spans="6:10">
      <c r="F588" s="63"/>
      <c r="G588" s="63"/>
      <c r="H588" s="63"/>
      <c r="I588" s="63"/>
      <c r="J588" s="63"/>
    </row>
    <row r="589" spans="6:10">
      <c r="F589" s="63"/>
      <c r="G589" s="63"/>
      <c r="H589" s="63"/>
      <c r="I589" s="63"/>
      <c r="J589" s="63"/>
    </row>
    <row r="590" spans="6:10">
      <c r="F590" s="63"/>
      <c r="G590" s="63"/>
      <c r="H590" s="63"/>
      <c r="I590" s="63"/>
      <c r="J590" s="63"/>
    </row>
    <row r="591" spans="6:10">
      <c r="F591" s="63"/>
      <c r="G591" s="63"/>
      <c r="H591" s="63"/>
      <c r="I591" s="63"/>
      <c r="J591" s="63"/>
    </row>
    <row r="592" spans="6:10">
      <c r="F592" s="63"/>
      <c r="G592" s="63"/>
      <c r="H592" s="63"/>
      <c r="I592" s="63"/>
      <c r="J592" s="63"/>
    </row>
    <row r="593" spans="6:10">
      <c r="F593" s="63"/>
      <c r="G593" s="63"/>
      <c r="H593" s="63"/>
      <c r="I593" s="63"/>
      <c r="J593" s="63"/>
    </row>
    <row r="594" spans="6:10">
      <c r="F594" s="63"/>
      <c r="G594" s="63"/>
      <c r="H594" s="63"/>
      <c r="I594" s="63"/>
      <c r="J594" s="63"/>
    </row>
    <row r="595" spans="6:10">
      <c r="F595" s="63"/>
      <c r="G595" s="63"/>
      <c r="H595" s="63"/>
      <c r="I595" s="63"/>
      <c r="J595" s="63"/>
    </row>
    <row r="596" spans="6:10">
      <c r="F596" s="63"/>
      <c r="G596" s="63"/>
      <c r="H596" s="63"/>
      <c r="I596" s="63"/>
      <c r="J596" s="63"/>
    </row>
    <row r="597" spans="6:10">
      <c r="F597" s="63"/>
      <c r="G597" s="63"/>
      <c r="H597" s="63"/>
      <c r="I597" s="63"/>
      <c r="J597" s="63"/>
    </row>
    <row r="598" spans="6:10">
      <c r="F598" s="63"/>
      <c r="G598" s="63"/>
      <c r="H598" s="63"/>
      <c r="I598" s="63"/>
      <c r="J598" s="63"/>
    </row>
    <row r="599" spans="6:10">
      <c r="F599" s="63"/>
      <c r="G599" s="63"/>
      <c r="H599" s="63"/>
      <c r="I599" s="63"/>
      <c r="J599" s="63"/>
    </row>
    <row r="600" spans="6:10">
      <c r="F600" s="63"/>
      <c r="G600" s="63"/>
      <c r="H600" s="63"/>
      <c r="I600" s="63"/>
      <c r="J600" s="63"/>
    </row>
    <row r="601" spans="6:10">
      <c r="F601" s="63"/>
      <c r="G601" s="63"/>
      <c r="H601" s="63"/>
      <c r="I601" s="63"/>
      <c r="J601" s="63"/>
    </row>
    <row r="602" spans="6:10">
      <c r="F602" s="63"/>
      <c r="G602" s="63"/>
      <c r="H602" s="63"/>
      <c r="I602" s="63"/>
      <c r="J602" s="63"/>
    </row>
    <row r="603" spans="6:10">
      <c r="F603" s="63"/>
      <c r="G603" s="63"/>
      <c r="H603" s="63"/>
      <c r="I603" s="63"/>
      <c r="J603" s="63"/>
    </row>
    <row r="604" spans="6:10">
      <c r="F604" s="63"/>
      <c r="G604" s="63"/>
      <c r="H604" s="63"/>
      <c r="I604" s="63"/>
      <c r="J604" s="63"/>
    </row>
    <row r="605" spans="6:10">
      <c r="F605" s="63"/>
      <c r="G605" s="63"/>
      <c r="H605" s="63"/>
      <c r="I605" s="63"/>
      <c r="J605" s="63"/>
    </row>
    <row r="606" spans="6:10">
      <c r="F606" s="63"/>
      <c r="G606" s="63"/>
      <c r="H606" s="63"/>
      <c r="I606" s="63"/>
      <c r="J606" s="63"/>
    </row>
    <row r="607" spans="6:10">
      <c r="F607" s="63"/>
      <c r="G607" s="63"/>
      <c r="H607" s="63"/>
      <c r="I607" s="63"/>
      <c r="J607" s="63"/>
    </row>
    <row r="608" spans="6:10">
      <c r="F608" s="63"/>
      <c r="G608" s="63"/>
      <c r="H608" s="63"/>
      <c r="I608" s="63"/>
      <c r="J608" s="63"/>
    </row>
    <row r="609" spans="6:10">
      <c r="F609" s="63"/>
      <c r="G609" s="63"/>
      <c r="H609" s="63"/>
      <c r="I609" s="63"/>
      <c r="J609" s="63"/>
    </row>
    <row r="610" spans="6:10">
      <c r="F610" s="63"/>
      <c r="G610" s="63"/>
      <c r="H610" s="63"/>
      <c r="I610" s="63"/>
      <c r="J610" s="63"/>
    </row>
    <row r="611" spans="6:10">
      <c r="F611" s="63"/>
      <c r="G611" s="63"/>
      <c r="H611" s="63"/>
      <c r="I611" s="63"/>
      <c r="J611" s="63"/>
    </row>
    <row r="612" spans="6:10">
      <c r="F612" s="63"/>
      <c r="G612" s="63"/>
      <c r="H612" s="63"/>
      <c r="I612" s="63"/>
      <c r="J612" s="63"/>
    </row>
    <row r="613" spans="6:10">
      <c r="F613" s="63"/>
      <c r="G613" s="63"/>
      <c r="H613" s="63"/>
      <c r="I613" s="63"/>
      <c r="J613" s="63"/>
    </row>
    <row r="614" spans="6:10">
      <c r="F614" s="63"/>
      <c r="G614" s="63"/>
      <c r="H614" s="63"/>
      <c r="I614" s="63"/>
      <c r="J614" s="63"/>
    </row>
    <row r="615" spans="6:10">
      <c r="F615" s="63"/>
      <c r="G615" s="63"/>
      <c r="H615" s="63"/>
      <c r="I615" s="63"/>
      <c r="J615" s="63"/>
    </row>
    <row r="616" spans="6:10">
      <c r="F616" s="63"/>
      <c r="G616" s="63"/>
      <c r="H616" s="63"/>
      <c r="I616" s="63"/>
      <c r="J616" s="63"/>
    </row>
    <row r="617" spans="6:10">
      <c r="F617" s="63"/>
      <c r="G617" s="63"/>
      <c r="H617" s="63"/>
      <c r="I617" s="63"/>
      <c r="J617" s="63"/>
    </row>
    <row r="618" spans="6:10">
      <c r="F618" s="63"/>
      <c r="G618" s="63"/>
      <c r="H618" s="63"/>
      <c r="I618" s="63"/>
      <c r="J618" s="63"/>
    </row>
    <row r="619" spans="6:10">
      <c r="F619" s="63"/>
      <c r="G619" s="63"/>
      <c r="H619" s="63"/>
      <c r="I619" s="63"/>
      <c r="J619" s="63"/>
    </row>
    <row r="620" spans="6:10">
      <c r="F620" s="63"/>
      <c r="G620" s="63"/>
      <c r="H620" s="63"/>
      <c r="I620" s="63"/>
      <c r="J620" s="63"/>
    </row>
    <row r="621" spans="6:10">
      <c r="F621" s="63"/>
      <c r="G621" s="63"/>
      <c r="H621" s="63"/>
      <c r="I621" s="63"/>
      <c r="J621" s="63"/>
    </row>
    <row r="622" spans="6:10">
      <c r="F622" s="63"/>
      <c r="G622" s="63"/>
      <c r="H622" s="63"/>
      <c r="I622" s="63"/>
      <c r="J622" s="63"/>
    </row>
    <row r="623" spans="6:10">
      <c r="F623" s="63"/>
      <c r="G623" s="63"/>
      <c r="H623" s="63"/>
      <c r="I623" s="63"/>
      <c r="J623" s="63"/>
    </row>
    <row r="624" spans="6:10">
      <c r="F624" s="63"/>
      <c r="G624" s="63"/>
      <c r="H624" s="63"/>
      <c r="I624" s="63"/>
      <c r="J624" s="63"/>
    </row>
    <row r="625" spans="6:10">
      <c r="F625" s="63"/>
      <c r="G625" s="63"/>
      <c r="H625" s="63"/>
      <c r="I625" s="63"/>
      <c r="J625" s="63"/>
    </row>
    <row r="626" spans="6:10">
      <c r="F626" s="63"/>
      <c r="G626" s="63"/>
      <c r="H626" s="63"/>
      <c r="I626" s="63"/>
      <c r="J626" s="63"/>
    </row>
    <row r="627" spans="6:10">
      <c r="F627" s="63"/>
      <c r="G627" s="63"/>
      <c r="H627" s="63"/>
      <c r="I627" s="63"/>
      <c r="J627" s="63"/>
    </row>
    <row r="628" spans="6:10">
      <c r="F628" s="63"/>
      <c r="G628" s="63"/>
      <c r="H628" s="63"/>
      <c r="I628" s="63"/>
      <c r="J628" s="63"/>
    </row>
    <row r="629" spans="6:10">
      <c r="F629" s="63"/>
      <c r="G629" s="63"/>
      <c r="H629" s="63"/>
      <c r="I629" s="63"/>
      <c r="J629" s="63"/>
    </row>
    <row r="630" spans="6:10">
      <c r="F630" s="63"/>
      <c r="G630" s="63"/>
      <c r="H630" s="63"/>
      <c r="I630" s="63"/>
      <c r="J630" s="63"/>
    </row>
    <row r="631" spans="6:10">
      <c r="F631" s="63"/>
      <c r="G631" s="63"/>
      <c r="H631" s="63"/>
      <c r="I631" s="63"/>
      <c r="J631" s="63"/>
    </row>
    <row r="632" spans="6:10">
      <c r="F632" s="63"/>
      <c r="G632" s="63"/>
      <c r="H632" s="63"/>
      <c r="I632" s="63"/>
      <c r="J632" s="63"/>
    </row>
    <row r="633" spans="6:10">
      <c r="F633" s="63"/>
      <c r="G633" s="63"/>
      <c r="H633" s="63"/>
      <c r="I633" s="63"/>
      <c r="J633" s="63"/>
    </row>
    <row r="634" spans="6:10">
      <c r="F634" s="63"/>
      <c r="G634" s="63"/>
      <c r="H634" s="63"/>
      <c r="I634" s="63"/>
      <c r="J634" s="63"/>
    </row>
    <row r="635" spans="6:10">
      <c r="F635" s="63"/>
      <c r="G635" s="63"/>
      <c r="H635" s="63"/>
      <c r="I635" s="63"/>
      <c r="J635" s="63"/>
    </row>
    <row r="636" spans="6:10">
      <c r="F636" s="63"/>
      <c r="G636" s="63"/>
      <c r="H636" s="63"/>
      <c r="I636" s="63"/>
      <c r="J636" s="63"/>
    </row>
    <row r="637" spans="6:10">
      <c r="F637" s="63"/>
      <c r="G637" s="63"/>
      <c r="H637" s="63"/>
      <c r="I637" s="63"/>
      <c r="J637" s="63"/>
    </row>
    <row r="638" spans="6:10">
      <c r="F638" s="63"/>
      <c r="G638" s="63"/>
      <c r="H638" s="63"/>
      <c r="I638" s="63"/>
      <c r="J638" s="63"/>
    </row>
    <row r="639" spans="6:10">
      <c r="F639" s="63"/>
      <c r="G639" s="63"/>
      <c r="H639" s="63"/>
      <c r="I639" s="63"/>
      <c r="J639" s="63"/>
    </row>
    <row r="640" spans="6:10">
      <c r="F640" s="63"/>
      <c r="G640" s="63"/>
      <c r="H640" s="63"/>
      <c r="I640" s="63"/>
      <c r="J640" s="63"/>
    </row>
    <row r="641" spans="6:10">
      <c r="F641" s="63"/>
      <c r="G641" s="63"/>
      <c r="H641" s="63"/>
      <c r="I641" s="63"/>
      <c r="J641" s="63"/>
    </row>
    <row r="642" spans="6:10">
      <c r="F642" s="63"/>
      <c r="G642" s="63"/>
      <c r="H642" s="63"/>
      <c r="I642" s="63"/>
      <c r="J642" s="63"/>
    </row>
    <row r="643" spans="6:10">
      <c r="F643" s="63"/>
      <c r="G643" s="63"/>
      <c r="H643" s="63"/>
      <c r="I643" s="63"/>
      <c r="J643" s="63"/>
    </row>
    <row r="644" spans="6:10">
      <c r="F644" s="63"/>
      <c r="G644" s="63"/>
      <c r="H644" s="63"/>
      <c r="I644" s="63"/>
      <c r="J644" s="63"/>
    </row>
    <row r="645" spans="6:10">
      <c r="F645" s="63"/>
      <c r="G645" s="63"/>
      <c r="H645" s="63"/>
      <c r="I645" s="63"/>
      <c r="J645" s="63"/>
    </row>
    <row r="646" spans="6:10">
      <c r="F646" s="63"/>
      <c r="G646" s="63"/>
      <c r="H646" s="63"/>
      <c r="I646" s="63"/>
      <c r="J646" s="63"/>
    </row>
    <row r="647" spans="6:10">
      <c r="F647" s="63"/>
      <c r="G647" s="63"/>
      <c r="H647" s="63"/>
      <c r="I647" s="63"/>
      <c r="J647" s="63"/>
    </row>
    <row r="648" spans="6:10">
      <c r="F648" s="63"/>
      <c r="G648" s="63"/>
      <c r="H648" s="63"/>
      <c r="I648" s="63"/>
      <c r="J648" s="63"/>
    </row>
    <row r="649" spans="6:10">
      <c r="F649" s="63"/>
      <c r="G649" s="63"/>
      <c r="H649" s="63"/>
      <c r="I649" s="63"/>
      <c r="J649" s="63"/>
    </row>
    <row r="650" spans="6:10">
      <c r="F650" s="63"/>
      <c r="G650" s="63"/>
      <c r="H650" s="63"/>
      <c r="I650" s="63"/>
      <c r="J650" s="63"/>
    </row>
    <row r="651" spans="6:10">
      <c r="F651" s="63"/>
      <c r="G651" s="63"/>
      <c r="H651" s="63"/>
      <c r="I651" s="63"/>
      <c r="J651" s="63"/>
    </row>
    <row r="652" spans="6:10">
      <c r="F652" s="63"/>
      <c r="G652" s="63"/>
      <c r="H652" s="63"/>
      <c r="I652" s="63"/>
      <c r="J652" s="63"/>
    </row>
    <row r="653" spans="6:10">
      <c r="F653" s="63"/>
      <c r="G653" s="63"/>
      <c r="H653" s="63"/>
      <c r="I653" s="63"/>
      <c r="J653" s="63"/>
    </row>
    <row r="654" spans="6:10">
      <c r="F654" s="63"/>
      <c r="G654" s="63"/>
      <c r="H654" s="63"/>
      <c r="I654" s="63"/>
      <c r="J654" s="63"/>
    </row>
    <row r="655" spans="6:10">
      <c r="F655" s="63"/>
      <c r="G655" s="63"/>
      <c r="H655" s="63"/>
      <c r="I655" s="63"/>
      <c r="J655" s="63"/>
    </row>
    <row r="656" spans="6:10">
      <c r="F656" s="63"/>
      <c r="G656" s="63"/>
      <c r="H656" s="63"/>
      <c r="I656" s="63"/>
      <c r="J656" s="63"/>
    </row>
    <row r="657" spans="6:10">
      <c r="F657" s="63"/>
      <c r="G657" s="63"/>
      <c r="H657" s="63"/>
      <c r="I657" s="63"/>
      <c r="J657" s="63"/>
    </row>
    <row r="658" spans="6:10">
      <c r="F658" s="63"/>
      <c r="G658" s="63"/>
      <c r="H658" s="63"/>
      <c r="I658" s="63"/>
      <c r="J658" s="63"/>
    </row>
    <row r="659" spans="6:10">
      <c r="F659" s="63"/>
      <c r="G659" s="63"/>
      <c r="H659" s="63"/>
      <c r="I659" s="63"/>
      <c r="J659" s="63"/>
    </row>
    <row r="660" spans="6:10">
      <c r="F660" s="63"/>
      <c r="G660" s="63"/>
      <c r="H660" s="63"/>
      <c r="I660" s="63"/>
      <c r="J660" s="63"/>
    </row>
    <row r="661" spans="6:10">
      <c r="F661" s="63"/>
      <c r="G661" s="63"/>
      <c r="H661" s="63"/>
      <c r="I661" s="63"/>
      <c r="J661" s="63"/>
    </row>
    <row r="662" spans="6:10">
      <c r="F662" s="63"/>
      <c r="G662" s="63"/>
      <c r="H662" s="63"/>
      <c r="I662" s="63"/>
      <c r="J662" s="63"/>
    </row>
    <row r="663" spans="6:10">
      <c r="F663" s="63"/>
      <c r="G663" s="63"/>
      <c r="H663" s="63"/>
      <c r="I663" s="63"/>
      <c r="J663" s="63"/>
    </row>
    <row r="664" spans="6:10">
      <c r="F664" s="63"/>
      <c r="G664" s="63"/>
      <c r="H664" s="63"/>
      <c r="I664" s="63"/>
      <c r="J664" s="63"/>
    </row>
    <row r="665" spans="6:10">
      <c r="F665" s="63"/>
      <c r="G665" s="63"/>
      <c r="H665" s="63"/>
      <c r="I665" s="63"/>
      <c r="J665" s="63"/>
    </row>
    <row r="666" spans="6:10">
      <c r="F666" s="63"/>
      <c r="G666" s="63"/>
      <c r="H666" s="63"/>
      <c r="I666" s="63"/>
      <c r="J666" s="63"/>
    </row>
    <row r="667" spans="6:10">
      <c r="F667" s="63"/>
      <c r="G667" s="63"/>
      <c r="H667" s="63"/>
      <c r="I667" s="63"/>
      <c r="J667" s="63"/>
    </row>
    <row r="668" spans="6:10">
      <c r="F668" s="63"/>
      <c r="G668" s="63"/>
      <c r="H668" s="63"/>
      <c r="I668" s="63"/>
      <c r="J668" s="63"/>
    </row>
    <row r="669" spans="6:10">
      <c r="F669" s="63"/>
      <c r="G669" s="63"/>
      <c r="H669" s="63"/>
      <c r="I669" s="63"/>
      <c r="J669" s="63"/>
    </row>
    <row r="670" spans="6:10">
      <c r="F670" s="63"/>
      <c r="G670" s="63"/>
      <c r="H670" s="63"/>
      <c r="I670" s="63"/>
      <c r="J670" s="63"/>
    </row>
    <row r="671" spans="6:10">
      <c r="F671" s="63"/>
      <c r="G671" s="63"/>
      <c r="H671" s="63"/>
      <c r="I671" s="63"/>
      <c r="J671" s="63"/>
    </row>
    <row r="672" spans="6:10">
      <c r="F672" s="63"/>
      <c r="G672" s="63"/>
      <c r="H672" s="63"/>
      <c r="I672" s="63"/>
      <c r="J672" s="63"/>
    </row>
    <row r="673" spans="6:10">
      <c r="F673" s="63"/>
      <c r="G673" s="63"/>
      <c r="H673" s="63"/>
      <c r="I673" s="63"/>
      <c r="J673" s="63"/>
    </row>
    <row r="674" spans="6:10">
      <c r="F674" s="63"/>
      <c r="G674" s="63"/>
      <c r="H674" s="63"/>
      <c r="I674" s="63"/>
      <c r="J674" s="63"/>
    </row>
    <row r="675" spans="6:10">
      <c r="F675" s="63"/>
      <c r="G675" s="63"/>
      <c r="H675" s="63"/>
      <c r="I675" s="63"/>
      <c r="J675" s="63"/>
    </row>
    <row r="676" spans="6:10">
      <c r="F676" s="63"/>
      <c r="G676" s="63"/>
      <c r="H676" s="63"/>
      <c r="I676" s="63"/>
      <c r="J676" s="63"/>
    </row>
    <row r="677" spans="6:10">
      <c r="F677" s="63"/>
      <c r="G677" s="63"/>
      <c r="H677" s="63"/>
      <c r="I677" s="63"/>
      <c r="J677" s="63"/>
    </row>
    <row r="678" spans="6:10">
      <c r="F678" s="63"/>
      <c r="G678" s="63"/>
      <c r="H678" s="63"/>
      <c r="I678" s="63"/>
      <c r="J678" s="63"/>
    </row>
    <row r="679" spans="6:10">
      <c r="F679" s="63"/>
      <c r="G679" s="63"/>
      <c r="H679" s="63"/>
      <c r="I679" s="63"/>
      <c r="J679" s="63"/>
    </row>
    <row r="680" spans="6:10">
      <c r="F680" s="63"/>
      <c r="G680" s="63"/>
      <c r="H680" s="63"/>
      <c r="I680" s="63"/>
      <c r="J680" s="63"/>
    </row>
    <row r="681" spans="6:10">
      <c r="F681" s="63"/>
      <c r="G681" s="63"/>
      <c r="H681" s="63"/>
      <c r="I681" s="63"/>
      <c r="J681" s="63"/>
    </row>
    <row r="682" spans="6:10">
      <c r="F682" s="63"/>
      <c r="G682" s="63"/>
      <c r="H682" s="63"/>
      <c r="I682" s="63"/>
      <c r="J682" s="63"/>
    </row>
    <row r="683" spans="6:10">
      <c r="F683" s="63"/>
      <c r="G683" s="63"/>
      <c r="H683" s="63"/>
      <c r="I683" s="63"/>
      <c r="J683" s="63"/>
    </row>
    <row r="684" spans="6:10">
      <c r="F684" s="63"/>
      <c r="G684" s="63"/>
      <c r="H684" s="63"/>
      <c r="I684" s="63"/>
      <c r="J684" s="63"/>
    </row>
    <row r="685" spans="6:10">
      <c r="F685" s="63"/>
      <c r="G685" s="63"/>
      <c r="H685" s="63"/>
      <c r="I685" s="63"/>
      <c r="J685" s="63"/>
    </row>
    <row r="686" spans="6:10">
      <c r="F686" s="63"/>
      <c r="G686" s="63"/>
      <c r="H686" s="63"/>
      <c r="I686" s="63"/>
      <c r="J686" s="63"/>
    </row>
    <row r="687" spans="6:10">
      <c r="F687" s="63"/>
      <c r="G687" s="63"/>
      <c r="H687" s="63"/>
      <c r="I687" s="63"/>
      <c r="J687" s="63"/>
    </row>
    <row r="688" spans="6:10">
      <c r="F688" s="63"/>
      <c r="G688" s="63"/>
      <c r="H688" s="63"/>
      <c r="I688" s="63"/>
      <c r="J688" s="63"/>
    </row>
    <row r="689" spans="6:10">
      <c r="F689" s="63"/>
      <c r="G689" s="63"/>
      <c r="H689" s="63"/>
      <c r="I689" s="63"/>
      <c r="J689" s="63"/>
    </row>
    <row r="690" spans="6:10">
      <c r="F690" s="63"/>
      <c r="G690" s="63"/>
      <c r="H690" s="63"/>
      <c r="I690" s="63"/>
      <c r="J690" s="63"/>
    </row>
    <row r="691" spans="6:10">
      <c r="F691" s="63"/>
      <c r="G691" s="63"/>
      <c r="H691" s="63"/>
      <c r="I691" s="63"/>
      <c r="J691" s="63"/>
    </row>
    <row r="692" spans="6:10">
      <c r="F692" s="63"/>
      <c r="G692" s="63"/>
      <c r="H692" s="63"/>
      <c r="I692" s="63"/>
      <c r="J692" s="63"/>
    </row>
    <row r="693" spans="6:10">
      <c r="F693" s="63"/>
      <c r="G693" s="63"/>
      <c r="H693" s="63"/>
      <c r="I693" s="63"/>
      <c r="J693" s="63"/>
    </row>
    <row r="694" spans="6:10">
      <c r="F694" s="63"/>
      <c r="G694" s="63"/>
      <c r="H694" s="63"/>
      <c r="I694" s="63"/>
      <c r="J694" s="63"/>
    </row>
    <row r="695" spans="6:10">
      <c r="F695" s="63"/>
      <c r="G695" s="63"/>
      <c r="H695" s="63"/>
      <c r="I695" s="63"/>
      <c r="J695" s="63"/>
    </row>
    <row r="696" spans="6:10">
      <c r="F696" s="63"/>
      <c r="G696" s="63"/>
      <c r="H696" s="63"/>
      <c r="I696" s="63"/>
      <c r="J696" s="63"/>
    </row>
    <row r="697" spans="6:10">
      <c r="F697" s="63"/>
      <c r="G697" s="63"/>
      <c r="H697" s="63"/>
      <c r="I697" s="63"/>
      <c r="J697" s="63"/>
    </row>
    <row r="698" spans="6:10">
      <c r="F698" s="63"/>
      <c r="G698" s="63"/>
      <c r="H698" s="63"/>
      <c r="I698" s="63"/>
      <c r="J698" s="63"/>
    </row>
    <row r="699" spans="6:10">
      <c r="F699" s="63"/>
      <c r="G699" s="63"/>
      <c r="H699" s="63"/>
      <c r="I699" s="63"/>
      <c r="J699" s="63"/>
    </row>
    <row r="700" spans="6:10">
      <c r="F700" s="63"/>
      <c r="G700" s="63"/>
      <c r="H700" s="63"/>
      <c r="I700" s="63"/>
      <c r="J700" s="63"/>
    </row>
    <row r="701" spans="6:10">
      <c r="F701" s="63"/>
      <c r="G701" s="63"/>
      <c r="H701" s="63"/>
      <c r="I701" s="63"/>
      <c r="J701" s="63"/>
    </row>
    <row r="702" spans="6:10">
      <c r="F702" s="63"/>
      <c r="G702" s="63"/>
      <c r="H702" s="63"/>
      <c r="I702" s="63"/>
      <c r="J702" s="63"/>
    </row>
    <row r="703" spans="6:10">
      <c r="F703" s="63"/>
      <c r="G703" s="63"/>
      <c r="H703" s="63"/>
      <c r="I703" s="63"/>
      <c r="J703" s="63"/>
    </row>
    <row r="704" spans="6:10">
      <c r="F704" s="63"/>
      <c r="G704" s="63"/>
      <c r="H704" s="63"/>
      <c r="I704" s="63"/>
      <c r="J704" s="63"/>
    </row>
    <row r="705" spans="6:10">
      <c r="F705" s="63"/>
      <c r="G705" s="63"/>
      <c r="H705" s="63"/>
      <c r="I705" s="63"/>
      <c r="J705" s="63"/>
    </row>
    <row r="706" spans="6:10">
      <c r="F706" s="63"/>
      <c r="G706" s="63"/>
      <c r="H706" s="63"/>
      <c r="I706" s="63"/>
      <c r="J706" s="63"/>
    </row>
    <row r="707" spans="6:10">
      <c r="F707" s="63"/>
      <c r="G707" s="63"/>
      <c r="H707" s="63"/>
      <c r="I707" s="63"/>
      <c r="J707" s="63"/>
    </row>
    <row r="708" spans="6:10">
      <c r="F708" s="63"/>
      <c r="G708" s="63"/>
      <c r="H708" s="63"/>
      <c r="I708" s="63"/>
      <c r="J708" s="63"/>
    </row>
    <row r="709" spans="6:10">
      <c r="F709" s="63"/>
      <c r="G709" s="63"/>
      <c r="H709" s="63"/>
      <c r="I709" s="63"/>
      <c r="J709" s="63"/>
    </row>
    <row r="710" spans="6:10">
      <c r="F710" s="63"/>
      <c r="G710" s="63"/>
      <c r="H710" s="63"/>
      <c r="I710" s="63"/>
      <c r="J710" s="63"/>
    </row>
    <row r="711" spans="6:10">
      <c r="F711" s="63"/>
      <c r="G711" s="63"/>
      <c r="H711" s="63"/>
      <c r="I711" s="63"/>
      <c r="J711" s="63"/>
    </row>
    <row r="712" spans="6:10">
      <c r="F712" s="63"/>
      <c r="G712" s="63"/>
      <c r="H712" s="63"/>
      <c r="I712" s="63"/>
      <c r="J712" s="63"/>
    </row>
    <row r="713" spans="6:10">
      <c r="F713" s="63"/>
      <c r="G713" s="63"/>
      <c r="H713" s="63"/>
      <c r="I713" s="63"/>
      <c r="J713" s="63"/>
    </row>
    <row r="714" spans="6:10">
      <c r="F714" s="63"/>
      <c r="G714" s="63"/>
      <c r="H714" s="63"/>
      <c r="I714" s="63"/>
      <c r="J714" s="63"/>
    </row>
    <row r="715" spans="6:10">
      <c r="F715" s="63"/>
      <c r="G715" s="63"/>
      <c r="H715" s="63"/>
      <c r="I715" s="63"/>
      <c r="J715" s="63"/>
    </row>
    <row r="716" spans="6:10">
      <c r="F716" s="63"/>
      <c r="G716" s="63"/>
      <c r="H716" s="63"/>
      <c r="I716" s="63"/>
      <c r="J716" s="63"/>
    </row>
    <row r="717" spans="6:10">
      <c r="F717" s="63"/>
      <c r="G717" s="63"/>
      <c r="H717" s="63"/>
      <c r="I717" s="63"/>
      <c r="J717" s="63"/>
    </row>
    <row r="718" spans="6:10">
      <c r="F718" s="63"/>
      <c r="G718" s="63"/>
      <c r="H718" s="63"/>
      <c r="I718" s="63"/>
      <c r="J718" s="63"/>
    </row>
    <row r="719" spans="6:10">
      <c r="F719" s="63"/>
      <c r="G719" s="63"/>
      <c r="H719" s="63"/>
      <c r="I719" s="63"/>
      <c r="J719" s="63"/>
    </row>
    <row r="720" spans="6:10">
      <c r="F720" s="63"/>
      <c r="G720" s="63"/>
      <c r="H720" s="63"/>
      <c r="I720" s="63"/>
      <c r="J720" s="63"/>
    </row>
    <row r="721" spans="6:10">
      <c r="F721" s="63"/>
      <c r="G721" s="63"/>
      <c r="H721" s="63"/>
      <c r="I721" s="63"/>
      <c r="J721" s="63"/>
    </row>
    <row r="722" spans="6:10">
      <c r="F722" s="63"/>
      <c r="G722" s="63"/>
      <c r="H722" s="63"/>
      <c r="I722" s="63"/>
      <c r="J722" s="63"/>
    </row>
    <row r="723" spans="6:10">
      <c r="F723" s="63"/>
      <c r="G723" s="63"/>
      <c r="H723" s="63"/>
      <c r="I723" s="63"/>
      <c r="J723" s="63"/>
    </row>
    <row r="724" spans="6:10">
      <c r="F724" s="63"/>
      <c r="G724" s="63"/>
      <c r="H724" s="63"/>
      <c r="I724" s="63"/>
      <c r="J724" s="63"/>
    </row>
    <row r="725" spans="6:10">
      <c r="F725" s="63"/>
      <c r="G725" s="63"/>
      <c r="H725" s="63"/>
      <c r="I725" s="63"/>
      <c r="J725" s="63"/>
    </row>
    <row r="726" spans="6:10">
      <c r="F726" s="63"/>
      <c r="G726" s="63"/>
      <c r="H726" s="63"/>
      <c r="I726" s="63"/>
      <c r="J726" s="63"/>
    </row>
    <row r="727" spans="6:10">
      <c r="F727" s="63"/>
      <c r="G727" s="63"/>
      <c r="H727" s="63"/>
      <c r="I727" s="63"/>
      <c r="J727" s="63"/>
    </row>
    <row r="728" spans="6:10">
      <c r="F728" s="63"/>
      <c r="G728" s="63"/>
      <c r="H728" s="63"/>
      <c r="I728" s="63"/>
      <c r="J728" s="63"/>
    </row>
    <row r="729" spans="6:10">
      <c r="F729" s="63"/>
      <c r="G729" s="63"/>
      <c r="H729" s="63"/>
      <c r="I729" s="63"/>
      <c r="J729" s="63"/>
    </row>
    <row r="730" spans="6:10">
      <c r="F730" s="63"/>
      <c r="G730" s="63"/>
      <c r="H730" s="63"/>
      <c r="I730" s="63"/>
      <c r="J730" s="63"/>
    </row>
    <row r="731" spans="6:10">
      <c r="F731" s="63"/>
      <c r="G731" s="63"/>
      <c r="H731" s="63"/>
      <c r="I731" s="63"/>
      <c r="J731" s="63"/>
    </row>
    <row r="732" spans="6:10">
      <c r="F732" s="63"/>
      <c r="G732" s="63"/>
      <c r="H732" s="63"/>
      <c r="I732" s="63"/>
      <c r="J732" s="63"/>
    </row>
    <row r="733" spans="6:10">
      <c r="F733" s="63"/>
      <c r="G733" s="63"/>
      <c r="H733" s="63"/>
      <c r="I733" s="63"/>
      <c r="J733" s="63"/>
    </row>
    <row r="734" spans="6:10">
      <c r="F734" s="63"/>
      <c r="G734" s="63"/>
      <c r="H734" s="63"/>
      <c r="I734" s="63"/>
      <c r="J734" s="63"/>
    </row>
    <row r="735" spans="6:10">
      <c r="F735" s="63"/>
      <c r="G735" s="63"/>
      <c r="H735" s="63"/>
      <c r="I735" s="63"/>
      <c r="J735" s="63"/>
    </row>
    <row r="736" spans="6:10">
      <c r="F736" s="63"/>
      <c r="G736" s="63"/>
      <c r="H736" s="63"/>
      <c r="I736" s="63"/>
      <c r="J736" s="63"/>
    </row>
    <row r="737" spans="6:10">
      <c r="F737" s="63"/>
      <c r="G737" s="63"/>
      <c r="H737" s="63"/>
      <c r="I737" s="63"/>
      <c r="J737" s="63"/>
    </row>
    <row r="738" spans="6:10">
      <c r="F738" s="63"/>
      <c r="G738" s="63"/>
      <c r="H738" s="63"/>
      <c r="I738" s="63"/>
      <c r="J738" s="63"/>
    </row>
    <row r="739" spans="6:10">
      <c r="F739" s="63"/>
      <c r="G739" s="63"/>
      <c r="H739" s="63"/>
      <c r="I739" s="63"/>
      <c r="J739" s="63"/>
    </row>
    <row r="740" spans="6:10">
      <c r="F740" s="63"/>
      <c r="G740" s="63"/>
      <c r="H740" s="63"/>
      <c r="I740" s="63"/>
      <c r="J740" s="63"/>
    </row>
    <row r="741" spans="6:10">
      <c r="F741" s="63"/>
      <c r="G741" s="63"/>
      <c r="H741" s="63"/>
      <c r="I741" s="63"/>
      <c r="J741" s="63"/>
    </row>
    <row r="742" spans="6:10">
      <c r="F742" s="63"/>
      <c r="G742" s="63"/>
      <c r="H742" s="63"/>
      <c r="I742" s="63"/>
      <c r="J742" s="63"/>
    </row>
    <row r="743" spans="6:10">
      <c r="F743" s="63"/>
      <c r="G743" s="63"/>
      <c r="H743" s="63"/>
      <c r="I743" s="63"/>
      <c r="J743" s="63"/>
    </row>
    <row r="744" spans="6:10">
      <c r="F744" s="63"/>
      <c r="G744" s="63"/>
      <c r="H744" s="63"/>
      <c r="I744" s="63"/>
      <c r="J744" s="63"/>
    </row>
    <row r="745" spans="6:10">
      <c r="F745" s="63"/>
      <c r="G745" s="63"/>
      <c r="H745" s="63"/>
      <c r="I745" s="63"/>
      <c r="J745" s="63"/>
    </row>
    <row r="746" spans="6:10">
      <c r="F746" s="63"/>
      <c r="G746" s="63"/>
      <c r="H746" s="63"/>
      <c r="I746" s="63"/>
      <c r="J746" s="63"/>
    </row>
    <row r="747" spans="6:10">
      <c r="F747" s="63"/>
      <c r="G747" s="63"/>
      <c r="H747" s="63"/>
      <c r="I747" s="63"/>
      <c r="J747" s="63"/>
    </row>
    <row r="748" spans="6:10">
      <c r="F748" s="63"/>
      <c r="G748" s="63"/>
      <c r="H748" s="63"/>
      <c r="I748" s="63"/>
      <c r="J748" s="63"/>
    </row>
    <row r="749" spans="6:10">
      <c r="F749" s="63"/>
      <c r="G749" s="63"/>
      <c r="H749" s="63"/>
      <c r="I749" s="63"/>
      <c r="J749" s="63"/>
    </row>
    <row r="750" spans="6:10">
      <c r="F750" s="63"/>
      <c r="G750" s="63"/>
      <c r="H750" s="63"/>
      <c r="I750" s="63"/>
      <c r="J750" s="63"/>
    </row>
    <row r="751" spans="6:10">
      <c r="F751" s="63"/>
      <c r="G751" s="63"/>
      <c r="H751" s="63"/>
      <c r="I751" s="63"/>
      <c r="J751" s="63"/>
    </row>
    <row r="752" spans="6:10">
      <c r="F752" s="63"/>
      <c r="G752" s="63"/>
      <c r="H752" s="63"/>
      <c r="I752" s="63"/>
      <c r="J752" s="63"/>
    </row>
    <row r="753" spans="6:10">
      <c r="F753" s="63"/>
      <c r="G753" s="63"/>
      <c r="H753" s="63"/>
      <c r="I753" s="63"/>
      <c r="J753" s="63"/>
    </row>
    <row r="754" spans="6:10">
      <c r="F754" s="63"/>
      <c r="G754" s="63"/>
      <c r="H754" s="63"/>
      <c r="I754" s="63"/>
      <c r="J754" s="63"/>
    </row>
    <row r="755" spans="6:10">
      <c r="F755" s="63"/>
      <c r="G755" s="63"/>
      <c r="H755" s="63"/>
      <c r="I755" s="63"/>
      <c r="J755" s="63"/>
    </row>
    <row r="756" spans="6:10">
      <c r="F756" s="63"/>
      <c r="G756" s="63"/>
      <c r="H756" s="63"/>
      <c r="I756" s="63"/>
      <c r="J756" s="63"/>
    </row>
    <row r="757" spans="6:10">
      <c r="F757" s="63"/>
      <c r="G757" s="63"/>
      <c r="H757" s="63"/>
      <c r="I757" s="63"/>
      <c r="J757" s="63"/>
    </row>
    <row r="758" spans="6:10">
      <c r="F758" s="63"/>
      <c r="G758" s="63"/>
      <c r="H758" s="63"/>
      <c r="I758" s="63"/>
      <c r="J758" s="63"/>
    </row>
    <row r="759" spans="6:10">
      <c r="F759" s="63"/>
      <c r="G759" s="63"/>
      <c r="H759" s="63"/>
      <c r="I759" s="63"/>
      <c r="J759" s="63"/>
    </row>
    <row r="760" spans="6:10">
      <c r="F760" s="63"/>
      <c r="G760" s="63"/>
      <c r="H760" s="63"/>
      <c r="I760" s="63"/>
      <c r="J760" s="63"/>
    </row>
    <row r="761" spans="6:10">
      <c r="F761" s="63"/>
      <c r="G761" s="63"/>
      <c r="H761" s="63"/>
      <c r="I761" s="63"/>
      <c r="J761" s="63"/>
    </row>
    <row r="762" spans="6:10">
      <c r="F762" s="63"/>
      <c r="G762" s="63"/>
      <c r="H762" s="63"/>
      <c r="I762" s="63"/>
      <c r="J762" s="63"/>
    </row>
    <row r="763" spans="6:10">
      <c r="F763" s="63"/>
      <c r="G763" s="63"/>
      <c r="H763" s="63"/>
      <c r="I763" s="63"/>
      <c r="J763" s="63"/>
    </row>
    <row r="764" spans="6:10">
      <c r="F764" s="63"/>
      <c r="G764" s="63"/>
      <c r="H764" s="63"/>
      <c r="I764" s="63"/>
      <c r="J764" s="63"/>
    </row>
    <row r="765" spans="6:10">
      <c r="F765" s="63"/>
      <c r="G765" s="63"/>
      <c r="H765" s="63"/>
      <c r="I765" s="63"/>
      <c r="J765" s="63"/>
    </row>
    <row r="766" spans="6:10">
      <c r="F766" s="63"/>
      <c r="G766" s="63"/>
      <c r="H766" s="63"/>
      <c r="I766" s="63"/>
      <c r="J766" s="63"/>
    </row>
    <row r="767" spans="6:10">
      <c r="F767" s="63"/>
      <c r="G767" s="63"/>
      <c r="H767" s="63"/>
      <c r="I767" s="63"/>
      <c r="J767" s="63"/>
    </row>
    <row r="768" spans="6:10">
      <c r="F768" s="63"/>
      <c r="G768" s="63"/>
      <c r="H768" s="63"/>
      <c r="I768" s="63"/>
      <c r="J768" s="63"/>
    </row>
    <row r="769" spans="6:10">
      <c r="F769" s="63"/>
      <c r="G769" s="63"/>
      <c r="H769" s="63"/>
      <c r="I769" s="63"/>
      <c r="J769" s="63"/>
    </row>
    <row r="770" spans="6:10">
      <c r="F770" s="63"/>
      <c r="G770" s="63"/>
      <c r="H770" s="63"/>
      <c r="I770" s="63"/>
      <c r="J770" s="63"/>
    </row>
    <row r="771" spans="6:10">
      <c r="F771" s="63"/>
      <c r="G771" s="63"/>
      <c r="H771" s="63"/>
      <c r="I771" s="63"/>
      <c r="J771" s="63"/>
    </row>
    <row r="772" spans="6:10">
      <c r="F772" s="63"/>
      <c r="G772" s="63"/>
      <c r="H772" s="63"/>
      <c r="I772" s="63"/>
      <c r="J772" s="63"/>
    </row>
    <row r="773" spans="6:10">
      <c r="F773" s="63"/>
      <c r="G773" s="63"/>
      <c r="H773" s="63"/>
      <c r="I773" s="63"/>
      <c r="J773" s="63"/>
    </row>
    <row r="774" spans="6:10">
      <c r="F774" s="63"/>
      <c r="G774" s="63"/>
      <c r="H774" s="63"/>
      <c r="I774" s="63"/>
      <c r="J774" s="63"/>
    </row>
    <row r="775" spans="6:10">
      <c r="F775" s="63"/>
      <c r="G775" s="63"/>
      <c r="H775" s="63"/>
      <c r="I775" s="63"/>
      <c r="J775" s="63"/>
    </row>
    <row r="776" spans="6:10">
      <c r="F776" s="63"/>
      <c r="G776" s="63"/>
      <c r="H776" s="63"/>
      <c r="I776" s="63"/>
      <c r="J776" s="63"/>
    </row>
    <row r="777" spans="6:10">
      <c r="F777" s="63"/>
      <c r="G777" s="63"/>
      <c r="H777" s="63"/>
      <c r="I777" s="63"/>
      <c r="J777" s="63"/>
    </row>
    <row r="778" spans="6:10">
      <c r="F778" s="63"/>
      <c r="G778" s="63"/>
      <c r="H778" s="63"/>
      <c r="I778" s="63"/>
      <c r="J778" s="63"/>
    </row>
    <row r="779" spans="6:10">
      <c r="F779" s="63"/>
      <c r="G779" s="63"/>
      <c r="H779" s="63"/>
      <c r="I779" s="63"/>
      <c r="J779" s="63"/>
    </row>
    <row r="780" spans="6:10">
      <c r="F780" s="63"/>
      <c r="G780" s="63"/>
      <c r="H780" s="63"/>
      <c r="I780" s="63"/>
      <c r="J780" s="63"/>
    </row>
    <row r="781" spans="6:10">
      <c r="F781" s="63"/>
      <c r="G781" s="63"/>
      <c r="H781" s="63"/>
      <c r="I781" s="63"/>
      <c r="J781" s="63"/>
    </row>
    <row r="782" spans="6:10">
      <c r="F782" s="63"/>
      <c r="G782" s="63"/>
      <c r="H782" s="63"/>
      <c r="I782" s="63"/>
      <c r="J782" s="63"/>
    </row>
    <row r="783" spans="6:10">
      <c r="F783" s="63"/>
      <c r="G783" s="63"/>
      <c r="H783" s="63"/>
      <c r="I783" s="63"/>
      <c r="J783" s="63"/>
    </row>
    <row r="784" spans="6:10">
      <c r="F784" s="63"/>
      <c r="G784" s="63"/>
      <c r="H784" s="63"/>
      <c r="I784" s="63"/>
      <c r="J784" s="63"/>
    </row>
    <row r="785" spans="6:10">
      <c r="F785" s="63"/>
      <c r="G785" s="63"/>
      <c r="H785" s="63"/>
      <c r="I785" s="63"/>
      <c r="J785" s="63"/>
    </row>
    <row r="786" spans="6:10">
      <c r="F786" s="63"/>
      <c r="G786" s="63"/>
      <c r="H786" s="63"/>
      <c r="I786" s="63"/>
      <c r="J786" s="63"/>
    </row>
    <row r="787" spans="6:10">
      <c r="F787" s="63"/>
      <c r="G787" s="63"/>
      <c r="H787" s="63"/>
      <c r="I787" s="63"/>
      <c r="J787" s="63"/>
    </row>
    <row r="788" spans="6:10">
      <c r="F788" s="63"/>
      <c r="G788" s="63"/>
      <c r="H788" s="63"/>
      <c r="I788" s="63"/>
      <c r="J788" s="63"/>
    </row>
    <row r="789" spans="6:10">
      <c r="F789" s="63"/>
      <c r="G789" s="63"/>
      <c r="H789" s="63"/>
      <c r="I789" s="63"/>
      <c r="J789" s="63"/>
    </row>
    <row r="790" spans="6:10">
      <c r="F790" s="63"/>
      <c r="G790" s="63"/>
      <c r="H790" s="63"/>
      <c r="I790" s="63"/>
      <c r="J790" s="63"/>
    </row>
    <row r="791" spans="6:10">
      <c r="F791" s="63"/>
      <c r="G791" s="63"/>
      <c r="H791" s="63"/>
      <c r="I791" s="63"/>
      <c r="J791" s="63"/>
    </row>
    <row r="792" spans="6:10">
      <c r="F792" s="63"/>
      <c r="G792" s="63"/>
      <c r="H792" s="63"/>
      <c r="I792" s="63"/>
      <c r="J792" s="63"/>
    </row>
    <row r="793" spans="6:10">
      <c r="F793" s="63"/>
      <c r="G793" s="63"/>
      <c r="H793" s="63"/>
      <c r="I793" s="63"/>
      <c r="J793" s="63"/>
    </row>
    <row r="794" spans="6:10">
      <c r="F794" s="63"/>
      <c r="G794" s="63"/>
      <c r="H794" s="63"/>
      <c r="I794" s="63"/>
      <c r="J794" s="63"/>
    </row>
    <row r="795" spans="6:10">
      <c r="F795" s="63"/>
      <c r="G795" s="63"/>
      <c r="H795" s="63"/>
      <c r="I795" s="63"/>
      <c r="J795" s="63"/>
    </row>
    <row r="796" spans="6:10">
      <c r="F796" s="63"/>
      <c r="G796" s="63"/>
      <c r="H796" s="63"/>
      <c r="I796" s="63"/>
      <c r="J796" s="63"/>
    </row>
    <row r="797" spans="6:10">
      <c r="F797" s="63"/>
      <c r="G797" s="63"/>
      <c r="H797" s="63"/>
      <c r="I797" s="63"/>
      <c r="J797" s="63"/>
    </row>
    <row r="798" spans="6:10">
      <c r="F798" s="63"/>
      <c r="G798" s="63"/>
      <c r="H798" s="63"/>
      <c r="I798" s="63"/>
      <c r="J798" s="63"/>
    </row>
    <row r="799" spans="6:10">
      <c r="F799" s="63"/>
      <c r="G799" s="63"/>
      <c r="H799" s="63"/>
      <c r="I799" s="63"/>
      <c r="J799" s="63"/>
    </row>
    <row r="800" spans="6:10">
      <c r="F800" s="63"/>
      <c r="G800" s="63"/>
      <c r="H800" s="63"/>
      <c r="I800" s="63"/>
      <c r="J800" s="63"/>
    </row>
    <row r="801" spans="6:10">
      <c r="F801" s="63"/>
      <c r="G801" s="63"/>
      <c r="H801" s="63"/>
      <c r="I801" s="63"/>
      <c r="J801" s="63"/>
    </row>
    <row r="802" spans="6:10">
      <c r="F802" s="63"/>
      <c r="G802" s="63"/>
      <c r="H802" s="63"/>
      <c r="I802" s="63"/>
      <c r="J802" s="63"/>
    </row>
    <row r="803" spans="6:10">
      <c r="F803" s="63"/>
      <c r="G803" s="63"/>
      <c r="H803" s="63"/>
      <c r="I803" s="63"/>
      <c r="J803" s="63"/>
    </row>
    <row r="804" spans="6:10">
      <c r="F804" s="63"/>
      <c r="G804" s="63"/>
      <c r="H804" s="63"/>
      <c r="I804" s="63"/>
      <c r="J804" s="63"/>
    </row>
    <row r="805" spans="6:10">
      <c r="F805" s="63"/>
      <c r="G805" s="63"/>
      <c r="H805" s="63"/>
      <c r="I805" s="63"/>
      <c r="J805" s="63"/>
    </row>
    <row r="806" spans="6:10">
      <c r="F806" s="63"/>
      <c r="G806" s="63"/>
      <c r="H806" s="63"/>
      <c r="I806" s="63"/>
      <c r="J806" s="63"/>
    </row>
    <row r="807" spans="6:10">
      <c r="F807" s="63"/>
      <c r="G807" s="63"/>
      <c r="H807" s="63"/>
      <c r="I807" s="63"/>
      <c r="J807" s="63"/>
    </row>
    <row r="808" spans="6:10">
      <c r="F808" s="63"/>
      <c r="G808" s="63"/>
      <c r="H808" s="63"/>
      <c r="I808" s="63"/>
      <c r="J808" s="63"/>
    </row>
    <row r="809" spans="6:10">
      <c r="F809" s="63"/>
      <c r="G809" s="63"/>
      <c r="H809" s="63"/>
      <c r="I809" s="63"/>
      <c r="J809" s="63"/>
    </row>
    <row r="810" spans="6:10">
      <c r="F810" s="63"/>
      <c r="G810" s="63"/>
      <c r="H810" s="63"/>
      <c r="I810" s="63"/>
      <c r="J810" s="63"/>
    </row>
    <row r="811" spans="6:10">
      <c r="F811" s="63"/>
      <c r="G811" s="63"/>
      <c r="H811" s="63"/>
      <c r="I811" s="63"/>
      <c r="J811" s="63"/>
    </row>
    <row r="812" spans="6:10">
      <c r="F812" s="63"/>
      <c r="G812" s="63"/>
      <c r="H812" s="63"/>
      <c r="I812" s="63"/>
      <c r="J812" s="63"/>
    </row>
    <row r="813" spans="6:10">
      <c r="F813" s="63"/>
      <c r="G813" s="63"/>
      <c r="H813" s="63"/>
      <c r="I813" s="63"/>
      <c r="J813" s="63"/>
    </row>
    <row r="814" spans="6:10">
      <c r="F814" s="63"/>
      <c r="G814" s="63"/>
      <c r="H814" s="63"/>
      <c r="I814" s="63"/>
      <c r="J814" s="63"/>
    </row>
    <row r="815" spans="6:10">
      <c r="F815" s="63"/>
      <c r="G815" s="63"/>
      <c r="H815" s="63"/>
      <c r="I815" s="63"/>
      <c r="J815" s="63"/>
    </row>
    <row r="816" spans="6:10">
      <c r="F816" s="63"/>
      <c r="G816" s="63"/>
      <c r="H816" s="63"/>
      <c r="I816" s="63"/>
      <c r="J816" s="63"/>
    </row>
    <row r="817" spans="6:10">
      <c r="F817" s="63"/>
      <c r="G817" s="63"/>
      <c r="H817" s="63"/>
      <c r="I817" s="63"/>
      <c r="J817" s="63"/>
    </row>
    <row r="818" spans="6:10">
      <c r="F818" s="63"/>
      <c r="G818" s="63"/>
      <c r="H818" s="63"/>
      <c r="I818" s="63"/>
      <c r="J818" s="63"/>
    </row>
    <row r="819" spans="6:10">
      <c r="F819" s="63"/>
      <c r="G819" s="63"/>
      <c r="H819" s="63"/>
      <c r="I819" s="63"/>
      <c r="J819" s="63"/>
    </row>
    <row r="820" spans="6:10">
      <c r="F820" s="63"/>
      <c r="G820" s="63"/>
      <c r="H820" s="63"/>
      <c r="I820" s="63"/>
      <c r="J820" s="63"/>
    </row>
    <row r="821" spans="6:10">
      <c r="F821" s="63"/>
      <c r="G821" s="63"/>
      <c r="H821" s="63"/>
      <c r="I821" s="63"/>
      <c r="J821" s="63"/>
    </row>
    <row r="822" spans="6:10">
      <c r="F822" s="63"/>
      <c r="G822" s="63"/>
      <c r="H822" s="63"/>
      <c r="I822" s="63"/>
      <c r="J822" s="63"/>
    </row>
    <row r="823" spans="6:10">
      <c r="F823" s="63"/>
      <c r="G823" s="63"/>
      <c r="H823" s="63"/>
      <c r="I823" s="63"/>
      <c r="J823" s="63"/>
    </row>
    <row r="824" spans="6:10">
      <c r="F824" s="63"/>
      <c r="G824" s="63"/>
      <c r="H824" s="63"/>
      <c r="I824" s="63"/>
      <c r="J824" s="63"/>
    </row>
    <row r="825" spans="6:10">
      <c r="F825" s="63"/>
      <c r="G825" s="63"/>
      <c r="H825" s="63"/>
      <c r="I825" s="63"/>
      <c r="J825" s="63"/>
    </row>
    <row r="826" spans="6:10">
      <c r="F826" s="63"/>
      <c r="G826" s="63"/>
      <c r="H826" s="63"/>
      <c r="I826" s="63"/>
      <c r="J826" s="63"/>
    </row>
    <row r="827" spans="6:10">
      <c r="F827" s="63"/>
      <c r="G827" s="63"/>
      <c r="H827" s="63"/>
      <c r="I827" s="63"/>
      <c r="J827" s="63"/>
    </row>
    <row r="828" spans="6:10">
      <c r="F828" s="63"/>
      <c r="G828" s="63"/>
      <c r="H828" s="63"/>
      <c r="I828" s="63"/>
      <c r="J828" s="63"/>
    </row>
    <row r="829" spans="6:10">
      <c r="F829" s="63"/>
      <c r="G829" s="63"/>
      <c r="H829" s="63"/>
      <c r="I829" s="63"/>
      <c r="J829" s="63"/>
    </row>
    <row r="830" spans="6:10">
      <c r="F830" s="63"/>
      <c r="G830" s="63"/>
      <c r="H830" s="63"/>
      <c r="I830" s="63"/>
      <c r="J830" s="63"/>
    </row>
    <row r="831" spans="6:10">
      <c r="F831" s="63"/>
      <c r="G831" s="63"/>
      <c r="H831" s="63"/>
      <c r="I831" s="63"/>
      <c r="J831" s="63"/>
    </row>
    <row r="832" spans="6:10">
      <c r="F832" s="63"/>
      <c r="G832" s="63"/>
      <c r="H832" s="63"/>
      <c r="I832" s="63"/>
      <c r="J832" s="63"/>
    </row>
    <row r="833" spans="6:10">
      <c r="F833" s="63"/>
      <c r="G833" s="63"/>
      <c r="H833" s="63"/>
      <c r="I833" s="63"/>
      <c r="J833" s="63"/>
    </row>
    <row r="834" spans="6:10">
      <c r="F834" s="63"/>
      <c r="G834" s="63"/>
      <c r="H834" s="63"/>
      <c r="I834" s="63"/>
      <c r="J834" s="63"/>
    </row>
    <row r="835" spans="6:10">
      <c r="F835" s="63"/>
      <c r="G835" s="63"/>
      <c r="H835" s="63"/>
      <c r="I835" s="63"/>
      <c r="J835" s="63"/>
    </row>
    <row r="836" spans="6:10">
      <c r="F836" s="63"/>
      <c r="G836" s="63"/>
      <c r="H836" s="63"/>
      <c r="I836" s="63"/>
      <c r="J836" s="63"/>
    </row>
    <row r="837" spans="6:10">
      <c r="F837" s="63"/>
      <c r="G837" s="63"/>
      <c r="H837" s="63"/>
      <c r="I837" s="63"/>
      <c r="J837" s="63"/>
    </row>
    <row r="838" spans="6:10">
      <c r="F838" s="63"/>
      <c r="G838" s="63"/>
      <c r="H838" s="63"/>
      <c r="I838" s="63"/>
      <c r="J838" s="63"/>
    </row>
    <row r="839" spans="6:10">
      <c r="F839" s="63"/>
      <c r="G839" s="63"/>
      <c r="H839" s="63"/>
      <c r="I839" s="63"/>
      <c r="J839" s="63"/>
    </row>
    <row r="840" spans="6:10">
      <c r="F840" s="63"/>
      <c r="G840" s="63"/>
      <c r="H840" s="63"/>
      <c r="I840" s="63"/>
      <c r="J840" s="63"/>
    </row>
    <row r="841" spans="6:10">
      <c r="F841" s="63"/>
      <c r="G841" s="63"/>
      <c r="H841" s="63"/>
      <c r="I841" s="63"/>
      <c r="J841" s="63"/>
    </row>
    <row r="842" spans="6:10">
      <c r="F842" s="63"/>
      <c r="G842" s="63"/>
      <c r="H842" s="63"/>
      <c r="I842" s="63"/>
      <c r="J842" s="63"/>
    </row>
    <row r="843" spans="6:10">
      <c r="F843" s="63"/>
      <c r="G843" s="63"/>
      <c r="H843" s="63"/>
      <c r="I843" s="63"/>
      <c r="J843" s="63"/>
    </row>
    <row r="844" spans="6:10">
      <c r="F844" s="63"/>
      <c r="G844" s="63"/>
      <c r="H844" s="63"/>
      <c r="I844" s="63"/>
      <c r="J844" s="63"/>
    </row>
    <row r="845" spans="6:10">
      <c r="F845" s="63"/>
      <c r="G845" s="63"/>
      <c r="H845" s="63"/>
      <c r="I845" s="63"/>
      <c r="J845" s="63"/>
    </row>
    <row r="846" spans="6:10">
      <c r="F846" s="63"/>
      <c r="G846" s="63"/>
      <c r="H846" s="63"/>
      <c r="I846" s="63"/>
      <c r="J846" s="63"/>
    </row>
    <row r="847" spans="6:10">
      <c r="F847" s="63"/>
      <c r="G847" s="63"/>
      <c r="H847" s="63"/>
      <c r="I847" s="63"/>
      <c r="J847" s="63"/>
    </row>
    <row r="848" spans="6:10">
      <c r="F848" s="63"/>
      <c r="G848" s="63"/>
      <c r="H848" s="63"/>
      <c r="I848" s="63"/>
      <c r="J848" s="63"/>
    </row>
    <row r="849" spans="6:10">
      <c r="F849" s="63"/>
      <c r="G849" s="63"/>
      <c r="H849" s="63"/>
      <c r="I849" s="63"/>
      <c r="J849" s="63"/>
    </row>
    <row r="850" spans="6:10">
      <c r="F850" s="63"/>
      <c r="G850" s="63"/>
      <c r="H850" s="63"/>
      <c r="I850" s="63"/>
      <c r="J850" s="63"/>
    </row>
    <row r="851" spans="6:10">
      <c r="F851" s="63"/>
      <c r="G851" s="63"/>
      <c r="H851" s="63"/>
      <c r="I851" s="63"/>
      <c r="J851" s="63"/>
    </row>
    <row r="852" spans="6:10">
      <c r="F852" s="63"/>
      <c r="G852" s="63"/>
      <c r="H852" s="63"/>
      <c r="I852" s="63"/>
      <c r="J852" s="63"/>
    </row>
    <row r="853" spans="6:10">
      <c r="F853" s="63"/>
      <c r="G853" s="63"/>
      <c r="H853" s="63"/>
      <c r="I853" s="63"/>
      <c r="J853" s="63"/>
    </row>
    <row r="854" spans="6:10">
      <c r="F854" s="63"/>
      <c r="G854" s="63"/>
      <c r="H854" s="63"/>
      <c r="I854" s="63"/>
      <c r="J854" s="63"/>
    </row>
    <row r="855" spans="6:10">
      <c r="F855" s="63"/>
      <c r="G855" s="63"/>
      <c r="H855" s="63"/>
      <c r="I855" s="63"/>
      <c r="J855" s="63"/>
    </row>
    <row r="856" spans="6:10">
      <c r="F856" s="63"/>
      <c r="G856" s="63"/>
      <c r="H856" s="63"/>
      <c r="I856" s="63"/>
      <c r="J856" s="63"/>
    </row>
    <row r="857" spans="6:10">
      <c r="F857" s="63"/>
      <c r="G857" s="63"/>
      <c r="H857" s="63"/>
      <c r="I857" s="63"/>
      <c r="J857" s="63"/>
    </row>
    <row r="858" spans="6:10">
      <c r="F858" s="63"/>
      <c r="G858" s="63"/>
      <c r="H858" s="63"/>
      <c r="I858" s="63"/>
      <c r="J858" s="63"/>
    </row>
    <row r="859" spans="6:10">
      <c r="F859" s="63"/>
      <c r="G859" s="63"/>
      <c r="H859" s="63"/>
      <c r="I859" s="63"/>
      <c r="J859" s="63"/>
    </row>
    <row r="860" spans="6:10">
      <c r="F860" s="63"/>
      <c r="G860" s="63"/>
      <c r="H860" s="63"/>
      <c r="I860" s="63"/>
      <c r="J860" s="63"/>
    </row>
    <row r="861" spans="6:10">
      <c r="F861" s="63"/>
      <c r="G861" s="63"/>
      <c r="H861" s="63"/>
      <c r="I861" s="63"/>
      <c r="J861" s="63"/>
    </row>
    <row r="862" spans="6:10">
      <c r="F862" s="63"/>
      <c r="G862" s="63"/>
      <c r="H862" s="63"/>
      <c r="I862" s="63"/>
      <c r="J862" s="63"/>
    </row>
    <row r="863" spans="6:10">
      <c r="F863" s="63"/>
      <c r="G863" s="63"/>
      <c r="H863" s="63"/>
      <c r="I863" s="63"/>
      <c r="J863" s="63"/>
    </row>
    <row r="864" spans="6:10">
      <c r="F864" s="63"/>
      <c r="G864" s="63"/>
      <c r="H864" s="63"/>
      <c r="I864" s="63"/>
      <c r="J864" s="63"/>
    </row>
    <row r="865" spans="6:10">
      <c r="F865" s="63"/>
      <c r="G865" s="63"/>
      <c r="H865" s="63"/>
      <c r="I865" s="63"/>
      <c r="J865" s="63"/>
    </row>
    <row r="866" spans="6:10">
      <c r="F866" s="63"/>
      <c r="G866" s="63"/>
      <c r="H866" s="63"/>
      <c r="I866" s="63"/>
      <c r="J866" s="63"/>
    </row>
    <row r="867" spans="6:10">
      <c r="F867" s="63"/>
      <c r="G867" s="63"/>
      <c r="H867" s="63"/>
      <c r="I867" s="63"/>
      <c r="J867" s="63"/>
    </row>
    <row r="868" spans="6:10">
      <c r="F868" s="63"/>
      <c r="G868" s="63"/>
      <c r="H868" s="63"/>
      <c r="I868" s="63"/>
      <c r="J868" s="63"/>
    </row>
    <row r="869" spans="6:10">
      <c r="F869" s="63"/>
      <c r="G869" s="63"/>
      <c r="H869" s="63"/>
      <c r="I869" s="63"/>
      <c r="J869" s="63"/>
    </row>
    <row r="870" spans="6:10">
      <c r="F870" s="63"/>
      <c r="G870" s="63"/>
      <c r="H870" s="63"/>
      <c r="I870" s="63"/>
      <c r="J870" s="63"/>
    </row>
    <row r="871" spans="6:10">
      <c r="F871" s="63"/>
      <c r="G871" s="63"/>
      <c r="H871" s="63"/>
      <c r="I871" s="63"/>
      <c r="J871" s="63"/>
    </row>
    <row r="872" spans="6:10">
      <c r="F872" s="63"/>
      <c r="G872" s="63"/>
      <c r="H872" s="63"/>
      <c r="I872" s="63"/>
      <c r="J872" s="63"/>
    </row>
    <row r="873" spans="6:10">
      <c r="F873" s="63"/>
      <c r="G873" s="63"/>
      <c r="H873" s="63"/>
      <c r="I873" s="63"/>
      <c r="J873" s="63"/>
    </row>
    <row r="874" spans="6:10">
      <c r="F874" s="63"/>
      <c r="G874" s="63"/>
      <c r="H874" s="63"/>
      <c r="I874" s="63"/>
      <c r="J874" s="63"/>
    </row>
    <row r="875" spans="6:10">
      <c r="F875" s="63"/>
      <c r="G875" s="63"/>
      <c r="H875" s="63"/>
      <c r="I875" s="63"/>
      <c r="J875" s="63"/>
    </row>
    <row r="876" spans="6:10">
      <c r="F876" s="63"/>
      <c r="G876" s="63"/>
      <c r="H876" s="63"/>
      <c r="I876" s="63"/>
      <c r="J876" s="63"/>
    </row>
    <row r="877" spans="6:10">
      <c r="F877" s="63"/>
      <c r="G877" s="63"/>
      <c r="H877" s="63"/>
      <c r="I877" s="63"/>
      <c r="J877" s="63"/>
    </row>
    <row r="878" spans="6:10">
      <c r="F878" s="63"/>
      <c r="G878" s="63"/>
      <c r="H878" s="63"/>
      <c r="I878" s="63"/>
      <c r="J878" s="63"/>
    </row>
    <row r="879" spans="6:10">
      <c r="F879" s="63"/>
      <c r="G879" s="63"/>
      <c r="H879" s="63"/>
      <c r="I879" s="63"/>
      <c r="J879" s="63"/>
    </row>
    <row r="880" spans="6:10">
      <c r="F880" s="63"/>
      <c r="G880" s="63"/>
      <c r="H880" s="63"/>
      <c r="I880" s="63"/>
      <c r="J880" s="63"/>
    </row>
    <row r="881" spans="6:10">
      <c r="F881" s="63"/>
      <c r="G881" s="63"/>
      <c r="H881" s="63"/>
      <c r="I881" s="63"/>
      <c r="J881" s="63"/>
    </row>
    <row r="882" spans="6:10">
      <c r="F882" s="63"/>
      <c r="G882" s="63"/>
      <c r="H882" s="63"/>
      <c r="I882" s="63"/>
      <c r="J882" s="63"/>
    </row>
    <row r="883" spans="6:10">
      <c r="F883" s="63"/>
      <c r="G883" s="63"/>
      <c r="H883" s="63"/>
      <c r="I883" s="63"/>
      <c r="J883" s="63"/>
    </row>
    <row r="884" spans="6:10">
      <c r="F884" s="63"/>
      <c r="G884" s="63"/>
      <c r="H884" s="63"/>
      <c r="I884" s="63"/>
      <c r="J884" s="63"/>
    </row>
    <row r="885" spans="6:10">
      <c r="F885" s="63"/>
      <c r="G885" s="63"/>
      <c r="H885" s="63"/>
      <c r="I885" s="63"/>
      <c r="J885" s="63"/>
    </row>
    <row r="886" spans="6:10">
      <c r="F886" s="63"/>
      <c r="G886" s="63"/>
      <c r="H886" s="63"/>
      <c r="I886" s="63"/>
      <c r="J886" s="63"/>
    </row>
    <row r="887" spans="6:10">
      <c r="F887" s="63"/>
      <c r="G887" s="63"/>
      <c r="H887" s="63"/>
      <c r="I887" s="63"/>
      <c r="J887" s="63"/>
    </row>
    <row r="888" spans="6:10">
      <c r="F888" s="63"/>
      <c r="G888" s="63"/>
      <c r="H888" s="63"/>
      <c r="I888" s="63"/>
      <c r="J888" s="63"/>
    </row>
    <row r="889" spans="6:10">
      <c r="F889" s="63"/>
      <c r="G889" s="63"/>
      <c r="H889" s="63"/>
      <c r="I889" s="63"/>
      <c r="J889" s="63"/>
    </row>
    <row r="890" spans="6:10">
      <c r="F890" s="63"/>
      <c r="G890" s="63"/>
      <c r="H890" s="63"/>
      <c r="I890" s="63"/>
      <c r="J890" s="63"/>
    </row>
    <row r="891" spans="6:10">
      <c r="F891" s="63"/>
      <c r="G891" s="63"/>
      <c r="H891" s="63"/>
      <c r="I891" s="63"/>
      <c r="J891" s="63"/>
    </row>
    <row r="892" spans="6:10">
      <c r="F892" s="63"/>
      <c r="G892" s="63"/>
      <c r="H892" s="63"/>
      <c r="I892" s="63"/>
      <c r="J892" s="63"/>
    </row>
    <row r="893" spans="6:10">
      <c r="F893" s="63"/>
      <c r="G893" s="63"/>
      <c r="H893" s="63"/>
      <c r="I893" s="63"/>
      <c r="J893" s="63"/>
    </row>
    <row r="894" spans="6:10">
      <c r="F894" s="63"/>
      <c r="G894" s="63"/>
      <c r="H894" s="63"/>
      <c r="I894" s="63"/>
      <c r="J894" s="63"/>
    </row>
    <row r="895" spans="6:10">
      <c r="F895" s="63"/>
      <c r="G895" s="63"/>
      <c r="H895" s="63"/>
      <c r="I895" s="63"/>
      <c r="J895" s="63"/>
    </row>
    <row r="896" spans="6:10">
      <c r="F896" s="63"/>
      <c r="G896" s="63"/>
      <c r="H896" s="63"/>
      <c r="I896" s="63"/>
      <c r="J896" s="63"/>
    </row>
    <row r="897" spans="6:10">
      <c r="F897" s="63"/>
      <c r="G897" s="63"/>
      <c r="H897" s="63"/>
      <c r="I897" s="63"/>
      <c r="J897" s="63"/>
    </row>
    <row r="898" spans="6:10">
      <c r="F898" s="63"/>
      <c r="G898" s="63"/>
      <c r="H898" s="63"/>
      <c r="I898" s="63"/>
      <c r="J898" s="63"/>
    </row>
    <row r="899" spans="6:10">
      <c r="F899" s="63"/>
      <c r="G899" s="63"/>
      <c r="H899" s="63"/>
      <c r="I899" s="63"/>
      <c r="J899" s="63"/>
    </row>
    <row r="900" spans="6:10">
      <c r="F900" s="63"/>
      <c r="G900" s="63"/>
      <c r="H900" s="63"/>
      <c r="I900" s="63"/>
      <c r="J900" s="63"/>
    </row>
    <row r="901" spans="6:10">
      <c r="F901" s="63"/>
      <c r="G901" s="63"/>
      <c r="H901" s="63"/>
      <c r="I901" s="63"/>
      <c r="J901" s="63"/>
    </row>
    <row r="902" spans="6:10">
      <c r="F902" s="63"/>
      <c r="G902" s="63"/>
      <c r="H902" s="63"/>
      <c r="I902" s="63"/>
      <c r="J902" s="63"/>
    </row>
    <row r="903" spans="6:10">
      <c r="F903" s="63"/>
      <c r="G903" s="63"/>
      <c r="H903" s="63"/>
      <c r="I903" s="63"/>
      <c r="J903" s="63"/>
    </row>
    <row r="904" spans="6:10">
      <c r="F904" s="63"/>
      <c r="G904" s="63"/>
      <c r="H904" s="63"/>
      <c r="I904" s="63"/>
      <c r="J904" s="63"/>
    </row>
    <row r="905" spans="6:10">
      <c r="F905" s="63"/>
      <c r="G905" s="63"/>
      <c r="H905" s="63"/>
      <c r="I905" s="63"/>
      <c r="J905" s="63"/>
    </row>
    <row r="906" spans="6:10">
      <c r="F906" s="63"/>
      <c r="G906" s="63"/>
      <c r="H906" s="63"/>
      <c r="I906" s="63"/>
      <c r="J906" s="63"/>
    </row>
    <row r="907" spans="6:10">
      <c r="F907" s="63"/>
      <c r="G907" s="63"/>
      <c r="H907" s="63"/>
      <c r="I907" s="63"/>
      <c r="J907" s="63"/>
    </row>
    <row r="908" spans="6:10">
      <c r="F908" s="63"/>
      <c r="G908" s="63"/>
      <c r="H908" s="63"/>
      <c r="I908" s="63"/>
      <c r="J908" s="63"/>
    </row>
    <row r="909" spans="6:10">
      <c r="F909" s="63"/>
      <c r="G909" s="63"/>
      <c r="H909" s="63"/>
      <c r="I909" s="63"/>
      <c r="J909" s="63"/>
    </row>
    <row r="910" spans="6:10">
      <c r="F910" s="63"/>
      <c r="G910" s="63"/>
      <c r="H910" s="63"/>
      <c r="I910" s="63"/>
      <c r="J910" s="63"/>
    </row>
    <row r="911" spans="6:10">
      <c r="F911" s="63"/>
      <c r="G911" s="63"/>
      <c r="H911" s="63"/>
      <c r="I911" s="63"/>
      <c r="J911" s="63"/>
    </row>
    <row r="912" spans="6:10">
      <c r="F912" s="63"/>
      <c r="G912" s="63"/>
      <c r="H912" s="63"/>
      <c r="I912" s="63"/>
      <c r="J912" s="63"/>
    </row>
    <row r="913" spans="6:10">
      <c r="F913" s="63"/>
      <c r="G913" s="63"/>
      <c r="H913" s="63"/>
      <c r="I913" s="63"/>
      <c r="J913" s="63"/>
    </row>
    <row r="914" spans="6:10">
      <c r="F914" s="63"/>
      <c r="G914" s="63"/>
      <c r="H914" s="63"/>
      <c r="I914" s="63"/>
      <c r="J914" s="63"/>
    </row>
    <row r="915" spans="6:10">
      <c r="F915" s="63"/>
      <c r="G915" s="63"/>
      <c r="H915" s="63"/>
      <c r="I915" s="63"/>
      <c r="J915" s="63"/>
    </row>
    <row r="916" spans="6:10">
      <c r="F916" s="63"/>
      <c r="G916" s="63"/>
      <c r="H916" s="63"/>
      <c r="I916" s="63"/>
      <c r="J916" s="63"/>
    </row>
    <row r="917" spans="6:10">
      <c r="F917" s="63"/>
      <c r="G917" s="63"/>
      <c r="H917" s="63"/>
      <c r="I917" s="63"/>
      <c r="J917" s="63"/>
    </row>
    <row r="918" spans="6:10">
      <c r="F918" s="63"/>
      <c r="G918" s="63"/>
      <c r="H918" s="63"/>
      <c r="I918" s="63"/>
      <c r="J918" s="63"/>
    </row>
    <row r="919" spans="6:10">
      <c r="F919" s="63"/>
      <c r="G919" s="63"/>
      <c r="H919" s="63"/>
      <c r="I919" s="63"/>
      <c r="J919" s="63"/>
    </row>
    <row r="920" spans="6:10">
      <c r="F920" s="63"/>
      <c r="G920" s="63"/>
      <c r="H920" s="63"/>
      <c r="I920" s="63"/>
      <c r="J920" s="63"/>
    </row>
    <row r="921" spans="6:10">
      <c r="F921" s="63"/>
      <c r="G921" s="63"/>
      <c r="H921" s="63"/>
      <c r="I921" s="63"/>
      <c r="J921" s="63"/>
    </row>
    <row r="922" spans="6:10">
      <c r="F922" s="63"/>
      <c r="G922" s="63"/>
      <c r="H922" s="63"/>
      <c r="I922" s="63"/>
      <c r="J922" s="63"/>
    </row>
    <row r="923" spans="6:10">
      <c r="F923" s="63"/>
      <c r="G923" s="63"/>
      <c r="H923" s="63"/>
      <c r="I923" s="63"/>
      <c r="J923" s="63"/>
    </row>
    <row r="924" spans="6:10">
      <c r="F924" s="63"/>
      <c r="G924" s="63"/>
      <c r="H924" s="63"/>
      <c r="I924" s="63"/>
      <c r="J924" s="63"/>
    </row>
    <row r="925" spans="6:10">
      <c r="F925" s="63"/>
      <c r="G925" s="63"/>
      <c r="H925" s="63"/>
      <c r="I925" s="63"/>
      <c r="J925" s="63"/>
    </row>
    <row r="926" spans="6:10">
      <c r="F926" s="63"/>
      <c r="G926" s="63"/>
      <c r="H926" s="63"/>
      <c r="I926" s="63"/>
      <c r="J926" s="63"/>
    </row>
    <row r="927" spans="6:10">
      <c r="F927" s="63"/>
      <c r="G927" s="63"/>
      <c r="H927" s="63"/>
      <c r="I927" s="63"/>
      <c r="J927" s="63"/>
    </row>
    <row r="928" spans="6:10">
      <c r="F928" s="63"/>
      <c r="G928" s="63"/>
      <c r="H928" s="63"/>
      <c r="I928" s="63"/>
      <c r="J928" s="63"/>
    </row>
    <row r="929" spans="6:10">
      <c r="F929" s="63"/>
      <c r="G929" s="63"/>
      <c r="H929" s="63"/>
      <c r="I929" s="63"/>
      <c r="J929" s="63"/>
    </row>
    <row r="930" spans="6:10">
      <c r="F930" s="63"/>
      <c r="G930" s="63"/>
      <c r="H930" s="63"/>
      <c r="I930" s="63"/>
      <c r="J930" s="63"/>
    </row>
    <row r="931" spans="6:10">
      <c r="F931" s="63"/>
      <c r="G931" s="63"/>
      <c r="H931" s="63"/>
      <c r="I931" s="63"/>
      <c r="J931" s="63"/>
    </row>
    <row r="932" spans="6:10">
      <c r="F932" s="63"/>
      <c r="G932" s="63"/>
      <c r="H932" s="63"/>
      <c r="I932" s="63"/>
      <c r="J932" s="63"/>
    </row>
    <row r="933" spans="6:10">
      <c r="F933" s="63"/>
      <c r="G933" s="63"/>
      <c r="H933" s="63"/>
      <c r="I933" s="63"/>
      <c r="J933" s="63"/>
    </row>
    <row r="934" spans="6:10">
      <c r="F934" s="63"/>
      <c r="G934" s="63"/>
      <c r="H934" s="63"/>
      <c r="I934" s="63"/>
      <c r="J934" s="63"/>
    </row>
    <row r="935" spans="6:10">
      <c r="F935" s="63"/>
      <c r="G935" s="63"/>
      <c r="H935" s="63"/>
      <c r="I935" s="63"/>
      <c r="J935" s="63"/>
    </row>
    <row r="936" spans="6:10">
      <c r="F936" s="63"/>
      <c r="G936" s="63"/>
      <c r="H936" s="63"/>
      <c r="I936" s="63"/>
      <c r="J936" s="63"/>
    </row>
    <row r="937" spans="6:10">
      <c r="F937" s="63"/>
      <c r="G937" s="63"/>
      <c r="H937" s="63"/>
      <c r="I937" s="63"/>
      <c r="J937" s="63"/>
    </row>
    <row r="938" spans="6:10">
      <c r="F938" s="63"/>
      <c r="G938" s="63"/>
      <c r="H938" s="63"/>
      <c r="I938" s="63"/>
      <c r="J938" s="63"/>
    </row>
    <row r="939" spans="6:10">
      <c r="F939" s="63"/>
      <c r="G939" s="63"/>
      <c r="H939" s="63"/>
      <c r="I939" s="63"/>
      <c r="J939" s="63"/>
    </row>
    <row r="940" spans="6:10">
      <c r="F940" s="63"/>
      <c r="G940" s="63"/>
      <c r="H940" s="63"/>
      <c r="I940" s="63"/>
      <c r="J940" s="63"/>
    </row>
    <row r="941" spans="6:10">
      <c r="F941" s="63"/>
      <c r="G941" s="63"/>
      <c r="H941" s="63"/>
      <c r="I941" s="63"/>
      <c r="J941" s="63"/>
    </row>
    <row r="942" spans="6:10">
      <c r="F942" s="63"/>
      <c r="G942" s="63"/>
      <c r="H942" s="63"/>
      <c r="I942" s="63"/>
      <c r="J942" s="63"/>
    </row>
    <row r="943" spans="6:10">
      <c r="F943" s="63"/>
      <c r="G943" s="63"/>
      <c r="H943" s="63"/>
      <c r="I943" s="63"/>
      <c r="J943" s="63"/>
    </row>
    <row r="944" spans="6:10">
      <c r="F944" s="63"/>
      <c r="G944" s="63"/>
      <c r="H944" s="63"/>
      <c r="I944" s="63"/>
      <c r="J944" s="63"/>
    </row>
    <row r="945" spans="6:10">
      <c r="F945" s="63"/>
      <c r="G945" s="63"/>
      <c r="H945" s="63"/>
      <c r="I945" s="63"/>
      <c r="J945" s="63"/>
    </row>
    <row r="946" spans="6:10">
      <c r="F946" s="63"/>
      <c r="G946" s="63"/>
      <c r="H946" s="63"/>
      <c r="I946" s="63"/>
      <c r="J946" s="63"/>
    </row>
    <row r="947" spans="6:10">
      <c r="F947" s="63"/>
      <c r="G947" s="63"/>
      <c r="H947" s="63"/>
      <c r="I947" s="63"/>
      <c r="J947" s="63"/>
    </row>
    <row r="948" spans="6:10">
      <c r="F948" s="63"/>
      <c r="G948" s="63"/>
      <c r="H948" s="63"/>
      <c r="I948" s="63"/>
      <c r="J948" s="63"/>
    </row>
    <row r="949" spans="6:10">
      <c r="F949" s="63"/>
      <c r="G949" s="63"/>
      <c r="H949" s="63"/>
      <c r="I949" s="63"/>
      <c r="J949" s="63"/>
    </row>
    <row r="950" spans="6:10">
      <c r="F950" s="63"/>
      <c r="G950" s="63"/>
      <c r="H950" s="63"/>
      <c r="I950" s="63"/>
      <c r="J950" s="63"/>
    </row>
    <row r="951" spans="6:10">
      <c r="F951" s="63"/>
      <c r="G951" s="63"/>
      <c r="H951" s="63"/>
      <c r="I951" s="63"/>
      <c r="J951" s="63"/>
    </row>
    <row r="952" spans="6:10">
      <c r="F952" s="63"/>
      <c r="G952" s="63"/>
      <c r="H952" s="63"/>
      <c r="I952" s="63"/>
      <c r="J952" s="63"/>
    </row>
    <row r="953" spans="6:10">
      <c r="F953" s="63"/>
      <c r="G953" s="63"/>
      <c r="H953" s="63"/>
      <c r="I953" s="63"/>
      <c r="J953" s="63"/>
    </row>
    <row r="954" spans="6:10">
      <c r="F954" s="63"/>
      <c r="G954" s="63"/>
      <c r="H954" s="63"/>
      <c r="I954" s="63"/>
      <c r="J954" s="63"/>
    </row>
    <row r="955" spans="6:10">
      <c r="F955" s="63"/>
      <c r="G955" s="63"/>
      <c r="H955" s="63"/>
      <c r="I955" s="63"/>
      <c r="J955" s="63"/>
    </row>
    <row r="956" spans="6:10">
      <c r="F956" s="63"/>
      <c r="G956" s="63"/>
      <c r="H956" s="63"/>
      <c r="I956" s="63"/>
      <c r="J956" s="63"/>
    </row>
    <row r="957" spans="6:10">
      <c r="F957" s="63"/>
      <c r="G957" s="63"/>
      <c r="H957" s="63"/>
      <c r="I957" s="63"/>
      <c r="J957" s="63"/>
    </row>
    <row r="958" spans="6:10">
      <c r="F958" s="63"/>
      <c r="G958" s="63"/>
      <c r="H958" s="63"/>
      <c r="I958" s="63"/>
      <c r="J958" s="63"/>
    </row>
    <row r="959" spans="6:10">
      <c r="F959" s="63"/>
      <c r="G959" s="63"/>
      <c r="H959" s="63"/>
      <c r="I959" s="63"/>
      <c r="J959" s="63"/>
    </row>
    <row r="960" spans="6:10">
      <c r="F960" s="63"/>
      <c r="G960" s="63"/>
      <c r="H960" s="63"/>
      <c r="I960" s="63"/>
      <c r="J960" s="63"/>
    </row>
    <row r="961" spans="6:10">
      <c r="F961" s="63"/>
      <c r="G961" s="63"/>
      <c r="H961" s="63"/>
      <c r="I961" s="63"/>
      <c r="J961" s="63"/>
    </row>
    <row r="962" spans="6:10">
      <c r="F962" s="63"/>
      <c r="G962" s="63"/>
      <c r="H962" s="63"/>
      <c r="I962" s="63"/>
      <c r="J962" s="63"/>
    </row>
    <row r="963" spans="6:10">
      <c r="F963" s="63"/>
      <c r="G963" s="63"/>
      <c r="H963" s="63"/>
      <c r="I963" s="63"/>
      <c r="J963" s="63"/>
    </row>
    <row r="964" spans="6:10">
      <c r="F964" s="63"/>
      <c r="G964" s="63"/>
      <c r="H964" s="63"/>
      <c r="I964" s="63"/>
      <c r="J964" s="63"/>
    </row>
    <row r="965" spans="6:10">
      <c r="F965" s="63"/>
      <c r="G965" s="63"/>
      <c r="H965" s="63"/>
      <c r="I965" s="63"/>
      <c r="J965" s="63"/>
    </row>
    <row r="966" spans="6:10">
      <c r="F966" s="63"/>
      <c r="G966" s="63"/>
      <c r="H966" s="63"/>
      <c r="I966" s="63"/>
      <c r="J966" s="63"/>
    </row>
    <row r="967" spans="6:10">
      <c r="F967" s="63"/>
      <c r="G967" s="63"/>
      <c r="H967" s="63"/>
      <c r="I967" s="63"/>
      <c r="J967" s="63"/>
    </row>
    <row r="968" spans="6:10">
      <c r="F968" s="63"/>
      <c r="G968" s="63"/>
      <c r="H968" s="63"/>
      <c r="I968" s="63"/>
      <c r="J968" s="63"/>
    </row>
    <row r="969" spans="6:10">
      <c r="F969" s="63"/>
      <c r="G969" s="63"/>
      <c r="H969" s="63"/>
      <c r="I969" s="63"/>
      <c r="J969" s="63"/>
    </row>
    <row r="970" spans="6:10">
      <c r="F970" s="63"/>
      <c r="G970" s="63"/>
      <c r="H970" s="63"/>
      <c r="I970" s="63"/>
      <c r="J970" s="63"/>
    </row>
    <row r="971" spans="6:10">
      <c r="F971" s="63"/>
      <c r="G971" s="63"/>
      <c r="H971" s="63"/>
      <c r="I971" s="63"/>
      <c r="J971" s="63"/>
    </row>
    <row r="972" spans="6:10">
      <c r="F972" s="63"/>
      <c r="G972" s="63"/>
      <c r="H972" s="63"/>
      <c r="I972" s="63"/>
      <c r="J972" s="63"/>
    </row>
    <row r="973" spans="6:10">
      <c r="F973" s="63"/>
      <c r="G973" s="63"/>
      <c r="H973" s="63"/>
      <c r="I973" s="63"/>
      <c r="J973" s="63"/>
    </row>
    <row r="974" spans="6:10">
      <c r="F974" s="63"/>
      <c r="G974" s="63"/>
      <c r="H974" s="63"/>
      <c r="I974" s="63"/>
      <c r="J974" s="63"/>
    </row>
    <row r="975" spans="6:10">
      <c r="F975" s="63"/>
      <c r="G975" s="63"/>
      <c r="H975" s="63"/>
      <c r="I975" s="63"/>
      <c r="J975" s="63"/>
    </row>
    <row r="976" spans="6:10">
      <c r="F976" s="63"/>
      <c r="G976" s="63"/>
      <c r="H976" s="63"/>
      <c r="I976" s="63"/>
      <c r="J976" s="63"/>
    </row>
    <row r="977" spans="6:10">
      <c r="F977" s="63"/>
      <c r="G977" s="63"/>
      <c r="H977" s="63"/>
      <c r="I977" s="63"/>
      <c r="J977" s="63"/>
    </row>
    <row r="978" spans="6:10">
      <c r="F978" s="63"/>
      <c r="G978" s="63"/>
      <c r="H978" s="63"/>
      <c r="I978" s="63"/>
      <c r="J978" s="63"/>
    </row>
    <row r="979" spans="6:10">
      <c r="F979" s="63"/>
      <c r="G979" s="63"/>
      <c r="H979" s="63"/>
      <c r="I979" s="63"/>
      <c r="J979" s="63"/>
    </row>
    <row r="980" spans="6:10">
      <c r="F980" s="63"/>
      <c r="G980" s="63"/>
      <c r="H980" s="63"/>
      <c r="I980" s="63"/>
      <c r="J980" s="63"/>
    </row>
    <row r="981" spans="6:10">
      <c r="F981" s="63"/>
      <c r="G981" s="63"/>
      <c r="H981" s="63"/>
      <c r="I981" s="63"/>
      <c r="J981" s="63"/>
    </row>
    <row r="982" spans="6:10">
      <c r="F982" s="63"/>
      <c r="G982" s="63"/>
      <c r="H982" s="63"/>
      <c r="I982" s="63"/>
      <c r="J982" s="63"/>
    </row>
    <row r="983" spans="6:10">
      <c r="F983" s="63"/>
      <c r="G983" s="63"/>
      <c r="H983" s="63"/>
      <c r="I983" s="63"/>
      <c r="J983" s="63"/>
    </row>
    <row r="984" spans="6:10">
      <c r="F984" s="63"/>
      <c r="G984" s="63"/>
      <c r="H984" s="63"/>
      <c r="I984" s="63"/>
      <c r="J984" s="63"/>
    </row>
    <row r="985" spans="6:10">
      <c r="F985" s="63"/>
      <c r="G985" s="63"/>
      <c r="H985" s="63"/>
      <c r="I985" s="63"/>
      <c r="J985" s="63"/>
    </row>
    <row r="986" spans="6:10">
      <c r="F986" s="63"/>
      <c r="G986" s="63"/>
      <c r="H986" s="63"/>
      <c r="I986" s="63"/>
      <c r="J986" s="63"/>
    </row>
    <row r="987" spans="6:10">
      <c r="F987" s="63"/>
      <c r="G987" s="63"/>
      <c r="H987" s="63"/>
      <c r="I987" s="63"/>
      <c r="J987" s="63"/>
    </row>
    <row r="988" spans="6:10">
      <c r="F988" s="63"/>
      <c r="G988" s="63"/>
      <c r="H988" s="63"/>
      <c r="I988" s="63"/>
      <c r="J988" s="63"/>
    </row>
    <row r="989" spans="6:10">
      <c r="F989" s="63"/>
      <c r="G989" s="63"/>
      <c r="H989" s="63"/>
      <c r="I989" s="63"/>
      <c r="J989" s="63"/>
    </row>
    <row r="990" spans="6:10">
      <c r="F990" s="63"/>
      <c r="G990" s="63"/>
      <c r="H990" s="63"/>
      <c r="I990" s="63"/>
      <c r="J990" s="63"/>
    </row>
    <row r="991" spans="6:10">
      <c r="F991" s="63"/>
      <c r="G991" s="63"/>
      <c r="H991" s="63"/>
      <c r="I991" s="63"/>
      <c r="J991" s="63"/>
    </row>
    <row r="992" spans="6:10">
      <c r="F992" s="63"/>
      <c r="G992" s="63"/>
      <c r="H992" s="63"/>
      <c r="I992" s="63"/>
      <c r="J992" s="63"/>
    </row>
    <row r="993" spans="6:10">
      <c r="F993" s="63"/>
      <c r="G993" s="63"/>
      <c r="H993" s="63"/>
      <c r="I993" s="63"/>
      <c r="J993" s="63"/>
    </row>
    <row r="994" spans="6:10">
      <c r="F994" s="63"/>
      <c r="G994" s="63"/>
      <c r="H994" s="63"/>
      <c r="I994" s="63"/>
      <c r="J994" s="63"/>
    </row>
    <row r="995" spans="6:10">
      <c r="F995" s="63"/>
      <c r="G995" s="63"/>
      <c r="H995" s="63"/>
      <c r="I995" s="63"/>
      <c r="J995" s="63"/>
    </row>
    <row r="996" spans="6:10">
      <c r="F996" s="63"/>
      <c r="G996" s="63"/>
      <c r="H996" s="63"/>
      <c r="I996" s="63"/>
      <c r="J996" s="63"/>
    </row>
    <row r="997" spans="6:10">
      <c r="F997" s="63"/>
      <c r="G997" s="63"/>
      <c r="H997" s="63"/>
      <c r="I997" s="63"/>
      <c r="J997" s="63"/>
    </row>
    <row r="998" spans="6:10">
      <c r="F998" s="63"/>
      <c r="G998" s="63"/>
      <c r="H998" s="63"/>
      <c r="I998" s="63"/>
      <c r="J998" s="63"/>
    </row>
    <row r="999" spans="6:10">
      <c r="F999" s="63"/>
      <c r="G999" s="63"/>
      <c r="H999" s="63"/>
      <c r="I999" s="63"/>
      <c r="J999" s="63"/>
    </row>
    <row r="1000" spans="6:10">
      <c r="F1000" s="63"/>
      <c r="G1000" s="63"/>
      <c r="H1000" s="63"/>
      <c r="I1000" s="63"/>
      <c r="J1000" s="63"/>
    </row>
    <row r="1001" spans="6:10">
      <c r="F1001" s="63"/>
      <c r="G1001" s="63"/>
      <c r="H1001" s="63"/>
      <c r="I1001" s="63"/>
      <c r="J1001" s="63"/>
    </row>
    <row r="1002" spans="6:10">
      <c r="F1002" s="63"/>
      <c r="G1002" s="63"/>
      <c r="H1002" s="63"/>
      <c r="I1002" s="63"/>
      <c r="J1002" s="63"/>
    </row>
    <row r="1003" spans="6:10">
      <c r="F1003" s="63"/>
      <c r="G1003" s="63"/>
      <c r="H1003" s="63"/>
      <c r="I1003" s="63"/>
      <c r="J1003" s="63"/>
    </row>
    <row r="1004" spans="6:10">
      <c r="F1004" s="63"/>
      <c r="G1004" s="63"/>
      <c r="H1004" s="63"/>
      <c r="I1004" s="63"/>
      <c r="J1004" s="63"/>
    </row>
    <row r="1005" spans="6:10">
      <c r="F1005" s="63"/>
      <c r="G1005" s="63"/>
      <c r="H1005" s="63"/>
      <c r="I1005" s="63"/>
      <c r="J1005" s="63"/>
    </row>
    <row r="1006" spans="6:10">
      <c r="F1006" s="63"/>
      <c r="G1006" s="63"/>
      <c r="H1006" s="63"/>
      <c r="I1006" s="63"/>
      <c r="J1006" s="63"/>
    </row>
    <row r="1007" spans="6:10">
      <c r="F1007" s="63"/>
      <c r="G1007" s="63"/>
      <c r="H1007" s="63"/>
      <c r="I1007" s="63"/>
      <c r="J1007" s="63"/>
    </row>
    <row r="1008" spans="6:10">
      <c r="F1008" s="63"/>
      <c r="G1008" s="63"/>
      <c r="H1008" s="63"/>
      <c r="I1008" s="63"/>
      <c r="J1008" s="63"/>
    </row>
    <row r="1009" spans="6:10">
      <c r="F1009" s="63"/>
      <c r="G1009" s="63"/>
      <c r="H1009" s="63"/>
      <c r="I1009" s="63"/>
      <c r="J1009" s="63"/>
    </row>
    <row r="1010" spans="6:10">
      <c r="F1010" s="63"/>
      <c r="G1010" s="63"/>
      <c r="H1010" s="63"/>
      <c r="I1010" s="63"/>
      <c r="J1010" s="63"/>
    </row>
    <row r="1011" spans="6:10">
      <c r="F1011" s="63"/>
      <c r="G1011" s="63"/>
      <c r="H1011" s="63"/>
      <c r="I1011" s="63"/>
      <c r="J1011" s="63"/>
    </row>
    <row r="1012" spans="6:10">
      <c r="F1012" s="63"/>
      <c r="G1012" s="63"/>
      <c r="H1012" s="63"/>
      <c r="I1012" s="63"/>
      <c r="J1012" s="63"/>
    </row>
    <row r="1013" spans="6:10">
      <c r="F1013" s="63"/>
      <c r="G1013" s="63"/>
      <c r="H1013" s="63"/>
      <c r="I1013" s="63"/>
      <c r="J1013" s="63"/>
    </row>
    <row r="1014" spans="6:10">
      <c r="F1014" s="63"/>
      <c r="G1014" s="63"/>
      <c r="H1014" s="63"/>
      <c r="I1014" s="63"/>
      <c r="J1014" s="63"/>
    </row>
    <row r="1015" spans="6:10">
      <c r="F1015" s="63"/>
      <c r="G1015" s="63"/>
      <c r="H1015" s="63"/>
      <c r="I1015" s="63"/>
      <c r="J1015" s="63"/>
    </row>
    <row r="1016" spans="6:10">
      <c r="F1016" s="63"/>
      <c r="G1016" s="63"/>
      <c r="H1016" s="63"/>
      <c r="I1016" s="63"/>
      <c r="J1016" s="63"/>
    </row>
    <row r="1017" spans="6:10">
      <c r="F1017" s="63"/>
      <c r="G1017" s="63"/>
      <c r="H1017" s="63"/>
      <c r="I1017" s="63"/>
      <c r="J1017" s="63"/>
    </row>
    <row r="1018" spans="6:10">
      <c r="F1018" s="63"/>
      <c r="G1018" s="63"/>
      <c r="H1018" s="63"/>
      <c r="I1018" s="63"/>
      <c r="J1018" s="63"/>
    </row>
    <row r="1019" spans="6:10">
      <c r="F1019" s="63"/>
      <c r="G1019" s="63"/>
      <c r="H1019" s="63"/>
      <c r="I1019" s="63"/>
      <c r="J1019" s="63"/>
    </row>
    <row r="1020" spans="6:10">
      <c r="F1020" s="63"/>
      <c r="G1020" s="63"/>
      <c r="H1020" s="63"/>
      <c r="I1020" s="63"/>
      <c r="J1020" s="63"/>
    </row>
    <row r="1021" spans="6:10">
      <c r="F1021" s="63"/>
      <c r="G1021" s="63"/>
      <c r="H1021" s="63"/>
      <c r="I1021" s="63"/>
      <c r="J1021" s="63"/>
    </row>
    <row r="1022" spans="6:10">
      <c r="F1022" s="63"/>
      <c r="G1022" s="63"/>
      <c r="H1022" s="63"/>
      <c r="I1022" s="63"/>
      <c r="J1022" s="63"/>
    </row>
    <row r="1023" spans="6:10">
      <c r="F1023" s="63"/>
      <c r="G1023" s="63"/>
      <c r="H1023" s="63"/>
      <c r="I1023" s="63"/>
      <c r="J1023" s="63"/>
    </row>
    <row r="1024" spans="6:10">
      <c r="F1024" s="63"/>
      <c r="G1024" s="63"/>
      <c r="H1024" s="63"/>
      <c r="I1024" s="63"/>
      <c r="J1024" s="63"/>
    </row>
    <row r="1025" spans="6:10">
      <c r="F1025" s="63"/>
      <c r="G1025" s="63"/>
      <c r="H1025" s="63"/>
      <c r="I1025" s="63"/>
      <c r="J1025" s="63"/>
    </row>
    <row r="1026" spans="6:10">
      <c r="F1026" s="63"/>
      <c r="G1026" s="63"/>
      <c r="H1026" s="63"/>
      <c r="I1026" s="63"/>
      <c r="J1026" s="63"/>
    </row>
    <row r="1027" spans="6:10">
      <c r="F1027" s="63"/>
      <c r="G1027" s="63"/>
      <c r="H1027" s="63"/>
      <c r="I1027" s="63"/>
      <c r="J1027" s="63"/>
    </row>
    <row r="1028" spans="6:10">
      <c r="F1028" s="63"/>
      <c r="G1028" s="63"/>
      <c r="H1028" s="63"/>
      <c r="I1028" s="63"/>
      <c r="J1028" s="63"/>
    </row>
    <row r="1029" spans="6:10">
      <c r="F1029" s="63"/>
      <c r="G1029" s="63"/>
      <c r="H1029" s="63"/>
      <c r="I1029" s="63"/>
      <c r="J1029" s="63"/>
    </row>
    <row r="1030" spans="6:10">
      <c r="F1030" s="63"/>
      <c r="G1030" s="63"/>
      <c r="H1030" s="63"/>
      <c r="I1030" s="63"/>
      <c r="J1030" s="63"/>
    </row>
    <row r="1031" spans="6:10">
      <c r="F1031" s="63"/>
      <c r="G1031" s="63"/>
      <c r="H1031" s="63"/>
      <c r="I1031" s="63"/>
      <c r="J1031" s="63"/>
    </row>
    <row r="1032" spans="6:10">
      <c r="F1032" s="63"/>
      <c r="G1032" s="63"/>
      <c r="H1032" s="63"/>
      <c r="I1032" s="63"/>
      <c r="J1032" s="63"/>
    </row>
    <row r="1033" spans="6:10">
      <c r="F1033" s="63"/>
      <c r="G1033" s="63"/>
      <c r="H1033" s="63"/>
      <c r="I1033" s="63"/>
      <c r="J1033" s="63"/>
    </row>
    <row r="1034" spans="6:10">
      <c r="F1034" s="63"/>
      <c r="G1034" s="63"/>
      <c r="H1034" s="63"/>
      <c r="I1034" s="63"/>
      <c r="J1034" s="63"/>
    </row>
    <row r="1035" spans="6:10">
      <c r="F1035" s="63"/>
      <c r="G1035" s="63"/>
      <c r="H1035" s="63"/>
      <c r="I1035" s="63"/>
      <c r="J1035" s="63"/>
    </row>
    <row r="1036" spans="6:10">
      <c r="F1036" s="63"/>
      <c r="G1036" s="63"/>
      <c r="H1036" s="63"/>
      <c r="I1036" s="63"/>
      <c r="J1036" s="63"/>
    </row>
    <row r="1037" spans="6:10">
      <c r="F1037" s="63"/>
      <c r="G1037" s="63"/>
      <c r="H1037" s="63"/>
      <c r="I1037" s="63"/>
      <c r="J1037" s="63"/>
    </row>
    <row r="1038" spans="6:10">
      <c r="F1038" s="63"/>
      <c r="G1038" s="63"/>
      <c r="H1038" s="63"/>
      <c r="I1038" s="63"/>
      <c r="J1038" s="63"/>
    </row>
    <row r="1039" spans="6:10">
      <c r="F1039" s="63"/>
      <c r="G1039" s="63"/>
      <c r="H1039" s="63"/>
      <c r="I1039" s="63"/>
      <c r="J1039" s="63"/>
    </row>
    <row r="1040" spans="6:10">
      <c r="F1040" s="63"/>
      <c r="G1040" s="63"/>
      <c r="H1040" s="63"/>
      <c r="I1040" s="63"/>
      <c r="J1040" s="63"/>
    </row>
    <row r="1041" spans="6:10">
      <c r="F1041" s="63"/>
      <c r="G1041" s="63"/>
      <c r="H1041" s="63"/>
      <c r="I1041" s="63"/>
      <c r="J1041" s="63"/>
    </row>
    <row r="1042" spans="6:10">
      <c r="F1042" s="63"/>
      <c r="G1042" s="63"/>
      <c r="H1042" s="63"/>
      <c r="I1042" s="63"/>
      <c r="J1042" s="63"/>
    </row>
    <row r="1043" spans="6:10">
      <c r="F1043" s="63"/>
      <c r="G1043" s="63"/>
      <c r="H1043" s="63"/>
      <c r="I1043" s="63"/>
      <c r="J1043" s="63"/>
    </row>
    <row r="1044" spans="6:10">
      <c r="F1044" s="63"/>
      <c r="G1044" s="63"/>
      <c r="H1044" s="63"/>
      <c r="I1044" s="63"/>
      <c r="J1044" s="63"/>
    </row>
    <row r="1045" spans="6:10">
      <c r="F1045" s="63"/>
      <c r="G1045" s="63"/>
      <c r="H1045" s="63"/>
      <c r="I1045" s="63"/>
      <c r="J1045" s="63"/>
    </row>
    <row r="1046" spans="6:10">
      <c r="F1046" s="63"/>
      <c r="G1046" s="63"/>
      <c r="H1046" s="63"/>
      <c r="I1046" s="63"/>
      <c r="J1046" s="63"/>
    </row>
    <row r="1047" spans="6:10">
      <c r="F1047" s="63"/>
      <c r="G1047" s="63"/>
      <c r="H1047" s="63"/>
      <c r="I1047" s="63"/>
      <c r="J1047" s="63"/>
    </row>
    <row r="1048" spans="6:10">
      <c r="F1048" s="63"/>
      <c r="G1048" s="63"/>
      <c r="H1048" s="63"/>
      <c r="I1048" s="63"/>
      <c r="J1048" s="63"/>
    </row>
    <row r="1049" spans="6:10">
      <c r="F1049" s="63"/>
      <c r="G1049" s="63"/>
      <c r="H1049" s="63"/>
      <c r="I1049" s="63"/>
      <c r="J1049" s="63"/>
    </row>
    <row r="1050" spans="6:10">
      <c r="F1050" s="63"/>
      <c r="G1050" s="63"/>
      <c r="H1050" s="63"/>
      <c r="I1050" s="63"/>
      <c r="J1050" s="63"/>
    </row>
    <row r="1051" spans="6:10">
      <c r="F1051" s="63"/>
      <c r="G1051" s="63"/>
      <c r="H1051" s="63"/>
      <c r="I1051" s="63"/>
      <c r="J1051" s="63"/>
    </row>
    <row r="1052" spans="6:10">
      <c r="F1052" s="63"/>
      <c r="G1052" s="63"/>
      <c r="H1052" s="63"/>
      <c r="I1052" s="63"/>
      <c r="J1052" s="63"/>
    </row>
    <row r="1053" spans="6:10">
      <c r="F1053" s="63"/>
      <c r="G1053" s="63"/>
      <c r="H1053" s="63"/>
      <c r="I1053" s="63"/>
      <c r="J1053" s="63"/>
    </row>
    <row r="1054" spans="6:10">
      <c r="F1054" s="63"/>
      <c r="G1054" s="63"/>
      <c r="H1054" s="63"/>
      <c r="I1054" s="63"/>
      <c r="J1054" s="63"/>
    </row>
    <row r="1055" spans="6:10">
      <c r="F1055" s="63"/>
      <c r="G1055" s="63"/>
      <c r="H1055" s="63"/>
      <c r="I1055" s="63"/>
      <c r="J1055" s="63"/>
    </row>
    <row r="1056" spans="6:10">
      <c r="F1056" s="63"/>
      <c r="G1056" s="63"/>
      <c r="H1056" s="63"/>
      <c r="I1056" s="63"/>
      <c r="J1056" s="63"/>
    </row>
    <row r="1057" spans="6:10">
      <c r="F1057" s="63"/>
      <c r="G1057" s="63"/>
      <c r="H1057" s="63"/>
      <c r="I1057" s="63"/>
      <c r="J1057" s="63"/>
    </row>
    <row r="1058" spans="6:10">
      <c r="F1058" s="63"/>
      <c r="G1058" s="63"/>
      <c r="H1058" s="63"/>
      <c r="I1058" s="63"/>
      <c r="J1058" s="63"/>
    </row>
    <row r="1059" spans="6:10">
      <c r="F1059" s="63"/>
      <c r="G1059" s="63"/>
      <c r="H1059" s="63"/>
      <c r="I1059" s="63"/>
      <c r="J1059" s="63"/>
    </row>
    <row r="1060" spans="6:10">
      <c r="F1060" s="63"/>
      <c r="G1060" s="63"/>
      <c r="H1060" s="63"/>
      <c r="I1060" s="63"/>
      <c r="J1060" s="63"/>
    </row>
    <row r="1061" spans="6:10">
      <c r="F1061" s="63"/>
      <c r="G1061" s="63"/>
      <c r="H1061" s="63"/>
      <c r="I1061" s="63"/>
      <c r="J1061" s="63"/>
    </row>
    <row r="1062" spans="6:10">
      <c r="F1062" s="63"/>
      <c r="G1062" s="63"/>
      <c r="H1062" s="63"/>
      <c r="I1062" s="63"/>
      <c r="J1062" s="63"/>
    </row>
    <row r="1063" spans="6:10">
      <c r="F1063" s="63"/>
      <c r="G1063" s="63"/>
      <c r="H1063" s="63"/>
      <c r="I1063" s="63"/>
      <c r="J1063" s="63"/>
    </row>
    <row r="1064" spans="6:10">
      <c r="F1064" s="63"/>
      <c r="G1064" s="63"/>
      <c r="H1064" s="63"/>
      <c r="I1064" s="63"/>
      <c r="J1064" s="63"/>
    </row>
    <row r="1065" spans="6:10">
      <c r="F1065" s="63"/>
      <c r="G1065" s="63"/>
      <c r="H1065" s="63"/>
      <c r="I1065" s="63"/>
      <c r="J1065" s="63"/>
    </row>
    <row r="1066" spans="6:10">
      <c r="F1066" s="63"/>
      <c r="G1066" s="63"/>
      <c r="H1066" s="63"/>
      <c r="I1066" s="63"/>
      <c r="J1066" s="63"/>
    </row>
    <row r="1067" spans="6:10">
      <c r="F1067" s="63"/>
      <c r="G1067" s="63"/>
      <c r="H1067" s="63"/>
      <c r="I1067" s="63"/>
      <c r="J1067" s="63"/>
    </row>
    <row r="1068" spans="6:10">
      <c r="F1068" s="63"/>
      <c r="G1068" s="63"/>
      <c r="H1068" s="63"/>
      <c r="I1068" s="63"/>
      <c r="J1068" s="63"/>
    </row>
    <row r="1069" spans="6:10">
      <c r="F1069" s="63"/>
      <c r="G1069" s="63"/>
      <c r="H1069" s="63"/>
      <c r="I1069" s="63"/>
      <c r="J1069" s="63"/>
    </row>
    <row r="1070" spans="6:10">
      <c r="F1070" s="63"/>
      <c r="G1070" s="63"/>
      <c r="H1070" s="63"/>
      <c r="I1070" s="63"/>
      <c r="J1070" s="63"/>
    </row>
    <row r="1071" spans="6:10">
      <c r="F1071" s="63"/>
      <c r="G1071" s="63"/>
      <c r="H1071" s="63"/>
      <c r="I1071" s="63"/>
      <c r="J1071" s="63"/>
    </row>
    <row r="1072" spans="6:10">
      <c r="F1072" s="63"/>
      <c r="G1072" s="63"/>
      <c r="H1072" s="63"/>
      <c r="I1072" s="63"/>
      <c r="J1072" s="63"/>
    </row>
    <row r="1073" spans="6:10">
      <c r="F1073" s="63"/>
      <c r="G1073" s="63"/>
      <c r="H1073" s="63"/>
      <c r="I1073" s="63"/>
      <c r="J1073" s="63"/>
    </row>
    <row r="1074" spans="6:10">
      <c r="F1074" s="63"/>
      <c r="G1074" s="63"/>
      <c r="H1074" s="63"/>
      <c r="I1074" s="63"/>
      <c r="J1074" s="63"/>
    </row>
    <row r="1075" spans="6:10">
      <c r="F1075" s="63"/>
      <c r="G1075" s="63"/>
      <c r="H1075" s="63"/>
      <c r="I1075" s="63"/>
      <c r="J1075" s="63"/>
    </row>
    <row r="1076" spans="6:10">
      <c r="F1076" s="63"/>
      <c r="G1076" s="63"/>
      <c r="H1076" s="63"/>
      <c r="I1076" s="63"/>
      <c r="J1076" s="63"/>
    </row>
    <row r="1077" spans="6:10">
      <c r="F1077" s="63"/>
      <c r="G1077" s="63"/>
      <c r="H1077" s="63"/>
      <c r="I1077" s="63"/>
      <c r="J1077" s="63"/>
    </row>
    <row r="1078" spans="6:10">
      <c r="F1078" s="63"/>
      <c r="G1078" s="63"/>
      <c r="H1078" s="63"/>
      <c r="I1078" s="63"/>
      <c r="J1078" s="63"/>
    </row>
    <row r="1079" spans="6:10">
      <c r="F1079" s="63"/>
      <c r="G1079" s="63"/>
      <c r="H1079" s="63"/>
      <c r="I1079" s="63"/>
      <c r="J1079" s="63"/>
    </row>
    <row r="1080" spans="6:10">
      <c r="F1080" s="63"/>
      <c r="G1080" s="63"/>
      <c r="H1080" s="63"/>
      <c r="I1080" s="63"/>
      <c r="J1080" s="63"/>
    </row>
    <row r="1081" spans="6:10">
      <c r="F1081" s="63"/>
      <c r="G1081" s="63"/>
      <c r="H1081" s="63"/>
      <c r="I1081" s="63"/>
      <c r="J1081" s="63"/>
    </row>
    <row r="1082" spans="6:10">
      <c r="F1082" s="63"/>
      <c r="G1082" s="63"/>
      <c r="H1082" s="63"/>
      <c r="I1082" s="63"/>
      <c r="J1082" s="63"/>
    </row>
    <row r="1083" spans="6:10">
      <c r="F1083" s="63"/>
      <c r="G1083" s="63"/>
      <c r="H1083" s="63"/>
      <c r="I1083" s="63"/>
      <c r="J1083" s="63"/>
    </row>
    <row r="1084" spans="6:10">
      <c r="F1084" s="63"/>
      <c r="G1084" s="63"/>
      <c r="H1084" s="63"/>
      <c r="I1084" s="63"/>
      <c r="J1084" s="63"/>
    </row>
    <row r="1085" spans="6:10">
      <c r="F1085" s="63"/>
      <c r="G1085" s="63"/>
      <c r="H1085" s="63"/>
      <c r="I1085" s="63"/>
      <c r="J1085" s="63"/>
    </row>
    <row r="1086" spans="6:10">
      <c r="F1086" s="63"/>
      <c r="G1086" s="63"/>
      <c r="H1086" s="63"/>
      <c r="I1086" s="63"/>
      <c r="J1086" s="63"/>
    </row>
    <row r="1087" spans="6:10">
      <c r="F1087" s="63"/>
      <c r="G1087" s="63"/>
      <c r="H1087" s="63"/>
      <c r="I1087" s="63"/>
      <c r="J1087" s="63"/>
    </row>
    <row r="1088" spans="6:10">
      <c r="F1088" s="63"/>
      <c r="G1088" s="63"/>
      <c r="H1088" s="63"/>
      <c r="I1088" s="63"/>
      <c r="J1088" s="63"/>
    </row>
    <row r="1089" spans="6:10">
      <c r="F1089" s="63"/>
      <c r="G1089" s="63"/>
      <c r="H1089" s="63"/>
      <c r="I1089" s="63"/>
      <c r="J1089" s="63"/>
    </row>
    <row r="1090" spans="6:10">
      <c r="F1090" s="63"/>
      <c r="G1090" s="63"/>
      <c r="H1090" s="63"/>
      <c r="I1090" s="63"/>
      <c r="J1090" s="63"/>
    </row>
    <row r="1091" spans="6:10">
      <c r="F1091" s="63"/>
      <c r="G1091" s="63"/>
      <c r="H1091" s="63"/>
      <c r="I1091" s="63"/>
      <c r="J1091" s="63"/>
    </row>
    <row r="1092" spans="6:10">
      <c r="F1092" s="63"/>
      <c r="G1092" s="63"/>
      <c r="H1092" s="63"/>
      <c r="I1092" s="63"/>
      <c r="J1092" s="63"/>
    </row>
    <row r="1093" spans="6:10">
      <c r="F1093" s="63"/>
      <c r="G1093" s="63"/>
      <c r="H1093" s="63"/>
      <c r="I1093" s="63"/>
      <c r="J1093" s="63"/>
    </row>
    <row r="1094" spans="6:10">
      <c r="F1094" s="63"/>
      <c r="G1094" s="63"/>
      <c r="H1094" s="63"/>
      <c r="I1094" s="63"/>
      <c r="J1094" s="63"/>
    </row>
    <row r="1095" spans="6:10">
      <c r="F1095" s="63"/>
      <c r="G1095" s="63"/>
      <c r="H1095" s="63"/>
      <c r="I1095" s="63"/>
      <c r="J1095" s="63"/>
    </row>
    <row r="1096" spans="6:10">
      <c r="F1096" s="63"/>
      <c r="G1096" s="63"/>
      <c r="H1096" s="63"/>
      <c r="I1096" s="63"/>
      <c r="J1096" s="63"/>
    </row>
    <row r="1097" spans="6:10">
      <c r="F1097" s="63"/>
      <c r="G1097" s="63"/>
      <c r="H1097" s="63"/>
      <c r="I1097" s="63"/>
      <c r="J1097" s="63"/>
    </row>
    <row r="1098" spans="6:10">
      <c r="F1098" s="63"/>
      <c r="G1098" s="63"/>
      <c r="H1098" s="63"/>
      <c r="I1098" s="63"/>
      <c r="J1098" s="63"/>
    </row>
    <row r="1099" spans="6:10">
      <c r="F1099" s="63"/>
      <c r="G1099" s="63"/>
      <c r="H1099" s="63"/>
      <c r="I1099" s="63"/>
      <c r="J1099" s="63"/>
    </row>
    <row r="1100" spans="6:10">
      <c r="F1100" s="63"/>
      <c r="G1100" s="63"/>
      <c r="H1100" s="63"/>
      <c r="I1100" s="63"/>
      <c r="J1100" s="63"/>
    </row>
    <row r="1101" spans="6:10">
      <c r="F1101" s="63"/>
      <c r="G1101" s="63"/>
      <c r="H1101" s="63"/>
      <c r="I1101" s="63"/>
      <c r="J1101" s="63"/>
    </row>
    <row r="1102" spans="6:10">
      <c r="F1102" s="63"/>
      <c r="G1102" s="63"/>
      <c r="H1102" s="63"/>
      <c r="I1102" s="63"/>
      <c r="J1102" s="63"/>
    </row>
    <row r="1103" spans="6:10">
      <c r="F1103" s="63"/>
      <c r="G1103" s="63"/>
      <c r="H1103" s="63"/>
      <c r="I1103" s="63"/>
      <c r="J1103" s="63"/>
    </row>
    <row r="1104" spans="6:10">
      <c r="F1104" s="63"/>
      <c r="G1104" s="63"/>
      <c r="H1104" s="63"/>
      <c r="I1104" s="63"/>
      <c r="J1104" s="63"/>
    </row>
    <row r="1105" spans="6:10">
      <c r="F1105" s="63"/>
      <c r="G1105" s="63"/>
      <c r="H1105" s="63"/>
      <c r="I1105" s="63"/>
      <c r="J1105" s="63"/>
    </row>
    <row r="1106" spans="6:10">
      <c r="F1106" s="63"/>
      <c r="G1106" s="63"/>
      <c r="H1106" s="63"/>
      <c r="I1106" s="63"/>
      <c r="J1106" s="63"/>
    </row>
    <row r="1107" spans="6:10">
      <c r="F1107" s="63"/>
      <c r="G1107" s="63"/>
      <c r="H1107" s="63"/>
      <c r="I1107" s="63"/>
      <c r="J1107" s="63"/>
    </row>
    <row r="1108" spans="6:10">
      <c r="F1108" s="63"/>
      <c r="G1108" s="63"/>
      <c r="H1108" s="63"/>
      <c r="I1108" s="63"/>
      <c r="J1108" s="63"/>
    </row>
    <row r="1109" spans="6:10">
      <c r="F1109" s="63"/>
      <c r="G1109" s="63"/>
      <c r="H1109" s="63"/>
      <c r="I1109" s="63"/>
      <c r="J1109" s="63"/>
    </row>
    <row r="1110" spans="6:10">
      <c r="F1110" s="63"/>
      <c r="G1110" s="63"/>
      <c r="H1110" s="63"/>
      <c r="I1110" s="63"/>
      <c r="J1110" s="63"/>
    </row>
    <row r="1111" spans="6:10">
      <c r="F1111" s="63"/>
      <c r="G1111" s="63"/>
      <c r="H1111" s="63"/>
      <c r="I1111" s="63"/>
      <c r="J1111" s="63"/>
    </row>
    <row r="1112" spans="6:10">
      <c r="F1112" s="63"/>
      <c r="G1112" s="63"/>
      <c r="H1112" s="63"/>
      <c r="I1112" s="63"/>
      <c r="J1112" s="63"/>
    </row>
    <row r="1113" spans="6:10">
      <c r="F1113" s="63"/>
      <c r="G1113" s="63"/>
      <c r="H1113" s="63"/>
      <c r="I1113" s="63"/>
      <c r="J1113" s="63"/>
    </row>
    <row r="1114" spans="6:10">
      <c r="F1114" s="63"/>
      <c r="G1114" s="63"/>
      <c r="H1114" s="63"/>
      <c r="I1114" s="63"/>
      <c r="J1114" s="63"/>
    </row>
    <row r="1115" spans="6:10">
      <c r="F1115" s="63"/>
      <c r="G1115" s="63"/>
      <c r="H1115" s="63"/>
      <c r="I1115" s="63"/>
      <c r="J1115" s="63"/>
    </row>
    <row r="1116" spans="6:10">
      <c r="F1116" s="63"/>
      <c r="G1116" s="63"/>
      <c r="H1116" s="63"/>
      <c r="I1116" s="63"/>
      <c r="J1116" s="63"/>
    </row>
    <row r="1117" spans="6:10">
      <c r="F1117" s="63"/>
      <c r="G1117" s="63"/>
      <c r="H1117" s="63"/>
      <c r="I1117" s="63"/>
      <c r="J1117" s="63"/>
    </row>
    <row r="1118" spans="6:10">
      <c r="F1118" s="63"/>
      <c r="G1118" s="63"/>
      <c r="H1118" s="63"/>
      <c r="I1118" s="63"/>
      <c r="J1118" s="63"/>
    </row>
    <row r="1119" spans="6:10">
      <c r="F1119" s="63"/>
      <c r="G1119" s="63"/>
      <c r="H1119" s="63"/>
      <c r="I1119" s="63"/>
      <c r="J1119" s="63"/>
    </row>
    <row r="1120" spans="6:10">
      <c r="F1120" s="63"/>
      <c r="G1120" s="63"/>
      <c r="H1120" s="63"/>
      <c r="I1120" s="63"/>
      <c r="J1120" s="63"/>
    </row>
    <row r="1121" spans="6:10">
      <c r="F1121" s="63"/>
      <c r="G1121" s="63"/>
      <c r="H1121" s="63"/>
      <c r="I1121" s="63"/>
      <c r="J1121" s="63"/>
    </row>
    <row r="1122" spans="6:10">
      <c r="F1122" s="63"/>
      <c r="G1122" s="63"/>
      <c r="H1122" s="63"/>
      <c r="I1122" s="63"/>
      <c r="J1122" s="63"/>
    </row>
    <row r="1123" spans="6:10">
      <c r="F1123" s="63"/>
      <c r="G1123" s="63"/>
      <c r="H1123" s="63"/>
      <c r="I1123" s="63"/>
      <c r="J1123" s="63"/>
    </row>
    <row r="1124" spans="6:10">
      <c r="F1124" s="63"/>
      <c r="G1124" s="63"/>
      <c r="H1124" s="63"/>
      <c r="I1124" s="63"/>
      <c r="J1124" s="63"/>
    </row>
    <row r="1125" spans="6:10">
      <c r="F1125" s="63"/>
      <c r="G1125" s="63"/>
      <c r="H1125" s="63"/>
      <c r="I1125" s="63"/>
      <c r="J1125" s="63"/>
    </row>
    <row r="1126" spans="6:10">
      <c r="F1126" s="63"/>
      <c r="G1126" s="63"/>
      <c r="H1126" s="63"/>
      <c r="I1126" s="63"/>
      <c r="J1126" s="63"/>
    </row>
    <row r="1127" spans="6:10">
      <c r="F1127" s="63"/>
      <c r="G1127" s="63"/>
      <c r="H1127" s="63"/>
      <c r="I1127" s="63"/>
      <c r="J1127" s="63"/>
    </row>
    <row r="1128" spans="6:10">
      <c r="F1128" s="63"/>
      <c r="G1128" s="63"/>
      <c r="H1128" s="63"/>
      <c r="I1128" s="63"/>
      <c r="J1128" s="63"/>
    </row>
    <row r="1129" spans="6:10">
      <c r="F1129" s="63"/>
      <c r="G1129" s="63"/>
      <c r="H1129" s="63"/>
      <c r="I1129" s="63"/>
      <c r="J1129" s="63"/>
    </row>
    <row r="1130" spans="6:10">
      <c r="F1130" s="63"/>
      <c r="G1130" s="63"/>
      <c r="H1130" s="63"/>
      <c r="I1130" s="63"/>
      <c r="J1130" s="63"/>
    </row>
    <row r="1131" spans="6:10">
      <c r="F1131" s="63"/>
      <c r="G1131" s="63"/>
      <c r="H1131" s="63"/>
      <c r="I1131" s="63"/>
      <c r="J1131" s="63"/>
    </row>
    <row r="1132" spans="6:10">
      <c r="F1132" s="63"/>
      <c r="G1132" s="63"/>
      <c r="H1132" s="63"/>
      <c r="I1132" s="63"/>
      <c r="J1132" s="63"/>
    </row>
    <row r="1133" spans="6:10">
      <c r="F1133" s="63"/>
      <c r="G1133" s="63"/>
      <c r="H1133" s="63"/>
      <c r="I1133" s="63"/>
      <c r="J1133" s="63"/>
    </row>
    <row r="1134" spans="6:10">
      <c r="F1134" s="63"/>
      <c r="G1134" s="63"/>
      <c r="H1134" s="63"/>
      <c r="I1134" s="63"/>
      <c r="J1134" s="63"/>
    </row>
    <row r="1135" spans="6:10">
      <c r="F1135" s="63"/>
      <c r="G1135" s="63"/>
      <c r="H1135" s="63"/>
      <c r="I1135" s="63"/>
      <c r="J1135" s="63"/>
    </row>
    <row r="1136" spans="6:10">
      <c r="F1136" s="63"/>
      <c r="G1136" s="63"/>
      <c r="H1136" s="63"/>
      <c r="I1136" s="63"/>
      <c r="J1136" s="63"/>
    </row>
    <row r="1137" spans="6:10">
      <c r="F1137" s="63"/>
      <c r="G1137" s="63"/>
      <c r="H1137" s="63"/>
      <c r="I1137" s="63"/>
      <c r="J1137" s="63"/>
    </row>
    <row r="1138" spans="6:10">
      <c r="F1138" s="63"/>
      <c r="G1138" s="63"/>
      <c r="H1138" s="63"/>
      <c r="I1138" s="63"/>
      <c r="J1138" s="63"/>
    </row>
    <row r="1139" spans="6:10">
      <c r="F1139" s="63"/>
      <c r="G1139" s="63"/>
      <c r="H1139" s="63"/>
      <c r="I1139" s="63"/>
      <c r="J1139" s="63"/>
    </row>
    <row r="1140" spans="6:10">
      <c r="F1140" s="63"/>
      <c r="G1140" s="63"/>
      <c r="H1140" s="63"/>
      <c r="I1140" s="63"/>
      <c r="J1140" s="63"/>
    </row>
    <row r="1141" spans="6:10">
      <c r="F1141" s="63"/>
      <c r="G1141" s="63"/>
      <c r="H1141" s="63"/>
      <c r="I1141" s="63"/>
      <c r="J1141" s="63"/>
    </row>
    <row r="1142" spans="6:10">
      <c r="F1142" s="63"/>
      <c r="G1142" s="63"/>
      <c r="H1142" s="63"/>
      <c r="I1142" s="63"/>
      <c r="J1142" s="63"/>
    </row>
    <row r="1143" spans="6:10">
      <c r="F1143" s="63"/>
      <c r="G1143" s="63"/>
      <c r="H1143" s="63"/>
      <c r="I1143" s="63"/>
      <c r="J1143" s="63"/>
    </row>
    <row r="1144" spans="6:10">
      <c r="F1144" s="63"/>
      <c r="G1144" s="63"/>
      <c r="H1144" s="63"/>
      <c r="I1144" s="63"/>
      <c r="J1144" s="63"/>
    </row>
    <row r="1145" spans="6:10">
      <c r="F1145" s="63"/>
      <c r="G1145" s="63"/>
      <c r="H1145" s="63"/>
      <c r="I1145" s="63"/>
      <c r="J1145" s="63"/>
    </row>
    <row r="1146" spans="6:10">
      <c r="F1146" s="63"/>
      <c r="G1146" s="63"/>
      <c r="H1146" s="63"/>
      <c r="I1146" s="63"/>
      <c r="J1146" s="63"/>
    </row>
    <row r="1147" spans="6:10">
      <c r="F1147" s="63"/>
      <c r="G1147" s="63"/>
      <c r="H1147" s="63"/>
      <c r="I1147" s="63"/>
      <c r="J1147" s="63"/>
    </row>
    <row r="1148" spans="6:10">
      <c r="F1148" s="63"/>
      <c r="G1148" s="63"/>
      <c r="H1148" s="63"/>
      <c r="I1148" s="63"/>
      <c r="J1148" s="63"/>
    </row>
    <row r="1149" spans="6:10">
      <c r="F1149" s="63"/>
      <c r="G1149" s="63"/>
      <c r="H1149" s="63"/>
      <c r="I1149" s="63"/>
      <c r="J1149" s="63"/>
    </row>
    <row r="1150" spans="6:10">
      <c r="F1150" s="63"/>
      <c r="G1150" s="63"/>
      <c r="H1150" s="63"/>
      <c r="I1150" s="63"/>
      <c r="J1150" s="63"/>
    </row>
    <row r="1151" spans="6:10">
      <c r="F1151" s="63"/>
      <c r="G1151" s="63"/>
      <c r="H1151" s="63"/>
      <c r="I1151" s="63"/>
      <c r="J1151" s="63"/>
    </row>
    <row r="1152" spans="6:10">
      <c r="F1152" s="63"/>
      <c r="G1152" s="63"/>
      <c r="H1152" s="63"/>
      <c r="I1152" s="63"/>
      <c r="J1152" s="63"/>
    </row>
    <row r="1153" spans="6:10">
      <c r="F1153" s="63"/>
      <c r="G1153" s="63"/>
      <c r="H1153" s="63"/>
      <c r="I1153" s="63"/>
      <c r="J1153" s="63"/>
    </row>
    <row r="1154" spans="6:10">
      <c r="F1154" s="63"/>
      <c r="G1154" s="63"/>
      <c r="H1154" s="63"/>
      <c r="I1154" s="63"/>
      <c r="J1154" s="63"/>
    </row>
    <row r="1155" spans="6:10">
      <c r="F1155" s="63"/>
      <c r="G1155" s="63"/>
      <c r="H1155" s="63"/>
      <c r="I1155" s="63"/>
      <c r="J1155" s="63"/>
    </row>
    <row r="1156" spans="6:10">
      <c r="F1156" s="63"/>
      <c r="G1156" s="63"/>
      <c r="H1156" s="63"/>
      <c r="I1156" s="63"/>
      <c r="J1156" s="63"/>
    </row>
    <row r="1157" spans="6:10">
      <c r="F1157" s="63"/>
      <c r="G1157" s="63"/>
      <c r="H1157" s="63"/>
      <c r="I1157" s="63"/>
      <c r="J1157" s="63"/>
    </row>
    <row r="1158" spans="6:10">
      <c r="F1158" s="63"/>
      <c r="G1158" s="63"/>
      <c r="H1158" s="63"/>
      <c r="I1158" s="63"/>
      <c r="J1158" s="63"/>
    </row>
    <row r="1159" spans="6:10">
      <c r="F1159" s="63"/>
      <c r="G1159" s="63"/>
      <c r="H1159" s="63"/>
      <c r="I1159" s="63"/>
      <c r="J1159" s="63"/>
    </row>
    <row r="1160" spans="6:10">
      <c r="F1160" s="63"/>
      <c r="G1160" s="63"/>
      <c r="H1160" s="63"/>
      <c r="I1160" s="63"/>
      <c r="J1160" s="63"/>
    </row>
    <row r="1161" spans="6:10">
      <c r="F1161" s="63"/>
      <c r="G1161" s="63"/>
      <c r="H1161" s="63"/>
      <c r="I1161" s="63"/>
      <c r="J1161" s="63"/>
    </row>
    <row r="1162" spans="6:10">
      <c r="F1162" s="63"/>
      <c r="G1162" s="63"/>
      <c r="H1162" s="63"/>
      <c r="I1162" s="63"/>
      <c r="J1162" s="63"/>
    </row>
    <row r="1163" spans="6:10">
      <c r="F1163" s="63"/>
      <c r="G1163" s="63"/>
      <c r="H1163" s="63"/>
      <c r="I1163" s="63"/>
      <c r="J1163" s="63"/>
    </row>
    <row r="1164" spans="6:10">
      <c r="F1164" s="63"/>
      <c r="G1164" s="63"/>
      <c r="H1164" s="63"/>
      <c r="I1164" s="63"/>
      <c r="J1164" s="63"/>
    </row>
    <row r="1165" spans="6:10">
      <c r="F1165" s="63"/>
      <c r="G1165" s="63"/>
      <c r="H1165" s="63"/>
      <c r="I1165" s="63"/>
      <c r="J1165" s="63"/>
    </row>
    <row r="1166" spans="6:10">
      <c r="F1166" s="63"/>
      <c r="G1166" s="63"/>
      <c r="H1166" s="63"/>
      <c r="I1166" s="63"/>
      <c r="J1166" s="63"/>
    </row>
    <row r="1167" spans="6:10">
      <c r="F1167" s="63"/>
      <c r="G1167" s="63"/>
      <c r="H1167" s="63"/>
      <c r="I1167" s="63"/>
      <c r="J1167" s="63"/>
    </row>
    <row r="1168" spans="6:10">
      <c r="F1168" s="63"/>
      <c r="G1168" s="63"/>
      <c r="H1168" s="63"/>
      <c r="I1168" s="63"/>
      <c r="J1168" s="63"/>
    </row>
    <row r="1169" spans="6:10">
      <c r="F1169" s="63"/>
      <c r="G1169" s="63"/>
      <c r="H1169" s="63"/>
      <c r="I1169" s="63"/>
      <c r="J1169" s="63"/>
    </row>
    <row r="1170" spans="6:10">
      <c r="F1170" s="63"/>
      <c r="G1170" s="63"/>
      <c r="H1170" s="63"/>
      <c r="I1170" s="63"/>
      <c r="J1170" s="63"/>
    </row>
    <row r="1171" spans="6:10">
      <c r="F1171" s="63"/>
      <c r="G1171" s="63"/>
      <c r="H1171" s="63"/>
      <c r="I1171" s="63"/>
      <c r="J1171" s="63"/>
    </row>
    <row r="1172" spans="6:10">
      <c r="F1172" s="63"/>
      <c r="G1172" s="63"/>
      <c r="H1172" s="63"/>
      <c r="I1172" s="63"/>
      <c r="J1172" s="63"/>
    </row>
    <row r="1173" spans="6:10">
      <c r="F1173" s="63"/>
      <c r="G1173" s="63"/>
      <c r="H1173" s="63"/>
      <c r="I1173" s="63"/>
      <c r="J1173" s="63"/>
    </row>
    <row r="1174" spans="6:10">
      <c r="F1174" s="63"/>
      <c r="G1174" s="63"/>
      <c r="H1174" s="63"/>
      <c r="I1174" s="63"/>
      <c r="J1174" s="63"/>
    </row>
    <row r="1175" spans="6:10">
      <c r="F1175" s="63"/>
      <c r="G1175" s="63"/>
      <c r="H1175" s="63"/>
      <c r="I1175" s="63"/>
      <c r="J1175" s="63"/>
    </row>
    <row r="1176" spans="6:10">
      <c r="F1176" s="63"/>
      <c r="G1176" s="63"/>
      <c r="H1176" s="63"/>
      <c r="I1176" s="63"/>
      <c r="J1176" s="63"/>
    </row>
    <row r="1177" spans="6:10">
      <c r="F1177" s="63"/>
      <c r="G1177" s="63"/>
      <c r="H1177" s="63"/>
      <c r="I1177" s="63"/>
      <c r="J1177" s="63"/>
    </row>
    <row r="1178" spans="6:10">
      <c r="F1178" s="63"/>
      <c r="G1178" s="63"/>
      <c r="H1178" s="63"/>
      <c r="I1178" s="63"/>
      <c r="J1178" s="63"/>
    </row>
    <row r="1179" spans="6:10">
      <c r="F1179" s="63"/>
      <c r="G1179" s="63"/>
      <c r="H1179" s="63"/>
      <c r="I1179" s="63"/>
      <c r="J1179" s="63"/>
    </row>
    <row r="1180" spans="6:10">
      <c r="F1180" s="63"/>
      <c r="G1180" s="63"/>
      <c r="H1180" s="63"/>
      <c r="I1180" s="63"/>
      <c r="J1180" s="63"/>
    </row>
    <row r="1181" spans="6:10">
      <c r="F1181" s="63"/>
      <c r="G1181" s="63"/>
      <c r="H1181" s="63"/>
      <c r="I1181" s="63"/>
      <c r="J1181" s="63"/>
    </row>
    <row r="1182" spans="6:10">
      <c r="F1182" s="63"/>
      <c r="G1182" s="63"/>
      <c r="H1182" s="63"/>
      <c r="I1182" s="63"/>
      <c r="J1182" s="63"/>
    </row>
    <row r="1183" spans="6:10">
      <c r="F1183" s="63"/>
      <c r="G1183" s="63"/>
      <c r="H1183" s="63"/>
      <c r="I1183" s="63"/>
      <c r="J1183" s="63"/>
    </row>
    <row r="1184" spans="6:10">
      <c r="F1184" s="63"/>
      <c r="G1184" s="63"/>
      <c r="H1184" s="63"/>
      <c r="I1184" s="63"/>
      <c r="J1184" s="63"/>
    </row>
    <row r="1185" spans="6:10">
      <c r="F1185" s="63"/>
      <c r="G1185" s="63"/>
      <c r="H1185" s="63"/>
      <c r="I1185" s="63"/>
      <c r="J1185" s="63"/>
    </row>
    <row r="1186" spans="6:10">
      <c r="F1186" s="63"/>
      <c r="G1186" s="63"/>
      <c r="H1186" s="63"/>
      <c r="I1186" s="63"/>
      <c r="J1186" s="63"/>
    </row>
    <row r="1187" spans="6:10">
      <c r="F1187" s="63"/>
      <c r="G1187" s="63"/>
      <c r="H1187" s="63"/>
      <c r="I1187" s="63"/>
      <c r="J1187" s="63"/>
    </row>
    <row r="1188" spans="6:10">
      <c r="F1188" s="63"/>
      <c r="G1188" s="63"/>
      <c r="H1188" s="63"/>
      <c r="I1188" s="63"/>
      <c r="J1188" s="63"/>
    </row>
    <row r="1189" spans="6:10">
      <c r="F1189" s="63"/>
      <c r="G1189" s="63"/>
      <c r="H1189" s="63"/>
      <c r="I1189" s="63"/>
      <c r="J1189" s="63"/>
    </row>
    <row r="1190" spans="6:10">
      <c r="F1190" s="63"/>
      <c r="G1190" s="63"/>
      <c r="H1190" s="63"/>
      <c r="I1190" s="63"/>
      <c r="J1190" s="63"/>
    </row>
    <row r="1191" spans="6:10">
      <c r="F1191" s="63"/>
      <c r="G1191" s="63"/>
      <c r="H1191" s="63"/>
      <c r="I1191" s="63"/>
      <c r="J1191" s="63"/>
    </row>
    <row r="1192" spans="6:10">
      <c r="F1192" s="63"/>
      <c r="G1192" s="63"/>
      <c r="H1192" s="63"/>
      <c r="I1192" s="63"/>
      <c r="J1192" s="63"/>
    </row>
    <row r="1193" spans="6:10">
      <c r="F1193" s="63"/>
      <c r="G1193" s="63"/>
      <c r="H1193" s="63"/>
      <c r="I1193" s="63"/>
      <c r="J1193" s="63"/>
    </row>
    <row r="1194" spans="6:10">
      <c r="F1194" s="63"/>
      <c r="G1194" s="63"/>
      <c r="H1194" s="63"/>
      <c r="I1194" s="63"/>
      <c r="J1194" s="63"/>
    </row>
    <row r="1195" spans="6:10">
      <c r="F1195" s="63"/>
      <c r="G1195" s="63"/>
      <c r="H1195" s="63"/>
      <c r="I1195" s="63"/>
      <c r="J1195" s="63"/>
    </row>
    <row r="1196" spans="6:10">
      <c r="F1196" s="63"/>
      <c r="G1196" s="63"/>
      <c r="H1196" s="63"/>
      <c r="I1196" s="63"/>
      <c r="J1196" s="63"/>
    </row>
    <row r="1197" spans="6:10">
      <c r="F1197" s="63"/>
      <c r="G1197" s="63"/>
      <c r="H1197" s="63"/>
      <c r="I1197" s="63"/>
      <c r="J1197" s="63"/>
    </row>
    <row r="1198" spans="6:10">
      <c r="F1198" s="63"/>
      <c r="G1198" s="63"/>
      <c r="H1198" s="63"/>
      <c r="I1198" s="63"/>
      <c r="J1198" s="63"/>
    </row>
    <row r="1199" spans="6:10">
      <c r="F1199" s="63"/>
      <c r="G1199" s="63"/>
      <c r="H1199" s="63"/>
      <c r="I1199" s="63"/>
      <c r="J1199" s="63"/>
    </row>
    <row r="1200" spans="6:10">
      <c r="F1200" s="63"/>
      <c r="G1200" s="63"/>
      <c r="H1200" s="63"/>
      <c r="I1200" s="63"/>
      <c r="J1200" s="63"/>
    </row>
    <row r="1201" spans="6:10">
      <c r="F1201" s="63"/>
      <c r="G1201" s="63"/>
      <c r="H1201" s="63"/>
      <c r="I1201" s="63"/>
      <c r="J1201" s="63"/>
    </row>
    <row r="1202" spans="6:10">
      <c r="F1202" s="63"/>
      <c r="G1202" s="63"/>
      <c r="H1202" s="63"/>
      <c r="I1202" s="63"/>
      <c r="J1202" s="63"/>
    </row>
    <row r="1203" spans="6:10">
      <c r="F1203" s="63"/>
      <c r="G1203" s="63"/>
      <c r="H1203" s="63"/>
      <c r="I1203" s="63"/>
      <c r="J1203" s="63"/>
    </row>
    <row r="1204" spans="6:10">
      <c r="F1204" s="63"/>
      <c r="G1204" s="63"/>
      <c r="H1204" s="63"/>
      <c r="I1204" s="63"/>
      <c r="J1204" s="63"/>
    </row>
    <row r="1205" spans="6:10">
      <c r="F1205" s="63"/>
      <c r="G1205" s="63"/>
      <c r="H1205" s="63"/>
      <c r="I1205" s="63"/>
      <c r="J1205" s="63"/>
    </row>
    <row r="1206" spans="6:10">
      <c r="F1206" s="63"/>
      <c r="G1206" s="63"/>
      <c r="H1206" s="63"/>
      <c r="I1206" s="63"/>
      <c r="J1206" s="63"/>
    </row>
    <row r="1207" spans="6:10">
      <c r="F1207" s="63"/>
      <c r="G1207" s="63"/>
      <c r="H1207" s="63"/>
      <c r="I1207" s="63"/>
      <c r="J1207" s="63"/>
    </row>
    <row r="1208" spans="6:10">
      <c r="F1208" s="63"/>
      <c r="G1208" s="63"/>
      <c r="H1208" s="63"/>
      <c r="I1208" s="63"/>
      <c r="J1208" s="63"/>
    </row>
    <row r="1209" spans="6:10">
      <c r="F1209" s="63"/>
      <c r="G1209" s="63"/>
      <c r="H1209" s="63"/>
      <c r="I1209" s="63"/>
      <c r="J1209" s="63"/>
    </row>
    <row r="1210" spans="6:10">
      <c r="F1210" s="63"/>
      <c r="G1210" s="63"/>
      <c r="H1210" s="63"/>
      <c r="I1210" s="63"/>
      <c r="J1210" s="63"/>
    </row>
    <row r="1211" spans="6:10">
      <c r="F1211" s="63"/>
      <c r="G1211" s="63"/>
      <c r="H1211" s="63"/>
      <c r="I1211" s="63"/>
      <c r="J1211" s="63"/>
    </row>
    <row r="1212" spans="6:10">
      <c r="F1212" s="63"/>
      <c r="G1212" s="63"/>
      <c r="H1212" s="63"/>
      <c r="I1212" s="63"/>
      <c r="J1212" s="63"/>
    </row>
    <row r="1213" spans="6:10">
      <c r="F1213" s="63"/>
      <c r="G1213" s="63"/>
      <c r="H1213" s="63"/>
      <c r="I1213" s="63"/>
      <c r="J1213" s="63"/>
    </row>
    <row r="1214" spans="6:10">
      <c r="F1214" s="63"/>
      <c r="G1214" s="63"/>
      <c r="H1214" s="63"/>
      <c r="I1214" s="63"/>
      <c r="J1214" s="63"/>
    </row>
    <row r="1215" spans="6:10">
      <c r="F1215" s="63"/>
      <c r="G1215" s="63"/>
      <c r="H1215" s="63"/>
      <c r="I1215" s="63"/>
      <c r="J1215" s="63"/>
    </row>
    <row r="1216" spans="6:10">
      <c r="F1216" s="63"/>
      <c r="G1216" s="63"/>
      <c r="H1216" s="63"/>
      <c r="I1216" s="63"/>
      <c r="J1216" s="63"/>
    </row>
    <row r="1217" spans="6:10">
      <c r="F1217" s="63"/>
      <c r="G1217" s="63"/>
      <c r="H1217" s="63"/>
      <c r="I1217" s="63"/>
      <c r="J1217" s="63"/>
    </row>
    <row r="1218" spans="6:10">
      <c r="F1218" s="63"/>
      <c r="G1218" s="63"/>
      <c r="H1218" s="63"/>
      <c r="I1218" s="63"/>
      <c r="J1218" s="63"/>
    </row>
    <row r="1219" spans="6:10">
      <c r="F1219" s="63"/>
      <c r="G1219" s="63"/>
      <c r="H1219" s="63"/>
      <c r="I1219" s="63"/>
      <c r="J1219" s="63"/>
    </row>
    <row r="1220" spans="6:10">
      <c r="F1220" s="63"/>
      <c r="G1220" s="63"/>
      <c r="H1220" s="63"/>
      <c r="I1220" s="63"/>
      <c r="J1220" s="63"/>
    </row>
    <row r="1221" spans="6:10">
      <c r="F1221" s="63"/>
      <c r="G1221" s="63"/>
      <c r="H1221" s="63"/>
      <c r="I1221" s="63"/>
      <c r="J1221" s="63"/>
    </row>
    <row r="1222" spans="6:10">
      <c r="F1222" s="63"/>
      <c r="G1222" s="63"/>
      <c r="H1222" s="63"/>
      <c r="I1222" s="63"/>
      <c r="J1222" s="63"/>
    </row>
    <row r="1223" spans="6:10">
      <c r="F1223" s="63"/>
      <c r="G1223" s="63"/>
      <c r="H1223" s="63"/>
      <c r="I1223" s="63"/>
      <c r="J1223" s="63"/>
    </row>
    <row r="1224" spans="6:10">
      <c r="F1224" s="63"/>
      <c r="G1224" s="63"/>
      <c r="H1224" s="63"/>
      <c r="I1224" s="63"/>
      <c r="J1224" s="63"/>
    </row>
    <row r="1225" spans="6:10">
      <c r="F1225" s="63"/>
      <c r="G1225" s="63"/>
      <c r="H1225" s="63"/>
      <c r="I1225" s="63"/>
      <c r="J1225" s="63"/>
    </row>
    <row r="1226" spans="6:10">
      <c r="F1226" s="63"/>
      <c r="G1226" s="63"/>
      <c r="H1226" s="63"/>
      <c r="I1226" s="63"/>
      <c r="J1226" s="63"/>
    </row>
    <row r="1227" spans="6:10">
      <c r="F1227" s="63"/>
      <c r="G1227" s="63"/>
      <c r="H1227" s="63"/>
      <c r="I1227" s="63"/>
      <c r="J1227" s="63"/>
    </row>
    <row r="1228" spans="6:10">
      <c r="F1228" s="63"/>
      <c r="G1228" s="63"/>
      <c r="H1228" s="63"/>
      <c r="I1228" s="63"/>
      <c r="J1228" s="63"/>
    </row>
    <row r="1229" spans="6:10">
      <c r="F1229" s="63"/>
      <c r="G1229" s="63"/>
      <c r="H1229" s="63"/>
      <c r="I1229" s="63"/>
      <c r="J1229" s="63"/>
    </row>
    <row r="1230" spans="6:10">
      <c r="F1230" s="63"/>
      <c r="G1230" s="63"/>
      <c r="H1230" s="63"/>
      <c r="I1230" s="63"/>
      <c r="J1230" s="63"/>
    </row>
    <row r="1231" spans="6:10">
      <c r="F1231" s="63"/>
      <c r="G1231" s="63"/>
      <c r="H1231" s="63"/>
      <c r="I1231" s="63"/>
      <c r="J1231" s="63"/>
    </row>
    <row r="1232" spans="6:10">
      <c r="F1232" s="63"/>
      <c r="G1232" s="63"/>
      <c r="H1232" s="63"/>
      <c r="I1232" s="63"/>
      <c r="J1232" s="63"/>
    </row>
    <row r="1233" spans="6:10">
      <c r="F1233" s="63"/>
      <c r="G1233" s="63"/>
      <c r="H1233" s="63"/>
      <c r="I1233" s="63"/>
      <c r="J1233" s="63"/>
    </row>
    <row r="1234" spans="6:10">
      <c r="F1234" s="63"/>
      <c r="G1234" s="63"/>
      <c r="H1234" s="63"/>
      <c r="I1234" s="63"/>
      <c r="J1234" s="63"/>
    </row>
    <row r="1235" spans="6:10">
      <c r="F1235" s="63"/>
      <c r="G1235" s="63"/>
      <c r="H1235" s="63"/>
      <c r="I1235" s="63"/>
      <c r="J1235" s="63"/>
    </row>
    <row r="1236" spans="6:10">
      <c r="F1236" s="63"/>
      <c r="G1236" s="63"/>
      <c r="H1236" s="63"/>
      <c r="I1236" s="63"/>
      <c r="J1236" s="63"/>
    </row>
    <row r="1237" spans="6:10">
      <c r="F1237" s="63"/>
      <c r="G1237" s="63"/>
      <c r="H1237" s="63"/>
      <c r="I1237" s="63"/>
      <c r="J1237" s="63"/>
    </row>
    <row r="1238" spans="6:10">
      <c r="F1238" s="63"/>
      <c r="G1238" s="63"/>
      <c r="H1238" s="63"/>
      <c r="I1238" s="63"/>
      <c r="J1238" s="63"/>
    </row>
    <row r="1239" spans="6:10">
      <c r="F1239" s="63"/>
      <c r="G1239" s="63"/>
      <c r="H1239" s="63"/>
      <c r="I1239" s="63"/>
      <c r="J1239" s="63"/>
    </row>
    <row r="1240" spans="6:10">
      <c r="F1240" s="63"/>
      <c r="G1240" s="63"/>
      <c r="H1240" s="63"/>
      <c r="I1240" s="63"/>
      <c r="J1240" s="63"/>
    </row>
    <row r="1241" spans="6:10">
      <c r="F1241" s="63"/>
      <c r="G1241" s="63"/>
      <c r="H1241" s="63"/>
      <c r="I1241" s="63"/>
      <c r="J1241" s="63"/>
    </row>
    <row r="1242" spans="6:10">
      <c r="F1242" s="63"/>
      <c r="G1242" s="63"/>
      <c r="H1242" s="63"/>
      <c r="I1242" s="63"/>
      <c r="J1242" s="63"/>
    </row>
    <row r="1243" spans="6:10">
      <c r="F1243" s="63"/>
      <c r="G1243" s="63"/>
      <c r="H1243" s="63"/>
      <c r="I1243" s="63"/>
      <c r="J1243" s="63"/>
    </row>
    <row r="1244" spans="6:10">
      <c r="F1244" s="63"/>
      <c r="G1244" s="63"/>
      <c r="H1244" s="63"/>
      <c r="I1244" s="63"/>
      <c r="J1244" s="63"/>
    </row>
    <row r="1245" spans="6:10">
      <c r="F1245" s="63"/>
      <c r="G1245" s="63"/>
      <c r="H1245" s="63"/>
      <c r="I1245" s="63"/>
      <c r="J1245" s="63"/>
    </row>
    <row r="1246" spans="6:10">
      <c r="F1246" s="63"/>
      <c r="G1246" s="63"/>
      <c r="H1246" s="63"/>
      <c r="I1246" s="63"/>
      <c r="J1246" s="63"/>
    </row>
    <row r="1247" spans="6:10">
      <c r="F1247" s="63"/>
      <c r="G1247" s="63"/>
      <c r="H1247" s="63"/>
      <c r="I1247" s="63"/>
      <c r="J1247" s="63"/>
    </row>
    <row r="1248" spans="6:10">
      <c r="F1248" s="63"/>
      <c r="G1248" s="63"/>
      <c r="H1248" s="63"/>
      <c r="I1248" s="63"/>
      <c r="J1248" s="63"/>
    </row>
    <row r="1249" spans="6:10">
      <c r="F1249" s="63"/>
      <c r="G1249" s="63"/>
      <c r="H1249" s="63"/>
      <c r="I1249" s="63"/>
      <c r="J1249" s="63"/>
    </row>
    <row r="1250" spans="6:10">
      <c r="F1250" s="63"/>
      <c r="G1250" s="63"/>
      <c r="H1250" s="63"/>
      <c r="I1250" s="63"/>
      <c r="J1250" s="63"/>
    </row>
    <row r="1251" spans="6:10">
      <c r="F1251" s="63"/>
      <c r="G1251" s="63"/>
      <c r="H1251" s="63"/>
      <c r="I1251" s="63"/>
      <c r="J1251" s="63"/>
    </row>
    <row r="1252" spans="6:10">
      <c r="F1252" s="63"/>
      <c r="G1252" s="63"/>
      <c r="H1252" s="63"/>
      <c r="I1252" s="63"/>
      <c r="J1252" s="63"/>
    </row>
    <row r="1253" spans="6:10">
      <c r="F1253" s="63"/>
      <c r="G1253" s="63"/>
      <c r="H1253" s="63"/>
      <c r="I1253" s="63"/>
      <c r="J1253" s="63"/>
    </row>
    <row r="1254" spans="6:10">
      <c r="F1254" s="63"/>
      <c r="G1254" s="63"/>
      <c r="H1254" s="63"/>
      <c r="I1254" s="63"/>
      <c r="J1254" s="63"/>
    </row>
    <row r="1255" spans="6:10">
      <c r="F1255" s="63"/>
      <c r="G1255" s="63"/>
      <c r="H1255" s="63"/>
      <c r="I1255" s="63"/>
      <c r="J1255" s="63"/>
    </row>
    <row r="1256" spans="6:10">
      <c r="F1256" s="63"/>
      <c r="G1256" s="63"/>
      <c r="H1256" s="63"/>
      <c r="I1256" s="63"/>
      <c r="J1256" s="63"/>
    </row>
    <row r="1257" spans="6:10">
      <c r="F1257" s="63"/>
      <c r="G1257" s="63"/>
      <c r="H1257" s="63"/>
      <c r="I1257" s="63"/>
      <c r="J1257" s="63"/>
    </row>
    <row r="1258" spans="6:10">
      <c r="F1258" s="63"/>
      <c r="G1258" s="63"/>
      <c r="H1258" s="63"/>
      <c r="I1258" s="63"/>
      <c r="J1258" s="63"/>
    </row>
    <row r="1259" spans="6:10">
      <c r="F1259" s="63"/>
      <c r="G1259" s="63"/>
      <c r="H1259" s="63"/>
      <c r="I1259" s="63"/>
      <c r="J1259" s="63"/>
    </row>
    <row r="1260" spans="6:10">
      <c r="F1260" s="63"/>
      <c r="G1260" s="63"/>
      <c r="H1260" s="63"/>
      <c r="I1260" s="63"/>
      <c r="J1260" s="63"/>
    </row>
    <row r="1261" spans="6:10">
      <c r="F1261" s="63"/>
      <c r="G1261" s="63"/>
      <c r="H1261" s="63"/>
      <c r="I1261" s="63"/>
      <c r="J1261" s="63"/>
    </row>
    <row r="1262" spans="6:10">
      <c r="F1262" s="63"/>
      <c r="G1262" s="63"/>
      <c r="H1262" s="63"/>
      <c r="I1262" s="63"/>
      <c r="J1262" s="63"/>
    </row>
    <row r="1263" spans="6:10">
      <c r="F1263" s="63"/>
      <c r="G1263" s="63"/>
      <c r="H1263" s="63"/>
      <c r="I1263" s="63"/>
      <c r="J1263" s="63"/>
    </row>
    <row r="1264" spans="6:10">
      <c r="F1264" s="63"/>
      <c r="G1264" s="63"/>
      <c r="H1264" s="63"/>
      <c r="I1264" s="63"/>
      <c r="J1264" s="63"/>
    </row>
    <row r="1265" spans="6:10">
      <c r="F1265" s="63"/>
      <c r="G1265" s="63"/>
      <c r="H1265" s="63"/>
      <c r="I1265" s="63"/>
      <c r="J1265" s="63"/>
    </row>
    <row r="1266" spans="6:10">
      <c r="F1266" s="63"/>
      <c r="G1266" s="63"/>
      <c r="H1266" s="63"/>
      <c r="I1266" s="63"/>
      <c r="J1266" s="63"/>
    </row>
    <row r="1267" spans="6:10">
      <c r="F1267" s="63"/>
      <c r="G1267" s="63"/>
      <c r="H1267" s="63"/>
      <c r="I1267" s="63"/>
      <c r="J1267" s="63"/>
    </row>
    <row r="1268" spans="6:10">
      <c r="F1268" s="63"/>
      <c r="G1268" s="63"/>
      <c r="H1268" s="63"/>
      <c r="I1268" s="63"/>
      <c r="J1268" s="63"/>
    </row>
    <row r="1269" spans="6:10">
      <c r="F1269" s="63"/>
      <c r="G1269" s="63"/>
      <c r="H1269" s="63"/>
      <c r="I1269" s="63"/>
      <c r="J1269" s="63"/>
    </row>
    <row r="1270" spans="6:10">
      <c r="F1270" s="63"/>
      <c r="G1270" s="63"/>
      <c r="H1270" s="63"/>
      <c r="I1270" s="63"/>
      <c r="J1270" s="63"/>
    </row>
    <row r="1271" spans="6:10">
      <c r="F1271" s="63"/>
      <c r="G1271" s="63"/>
      <c r="H1271" s="63"/>
      <c r="I1271" s="63"/>
      <c r="J1271" s="63"/>
    </row>
    <row r="1272" spans="6:10">
      <c r="F1272" s="63"/>
      <c r="G1272" s="63"/>
      <c r="H1272" s="63"/>
      <c r="I1272" s="63"/>
      <c r="J1272" s="63"/>
    </row>
    <row r="1273" spans="6:10">
      <c r="F1273" s="63"/>
      <c r="G1273" s="63"/>
      <c r="H1273" s="63"/>
      <c r="I1273" s="63"/>
      <c r="J1273" s="63"/>
    </row>
    <row r="1274" spans="6:10">
      <c r="F1274" s="63"/>
      <c r="G1274" s="63"/>
      <c r="H1274" s="63"/>
      <c r="I1274" s="63"/>
      <c r="J1274" s="63"/>
    </row>
    <row r="1275" spans="6:10">
      <c r="F1275" s="63"/>
      <c r="G1275" s="63"/>
      <c r="H1275" s="63"/>
      <c r="I1275" s="63"/>
      <c r="J1275" s="63"/>
    </row>
    <row r="1276" spans="6:10">
      <c r="F1276" s="63"/>
      <c r="G1276" s="63"/>
      <c r="H1276" s="63"/>
      <c r="I1276" s="63"/>
      <c r="J1276" s="63"/>
    </row>
    <row r="1277" spans="6:10">
      <c r="F1277" s="63"/>
      <c r="G1277" s="63"/>
      <c r="H1277" s="63"/>
      <c r="I1277" s="63"/>
      <c r="J1277" s="63"/>
    </row>
    <row r="1278" spans="6:10">
      <c r="F1278" s="63"/>
      <c r="G1278" s="63"/>
      <c r="H1278" s="63"/>
      <c r="I1278" s="63"/>
      <c r="J1278" s="63"/>
    </row>
    <row r="1279" spans="6:10">
      <c r="F1279" s="63"/>
      <c r="G1279" s="63"/>
      <c r="H1279" s="63"/>
      <c r="I1279" s="63"/>
      <c r="J1279" s="63"/>
    </row>
    <row r="1280" spans="6:10">
      <c r="F1280" s="63"/>
      <c r="G1280" s="63"/>
      <c r="H1280" s="63"/>
      <c r="I1280" s="63"/>
      <c r="J1280" s="63"/>
    </row>
    <row r="1281" spans="6:10">
      <c r="F1281" s="63"/>
      <c r="G1281" s="63"/>
      <c r="H1281" s="63"/>
      <c r="I1281" s="63"/>
      <c r="J1281" s="63"/>
    </row>
    <row r="1282" spans="6:10">
      <c r="F1282" s="63"/>
      <c r="G1282" s="63"/>
      <c r="H1282" s="63"/>
      <c r="I1282" s="63"/>
      <c r="J1282" s="63"/>
    </row>
    <row r="1283" spans="6:10">
      <c r="F1283" s="63"/>
      <c r="G1283" s="63"/>
      <c r="H1283" s="63"/>
      <c r="I1283" s="63"/>
      <c r="J1283" s="63"/>
    </row>
    <row r="1284" spans="6:10">
      <c r="F1284" s="63"/>
      <c r="G1284" s="63"/>
      <c r="H1284" s="63"/>
      <c r="I1284" s="63"/>
      <c r="J1284" s="63"/>
    </row>
    <row r="1285" spans="6:10">
      <c r="F1285" s="63"/>
      <c r="G1285" s="63"/>
      <c r="H1285" s="63"/>
      <c r="I1285" s="63"/>
      <c r="J1285" s="63"/>
    </row>
    <row r="1286" spans="6:10">
      <c r="F1286" s="63"/>
      <c r="G1286" s="63"/>
      <c r="H1286" s="63"/>
      <c r="I1286" s="63"/>
      <c r="J1286" s="63"/>
    </row>
    <row r="1287" spans="6:10">
      <c r="F1287" s="63"/>
      <c r="G1287" s="63"/>
      <c r="H1287" s="63"/>
      <c r="I1287" s="63"/>
      <c r="J1287" s="63"/>
    </row>
    <row r="1288" spans="6:10">
      <c r="F1288" s="63"/>
      <c r="G1288" s="63"/>
      <c r="H1288" s="63"/>
      <c r="I1288" s="63"/>
      <c r="J1288" s="63"/>
    </row>
    <row r="1289" spans="6:10">
      <c r="F1289" s="63"/>
      <c r="G1289" s="63"/>
      <c r="H1289" s="63"/>
      <c r="I1289" s="63"/>
      <c r="J1289" s="63"/>
    </row>
    <row r="1290" spans="6:10">
      <c r="F1290" s="63"/>
      <c r="G1290" s="63"/>
      <c r="H1290" s="63"/>
      <c r="I1290" s="63"/>
      <c r="J1290" s="63"/>
    </row>
    <row r="1291" spans="6:10">
      <c r="F1291" s="63"/>
      <c r="G1291" s="63"/>
      <c r="H1291" s="63"/>
      <c r="I1291" s="63"/>
      <c r="J1291" s="63"/>
    </row>
    <row r="1292" spans="6:10">
      <c r="F1292" s="63"/>
      <c r="G1292" s="63"/>
      <c r="H1292" s="63"/>
      <c r="I1292" s="63"/>
      <c r="J1292" s="63"/>
    </row>
    <row r="1293" spans="6:10">
      <c r="F1293" s="63"/>
      <c r="G1293" s="63"/>
      <c r="H1293" s="63"/>
      <c r="I1293" s="63"/>
      <c r="J1293" s="63"/>
    </row>
    <row r="1294" spans="6:10">
      <c r="F1294" s="63"/>
      <c r="G1294" s="63"/>
      <c r="H1294" s="63"/>
      <c r="I1294" s="63"/>
      <c r="J1294" s="63"/>
    </row>
    <row r="1295" spans="6:10">
      <c r="F1295" s="63"/>
      <c r="G1295" s="63"/>
      <c r="H1295" s="63"/>
      <c r="I1295" s="63"/>
      <c r="J1295" s="63"/>
    </row>
    <row r="1296" spans="6:10">
      <c r="F1296" s="63"/>
      <c r="G1296" s="63"/>
      <c r="H1296" s="63"/>
      <c r="I1296" s="63"/>
      <c r="J1296" s="63"/>
    </row>
    <row r="1297" spans="6:10">
      <c r="F1297" s="63"/>
      <c r="G1297" s="63"/>
      <c r="H1297" s="63"/>
      <c r="I1297" s="63"/>
      <c r="J1297" s="63"/>
    </row>
    <row r="1298" spans="6:10">
      <c r="F1298" s="63"/>
      <c r="G1298" s="63"/>
      <c r="H1298" s="63"/>
      <c r="I1298" s="63"/>
      <c r="J1298" s="63"/>
    </row>
    <row r="1299" spans="6:10">
      <c r="F1299" s="63"/>
      <c r="G1299" s="63"/>
      <c r="H1299" s="63"/>
      <c r="I1299" s="63"/>
      <c r="J1299" s="63"/>
    </row>
    <row r="1300" spans="6:10">
      <c r="F1300" s="63"/>
      <c r="G1300" s="63"/>
      <c r="H1300" s="63"/>
      <c r="I1300" s="63"/>
      <c r="J1300" s="63"/>
    </row>
    <row r="1301" spans="6:10">
      <c r="F1301" s="63"/>
      <c r="G1301" s="63"/>
      <c r="H1301" s="63"/>
      <c r="I1301" s="63"/>
      <c r="J1301" s="63"/>
    </row>
    <row r="1302" spans="6:10">
      <c r="F1302" s="63"/>
      <c r="G1302" s="63"/>
      <c r="H1302" s="63"/>
      <c r="I1302" s="63"/>
      <c r="J1302" s="63"/>
    </row>
    <row r="1303" spans="6:10">
      <c r="F1303" s="63"/>
      <c r="G1303" s="63"/>
      <c r="H1303" s="63"/>
      <c r="I1303" s="63"/>
      <c r="J1303" s="63"/>
    </row>
    <row r="1304" spans="6:10">
      <c r="F1304" s="63"/>
      <c r="G1304" s="63"/>
      <c r="H1304" s="63"/>
      <c r="I1304" s="63"/>
      <c r="J1304" s="63"/>
    </row>
    <row r="1305" spans="6:10">
      <c r="F1305" s="63"/>
      <c r="G1305" s="63"/>
      <c r="H1305" s="63"/>
      <c r="I1305" s="63"/>
      <c r="J1305" s="63"/>
    </row>
    <row r="1306" spans="6:10">
      <c r="F1306" s="63"/>
      <c r="G1306" s="63"/>
      <c r="H1306" s="63"/>
      <c r="I1306" s="63"/>
      <c r="J1306" s="63"/>
    </row>
    <row r="1307" spans="6:10">
      <c r="F1307" s="63"/>
      <c r="G1307" s="63"/>
      <c r="H1307" s="63"/>
      <c r="I1307" s="63"/>
      <c r="J1307" s="63"/>
    </row>
    <row r="1308" spans="6:10">
      <c r="F1308" s="63"/>
      <c r="G1308" s="63"/>
      <c r="H1308" s="63"/>
      <c r="I1308" s="63"/>
      <c r="J1308" s="63"/>
    </row>
    <row r="1309" spans="6:10">
      <c r="F1309" s="63"/>
      <c r="G1309" s="63"/>
      <c r="H1309" s="63"/>
      <c r="I1309" s="63"/>
      <c r="J1309" s="63"/>
    </row>
    <row r="1310" spans="6:10">
      <c r="F1310" s="63"/>
      <c r="G1310" s="63"/>
      <c r="H1310" s="63"/>
      <c r="I1310" s="63"/>
      <c r="J1310" s="63"/>
    </row>
    <row r="1311" spans="6:10">
      <c r="F1311" s="63"/>
      <c r="G1311" s="63"/>
      <c r="H1311" s="63"/>
      <c r="I1311" s="63"/>
      <c r="J1311" s="63"/>
    </row>
    <row r="1312" spans="6:10">
      <c r="F1312" s="63"/>
      <c r="G1312" s="63"/>
      <c r="H1312" s="63"/>
      <c r="I1312" s="63"/>
      <c r="J1312" s="63"/>
    </row>
    <row r="1313" spans="6:10">
      <c r="F1313" s="63"/>
      <c r="G1313" s="63"/>
      <c r="H1313" s="63"/>
      <c r="I1313" s="63"/>
      <c r="J1313" s="63"/>
    </row>
    <row r="1314" spans="6:10">
      <c r="F1314" s="63"/>
      <c r="G1314" s="63"/>
      <c r="H1314" s="63"/>
      <c r="I1314" s="63"/>
      <c r="J1314" s="63"/>
    </row>
    <row r="1315" spans="6:10">
      <c r="F1315" s="63"/>
      <c r="G1315" s="63"/>
      <c r="H1315" s="63"/>
      <c r="I1315" s="63"/>
      <c r="J1315" s="63"/>
    </row>
    <row r="1316" spans="6:10">
      <c r="F1316" s="63"/>
      <c r="G1316" s="63"/>
      <c r="H1316" s="63"/>
      <c r="I1316" s="63"/>
      <c r="J1316" s="63"/>
    </row>
    <row r="1317" spans="6:10">
      <c r="F1317" s="63"/>
      <c r="G1317" s="63"/>
      <c r="H1317" s="63"/>
      <c r="I1317" s="63"/>
      <c r="J1317" s="63"/>
    </row>
    <row r="1318" spans="6:10">
      <c r="F1318" s="63"/>
      <c r="G1318" s="63"/>
      <c r="H1318" s="63"/>
      <c r="I1318" s="63"/>
      <c r="J1318" s="63"/>
    </row>
    <row r="1319" spans="6:10">
      <c r="F1319" s="63"/>
      <c r="G1319" s="63"/>
      <c r="H1319" s="63"/>
      <c r="I1319" s="63"/>
      <c r="J1319" s="63"/>
    </row>
    <row r="1320" spans="6:10">
      <c r="F1320" s="63"/>
      <c r="G1320" s="63"/>
      <c r="H1320" s="63"/>
      <c r="I1320" s="63"/>
      <c r="J1320" s="63"/>
    </row>
    <row r="1321" spans="6:10">
      <c r="F1321" s="63"/>
      <c r="G1321" s="63"/>
      <c r="H1321" s="63"/>
      <c r="I1321" s="63"/>
      <c r="J1321" s="63"/>
    </row>
    <row r="1322" spans="6:10">
      <c r="F1322" s="63"/>
      <c r="G1322" s="63"/>
      <c r="H1322" s="63"/>
      <c r="I1322" s="63"/>
      <c r="J1322" s="63"/>
    </row>
    <row r="1323" spans="6:10">
      <c r="F1323" s="63"/>
      <c r="G1323" s="63"/>
      <c r="H1323" s="63"/>
      <c r="I1323" s="63"/>
      <c r="J1323" s="63"/>
    </row>
    <row r="1324" spans="6:10">
      <c r="F1324" s="63"/>
      <c r="G1324" s="63"/>
      <c r="H1324" s="63"/>
      <c r="I1324" s="63"/>
      <c r="J1324" s="63"/>
    </row>
    <row r="1325" spans="6:10">
      <c r="F1325" s="63"/>
      <c r="G1325" s="63"/>
      <c r="H1325" s="63"/>
      <c r="I1325" s="63"/>
      <c r="J1325" s="63"/>
    </row>
    <row r="1326" spans="6:10">
      <c r="F1326" s="63"/>
      <c r="G1326" s="63"/>
      <c r="H1326" s="63"/>
      <c r="I1326" s="63"/>
      <c r="J1326" s="63"/>
    </row>
    <row r="1327" spans="6:10">
      <c r="F1327" s="63"/>
      <c r="G1327" s="63"/>
      <c r="H1327" s="63"/>
      <c r="I1327" s="63"/>
      <c r="J1327" s="63"/>
    </row>
    <row r="1328" spans="6:10">
      <c r="F1328" s="63"/>
      <c r="G1328" s="63"/>
      <c r="H1328" s="63"/>
      <c r="I1328" s="63"/>
      <c r="J1328" s="63"/>
    </row>
    <row r="1329" spans="6:10">
      <c r="F1329" s="63"/>
      <c r="G1329" s="63"/>
      <c r="H1329" s="63"/>
      <c r="I1329" s="63"/>
      <c r="J1329" s="63"/>
    </row>
    <row r="1330" spans="6:10">
      <c r="F1330" s="63"/>
      <c r="G1330" s="63"/>
      <c r="H1330" s="63"/>
      <c r="I1330" s="63"/>
      <c r="J1330" s="63"/>
    </row>
    <row r="1331" spans="6:10">
      <c r="F1331" s="63"/>
      <c r="G1331" s="63"/>
      <c r="H1331" s="63"/>
      <c r="I1331" s="63"/>
      <c r="J1331" s="63"/>
    </row>
    <row r="1332" spans="6:10">
      <c r="F1332" s="63"/>
      <c r="G1332" s="63"/>
      <c r="H1332" s="63"/>
      <c r="I1332" s="63"/>
      <c r="J1332" s="63"/>
    </row>
    <row r="1333" spans="6:10">
      <c r="F1333" s="63"/>
      <c r="G1333" s="63"/>
      <c r="H1333" s="63"/>
      <c r="I1333" s="63"/>
      <c r="J1333" s="63"/>
    </row>
    <row r="1334" spans="6:10">
      <c r="F1334" s="63"/>
      <c r="G1334" s="63"/>
      <c r="H1334" s="63"/>
      <c r="I1334" s="63"/>
      <c r="J1334" s="63"/>
    </row>
    <row r="1335" spans="6:10">
      <c r="F1335" s="63"/>
      <c r="G1335" s="63"/>
      <c r="H1335" s="63"/>
      <c r="I1335" s="63"/>
      <c r="J1335" s="63"/>
    </row>
    <row r="1336" spans="6:10">
      <c r="F1336" s="63"/>
      <c r="G1336" s="63"/>
      <c r="H1336" s="63"/>
      <c r="I1336" s="63"/>
      <c r="J1336" s="63"/>
    </row>
    <row r="1337" spans="6:10">
      <c r="F1337" s="63"/>
      <c r="G1337" s="63"/>
      <c r="H1337" s="63"/>
      <c r="I1337" s="63"/>
      <c r="J1337" s="63"/>
    </row>
    <row r="1338" spans="6:10">
      <c r="F1338" s="63"/>
      <c r="G1338" s="63"/>
      <c r="H1338" s="63"/>
      <c r="I1338" s="63"/>
      <c r="J1338" s="63"/>
    </row>
    <row r="1339" spans="6:10">
      <c r="F1339" s="63"/>
      <c r="G1339" s="63"/>
      <c r="H1339" s="63"/>
      <c r="I1339" s="63"/>
      <c r="J1339" s="63"/>
    </row>
    <row r="1340" spans="6:10">
      <c r="F1340" s="63"/>
      <c r="G1340" s="63"/>
      <c r="H1340" s="63"/>
      <c r="I1340" s="63"/>
      <c r="J1340" s="63"/>
    </row>
    <row r="1341" spans="6:10">
      <c r="F1341" s="63"/>
      <c r="G1341" s="63"/>
      <c r="H1341" s="63"/>
      <c r="I1341" s="63"/>
      <c r="J1341" s="63"/>
    </row>
    <row r="1342" spans="6:10">
      <c r="F1342" s="63"/>
      <c r="G1342" s="63"/>
      <c r="H1342" s="63"/>
      <c r="I1342" s="63"/>
      <c r="J1342" s="63"/>
    </row>
    <row r="1343" spans="6:10">
      <c r="F1343" s="63"/>
      <c r="G1343" s="63"/>
      <c r="H1343" s="63"/>
      <c r="I1343" s="63"/>
      <c r="J1343" s="63"/>
    </row>
    <row r="1344" spans="6:10">
      <c r="F1344" s="63"/>
      <c r="G1344" s="63"/>
      <c r="H1344" s="63"/>
      <c r="I1344" s="63"/>
      <c r="J1344" s="63"/>
    </row>
    <row r="1345" spans="6:10">
      <c r="F1345" s="63"/>
      <c r="G1345" s="63"/>
      <c r="H1345" s="63"/>
      <c r="I1345" s="63"/>
      <c r="J1345" s="63"/>
    </row>
    <row r="1346" spans="6:10">
      <c r="F1346" s="63"/>
      <c r="G1346" s="63"/>
      <c r="H1346" s="63"/>
      <c r="I1346" s="63"/>
      <c r="J1346" s="63"/>
    </row>
    <row r="1347" spans="6:10">
      <c r="F1347" s="63"/>
      <c r="G1347" s="63"/>
      <c r="H1347" s="63"/>
      <c r="I1347" s="63"/>
      <c r="J1347" s="63"/>
    </row>
    <row r="1348" spans="6:10">
      <c r="F1348" s="63"/>
      <c r="G1348" s="63"/>
      <c r="H1348" s="63"/>
      <c r="I1348" s="63"/>
      <c r="J1348" s="63"/>
    </row>
    <row r="1349" spans="6:10">
      <c r="F1349" s="63"/>
      <c r="G1349" s="63"/>
      <c r="H1349" s="63"/>
      <c r="I1349" s="63"/>
      <c r="J1349" s="63"/>
    </row>
    <row r="1350" spans="6:10">
      <c r="F1350" s="63"/>
      <c r="G1350" s="63"/>
      <c r="H1350" s="63"/>
      <c r="I1350" s="63"/>
      <c r="J1350" s="63"/>
    </row>
    <row r="1351" spans="6:10">
      <c r="F1351" s="63"/>
      <c r="G1351" s="63"/>
      <c r="H1351" s="63"/>
      <c r="I1351" s="63"/>
      <c r="J1351" s="63"/>
    </row>
    <row r="1352" spans="6:10">
      <c r="F1352" s="63"/>
      <c r="G1352" s="63"/>
      <c r="H1352" s="63"/>
      <c r="I1352" s="63"/>
      <c r="J1352" s="63"/>
    </row>
    <row r="1353" spans="6:10">
      <c r="F1353" s="63"/>
      <c r="G1353" s="63"/>
      <c r="H1353" s="63"/>
      <c r="I1353" s="63"/>
      <c r="J1353" s="63"/>
    </row>
    <row r="1354" spans="6:10">
      <c r="F1354" s="63"/>
      <c r="G1354" s="63"/>
      <c r="H1354" s="63"/>
      <c r="I1354" s="63"/>
      <c r="J1354" s="63"/>
    </row>
    <row r="1355" spans="6:10">
      <c r="F1355" s="63"/>
      <c r="G1355" s="63"/>
      <c r="H1355" s="63"/>
      <c r="I1355" s="63"/>
      <c r="J1355" s="63"/>
    </row>
    <row r="1356" spans="6:10">
      <c r="F1356" s="63"/>
      <c r="G1356" s="63"/>
      <c r="H1356" s="63"/>
      <c r="I1356" s="63"/>
      <c r="J1356" s="63"/>
    </row>
    <row r="1357" spans="6:10">
      <c r="F1357" s="63"/>
      <c r="G1357" s="63"/>
      <c r="H1357" s="63"/>
      <c r="I1357" s="63"/>
      <c r="J1357" s="63"/>
    </row>
    <row r="1358" spans="6:10">
      <c r="F1358" s="63"/>
      <c r="G1358" s="63"/>
      <c r="H1358" s="63"/>
      <c r="I1358" s="63"/>
      <c r="J1358" s="63"/>
    </row>
    <row r="1359" spans="6:10">
      <c r="F1359" s="63"/>
      <c r="G1359" s="63"/>
      <c r="H1359" s="63"/>
      <c r="I1359" s="63"/>
      <c r="J1359" s="63"/>
    </row>
    <row r="1360" spans="6:10">
      <c r="F1360" s="63"/>
      <c r="G1360" s="63"/>
      <c r="H1360" s="63"/>
      <c r="I1360" s="63"/>
      <c r="J1360" s="63"/>
    </row>
    <row r="1361" spans="6:10">
      <c r="F1361" s="63"/>
      <c r="G1361" s="63"/>
      <c r="H1361" s="63"/>
      <c r="I1361" s="63"/>
      <c r="J1361" s="63"/>
    </row>
    <row r="1362" spans="6:10">
      <c r="F1362" s="63"/>
      <c r="G1362" s="63"/>
      <c r="H1362" s="63"/>
      <c r="I1362" s="63"/>
      <c r="J1362" s="63"/>
    </row>
    <row r="1363" spans="6:10">
      <c r="F1363" s="63"/>
      <c r="G1363" s="63"/>
      <c r="H1363" s="63"/>
      <c r="I1363" s="63"/>
      <c r="J1363" s="63"/>
    </row>
    <row r="1364" spans="6:10">
      <c r="F1364" s="63"/>
      <c r="G1364" s="63"/>
      <c r="H1364" s="63"/>
      <c r="I1364" s="63"/>
      <c r="J1364" s="63"/>
    </row>
    <row r="1365" spans="6:10">
      <c r="F1365" s="63"/>
      <c r="G1365" s="63"/>
      <c r="H1365" s="63"/>
      <c r="I1365" s="63"/>
      <c r="J1365" s="63"/>
    </row>
    <row r="1366" spans="6:10">
      <c r="F1366" s="63"/>
      <c r="G1366" s="63"/>
      <c r="H1366" s="63"/>
      <c r="I1366" s="63"/>
      <c r="J1366" s="63"/>
    </row>
    <row r="1367" spans="6:10">
      <c r="F1367" s="63"/>
      <c r="G1367" s="63"/>
      <c r="H1367" s="63"/>
      <c r="I1367" s="63"/>
      <c r="J1367" s="63"/>
    </row>
    <row r="1368" spans="6:10">
      <c r="F1368" s="63"/>
      <c r="G1368" s="63"/>
      <c r="H1368" s="63"/>
      <c r="I1368" s="63"/>
      <c r="J1368" s="63"/>
    </row>
    <row r="1369" spans="6:10">
      <c r="F1369" s="63"/>
      <c r="G1369" s="63"/>
      <c r="H1369" s="63"/>
      <c r="I1369" s="63"/>
      <c r="J1369" s="63"/>
    </row>
    <row r="1370" spans="6:10">
      <c r="F1370" s="63"/>
      <c r="G1370" s="63"/>
      <c r="H1370" s="63"/>
      <c r="I1370" s="63"/>
      <c r="J1370" s="63"/>
    </row>
    <row r="1371" spans="6:10">
      <c r="F1371" s="63"/>
      <c r="G1371" s="63"/>
      <c r="H1371" s="63"/>
      <c r="I1371" s="63"/>
      <c r="J1371" s="63"/>
    </row>
    <row r="1372" spans="6:10">
      <c r="F1372" s="63"/>
      <c r="G1372" s="63"/>
      <c r="H1372" s="63"/>
      <c r="I1372" s="63"/>
      <c r="J1372" s="63"/>
    </row>
    <row r="1373" spans="6:10">
      <c r="F1373" s="63"/>
      <c r="G1373" s="63"/>
      <c r="H1373" s="63"/>
      <c r="I1373" s="63"/>
      <c r="J1373" s="63"/>
    </row>
    <row r="1374" spans="6:10">
      <c r="F1374" s="63"/>
      <c r="G1374" s="63"/>
      <c r="H1374" s="63"/>
      <c r="I1374" s="63"/>
      <c r="J1374" s="63"/>
    </row>
    <row r="1375" spans="6:10">
      <c r="F1375" s="63"/>
      <c r="G1375" s="63"/>
      <c r="H1375" s="63"/>
      <c r="I1375" s="63"/>
      <c r="J1375" s="63"/>
    </row>
    <row r="1376" spans="6:10">
      <c r="F1376" s="63"/>
      <c r="G1376" s="63"/>
      <c r="H1376" s="63"/>
      <c r="I1376" s="63"/>
      <c r="J1376" s="63"/>
    </row>
    <row r="1377" spans="6:10">
      <c r="F1377" s="63"/>
      <c r="G1377" s="63"/>
      <c r="H1377" s="63"/>
      <c r="I1377" s="63"/>
      <c r="J1377" s="63"/>
    </row>
    <row r="1378" spans="6:10">
      <c r="F1378" s="63"/>
      <c r="G1378" s="63"/>
      <c r="H1378" s="63"/>
      <c r="I1378" s="63"/>
      <c r="J1378" s="63"/>
    </row>
    <row r="1379" spans="6:10">
      <c r="F1379" s="63"/>
      <c r="G1379" s="63"/>
      <c r="H1379" s="63"/>
      <c r="I1379" s="63"/>
      <c r="J1379" s="63"/>
    </row>
    <row r="1380" spans="6:10">
      <c r="F1380" s="63"/>
      <c r="G1380" s="63"/>
      <c r="H1380" s="63"/>
      <c r="I1380" s="63"/>
      <c r="J1380" s="63"/>
    </row>
    <row r="1381" spans="6:10">
      <c r="F1381" s="63"/>
      <c r="G1381" s="63"/>
      <c r="H1381" s="63"/>
      <c r="I1381" s="63"/>
      <c r="J1381" s="63"/>
    </row>
    <row r="1382" spans="6:10">
      <c r="F1382" s="63"/>
      <c r="G1382" s="63"/>
      <c r="H1382" s="63"/>
      <c r="I1382" s="63"/>
      <c r="J1382" s="63"/>
    </row>
    <row r="1383" spans="6:10">
      <c r="F1383" s="63"/>
      <c r="G1383" s="63"/>
      <c r="H1383" s="63"/>
      <c r="I1383" s="63"/>
      <c r="J1383" s="63"/>
    </row>
    <row r="1384" spans="6:10">
      <c r="F1384" s="63"/>
      <c r="G1384" s="63"/>
      <c r="H1384" s="63"/>
      <c r="I1384" s="63"/>
      <c r="J1384" s="63"/>
    </row>
    <row r="1385" spans="6:10">
      <c r="F1385" s="63"/>
      <c r="G1385" s="63"/>
      <c r="H1385" s="63"/>
      <c r="I1385" s="63"/>
      <c r="J1385" s="63"/>
    </row>
    <row r="1386" spans="6:10">
      <c r="F1386" s="63"/>
      <c r="G1386" s="63"/>
      <c r="H1386" s="63"/>
      <c r="I1386" s="63"/>
      <c r="J1386" s="63"/>
    </row>
    <row r="1387" spans="6:10">
      <c r="F1387" s="63"/>
      <c r="G1387" s="63"/>
      <c r="H1387" s="63"/>
      <c r="I1387" s="63"/>
      <c r="J1387" s="63"/>
    </row>
    <row r="1388" spans="6:10">
      <c r="F1388" s="63"/>
      <c r="G1388" s="63"/>
      <c r="H1388" s="63"/>
      <c r="I1388" s="63"/>
      <c r="J1388" s="63"/>
    </row>
    <row r="1389" spans="6:10">
      <c r="F1389" s="63"/>
      <c r="G1389" s="63"/>
      <c r="H1389" s="63"/>
      <c r="I1389" s="63"/>
      <c r="J1389" s="63"/>
    </row>
    <row r="1390" spans="6:10">
      <c r="F1390" s="63"/>
      <c r="G1390" s="63"/>
      <c r="H1390" s="63"/>
      <c r="I1390" s="63"/>
      <c r="J1390" s="63"/>
    </row>
    <row r="1391" spans="6:10">
      <c r="F1391" s="63"/>
      <c r="G1391" s="63"/>
      <c r="H1391" s="63"/>
      <c r="I1391" s="63"/>
      <c r="J1391" s="63"/>
    </row>
    <row r="1392" spans="6:10">
      <c r="F1392" s="63"/>
      <c r="G1392" s="63"/>
      <c r="H1392" s="63"/>
      <c r="I1392" s="63"/>
      <c r="J1392" s="63"/>
    </row>
    <row r="1393" spans="6:10">
      <c r="F1393" s="63"/>
      <c r="G1393" s="63"/>
      <c r="H1393" s="63"/>
      <c r="I1393" s="63"/>
      <c r="J1393" s="63"/>
    </row>
    <row r="1394" spans="6:10">
      <c r="F1394" s="63"/>
      <c r="G1394" s="63"/>
      <c r="H1394" s="63"/>
      <c r="I1394" s="63"/>
      <c r="J1394" s="63"/>
    </row>
    <row r="1395" spans="6:10">
      <c r="F1395" s="63"/>
      <c r="G1395" s="63"/>
      <c r="H1395" s="63"/>
      <c r="I1395" s="63"/>
      <c r="J1395" s="63"/>
    </row>
    <row r="1396" spans="6:10">
      <c r="F1396" s="63"/>
      <c r="G1396" s="63"/>
      <c r="H1396" s="63"/>
      <c r="I1396" s="63"/>
      <c r="J1396" s="63"/>
    </row>
    <row r="1397" spans="6:10">
      <c r="F1397" s="63"/>
      <c r="G1397" s="63"/>
      <c r="H1397" s="63"/>
      <c r="I1397" s="63"/>
      <c r="J1397" s="63"/>
    </row>
    <row r="1398" spans="6:10">
      <c r="F1398" s="63"/>
      <c r="G1398" s="63"/>
      <c r="H1398" s="63"/>
      <c r="I1398" s="63"/>
      <c r="J1398" s="63"/>
    </row>
    <row r="1399" spans="6:10">
      <c r="F1399" s="63"/>
      <c r="G1399" s="63"/>
      <c r="H1399" s="63"/>
      <c r="I1399" s="63"/>
      <c r="J1399" s="63"/>
    </row>
    <row r="1400" spans="6:10">
      <c r="F1400" s="63"/>
      <c r="G1400" s="63"/>
      <c r="H1400" s="63"/>
      <c r="I1400" s="63"/>
      <c r="J1400" s="63"/>
    </row>
    <row r="1401" spans="6:10">
      <c r="F1401" s="63"/>
      <c r="G1401" s="63"/>
      <c r="H1401" s="63"/>
      <c r="I1401" s="63"/>
      <c r="J1401" s="63"/>
    </row>
    <row r="1402" spans="6:10">
      <c r="F1402" s="63"/>
      <c r="G1402" s="63"/>
      <c r="H1402" s="63"/>
      <c r="I1402" s="63"/>
      <c r="J1402" s="63"/>
    </row>
    <row r="1403" spans="6:10">
      <c r="F1403" s="63"/>
      <c r="G1403" s="63"/>
      <c r="H1403" s="63"/>
      <c r="I1403" s="63"/>
      <c r="J1403" s="63"/>
    </row>
    <row r="1404" spans="6:10">
      <c r="F1404" s="63"/>
      <c r="G1404" s="63"/>
      <c r="H1404" s="63"/>
      <c r="I1404" s="63"/>
      <c r="J1404" s="63"/>
    </row>
    <row r="1405" spans="6:10">
      <c r="F1405" s="63"/>
      <c r="G1405" s="63"/>
      <c r="H1405" s="63"/>
      <c r="I1405" s="63"/>
      <c r="J1405" s="63"/>
    </row>
    <row r="1406" spans="6:10">
      <c r="F1406" s="63"/>
      <c r="G1406" s="63"/>
      <c r="H1406" s="63"/>
      <c r="I1406" s="63"/>
      <c r="J1406" s="63"/>
    </row>
    <row r="1407" spans="6:10">
      <c r="F1407" s="63"/>
      <c r="G1407" s="63"/>
      <c r="H1407" s="63"/>
      <c r="I1407" s="63"/>
      <c r="J1407" s="63"/>
    </row>
    <row r="1408" spans="6:10">
      <c r="F1408" s="63"/>
      <c r="G1408" s="63"/>
      <c r="H1408" s="63"/>
      <c r="I1408" s="63"/>
      <c r="J1408" s="63"/>
    </row>
    <row r="1409" spans="6:10">
      <c r="F1409" s="63"/>
      <c r="G1409" s="63"/>
      <c r="H1409" s="63"/>
      <c r="I1409" s="63"/>
      <c r="J1409" s="63"/>
    </row>
    <row r="1410" spans="6:10">
      <c r="F1410" s="63"/>
      <c r="G1410" s="63"/>
      <c r="H1410" s="63"/>
      <c r="I1410" s="63"/>
      <c r="J1410" s="63"/>
    </row>
    <row r="1411" spans="6:10">
      <c r="F1411" s="63"/>
      <c r="G1411" s="63"/>
      <c r="H1411" s="63"/>
      <c r="I1411" s="63"/>
      <c r="J1411" s="63"/>
    </row>
    <row r="1412" spans="6:10">
      <c r="F1412" s="63"/>
      <c r="G1412" s="63"/>
      <c r="H1412" s="63"/>
      <c r="I1412" s="63"/>
      <c r="J1412" s="63"/>
    </row>
    <row r="1413" spans="6:10">
      <c r="F1413" s="63"/>
      <c r="G1413" s="63"/>
      <c r="H1413" s="63"/>
      <c r="I1413" s="63"/>
      <c r="J1413" s="63"/>
    </row>
    <row r="1414" spans="6:10">
      <c r="F1414" s="63"/>
      <c r="G1414" s="63"/>
      <c r="H1414" s="63"/>
      <c r="I1414" s="63"/>
      <c r="J1414" s="63"/>
    </row>
    <row r="1415" spans="6:10">
      <c r="F1415" s="63"/>
      <c r="G1415" s="63"/>
      <c r="H1415" s="63"/>
      <c r="I1415" s="63"/>
      <c r="J1415" s="63"/>
    </row>
    <row r="1416" spans="6:10">
      <c r="F1416" s="63"/>
      <c r="G1416" s="63"/>
      <c r="H1416" s="63"/>
      <c r="I1416" s="63"/>
      <c r="J1416" s="63"/>
    </row>
    <row r="1417" spans="6:10">
      <c r="F1417" s="63"/>
      <c r="G1417" s="63"/>
      <c r="H1417" s="63"/>
      <c r="I1417" s="63"/>
      <c r="J1417" s="63"/>
    </row>
    <row r="1418" spans="6:10">
      <c r="F1418" s="63"/>
      <c r="G1418" s="63"/>
      <c r="H1418" s="63"/>
      <c r="I1418" s="63"/>
      <c r="J1418" s="63"/>
    </row>
    <row r="1419" spans="6:10">
      <c r="F1419" s="63"/>
      <c r="G1419" s="63"/>
      <c r="H1419" s="63"/>
      <c r="I1419" s="63"/>
      <c r="J1419" s="63"/>
    </row>
    <row r="1420" spans="6:10">
      <c r="F1420" s="63"/>
      <c r="G1420" s="63"/>
      <c r="H1420" s="63"/>
      <c r="I1420" s="63"/>
      <c r="J1420" s="63"/>
    </row>
    <row r="1421" spans="6:10">
      <c r="F1421" s="63"/>
      <c r="G1421" s="63"/>
      <c r="H1421" s="63"/>
      <c r="I1421" s="63"/>
      <c r="J1421" s="63"/>
    </row>
    <row r="1422" spans="6:10">
      <c r="F1422" s="63"/>
      <c r="G1422" s="63"/>
      <c r="H1422" s="63"/>
      <c r="I1422" s="63"/>
      <c r="J1422" s="63"/>
    </row>
    <row r="1423" spans="6:10">
      <c r="F1423" s="63"/>
      <c r="G1423" s="63"/>
      <c r="H1423" s="63"/>
      <c r="I1423" s="63"/>
      <c r="J1423" s="63"/>
    </row>
    <row r="1424" spans="6:10">
      <c r="F1424" s="63"/>
      <c r="G1424" s="63"/>
      <c r="H1424" s="63"/>
      <c r="I1424" s="63"/>
      <c r="J1424" s="63"/>
    </row>
    <row r="1425" spans="6:10">
      <c r="F1425" s="63"/>
      <c r="G1425" s="63"/>
      <c r="H1425" s="63"/>
      <c r="I1425" s="63"/>
      <c r="J1425" s="63"/>
    </row>
    <row r="1426" spans="6:10">
      <c r="F1426" s="63"/>
      <c r="G1426" s="63"/>
      <c r="H1426" s="63"/>
      <c r="I1426" s="63"/>
      <c r="J1426" s="63"/>
    </row>
    <row r="1427" spans="6:10">
      <c r="F1427" s="63"/>
      <c r="G1427" s="63"/>
      <c r="H1427" s="63"/>
      <c r="I1427" s="63"/>
      <c r="J1427" s="63"/>
    </row>
    <row r="1428" spans="6:10">
      <c r="F1428" s="63"/>
      <c r="G1428" s="63"/>
      <c r="H1428" s="63"/>
      <c r="I1428" s="63"/>
      <c r="J1428" s="63"/>
    </row>
    <row r="1429" spans="6:10">
      <c r="F1429" s="63"/>
      <c r="G1429" s="63"/>
      <c r="H1429" s="63"/>
      <c r="I1429" s="63"/>
      <c r="J1429" s="63"/>
    </row>
    <row r="1430" spans="6:10">
      <c r="F1430" s="63"/>
      <c r="G1430" s="63"/>
      <c r="H1430" s="63"/>
      <c r="I1430" s="63"/>
      <c r="J1430" s="63"/>
    </row>
    <row r="1431" spans="6:10">
      <c r="F1431" s="63"/>
      <c r="G1431" s="63"/>
      <c r="H1431" s="63"/>
      <c r="I1431" s="63"/>
      <c r="J1431" s="63"/>
    </row>
    <row r="1432" spans="6:10">
      <c r="F1432" s="63"/>
      <c r="G1432" s="63"/>
      <c r="H1432" s="63"/>
      <c r="I1432" s="63"/>
      <c r="J1432" s="63"/>
    </row>
    <row r="1433" spans="6:10">
      <c r="F1433" s="63"/>
      <c r="G1433" s="63"/>
      <c r="H1433" s="63"/>
      <c r="I1433" s="63"/>
      <c r="J1433" s="63"/>
    </row>
    <row r="1434" spans="6:10">
      <c r="F1434" s="63"/>
      <c r="G1434" s="63"/>
      <c r="H1434" s="63"/>
      <c r="I1434" s="63"/>
      <c r="J1434" s="63"/>
    </row>
    <row r="1435" spans="6:10">
      <c r="F1435" s="63"/>
      <c r="G1435" s="63"/>
      <c r="H1435" s="63"/>
      <c r="I1435" s="63"/>
      <c r="J1435" s="63"/>
    </row>
    <row r="1436" spans="6:10">
      <c r="F1436" s="63"/>
      <c r="G1436" s="63"/>
      <c r="H1436" s="63"/>
      <c r="I1436" s="63"/>
      <c r="J1436" s="63"/>
    </row>
    <row r="1437" spans="6:10">
      <c r="F1437" s="63"/>
      <c r="G1437" s="63"/>
      <c r="H1437" s="63"/>
      <c r="I1437" s="63"/>
      <c r="J1437" s="63"/>
    </row>
    <row r="1438" spans="6:10">
      <c r="F1438" s="63"/>
      <c r="G1438" s="63"/>
      <c r="H1438" s="63"/>
      <c r="I1438" s="63"/>
      <c r="J1438" s="63"/>
    </row>
    <row r="1439" spans="6:10">
      <c r="F1439" s="63"/>
      <c r="G1439" s="63"/>
      <c r="H1439" s="63"/>
      <c r="I1439" s="63"/>
      <c r="J1439" s="63"/>
    </row>
    <row r="1440" spans="6:10">
      <c r="F1440" s="63"/>
      <c r="G1440" s="63"/>
      <c r="H1440" s="63"/>
      <c r="I1440" s="63"/>
      <c r="J1440" s="63"/>
    </row>
    <row r="1441" spans="6:10">
      <c r="F1441" s="63"/>
      <c r="G1441" s="63"/>
      <c r="H1441" s="63"/>
      <c r="I1441" s="63"/>
      <c r="J1441" s="63"/>
    </row>
    <row r="1442" spans="6:10">
      <c r="F1442" s="63"/>
      <c r="G1442" s="63"/>
      <c r="H1442" s="63"/>
      <c r="I1442" s="63"/>
      <c r="J1442" s="63"/>
    </row>
    <row r="1443" spans="6:10">
      <c r="F1443" s="63"/>
      <c r="G1443" s="63"/>
      <c r="H1443" s="63"/>
      <c r="I1443" s="63"/>
      <c r="J1443" s="63"/>
    </row>
    <row r="1444" spans="6:10">
      <c r="F1444" s="63"/>
      <c r="G1444" s="63"/>
      <c r="H1444" s="63"/>
      <c r="I1444" s="63"/>
      <c r="J1444" s="63"/>
    </row>
    <row r="1445" spans="6:10">
      <c r="F1445" s="63"/>
      <c r="G1445" s="63"/>
      <c r="H1445" s="63"/>
      <c r="I1445" s="63"/>
      <c r="J1445" s="63"/>
    </row>
    <row r="1446" spans="6:10">
      <c r="F1446" s="63"/>
      <c r="G1446" s="63"/>
      <c r="H1446" s="63"/>
      <c r="I1446" s="63"/>
      <c r="J1446" s="63"/>
    </row>
    <row r="1447" spans="6:10">
      <c r="F1447" s="63"/>
      <c r="G1447" s="63"/>
      <c r="H1447" s="63"/>
      <c r="I1447" s="63"/>
      <c r="J1447" s="63"/>
    </row>
    <row r="1448" spans="6:10">
      <c r="F1448" s="63"/>
      <c r="G1448" s="63"/>
      <c r="H1448" s="63"/>
      <c r="I1448" s="63"/>
      <c r="J1448" s="63"/>
    </row>
    <row r="1449" spans="6:10">
      <c r="F1449" s="63"/>
      <c r="G1449" s="63"/>
      <c r="H1449" s="63"/>
      <c r="I1449" s="63"/>
      <c r="J1449" s="63"/>
    </row>
    <row r="1450" spans="6:10">
      <c r="F1450" s="63"/>
      <c r="G1450" s="63"/>
      <c r="H1450" s="63"/>
      <c r="I1450" s="63"/>
      <c r="J1450" s="63"/>
    </row>
    <row r="1451" spans="6:10">
      <c r="F1451" s="63"/>
      <c r="G1451" s="63"/>
      <c r="H1451" s="63"/>
      <c r="I1451" s="63"/>
      <c r="J1451" s="63"/>
    </row>
    <row r="1452" spans="6:10">
      <c r="F1452" s="63"/>
      <c r="G1452" s="63"/>
      <c r="H1452" s="63"/>
      <c r="I1452" s="63"/>
      <c r="J1452" s="63"/>
    </row>
    <row r="1453" spans="6:10">
      <c r="F1453" s="63"/>
      <c r="G1453" s="63"/>
      <c r="H1453" s="63"/>
      <c r="I1453" s="63"/>
      <c r="J1453" s="63"/>
    </row>
    <row r="1454" spans="6:10">
      <c r="F1454" s="63"/>
      <c r="G1454" s="63"/>
      <c r="H1454" s="63"/>
      <c r="I1454" s="63"/>
      <c r="J1454" s="63"/>
    </row>
    <row r="1455" spans="6:10">
      <c r="F1455" s="63"/>
      <c r="G1455" s="63"/>
      <c r="H1455" s="63"/>
      <c r="I1455" s="63"/>
      <c r="J1455" s="63"/>
    </row>
    <row r="1456" spans="6:10">
      <c r="F1456" s="63"/>
      <c r="G1456" s="63"/>
      <c r="H1456" s="63"/>
      <c r="I1456" s="63"/>
      <c r="J1456" s="63"/>
    </row>
    <row r="1457" spans="6:10">
      <c r="F1457" s="63"/>
      <c r="G1457" s="63"/>
      <c r="H1457" s="63"/>
      <c r="I1457" s="63"/>
      <c r="J1457" s="63"/>
    </row>
    <row r="1458" spans="6:10">
      <c r="F1458" s="63"/>
      <c r="G1458" s="63"/>
      <c r="H1458" s="63"/>
      <c r="I1458" s="63"/>
      <c r="J1458" s="63"/>
    </row>
    <row r="1459" spans="6:10">
      <c r="F1459" s="63"/>
      <c r="G1459" s="63"/>
      <c r="H1459" s="63"/>
      <c r="I1459" s="63"/>
      <c r="J1459" s="63"/>
    </row>
    <row r="1460" spans="6:10">
      <c r="F1460" s="63"/>
      <c r="G1460" s="63"/>
      <c r="H1460" s="63"/>
      <c r="I1460" s="63"/>
      <c r="J1460" s="63"/>
    </row>
    <row r="1461" spans="6:10">
      <c r="F1461" s="63"/>
      <c r="G1461" s="63"/>
      <c r="H1461" s="63"/>
      <c r="I1461" s="63"/>
      <c r="J1461" s="63"/>
    </row>
    <row r="1462" spans="6:10">
      <c r="F1462" s="63"/>
      <c r="G1462" s="63"/>
      <c r="H1462" s="63"/>
      <c r="I1462" s="63"/>
      <c r="J1462" s="63"/>
    </row>
    <row r="1463" spans="6:10">
      <c r="F1463" s="63"/>
      <c r="G1463" s="63"/>
      <c r="H1463" s="63"/>
      <c r="I1463" s="63"/>
      <c r="J1463" s="63"/>
    </row>
    <row r="1464" spans="6:10">
      <c r="F1464" s="63"/>
      <c r="G1464" s="63"/>
      <c r="H1464" s="63"/>
      <c r="I1464" s="63"/>
      <c r="J1464" s="63"/>
    </row>
    <row r="1465" spans="6:10">
      <c r="F1465" s="63"/>
      <c r="G1465" s="63"/>
      <c r="H1465" s="63"/>
      <c r="I1465" s="63"/>
      <c r="J1465" s="63"/>
    </row>
    <row r="1466" spans="6:10">
      <c r="F1466" s="63"/>
      <c r="G1466" s="63"/>
      <c r="H1466" s="63"/>
      <c r="I1466" s="63"/>
      <c r="J1466" s="63"/>
    </row>
    <row r="1467" spans="6:10">
      <c r="F1467" s="63"/>
      <c r="G1467" s="63"/>
      <c r="H1467" s="63"/>
      <c r="I1467" s="63"/>
      <c r="J1467" s="63"/>
    </row>
    <row r="1468" spans="6:10">
      <c r="F1468" s="63"/>
      <c r="G1468" s="63"/>
      <c r="H1468" s="63"/>
      <c r="I1468" s="63"/>
      <c r="J1468" s="63"/>
    </row>
    <row r="1469" spans="6:10">
      <c r="F1469" s="63"/>
      <c r="G1469" s="63"/>
      <c r="H1469" s="63"/>
      <c r="I1469" s="63"/>
      <c r="J1469" s="63"/>
    </row>
    <row r="1470" spans="6:10">
      <c r="F1470" s="63"/>
      <c r="G1470" s="63"/>
      <c r="H1470" s="63"/>
      <c r="I1470" s="63"/>
      <c r="J1470" s="63"/>
    </row>
    <row r="1471" spans="6:10">
      <c r="F1471" s="63"/>
      <c r="G1471" s="63"/>
      <c r="H1471" s="63"/>
      <c r="I1471" s="63"/>
      <c r="J1471" s="63"/>
    </row>
    <row r="1472" spans="6:10">
      <c r="F1472" s="63"/>
      <c r="G1472" s="63"/>
      <c r="H1472" s="63"/>
      <c r="I1472" s="63"/>
      <c r="J1472" s="63"/>
    </row>
    <row r="1473" spans="6:10">
      <c r="F1473" s="63"/>
      <c r="G1473" s="63"/>
      <c r="H1473" s="63"/>
      <c r="I1473" s="63"/>
      <c r="J1473" s="63"/>
    </row>
    <row r="1474" spans="6:10">
      <c r="F1474" s="63"/>
      <c r="G1474" s="63"/>
      <c r="H1474" s="63"/>
      <c r="I1474" s="63"/>
      <c r="J1474" s="63"/>
    </row>
    <row r="1475" spans="6:10">
      <c r="F1475" s="63"/>
      <c r="G1475" s="63"/>
      <c r="H1475" s="63"/>
      <c r="I1475" s="63"/>
      <c r="J1475" s="63"/>
    </row>
    <row r="1476" spans="6:10">
      <c r="F1476" s="63"/>
      <c r="G1476" s="63"/>
      <c r="H1476" s="63"/>
      <c r="I1476" s="63"/>
      <c r="J1476" s="63"/>
    </row>
    <row r="1477" spans="6:10">
      <c r="F1477" s="63"/>
      <c r="G1477" s="63"/>
      <c r="H1477" s="63"/>
      <c r="I1477" s="63"/>
      <c r="J1477" s="63"/>
    </row>
    <row r="1478" spans="6:10">
      <c r="F1478" s="63"/>
      <c r="G1478" s="63"/>
      <c r="H1478" s="63"/>
      <c r="I1478" s="63"/>
      <c r="J1478" s="63"/>
    </row>
    <row r="1479" spans="6:10">
      <c r="F1479" s="63"/>
      <c r="G1479" s="63"/>
      <c r="H1479" s="63"/>
      <c r="I1479" s="63"/>
      <c r="J1479" s="63"/>
    </row>
    <row r="1480" spans="6:10">
      <c r="F1480" s="63"/>
      <c r="G1480" s="63"/>
      <c r="H1480" s="63"/>
      <c r="I1480" s="63"/>
      <c r="J1480" s="63"/>
    </row>
    <row r="1481" spans="6:10">
      <c r="F1481" s="63"/>
      <c r="G1481" s="63"/>
      <c r="H1481" s="63"/>
      <c r="I1481" s="63"/>
      <c r="J1481" s="63"/>
    </row>
    <row r="1482" spans="6:10">
      <c r="F1482" s="63"/>
      <c r="G1482" s="63"/>
      <c r="H1482" s="63"/>
      <c r="I1482" s="63"/>
      <c r="J1482" s="63"/>
    </row>
    <row r="1483" spans="6:10">
      <c r="F1483" s="63"/>
      <c r="G1483" s="63"/>
      <c r="H1483" s="63"/>
      <c r="I1483" s="63"/>
      <c r="J1483" s="63"/>
    </row>
    <row r="1484" spans="6:10">
      <c r="F1484" s="63"/>
      <c r="G1484" s="63"/>
      <c r="H1484" s="63"/>
      <c r="I1484" s="63"/>
      <c r="J1484" s="63"/>
    </row>
    <row r="1485" spans="6:10">
      <c r="F1485" s="63"/>
      <c r="G1485" s="63"/>
      <c r="H1485" s="63"/>
      <c r="I1485" s="63"/>
      <c r="J1485" s="63"/>
    </row>
    <row r="1486" spans="6:10">
      <c r="F1486" s="63"/>
      <c r="G1486" s="63"/>
      <c r="H1486" s="63"/>
      <c r="I1486" s="63"/>
      <c r="J1486" s="63"/>
    </row>
    <row r="1487" spans="6:10">
      <c r="F1487" s="63"/>
      <c r="G1487" s="63"/>
      <c r="H1487" s="63"/>
      <c r="I1487" s="63"/>
      <c r="J1487" s="63"/>
    </row>
    <row r="1488" spans="6:10">
      <c r="F1488" s="63"/>
      <c r="G1488" s="63"/>
      <c r="H1488" s="63"/>
      <c r="I1488" s="63"/>
      <c r="J1488" s="63"/>
    </row>
    <row r="1489" spans="6:10">
      <c r="F1489" s="63"/>
      <c r="G1489" s="63"/>
      <c r="H1489" s="63"/>
      <c r="I1489" s="63"/>
      <c r="J1489" s="63"/>
    </row>
    <row r="1490" spans="6:10">
      <c r="F1490" s="63"/>
      <c r="G1490" s="63"/>
      <c r="H1490" s="63"/>
      <c r="I1490" s="63"/>
      <c r="J1490" s="63"/>
    </row>
    <row r="1491" spans="6:10">
      <c r="F1491" s="63"/>
      <c r="G1491" s="63"/>
      <c r="H1491" s="63"/>
      <c r="I1491" s="63"/>
      <c r="J1491" s="63"/>
    </row>
    <row r="1492" spans="6:10">
      <c r="F1492" s="63"/>
      <c r="G1492" s="63"/>
      <c r="H1492" s="63"/>
      <c r="I1492" s="63"/>
      <c r="J1492" s="63"/>
    </row>
    <row r="1493" spans="6:10">
      <c r="F1493" s="63"/>
      <c r="G1493" s="63"/>
      <c r="H1493" s="63"/>
      <c r="I1493" s="63"/>
      <c r="J1493" s="63"/>
    </row>
    <row r="1494" spans="6:10">
      <c r="F1494" s="63"/>
      <c r="G1494" s="63"/>
      <c r="H1494" s="63"/>
      <c r="I1494" s="63"/>
      <c r="J1494" s="63"/>
    </row>
    <row r="1495" spans="6:10">
      <c r="F1495" s="63"/>
      <c r="G1495" s="63"/>
      <c r="H1495" s="63"/>
      <c r="I1495" s="63"/>
      <c r="J1495" s="63"/>
    </row>
    <row r="1496" spans="6:10">
      <c r="F1496" s="63"/>
      <c r="G1496" s="63"/>
      <c r="H1496" s="63"/>
      <c r="I1496" s="63"/>
      <c r="J1496" s="63"/>
    </row>
    <row r="1497" spans="6:10">
      <c r="F1497" s="63"/>
      <c r="G1497" s="63"/>
      <c r="H1497" s="63"/>
      <c r="I1497" s="63"/>
      <c r="J1497" s="63"/>
    </row>
    <row r="1498" spans="6:10">
      <c r="F1498" s="63"/>
      <c r="G1498" s="63"/>
      <c r="H1498" s="63"/>
      <c r="I1498" s="63"/>
      <c r="J1498" s="63"/>
    </row>
    <row r="1499" spans="6:10">
      <c r="F1499" s="63"/>
      <c r="G1499" s="63"/>
      <c r="H1499" s="63"/>
      <c r="I1499" s="63"/>
      <c r="J1499" s="63"/>
    </row>
    <row r="1500" spans="6:10">
      <c r="F1500" s="63"/>
      <c r="G1500" s="63"/>
      <c r="H1500" s="63"/>
      <c r="I1500" s="63"/>
      <c r="J1500" s="63"/>
    </row>
    <row r="1501" spans="6:10">
      <c r="F1501" s="63"/>
      <c r="G1501" s="63"/>
      <c r="H1501" s="63"/>
      <c r="I1501" s="63"/>
      <c r="J1501" s="63"/>
    </row>
    <row r="1502" spans="6:10">
      <c r="F1502" s="63"/>
      <c r="G1502" s="63"/>
      <c r="H1502" s="63"/>
      <c r="I1502" s="63"/>
      <c r="J1502" s="63"/>
    </row>
    <row r="1503" spans="6:10">
      <c r="F1503" s="63"/>
      <c r="G1503" s="63"/>
      <c r="H1503" s="63"/>
      <c r="I1503" s="63"/>
      <c r="J1503" s="63"/>
    </row>
    <row r="1504" spans="6:10">
      <c r="F1504" s="63"/>
      <c r="G1504" s="63"/>
      <c r="H1504" s="63"/>
      <c r="I1504" s="63"/>
      <c r="J1504" s="63"/>
    </row>
    <row r="1505" spans="6:10">
      <c r="F1505" s="63"/>
      <c r="G1505" s="63"/>
      <c r="H1505" s="63"/>
      <c r="I1505" s="63"/>
      <c r="J1505" s="63"/>
    </row>
    <row r="1506" spans="6:10">
      <c r="F1506" s="63"/>
      <c r="G1506" s="63"/>
      <c r="H1506" s="63"/>
      <c r="I1506" s="63"/>
      <c r="J1506" s="63"/>
    </row>
    <row r="1507" spans="6:10">
      <c r="F1507" s="63"/>
      <c r="G1507" s="63"/>
      <c r="H1507" s="63"/>
      <c r="I1507" s="63"/>
      <c r="J1507" s="63"/>
    </row>
    <row r="1508" spans="6:10">
      <c r="F1508" s="63"/>
      <c r="G1508" s="63"/>
      <c r="H1508" s="63"/>
      <c r="I1508" s="63"/>
      <c r="J1508" s="63"/>
    </row>
    <row r="1509" spans="6:10">
      <c r="F1509" s="63"/>
      <c r="G1509" s="63"/>
      <c r="H1509" s="63"/>
      <c r="I1509" s="63"/>
      <c r="J1509" s="63"/>
    </row>
    <row r="1510" spans="6:10">
      <c r="F1510" s="63"/>
      <c r="G1510" s="63"/>
      <c r="H1510" s="63"/>
      <c r="I1510" s="63"/>
      <c r="J1510" s="63"/>
    </row>
    <row r="1511" spans="6:10">
      <c r="F1511" s="63"/>
      <c r="G1511" s="63"/>
      <c r="H1511" s="63"/>
      <c r="I1511" s="63"/>
      <c r="J1511" s="63"/>
    </row>
    <row r="1512" spans="6:10">
      <c r="F1512" s="63"/>
      <c r="G1512" s="63"/>
      <c r="H1512" s="63"/>
      <c r="I1512" s="63"/>
      <c r="J1512" s="63"/>
    </row>
    <row r="1513" spans="6:10">
      <c r="F1513" s="63"/>
      <c r="G1513" s="63"/>
      <c r="H1513" s="63"/>
      <c r="I1513" s="63"/>
      <c r="J1513" s="63"/>
    </row>
    <row r="1514" spans="6:10">
      <c r="F1514" s="63"/>
      <c r="G1514" s="63"/>
      <c r="H1514" s="63"/>
      <c r="I1514" s="63"/>
      <c r="J1514" s="63"/>
    </row>
    <row r="1515" spans="6:10">
      <c r="F1515" s="63"/>
      <c r="G1515" s="63"/>
      <c r="H1515" s="63"/>
      <c r="I1515" s="63"/>
      <c r="J1515" s="63"/>
    </row>
    <row r="1516" spans="6:10">
      <c r="F1516" s="63"/>
      <c r="G1516" s="63"/>
      <c r="H1516" s="63"/>
      <c r="I1516" s="63"/>
      <c r="J1516" s="63"/>
    </row>
    <row r="1517" spans="6:10">
      <c r="F1517" s="63"/>
      <c r="G1517" s="63"/>
      <c r="H1517" s="63"/>
      <c r="I1517" s="63"/>
      <c r="J1517" s="63"/>
    </row>
    <row r="1518" spans="6:10">
      <c r="F1518" s="63"/>
      <c r="G1518" s="63"/>
      <c r="H1518" s="63"/>
      <c r="I1518" s="63"/>
      <c r="J1518" s="63"/>
    </row>
    <row r="1519" spans="6:10">
      <c r="F1519" s="63"/>
      <c r="G1519" s="63"/>
      <c r="H1519" s="63"/>
      <c r="I1519" s="63"/>
      <c r="J1519" s="63"/>
    </row>
    <row r="1520" spans="6:10">
      <c r="F1520" s="63"/>
      <c r="G1520" s="63"/>
      <c r="H1520" s="63"/>
      <c r="I1520" s="63"/>
      <c r="J1520" s="63"/>
    </row>
    <row r="1521" spans="6:10">
      <c r="F1521" s="63"/>
      <c r="G1521" s="63"/>
      <c r="H1521" s="63"/>
      <c r="I1521" s="63"/>
      <c r="J1521" s="63"/>
    </row>
    <row r="1522" spans="6:10">
      <c r="F1522" s="63"/>
      <c r="G1522" s="63"/>
      <c r="H1522" s="63"/>
      <c r="I1522" s="63"/>
      <c r="J1522" s="63"/>
    </row>
    <row r="1523" spans="6:10">
      <c r="F1523" s="63"/>
      <c r="G1523" s="63"/>
      <c r="H1523" s="63"/>
      <c r="I1523" s="63"/>
      <c r="J1523" s="63"/>
    </row>
    <row r="1524" spans="6:10">
      <c r="F1524" s="63"/>
      <c r="G1524" s="63"/>
      <c r="H1524" s="63"/>
      <c r="I1524" s="63"/>
      <c r="J1524" s="63"/>
    </row>
    <row r="1525" spans="6:10">
      <c r="F1525" s="63"/>
      <c r="G1525" s="63"/>
      <c r="H1525" s="63"/>
      <c r="I1525" s="63"/>
      <c r="J1525" s="63"/>
    </row>
    <row r="1526" spans="6:10">
      <c r="F1526" s="63"/>
      <c r="G1526" s="63"/>
      <c r="H1526" s="63"/>
      <c r="I1526" s="63"/>
      <c r="J1526" s="63"/>
    </row>
    <row r="1527" spans="6:10">
      <c r="F1527" s="63"/>
      <c r="G1527" s="63"/>
      <c r="H1527" s="63"/>
      <c r="I1527" s="63"/>
      <c r="J1527" s="63"/>
    </row>
    <row r="1528" spans="6:10">
      <c r="F1528" s="63"/>
      <c r="G1528" s="63"/>
      <c r="H1528" s="63"/>
      <c r="I1528" s="63"/>
      <c r="J1528" s="63"/>
    </row>
    <row r="1529" spans="6:10">
      <c r="F1529" s="63"/>
      <c r="G1529" s="63"/>
      <c r="H1529" s="63"/>
      <c r="I1529" s="63"/>
      <c r="J1529" s="63"/>
    </row>
    <row r="1530" spans="6:10">
      <c r="F1530" s="63"/>
      <c r="G1530" s="63"/>
      <c r="H1530" s="63"/>
      <c r="I1530" s="63"/>
      <c r="J1530" s="63"/>
    </row>
    <row r="1531" spans="6:10">
      <c r="F1531" s="63"/>
      <c r="G1531" s="63"/>
      <c r="H1531" s="63"/>
      <c r="I1531" s="63"/>
      <c r="J1531" s="63"/>
    </row>
    <row r="1532" spans="6:10">
      <c r="F1532" s="63"/>
      <c r="G1532" s="63"/>
      <c r="H1532" s="63"/>
      <c r="I1532" s="63"/>
      <c r="J1532" s="63"/>
    </row>
    <row r="1533" spans="6:10">
      <c r="F1533" s="63"/>
      <c r="G1533" s="63"/>
      <c r="H1533" s="63"/>
      <c r="I1533" s="63"/>
      <c r="J1533" s="63"/>
    </row>
    <row r="1534" spans="6:10">
      <c r="F1534" s="63"/>
      <c r="G1534" s="63"/>
      <c r="H1534" s="63"/>
      <c r="I1534" s="63"/>
      <c r="J1534" s="63"/>
    </row>
    <row r="1535" spans="6:10">
      <c r="F1535" s="63"/>
      <c r="G1535" s="63"/>
      <c r="H1535" s="63"/>
      <c r="I1535" s="63"/>
      <c r="J1535" s="63"/>
    </row>
    <row r="1536" spans="6:10">
      <c r="F1536" s="63"/>
      <c r="G1536" s="63"/>
      <c r="H1536" s="63"/>
      <c r="I1536" s="63"/>
      <c r="J1536" s="63"/>
    </row>
    <row r="1537" spans="6:10">
      <c r="F1537" s="63"/>
      <c r="G1537" s="63"/>
      <c r="H1537" s="63"/>
      <c r="I1537" s="63"/>
      <c r="J1537" s="63"/>
    </row>
    <row r="1538" spans="6:10">
      <c r="F1538" s="63"/>
      <c r="G1538" s="63"/>
      <c r="H1538" s="63"/>
      <c r="I1538" s="63"/>
      <c r="J1538" s="63"/>
    </row>
    <row r="1539" spans="6:10">
      <c r="F1539" s="63"/>
      <c r="G1539" s="63"/>
      <c r="H1539" s="63"/>
      <c r="I1539" s="63"/>
      <c r="J1539" s="63"/>
    </row>
    <row r="1540" spans="6:10">
      <c r="F1540" s="63"/>
      <c r="G1540" s="63"/>
      <c r="H1540" s="63"/>
      <c r="I1540" s="63"/>
      <c r="J1540" s="63"/>
    </row>
    <row r="1541" spans="6:10">
      <c r="F1541" s="63"/>
      <c r="G1541" s="63"/>
      <c r="H1541" s="63"/>
      <c r="I1541" s="63"/>
      <c r="J1541" s="63"/>
    </row>
    <row r="1542" spans="6:10">
      <c r="F1542" s="63"/>
      <c r="G1542" s="63"/>
      <c r="H1542" s="63"/>
      <c r="I1542" s="63"/>
      <c r="J1542" s="63"/>
    </row>
    <row r="1543" spans="6:10">
      <c r="F1543" s="63"/>
      <c r="G1543" s="63"/>
      <c r="H1543" s="63"/>
      <c r="I1543" s="63"/>
      <c r="J1543" s="63"/>
    </row>
    <row r="1544" spans="6:10">
      <c r="F1544" s="63"/>
      <c r="G1544" s="63"/>
      <c r="H1544" s="63"/>
      <c r="I1544" s="63"/>
      <c r="J1544" s="63"/>
    </row>
    <row r="1545" spans="6:10">
      <c r="F1545" s="63"/>
      <c r="G1545" s="63"/>
      <c r="H1545" s="63"/>
      <c r="I1545" s="63"/>
      <c r="J1545" s="63"/>
    </row>
    <row r="1546" spans="6:10">
      <c r="F1546" s="63"/>
      <c r="G1546" s="63"/>
      <c r="H1546" s="63"/>
      <c r="I1546" s="63"/>
      <c r="J1546" s="63"/>
    </row>
    <row r="1547" spans="6:10">
      <c r="F1547" s="63"/>
      <c r="G1547" s="63"/>
      <c r="H1547" s="63"/>
      <c r="I1547" s="63"/>
      <c r="J1547" s="63"/>
    </row>
    <row r="1548" spans="6:10">
      <c r="F1548" s="63"/>
      <c r="G1548" s="63"/>
      <c r="H1548" s="63"/>
      <c r="I1548" s="63"/>
      <c r="J1548" s="63"/>
    </row>
    <row r="1549" spans="6:10">
      <c r="F1549" s="63"/>
      <c r="G1549" s="63"/>
      <c r="H1549" s="63"/>
      <c r="I1549" s="63"/>
      <c r="J1549" s="63"/>
    </row>
    <row r="1550" spans="6:10">
      <c r="F1550" s="63"/>
      <c r="G1550" s="63"/>
      <c r="H1550" s="63"/>
      <c r="I1550" s="63"/>
      <c r="J1550" s="63"/>
    </row>
    <row r="1551" spans="6:10">
      <c r="F1551" s="63"/>
      <c r="G1551" s="63"/>
      <c r="H1551" s="63"/>
      <c r="I1551" s="63"/>
      <c r="J1551" s="63"/>
    </row>
    <row r="1552" spans="6:10">
      <c r="F1552" s="63"/>
      <c r="G1552" s="63"/>
      <c r="H1552" s="63"/>
      <c r="I1552" s="63"/>
      <c r="J1552" s="63"/>
    </row>
    <row r="1553" spans="6:10">
      <c r="F1553" s="63"/>
      <c r="G1553" s="63"/>
      <c r="H1553" s="63"/>
      <c r="I1553" s="63"/>
      <c r="J1553" s="63"/>
    </row>
    <row r="1554" spans="6:10">
      <c r="F1554" s="63"/>
      <c r="G1554" s="63"/>
      <c r="H1554" s="63"/>
      <c r="I1554" s="63"/>
      <c r="J1554" s="63"/>
    </row>
    <row r="1555" spans="6:10">
      <c r="F1555" s="63"/>
      <c r="G1555" s="63"/>
      <c r="H1555" s="63"/>
      <c r="I1555" s="63"/>
      <c r="J1555" s="63"/>
    </row>
    <row r="1556" spans="6:10">
      <c r="F1556" s="63"/>
      <c r="G1556" s="63"/>
      <c r="H1556" s="63"/>
      <c r="I1556" s="63"/>
      <c r="J1556" s="63"/>
    </row>
    <row r="1557" spans="6:10">
      <c r="F1557" s="63"/>
      <c r="G1557" s="63"/>
      <c r="H1557" s="63"/>
      <c r="I1557" s="63"/>
      <c r="J1557" s="63"/>
    </row>
    <row r="1558" spans="6:10">
      <c r="F1558" s="63"/>
      <c r="G1558" s="63"/>
      <c r="H1558" s="63"/>
      <c r="I1558" s="63"/>
      <c r="J1558" s="63"/>
    </row>
    <row r="1559" spans="6:10">
      <c r="F1559" s="63"/>
      <c r="G1559" s="63"/>
      <c r="H1559" s="63"/>
      <c r="I1559" s="63"/>
      <c r="J1559" s="63"/>
    </row>
    <row r="1560" spans="6:10">
      <c r="F1560" s="63"/>
      <c r="G1560" s="63"/>
      <c r="H1560" s="63"/>
      <c r="I1560" s="63"/>
      <c r="J1560" s="63"/>
    </row>
    <row r="1561" spans="6:10">
      <c r="F1561" s="63"/>
      <c r="G1561" s="63"/>
      <c r="H1561" s="63"/>
      <c r="I1561" s="63"/>
      <c r="J1561" s="63"/>
    </row>
    <row r="1562" spans="6:10">
      <c r="F1562" s="63"/>
      <c r="G1562" s="63"/>
      <c r="H1562" s="63"/>
      <c r="I1562" s="63"/>
      <c r="J1562" s="63"/>
    </row>
    <row r="1563" spans="6:10">
      <c r="F1563" s="63"/>
      <c r="G1563" s="63"/>
      <c r="H1563" s="63"/>
      <c r="I1563" s="63"/>
      <c r="J1563" s="63"/>
    </row>
    <row r="1564" spans="6:10">
      <c r="F1564" s="63"/>
      <c r="G1564" s="63"/>
      <c r="H1564" s="63"/>
      <c r="I1564" s="63"/>
      <c r="J1564" s="63"/>
    </row>
    <row r="1565" spans="6:10">
      <c r="F1565" s="63"/>
      <c r="G1565" s="63"/>
      <c r="H1565" s="63"/>
      <c r="I1565" s="63"/>
      <c r="J1565" s="63"/>
    </row>
    <row r="1566" spans="6:10">
      <c r="F1566" s="63"/>
      <c r="G1566" s="63"/>
      <c r="H1566" s="63"/>
      <c r="I1566" s="63"/>
      <c r="J1566" s="63"/>
    </row>
    <row r="1567" spans="6:10">
      <c r="F1567" s="63"/>
      <c r="G1567" s="63"/>
      <c r="H1567" s="63"/>
      <c r="I1567" s="63"/>
      <c r="J1567" s="63"/>
    </row>
    <row r="1568" spans="6:10">
      <c r="F1568" s="63"/>
      <c r="G1568" s="63"/>
      <c r="H1568" s="63"/>
      <c r="I1568" s="63"/>
      <c r="J1568" s="63"/>
    </row>
    <row r="1569" spans="6:10">
      <c r="F1569" s="63"/>
      <c r="G1569" s="63"/>
      <c r="H1569" s="63"/>
      <c r="I1569" s="63"/>
      <c r="J1569" s="63"/>
    </row>
    <row r="1570" spans="6:10">
      <c r="F1570" s="63"/>
      <c r="G1570" s="63"/>
      <c r="H1570" s="63"/>
      <c r="I1570" s="63"/>
      <c r="J1570" s="63"/>
    </row>
    <row r="1571" spans="6:10">
      <c r="F1571" s="63"/>
      <c r="G1571" s="63"/>
      <c r="H1571" s="63"/>
      <c r="I1571" s="63"/>
      <c r="J1571" s="63"/>
    </row>
    <row r="1572" spans="6:10">
      <c r="F1572" s="63"/>
      <c r="G1572" s="63"/>
      <c r="H1572" s="63"/>
      <c r="I1572" s="63"/>
      <c r="J1572" s="63"/>
    </row>
    <row r="1573" spans="6:10">
      <c r="F1573" s="63"/>
      <c r="G1573" s="63"/>
      <c r="H1573" s="63"/>
      <c r="I1573" s="63"/>
      <c r="J1573" s="63"/>
    </row>
    <row r="1574" spans="6:10">
      <c r="F1574" s="63"/>
      <c r="G1574" s="63"/>
      <c r="H1574" s="63"/>
      <c r="I1574" s="63"/>
      <c r="J1574" s="63"/>
    </row>
    <row r="1575" spans="6:10">
      <c r="F1575" s="63"/>
      <c r="G1575" s="63"/>
      <c r="H1575" s="63"/>
      <c r="I1575" s="63"/>
      <c r="J1575" s="63"/>
    </row>
    <row r="1576" spans="6:10">
      <c r="F1576" s="63"/>
      <c r="G1576" s="63"/>
      <c r="H1576" s="63"/>
      <c r="I1576" s="63"/>
      <c r="J1576" s="63"/>
    </row>
    <row r="1577" spans="6:10">
      <c r="F1577" s="63"/>
      <c r="G1577" s="63"/>
      <c r="H1577" s="63"/>
      <c r="I1577" s="63"/>
      <c r="J1577" s="63"/>
    </row>
    <row r="1578" spans="6:10">
      <c r="F1578" s="63"/>
      <c r="G1578" s="63"/>
      <c r="H1578" s="63"/>
      <c r="I1578" s="63"/>
      <c r="J1578" s="63"/>
    </row>
    <row r="1579" spans="6:10">
      <c r="F1579" s="63"/>
      <c r="G1579" s="63"/>
      <c r="H1579" s="63"/>
      <c r="I1579" s="63"/>
      <c r="J1579" s="63"/>
    </row>
    <row r="1580" spans="6:10">
      <c r="F1580" s="63"/>
      <c r="G1580" s="63"/>
      <c r="H1580" s="63"/>
      <c r="I1580" s="63"/>
      <c r="J1580" s="63"/>
    </row>
    <row r="1581" spans="6:10">
      <c r="F1581" s="63"/>
      <c r="G1581" s="63"/>
      <c r="H1581" s="63"/>
      <c r="I1581" s="63"/>
      <c r="J1581" s="63"/>
    </row>
    <row r="1582" spans="6:10">
      <c r="F1582" s="63"/>
      <c r="G1582" s="63"/>
      <c r="H1582" s="63"/>
      <c r="I1582" s="63"/>
      <c r="J1582" s="63"/>
    </row>
    <row r="1583" spans="6:10">
      <c r="F1583" s="63"/>
      <c r="G1583" s="63"/>
      <c r="H1583" s="63"/>
      <c r="I1583" s="63"/>
      <c r="J1583" s="63"/>
    </row>
    <row r="1584" spans="6:10">
      <c r="F1584" s="63"/>
      <c r="G1584" s="63"/>
      <c r="H1584" s="63"/>
      <c r="I1584" s="63"/>
      <c r="J1584" s="63"/>
    </row>
    <row r="1585" spans="6:10">
      <c r="F1585" s="63"/>
      <c r="G1585" s="63"/>
      <c r="H1585" s="63"/>
      <c r="I1585" s="63"/>
      <c r="J1585" s="63"/>
    </row>
    <row r="1586" spans="6:10">
      <c r="F1586" s="63"/>
      <c r="G1586" s="63"/>
      <c r="H1586" s="63"/>
      <c r="I1586" s="63"/>
      <c r="J1586" s="63"/>
    </row>
    <row r="1587" spans="6:10">
      <c r="F1587" s="63"/>
      <c r="G1587" s="63"/>
      <c r="H1587" s="63"/>
      <c r="I1587" s="63"/>
      <c r="J1587" s="63"/>
    </row>
    <row r="1588" spans="6:10">
      <c r="F1588" s="63"/>
      <c r="G1588" s="63"/>
      <c r="H1588" s="63"/>
      <c r="I1588" s="63"/>
      <c r="J1588" s="63"/>
    </row>
    <row r="1589" spans="6:10">
      <c r="F1589" s="63"/>
      <c r="G1589" s="63"/>
      <c r="H1589" s="63"/>
      <c r="I1589" s="63"/>
      <c r="J1589" s="63"/>
    </row>
    <row r="1590" spans="6:10">
      <c r="F1590" s="63"/>
      <c r="G1590" s="63"/>
      <c r="H1590" s="63"/>
      <c r="I1590" s="63"/>
      <c r="J1590" s="63"/>
    </row>
    <row r="1591" spans="6:10">
      <c r="F1591" s="63"/>
      <c r="G1591" s="63"/>
      <c r="H1591" s="63"/>
      <c r="I1591" s="63"/>
      <c r="J1591" s="63"/>
    </row>
    <row r="1592" spans="6:10">
      <c r="F1592" s="63"/>
      <c r="G1592" s="63"/>
      <c r="H1592" s="63"/>
      <c r="I1592" s="63"/>
      <c r="J1592" s="63"/>
    </row>
    <row r="1593" spans="6:10">
      <c r="F1593" s="63"/>
      <c r="G1593" s="63"/>
      <c r="H1593" s="63"/>
      <c r="I1593" s="63"/>
      <c r="J1593" s="63"/>
    </row>
    <row r="1594" spans="6:10">
      <c r="F1594" s="63"/>
      <c r="G1594" s="63"/>
      <c r="H1594" s="63"/>
      <c r="I1594" s="63"/>
      <c r="J1594" s="63"/>
    </row>
    <row r="1595" spans="6:10">
      <c r="F1595" s="63"/>
      <c r="G1595" s="63"/>
      <c r="H1595" s="63"/>
      <c r="I1595" s="63"/>
      <c r="J1595" s="63"/>
    </row>
    <row r="1596" spans="6:10">
      <c r="F1596" s="63"/>
      <c r="G1596" s="63"/>
      <c r="H1596" s="63"/>
      <c r="I1596" s="63"/>
      <c r="J1596" s="63"/>
    </row>
    <row r="1597" spans="6:10">
      <c r="F1597" s="63"/>
      <c r="G1597" s="63"/>
      <c r="H1597" s="63"/>
      <c r="I1597" s="63"/>
      <c r="J1597" s="63"/>
    </row>
    <row r="1598" spans="6:10">
      <c r="F1598" s="63"/>
      <c r="G1598" s="63"/>
      <c r="H1598" s="63"/>
      <c r="I1598" s="63"/>
      <c r="J1598" s="63"/>
    </row>
    <row r="1599" spans="6:10">
      <c r="F1599" s="63"/>
      <c r="G1599" s="63"/>
      <c r="H1599" s="63"/>
      <c r="I1599" s="63"/>
      <c r="J1599" s="63"/>
    </row>
    <row r="1600" spans="6:10">
      <c r="F1600" s="63"/>
      <c r="G1600" s="63"/>
      <c r="H1600" s="63"/>
      <c r="I1600" s="63"/>
      <c r="J1600" s="63"/>
    </row>
    <row r="1601" spans="6:10">
      <c r="F1601" s="63"/>
      <c r="G1601" s="63"/>
      <c r="H1601" s="63"/>
      <c r="I1601" s="63"/>
      <c r="J1601" s="63"/>
    </row>
    <row r="1602" spans="6:10">
      <c r="F1602" s="63"/>
      <c r="G1602" s="63"/>
      <c r="H1602" s="63"/>
      <c r="I1602" s="63"/>
      <c r="J1602" s="63"/>
    </row>
    <row r="1603" spans="6:10">
      <c r="F1603" s="63"/>
      <c r="G1603" s="63"/>
      <c r="H1603" s="63"/>
      <c r="I1603" s="63"/>
      <c r="J1603" s="63"/>
    </row>
    <row r="1604" spans="6:10">
      <c r="F1604" s="63"/>
      <c r="G1604" s="63"/>
      <c r="H1604" s="63"/>
      <c r="I1604" s="63"/>
      <c r="J1604" s="63"/>
    </row>
    <row r="1605" spans="6:10">
      <c r="F1605" s="63"/>
      <c r="G1605" s="63"/>
      <c r="H1605" s="63"/>
      <c r="I1605" s="63"/>
      <c r="J1605" s="63"/>
    </row>
    <row r="1606" spans="6:10">
      <c r="F1606" s="63"/>
      <c r="G1606" s="63"/>
      <c r="H1606" s="63"/>
      <c r="I1606" s="63"/>
      <c r="J1606" s="63"/>
    </row>
    <row r="1607" spans="6:10">
      <c r="F1607" s="63"/>
      <c r="G1607" s="63"/>
      <c r="H1607" s="63"/>
      <c r="I1607" s="63"/>
      <c r="J1607" s="63"/>
    </row>
    <row r="1608" spans="6:10">
      <c r="F1608" s="63"/>
      <c r="G1608" s="63"/>
      <c r="H1608" s="63"/>
      <c r="I1608" s="63"/>
      <c r="J1608" s="63"/>
    </row>
    <row r="1609" spans="6:10">
      <c r="F1609" s="63"/>
      <c r="G1609" s="63"/>
      <c r="H1609" s="63"/>
      <c r="I1609" s="63"/>
      <c r="J1609" s="63"/>
    </row>
    <row r="1610" spans="6:10">
      <c r="F1610" s="63"/>
      <c r="G1610" s="63"/>
      <c r="H1610" s="63"/>
      <c r="I1610" s="63"/>
      <c r="J1610" s="63"/>
    </row>
    <row r="1611" spans="6:10">
      <c r="F1611" s="63"/>
      <c r="G1611" s="63"/>
      <c r="H1611" s="63"/>
      <c r="I1611" s="63"/>
      <c r="J1611" s="63"/>
    </row>
    <row r="1612" spans="6:10">
      <c r="F1612" s="63"/>
      <c r="G1612" s="63"/>
      <c r="H1612" s="63"/>
      <c r="I1612" s="63"/>
      <c r="J1612" s="63"/>
    </row>
    <row r="1613" spans="6:10">
      <c r="F1613" s="63"/>
      <c r="G1613" s="63"/>
      <c r="H1613" s="63"/>
      <c r="I1613" s="63"/>
      <c r="J1613" s="63"/>
    </row>
    <row r="1614" spans="6:10">
      <c r="F1614" s="63"/>
      <c r="G1614" s="63"/>
      <c r="H1614" s="63"/>
      <c r="I1614" s="63"/>
      <c r="J1614" s="63"/>
    </row>
    <row r="1615" spans="6:10">
      <c r="F1615" s="63"/>
      <c r="G1615" s="63"/>
      <c r="H1615" s="63"/>
      <c r="I1615" s="63"/>
      <c r="J1615" s="63"/>
    </row>
    <row r="1616" spans="6:10">
      <c r="F1616" s="63"/>
      <c r="G1616" s="63"/>
      <c r="H1616" s="63"/>
      <c r="I1616" s="63"/>
      <c r="J1616" s="63"/>
    </row>
    <row r="1617" spans="6:10">
      <c r="F1617" s="63"/>
      <c r="G1617" s="63"/>
      <c r="H1617" s="63"/>
      <c r="I1617" s="63"/>
      <c r="J1617" s="63"/>
    </row>
    <row r="1618" spans="6:10">
      <c r="F1618" s="63"/>
      <c r="G1618" s="63"/>
      <c r="H1618" s="63"/>
      <c r="I1618" s="63"/>
      <c r="J1618" s="63"/>
    </row>
    <row r="1619" spans="6:10">
      <c r="F1619" s="63"/>
      <c r="G1619" s="63"/>
      <c r="H1619" s="63"/>
      <c r="I1619" s="63"/>
      <c r="J1619" s="63"/>
    </row>
    <row r="1620" spans="6:10">
      <c r="F1620" s="63"/>
      <c r="G1620" s="63"/>
      <c r="H1620" s="63"/>
      <c r="I1620" s="63"/>
      <c r="J1620" s="63"/>
    </row>
    <row r="1621" spans="6:10">
      <c r="F1621" s="63"/>
      <c r="G1621" s="63"/>
      <c r="H1621" s="63"/>
      <c r="I1621" s="63"/>
      <c r="J1621" s="63"/>
    </row>
    <row r="1622" spans="6:10">
      <c r="F1622" s="63"/>
      <c r="G1622" s="63"/>
      <c r="H1622" s="63"/>
      <c r="I1622" s="63"/>
      <c r="J1622" s="63"/>
    </row>
    <row r="1623" spans="6:10">
      <c r="F1623" s="63"/>
      <c r="G1623" s="63"/>
      <c r="H1623" s="63"/>
      <c r="I1623" s="63"/>
      <c r="J1623" s="63"/>
    </row>
    <row r="1624" spans="6:10">
      <c r="F1624" s="63"/>
      <c r="G1624" s="63"/>
      <c r="H1624" s="63"/>
      <c r="I1624" s="63"/>
      <c r="J1624" s="63"/>
    </row>
    <row r="1625" spans="6:10">
      <c r="F1625" s="63"/>
      <c r="G1625" s="63"/>
      <c r="H1625" s="63"/>
      <c r="I1625" s="63"/>
      <c r="J1625" s="63"/>
    </row>
    <row r="1626" spans="6:10">
      <c r="F1626" s="63"/>
      <c r="G1626" s="63"/>
      <c r="H1626" s="63"/>
      <c r="I1626" s="63"/>
      <c r="J1626" s="63"/>
    </row>
    <row r="1627" spans="6:10">
      <c r="F1627" s="63"/>
      <c r="G1627" s="63"/>
      <c r="H1627" s="63"/>
      <c r="I1627" s="63"/>
      <c r="J1627" s="63"/>
    </row>
    <row r="1628" spans="6:10">
      <c r="F1628" s="63"/>
      <c r="G1628" s="63"/>
      <c r="H1628" s="63"/>
      <c r="I1628" s="63"/>
      <c r="J1628" s="63"/>
    </row>
    <row r="1629" spans="6:10">
      <c r="F1629" s="63"/>
      <c r="G1629" s="63"/>
      <c r="H1629" s="63"/>
      <c r="I1629" s="63"/>
      <c r="J1629" s="63"/>
    </row>
    <row r="1630" spans="6:10">
      <c r="F1630" s="63"/>
      <c r="G1630" s="63"/>
      <c r="H1630" s="63"/>
      <c r="I1630" s="63"/>
      <c r="J1630" s="63"/>
    </row>
    <row r="1631" spans="6:10">
      <c r="F1631" s="63"/>
      <c r="G1631" s="63"/>
      <c r="H1631" s="63"/>
      <c r="I1631" s="63"/>
      <c r="J1631" s="63"/>
    </row>
    <row r="1632" spans="6:10">
      <c r="F1632" s="63"/>
      <c r="G1632" s="63"/>
      <c r="H1632" s="63"/>
      <c r="I1632" s="63"/>
      <c r="J1632" s="63"/>
    </row>
    <row r="1633" spans="6:10">
      <c r="F1633" s="63"/>
      <c r="G1633" s="63"/>
      <c r="H1633" s="63"/>
      <c r="I1633" s="63"/>
      <c r="J1633" s="63"/>
    </row>
    <row r="1634" spans="6:10">
      <c r="F1634" s="63"/>
      <c r="G1634" s="63"/>
      <c r="H1634" s="63"/>
      <c r="I1634" s="63"/>
      <c r="J1634" s="63"/>
    </row>
    <row r="1635" spans="6:10">
      <c r="F1635" s="63"/>
      <c r="G1635" s="63"/>
      <c r="H1635" s="63"/>
      <c r="I1635" s="63"/>
      <c r="J1635" s="63"/>
    </row>
    <row r="1636" spans="6:10">
      <c r="F1636" s="63"/>
      <c r="G1636" s="63"/>
      <c r="H1636" s="63"/>
      <c r="I1636" s="63"/>
      <c r="J1636" s="63"/>
    </row>
    <row r="1637" spans="6:10">
      <c r="F1637" s="63"/>
      <c r="G1637" s="63"/>
      <c r="H1637" s="63"/>
      <c r="I1637" s="63"/>
      <c r="J1637" s="63"/>
    </row>
    <row r="1638" spans="6:10">
      <c r="F1638" s="63"/>
      <c r="G1638" s="63"/>
      <c r="H1638" s="63"/>
      <c r="I1638" s="63"/>
      <c r="J1638" s="63"/>
    </row>
    <row r="1639" spans="6:10">
      <c r="F1639" s="63"/>
      <c r="G1639" s="63"/>
      <c r="H1639" s="63"/>
      <c r="I1639" s="63"/>
      <c r="J1639" s="63"/>
    </row>
    <row r="1640" spans="6:10">
      <c r="F1640" s="63"/>
      <c r="G1640" s="63"/>
      <c r="H1640" s="63"/>
      <c r="I1640" s="63"/>
      <c r="J1640" s="63"/>
    </row>
    <row r="1641" spans="6:10">
      <c r="F1641" s="63"/>
      <c r="G1641" s="63"/>
      <c r="H1641" s="63"/>
      <c r="I1641" s="63"/>
      <c r="J1641" s="63"/>
    </row>
    <row r="1642" spans="6:10">
      <c r="F1642" s="63"/>
      <c r="G1642" s="63"/>
      <c r="H1642" s="63"/>
      <c r="I1642" s="63"/>
      <c r="J1642" s="63"/>
    </row>
    <row r="1643" spans="6:10">
      <c r="F1643" s="63"/>
      <c r="G1643" s="63"/>
      <c r="H1643" s="63"/>
      <c r="I1643" s="63"/>
      <c r="J1643" s="63"/>
    </row>
    <row r="1644" spans="6:10">
      <c r="F1644" s="63"/>
      <c r="G1644" s="63"/>
      <c r="H1644" s="63"/>
      <c r="I1644" s="63"/>
      <c r="J1644" s="63"/>
    </row>
    <row r="1645" spans="6:10">
      <c r="F1645" s="63"/>
      <c r="G1645" s="63"/>
      <c r="H1645" s="63"/>
      <c r="I1645" s="63"/>
      <c r="J1645" s="63"/>
    </row>
    <row r="1646" spans="6:10">
      <c r="F1646" s="63"/>
      <c r="G1646" s="63"/>
      <c r="H1646" s="63"/>
      <c r="I1646" s="63"/>
      <c r="J1646" s="63"/>
    </row>
    <row r="1647" spans="6:10">
      <c r="F1647" s="63"/>
      <c r="G1647" s="63"/>
      <c r="H1647" s="63"/>
      <c r="I1647" s="63"/>
      <c r="J1647" s="63"/>
    </row>
    <row r="1648" spans="6:10">
      <c r="F1648" s="63"/>
      <c r="G1648" s="63"/>
      <c r="H1648" s="63"/>
      <c r="I1648" s="63"/>
      <c r="J1648" s="63"/>
    </row>
    <row r="1649" spans="6:10">
      <c r="F1649" s="63"/>
      <c r="G1649" s="63"/>
      <c r="H1649" s="63"/>
      <c r="I1649" s="63"/>
      <c r="J1649" s="63"/>
    </row>
    <row r="1650" spans="6:10">
      <c r="F1650" s="63"/>
      <c r="G1650" s="63"/>
      <c r="H1650" s="63"/>
      <c r="I1650" s="63"/>
      <c r="J1650" s="63"/>
    </row>
    <row r="1651" spans="6:10">
      <c r="F1651" s="63"/>
      <c r="G1651" s="63"/>
      <c r="H1651" s="63"/>
      <c r="I1651" s="63"/>
      <c r="J1651" s="63"/>
    </row>
    <row r="1652" spans="6:10">
      <c r="F1652" s="63"/>
      <c r="G1652" s="63"/>
      <c r="H1652" s="63"/>
      <c r="I1652" s="63"/>
      <c r="J1652" s="63"/>
    </row>
    <row r="1653" spans="6:10">
      <c r="F1653" s="63"/>
      <c r="G1653" s="63"/>
      <c r="H1653" s="63"/>
      <c r="I1653" s="63"/>
      <c r="J1653" s="63"/>
    </row>
    <row r="1654" spans="6:10">
      <c r="F1654" s="63"/>
      <c r="G1654" s="63"/>
      <c r="H1654" s="63"/>
      <c r="I1654" s="63"/>
      <c r="J1654" s="63"/>
    </row>
    <row r="1655" spans="6:10">
      <c r="F1655" s="63"/>
      <c r="G1655" s="63"/>
      <c r="H1655" s="63"/>
      <c r="I1655" s="63"/>
      <c r="J1655" s="63"/>
    </row>
    <row r="1656" spans="6:10">
      <c r="F1656" s="63"/>
      <c r="G1656" s="63"/>
      <c r="H1656" s="63"/>
      <c r="I1656" s="63"/>
      <c r="J1656" s="63"/>
    </row>
    <row r="1657" spans="6:10">
      <c r="F1657" s="63"/>
      <c r="G1657" s="63"/>
      <c r="H1657" s="63"/>
      <c r="I1657" s="63"/>
      <c r="J1657" s="63"/>
    </row>
    <row r="1658" spans="6:10">
      <c r="F1658" s="63"/>
      <c r="G1658" s="63"/>
      <c r="H1658" s="63"/>
      <c r="I1658" s="63"/>
      <c r="J1658" s="63"/>
    </row>
    <row r="1659" spans="6:10">
      <c r="F1659" s="63"/>
      <c r="G1659" s="63"/>
      <c r="H1659" s="63"/>
      <c r="I1659" s="63"/>
      <c r="J1659" s="63"/>
    </row>
    <row r="1660" spans="6:10">
      <c r="F1660" s="63"/>
      <c r="G1660" s="63"/>
      <c r="H1660" s="63"/>
      <c r="I1660" s="63"/>
      <c r="J1660" s="63"/>
    </row>
    <row r="1661" spans="6:10">
      <c r="F1661" s="63"/>
      <c r="G1661" s="63"/>
      <c r="H1661" s="63"/>
      <c r="I1661" s="63"/>
      <c r="J1661" s="63"/>
    </row>
    <row r="1662" spans="6:10">
      <c r="F1662" s="63"/>
      <c r="G1662" s="63"/>
      <c r="H1662" s="63"/>
      <c r="I1662" s="63"/>
      <c r="J1662" s="63"/>
    </row>
    <row r="1663" spans="6:10">
      <c r="F1663" s="63"/>
      <c r="G1663" s="63"/>
      <c r="H1663" s="63"/>
      <c r="I1663" s="63"/>
      <c r="J1663" s="63"/>
    </row>
    <row r="1664" spans="6:10">
      <c r="F1664" s="63"/>
      <c r="G1664" s="63"/>
      <c r="H1664" s="63"/>
      <c r="I1664" s="63"/>
      <c r="J1664" s="63"/>
    </row>
    <row r="1665" spans="6:10">
      <c r="F1665" s="63"/>
      <c r="G1665" s="63"/>
      <c r="H1665" s="63"/>
      <c r="I1665" s="63"/>
      <c r="J1665" s="63"/>
    </row>
    <row r="1666" spans="6:10">
      <c r="F1666" s="63"/>
      <c r="G1666" s="63"/>
      <c r="H1666" s="63"/>
      <c r="I1666" s="63"/>
      <c r="J1666" s="63"/>
    </row>
    <row r="1667" spans="6:10">
      <c r="F1667" s="63"/>
      <c r="G1667" s="63"/>
      <c r="H1667" s="63"/>
      <c r="I1667" s="63"/>
      <c r="J1667" s="63"/>
    </row>
    <row r="1668" spans="6:10">
      <c r="F1668" s="63"/>
      <c r="G1668" s="63"/>
      <c r="H1668" s="63"/>
      <c r="I1668" s="63"/>
      <c r="J1668" s="63"/>
    </row>
    <row r="1669" spans="6:10">
      <c r="F1669" s="63"/>
      <c r="G1669" s="63"/>
      <c r="H1669" s="63"/>
      <c r="I1669" s="63"/>
      <c r="J1669" s="63"/>
    </row>
    <row r="1670" spans="6:10">
      <c r="F1670" s="63"/>
      <c r="G1670" s="63"/>
      <c r="H1670" s="63"/>
      <c r="I1670" s="63"/>
      <c r="J1670" s="63"/>
    </row>
    <row r="1671" spans="6:10">
      <c r="F1671" s="63"/>
      <c r="G1671" s="63"/>
      <c r="H1671" s="63"/>
      <c r="I1671" s="63"/>
      <c r="J1671" s="63"/>
    </row>
    <row r="1672" spans="6:10">
      <c r="F1672" s="63"/>
      <c r="G1672" s="63"/>
      <c r="H1672" s="63"/>
      <c r="I1672" s="63"/>
      <c r="J1672" s="63"/>
    </row>
    <row r="1673" spans="6:10">
      <c r="F1673" s="63"/>
      <c r="G1673" s="63"/>
      <c r="H1673" s="63"/>
      <c r="I1673" s="63"/>
      <c r="J1673" s="63"/>
    </row>
    <row r="1674" spans="6:10">
      <c r="F1674" s="63"/>
      <c r="G1674" s="63"/>
      <c r="H1674" s="63"/>
      <c r="I1674" s="63"/>
      <c r="J1674" s="63"/>
    </row>
    <row r="1675" spans="6:10">
      <c r="F1675" s="63"/>
      <c r="G1675" s="63"/>
      <c r="H1675" s="63"/>
      <c r="I1675" s="63"/>
      <c r="J1675" s="63"/>
    </row>
    <row r="1676" spans="6:10">
      <c r="F1676" s="63"/>
      <c r="G1676" s="63"/>
      <c r="H1676" s="63"/>
      <c r="I1676" s="63"/>
      <c r="J1676" s="63"/>
    </row>
    <row r="1677" spans="6:10">
      <c r="F1677" s="63"/>
      <c r="G1677" s="63"/>
      <c r="H1677" s="63"/>
      <c r="I1677" s="63"/>
      <c r="J1677" s="63"/>
    </row>
    <row r="1678" spans="6:10">
      <c r="F1678" s="63"/>
      <c r="G1678" s="63"/>
      <c r="H1678" s="63"/>
      <c r="I1678" s="63"/>
      <c r="J1678" s="63"/>
    </row>
    <row r="1679" spans="6:10">
      <c r="F1679" s="63"/>
      <c r="G1679" s="63"/>
      <c r="H1679" s="63"/>
      <c r="I1679" s="63"/>
      <c r="J1679" s="63"/>
    </row>
    <row r="1680" spans="6:10">
      <c r="F1680" s="63"/>
      <c r="G1680" s="63"/>
      <c r="H1680" s="63"/>
      <c r="I1680" s="63"/>
      <c r="J1680" s="63"/>
    </row>
    <row r="1681" spans="6:10">
      <c r="F1681" s="63"/>
      <c r="G1681" s="63"/>
      <c r="H1681" s="63"/>
      <c r="I1681" s="63"/>
      <c r="J1681" s="63"/>
    </row>
    <row r="1682" spans="6:10">
      <c r="F1682" s="63"/>
      <c r="G1682" s="63"/>
      <c r="H1682" s="63"/>
      <c r="I1682" s="63"/>
      <c r="J1682" s="63"/>
    </row>
    <row r="1683" spans="6:10">
      <c r="F1683" s="63"/>
      <c r="G1683" s="63"/>
      <c r="H1683" s="63"/>
      <c r="I1683" s="63"/>
      <c r="J1683" s="63"/>
    </row>
    <row r="1684" spans="6:10">
      <c r="F1684" s="63"/>
      <c r="G1684" s="63"/>
      <c r="H1684" s="63"/>
      <c r="I1684" s="63"/>
      <c r="J1684" s="63"/>
    </row>
    <row r="1685" spans="6:10">
      <c r="F1685" s="63"/>
      <c r="G1685" s="63"/>
      <c r="H1685" s="63"/>
      <c r="I1685" s="63"/>
      <c r="J1685" s="63"/>
    </row>
    <row r="1686" spans="6:10">
      <c r="F1686" s="63"/>
      <c r="G1686" s="63"/>
      <c r="H1686" s="63"/>
      <c r="I1686" s="63"/>
      <c r="J1686" s="63"/>
    </row>
    <row r="1687" spans="6:10">
      <c r="F1687" s="63"/>
      <c r="G1687" s="63"/>
      <c r="H1687" s="63"/>
      <c r="I1687" s="63"/>
      <c r="J1687" s="63"/>
    </row>
    <row r="1688" spans="6:10">
      <c r="F1688" s="63"/>
      <c r="G1688" s="63"/>
      <c r="H1688" s="63"/>
      <c r="I1688" s="63"/>
      <c r="J1688" s="63"/>
    </row>
    <row r="1689" spans="6:10">
      <c r="F1689" s="63"/>
      <c r="G1689" s="63"/>
      <c r="H1689" s="63"/>
      <c r="I1689" s="63"/>
      <c r="J1689" s="63"/>
    </row>
    <row r="1690" spans="6:10">
      <c r="F1690" s="63"/>
      <c r="G1690" s="63"/>
      <c r="H1690" s="63"/>
      <c r="I1690" s="63"/>
      <c r="J1690" s="63"/>
    </row>
    <row r="1691" spans="6:10">
      <c r="F1691" s="63"/>
      <c r="G1691" s="63"/>
      <c r="H1691" s="63"/>
      <c r="I1691" s="63"/>
      <c r="J1691" s="63"/>
    </row>
    <row r="1692" spans="6:10">
      <c r="F1692" s="63"/>
      <c r="G1692" s="63"/>
      <c r="H1692" s="63"/>
      <c r="I1692" s="63"/>
      <c r="J1692" s="63"/>
    </row>
    <row r="1693" spans="6:10">
      <c r="F1693" s="63"/>
      <c r="G1693" s="63"/>
      <c r="H1693" s="63"/>
      <c r="I1693" s="63"/>
      <c r="J1693" s="63"/>
    </row>
    <row r="1694" spans="6:10">
      <c r="F1694" s="63"/>
      <c r="G1694" s="63"/>
      <c r="H1694" s="63"/>
      <c r="I1694" s="63"/>
      <c r="J1694" s="63"/>
    </row>
    <row r="1695" spans="6:10">
      <c r="F1695" s="63"/>
      <c r="G1695" s="63"/>
      <c r="H1695" s="63"/>
      <c r="I1695" s="63"/>
      <c r="J1695" s="63"/>
    </row>
    <row r="1696" spans="6:10">
      <c r="F1696" s="63"/>
      <c r="G1696" s="63"/>
      <c r="H1696" s="63"/>
      <c r="I1696" s="63"/>
      <c r="J1696" s="63"/>
    </row>
    <row r="1697" spans="6:10">
      <c r="F1697" s="63"/>
      <c r="G1697" s="63"/>
      <c r="H1697" s="63"/>
      <c r="I1697" s="63"/>
      <c r="J1697" s="63"/>
    </row>
    <row r="1698" spans="6:10">
      <c r="F1698" s="63"/>
      <c r="G1698" s="63"/>
      <c r="H1698" s="63"/>
      <c r="I1698" s="63"/>
      <c r="J1698" s="63"/>
    </row>
    <row r="1699" spans="6:10">
      <c r="F1699" s="63"/>
      <c r="G1699" s="63"/>
      <c r="H1699" s="63"/>
      <c r="I1699" s="63"/>
      <c r="J1699" s="63"/>
    </row>
    <row r="1700" spans="6:10">
      <c r="F1700" s="63"/>
      <c r="G1700" s="63"/>
      <c r="H1700" s="63"/>
      <c r="I1700" s="63"/>
      <c r="J1700" s="63"/>
    </row>
    <row r="1701" spans="6:10">
      <c r="F1701" s="63"/>
      <c r="G1701" s="63"/>
      <c r="H1701" s="63"/>
      <c r="I1701" s="63"/>
      <c r="J1701" s="63"/>
    </row>
    <row r="1702" spans="6:10">
      <c r="F1702" s="63"/>
      <c r="G1702" s="63"/>
      <c r="H1702" s="63"/>
      <c r="I1702" s="63"/>
      <c r="J1702" s="63"/>
    </row>
    <row r="1703" spans="6:10">
      <c r="F1703" s="63"/>
      <c r="G1703" s="63"/>
      <c r="H1703" s="63"/>
      <c r="I1703" s="63"/>
      <c r="J1703" s="63"/>
    </row>
    <row r="1704" spans="6:10">
      <c r="F1704" s="63"/>
      <c r="G1704" s="63"/>
      <c r="H1704" s="63"/>
      <c r="I1704" s="63"/>
      <c r="J1704" s="63"/>
    </row>
    <row r="1705" spans="6:10">
      <c r="F1705" s="63"/>
      <c r="G1705" s="63"/>
      <c r="H1705" s="63"/>
      <c r="I1705" s="63"/>
      <c r="J1705" s="63"/>
    </row>
    <row r="1706" spans="6:10">
      <c r="F1706" s="63"/>
      <c r="G1706" s="63"/>
      <c r="H1706" s="63"/>
      <c r="I1706" s="63"/>
      <c r="J1706" s="63"/>
    </row>
    <row r="1707" spans="6:10">
      <c r="F1707" s="63"/>
      <c r="G1707" s="63"/>
      <c r="H1707" s="63"/>
      <c r="I1707" s="63"/>
      <c r="J1707" s="63"/>
    </row>
    <row r="1708" spans="6:10">
      <c r="F1708" s="63"/>
      <c r="G1708" s="63"/>
      <c r="H1708" s="63"/>
      <c r="I1708" s="63"/>
      <c r="J1708" s="63"/>
    </row>
    <row r="1709" spans="6:10">
      <c r="F1709" s="63"/>
      <c r="G1709" s="63"/>
      <c r="H1709" s="63"/>
      <c r="I1709" s="63"/>
      <c r="J1709" s="63"/>
    </row>
    <row r="1710" spans="6:10">
      <c r="F1710" s="63"/>
      <c r="G1710" s="63"/>
      <c r="H1710" s="63"/>
      <c r="I1710" s="63"/>
      <c r="J1710" s="63"/>
    </row>
    <row r="1711" spans="6:10">
      <c r="F1711" s="63"/>
      <c r="G1711" s="63"/>
      <c r="H1711" s="63"/>
      <c r="I1711" s="63"/>
      <c r="J1711" s="63"/>
    </row>
    <row r="1712" spans="6:10">
      <c r="F1712" s="63"/>
      <c r="G1712" s="63"/>
      <c r="H1712" s="63"/>
      <c r="I1712" s="63"/>
      <c r="J1712" s="63"/>
    </row>
    <row r="1713" spans="6:10">
      <c r="F1713" s="63"/>
      <c r="G1713" s="63"/>
      <c r="H1713" s="63"/>
      <c r="I1713" s="63"/>
      <c r="J1713" s="63"/>
    </row>
    <row r="1714" spans="6:10">
      <c r="F1714" s="63"/>
      <c r="G1714" s="63"/>
      <c r="H1714" s="63"/>
      <c r="I1714" s="63"/>
      <c r="J1714" s="63"/>
    </row>
    <row r="1715" spans="6:10">
      <c r="F1715" s="63"/>
      <c r="G1715" s="63"/>
      <c r="H1715" s="63"/>
      <c r="I1715" s="63"/>
      <c r="J1715" s="63"/>
    </row>
    <row r="1716" spans="6:10">
      <c r="F1716" s="63"/>
      <c r="G1716" s="63"/>
      <c r="H1716" s="63"/>
      <c r="I1716" s="63"/>
      <c r="J1716" s="63"/>
    </row>
    <row r="1717" spans="6:10">
      <c r="F1717" s="63"/>
      <c r="G1717" s="63"/>
      <c r="H1717" s="63"/>
      <c r="I1717" s="63"/>
      <c r="J1717" s="63"/>
    </row>
    <row r="1718" spans="6:10">
      <c r="F1718" s="63"/>
      <c r="G1718" s="63"/>
      <c r="H1718" s="63"/>
      <c r="I1718" s="63"/>
      <c r="J1718" s="63"/>
    </row>
    <row r="1719" spans="6:10">
      <c r="F1719" s="63"/>
      <c r="G1719" s="63"/>
      <c r="H1719" s="63"/>
      <c r="I1719" s="63"/>
      <c r="J1719" s="63"/>
    </row>
    <row r="1720" spans="6:10">
      <c r="F1720" s="63"/>
      <c r="G1720" s="63"/>
      <c r="H1720" s="63"/>
      <c r="I1720" s="63"/>
      <c r="J1720" s="63"/>
    </row>
    <row r="1721" spans="6:10">
      <c r="F1721" s="63"/>
      <c r="G1721" s="63"/>
      <c r="H1721" s="63"/>
      <c r="I1721" s="63"/>
      <c r="J1721" s="63"/>
    </row>
    <row r="1722" spans="6:10">
      <c r="F1722" s="63"/>
      <c r="G1722" s="63"/>
      <c r="H1722" s="63"/>
      <c r="I1722" s="63"/>
      <c r="J1722" s="63"/>
    </row>
    <row r="1723" spans="6:10">
      <c r="F1723" s="63"/>
      <c r="G1723" s="63"/>
      <c r="H1723" s="63"/>
      <c r="I1723" s="63"/>
      <c r="J1723" s="63"/>
    </row>
    <row r="1724" spans="6:10">
      <c r="F1724" s="63"/>
      <c r="G1724" s="63"/>
      <c r="H1724" s="63"/>
      <c r="I1724" s="63"/>
      <c r="J1724" s="63"/>
    </row>
    <row r="1725" spans="6:10">
      <c r="F1725" s="63"/>
      <c r="G1725" s="63"/>
      <c r="H1725" s="63"/>
      <c r="I1725" s="63"/>
      <c r="J1725" s="63"/>
    </row>
    <row r="1726" spans="6:10">
      <c r="F1726" s="63"/>
      <c r="G1726" s="63"/>
      <c r="H1726" s="63"/>
      <c r="I1726" s="63"/>
      <c r="J1726" s="63"/>
    </row>
    <row r="1727" spans="6:10">
      <c r="F1727" s="63"/>
      <c r="G1727" s="63"/>
      <c r="H1727" s="63"/>
      <c r="I1727" s="63"/>
      <c r="J1727" s="63"/>
    </row>
    <row r="1728" spans="6:10">
      <c r="F1728" s="63"/>
      <c r="G1728" s="63"/>
      <c r="H1728" s="63"/>
      <c r="I1728" s="63"/>
      <c r="J1728" s="63"/>
    </row>
    <row r="1729" spans="6:10">
      <c r="F1729" s="63"/>
      <c r="G1729" s="63"/>
      <c r="H1729" s="63"/>
      <c r="I1729" s="63"/>
      <c r="J1729" s="63"/>
    </row>
    <row r="1730" spans="6:10">
      <c r="F1730" s="63"/>
      <c r="G1730" s="63"/>
      <c r="H1730" s="63"/>
      <c r="I1730" s="63"/>
      <c r="J1730" s="63"/>
    </row>
    <row r="1731" spans="6:10">
      <c r="F1731" s="63"/>
      <c r="G1731" s="63"/>
      <c r="H1731" s="63"/>
      <c r="I1731" s="63"/>
      <c r="J1731" s="63"/>
    </row>
    <row r="1732" spans="6:10">
      <c r="F1732" s="63"/>
      <c r="G1732" s="63"/>
      <c r="H1732" s="63"/>
      <c r="I1732" s="63"/>
      <c r="J1732" s="63"/>
    </row>
    <row r="1733" spans="6:10">
      <c r="F1733" s="63"/>
      <c r="G1733" s="63"/>
      <c r="H1733" s="63"/>
      <c r="I1733" s="63"/>
      <c r="J1733" s="63"/>
    </row>
    <row r="1734" spans="6:10">
      <c r="F1734" s="63"/>
      <c r="G1734" s="63"/>
      <c r="H1734" s="63"/>
      <c r="I1734" s="63"/>
      <c r="J1734" s="63"/>
    </row>
    <row r="1735" spans="6:10">
      <c r="F1735" s="63"/>
      <c r="G1735" s="63"/>
      <c r="H1735" s="63"/>
      <c r="I1735" s="63"/>
      <c r="J1735" s="63"/>
    </row>
    <row r="1736" spans="6:10">
      <c r="F1736" s="63"/>
      <c r="G1736" s="63"/>
      <c r="H1736" s="63"/>
      <c r="I1736" s="63"/>
      <c r="J1736" s="63"/>
    </row>
    <row r="1737" spans="6:10">
      <c r="F1737" s="63"/>
      <c r="G1737" s="63"/>
      <c r="H1737" s="63"/>
      <c r="I1737" s="63"/>
      <c r="J1737" s="63"/>
    </row>
    <row r="1738" spans="6:10">
      <c r="F1738" s="63"/>
      <c r="G1738" s="63"/>
      <c r="H1738" s="63"/>
      <c r="I1738" s="63"/>
      <c r="J1738" s="63"/>
    </row>
    <row r="1739" spans="6:10">
      <c r="F1739" s="63"/>
      <c r="G1739" s="63"/>
      <c r="H1739" s="63"/>
      <c r="I1739" s="63"/>
      <c r="J1739" s="63"/>
    </row>
    <row r="1740" spans="6:10">
      <c r="F1740" s="63"/>
      <c r="G1740" s="63"/>
      <c r="H1740" s="63"/>
      <c r="I1740" s="63"/>
      <c r="J1740" s="63"/>
    </row>
    <row r="1741" spans="6:10">
      <c r="F1741" s="63"/>
      <c r="G1741" s="63"/>
      <c r="H1741" s="63"/>
      <c r="I1741" s="63"/>
      <c r="J1741" s="63"/>
    </row>
    <row r="1742" spans="6:10">
      <c r="F1742" s="63"/>
      <c r="G1742" s="63"/>
      <c r="H1742" s="63"/>
      <c r="I1742" s="63"/>
      <c r="J1742" s="63"/>
    </row>
    <row r="1743" spans="6:10">
      <c r="F1743" s="63"/>
      <c r="G1743" s="63"/>
      <c r="H1743" s="63"/>
      <c r="I1743" s="63"/>
      <c r="J1743" s="63"/>
    </row>
    <row r="1744" spans="6:10">
      <c r="F1744" s="63"/>
      <c r="G1744" s="63"/>
      <c r="H1744" s="63"/>
      <c r="I1744" s="63"/>
      <c r="J1744" s="63"/>
    </row>
    <row r="1745" spans="6:10">
      <c r="F1745" s="63"/>
      <c r="G1745" s="63"/>
      <c r="H1745" s="63"/>
      <c r="I1745" s="63"/>
      <c r="J1745" s="63"/>
    </row>
    <row r="1746" spans="6:10">
      <c r="F1746" s="63"/>
      <c r="G1746" s="63"/>
      <c r="H1746" s="63"/>
      <c r="I1746" s="63"/>
      <c r="J1746" s="63"/>
    </row>
    <row r="1747" spans="6:10">
      <c r="F1747" s="63"/>
      <c r="G1747" s="63"/>
      <c r="H1747" s="63"/>
      <c r="I1747" s="63"/>
      <c r="J1747" s="63"/>
    </row>
    <row r="1748" spans="6:10">
      <c r="F1748" s="63"/>
      <c r="G1748" s="63"/>
      <c r="H1748" s="63"/>
      <c r="I1748" s="63"/>
      <c r="J1748" s="63"/>
    </row>
    <row r="1749" spans="6:10">
      <c r="F1749" s="63"/>
      <c r="G1749" s="63"/>
      <c r="H1749" s="63"/>
      <c r="I1749" s="63"/>
      <c r="J1749" s="63"/>
    </row>
    <row r="1750" spans="6:10">
      <c r="F1750" s="63"/>
      <c r="G1750" s="63"/>
      <c r="H1750" s="63"/>
      <c r="I1750" s="63"/>
      <c r="J1750" s="63"/>
    </row>
    <row r="1751" spans="6:10">
      <c r="F1751" s="63"/>
      <c r="G1751" s="63"/>
      <c r="H1751" s="63"/>
      <c r="I1751" s="63"/>
      <c r="J1751" s="63"/>
    </row>
    <row r="1752" spans="6:10">
      <c r="F1752" s="63"/>
      <c r="G1752" s="63"/>
      <c r="H1752" s="63"/>
      <c r="I1752" s="63"/>
      <c r="J1752" s="63"/>
    </row>
    <row r="1753" spans="6:10">
      <c r="F1753" s="63"/>
      <c r="G1753" s="63"/>
      <c r="H1753" s="63"/>
      <c r="I1753" s="63"/>
      <c r="J1753" s="63"/>
    </row>
    <row r="1754" spans="6:10">
      <c r="F1754" s="63"/>
      <c r="G1754" s="63"/>
      <c r="H1754" s="63"/>
      <c r="I1754" s="63"/>
      <c r="J1754" s="63"/>
    </row>
    <row r="1755" spans="6:10">
      <c r="F1755" s="63"/>
      <c r="G1755" s="63"/>
      <c r="H1755" s="63"/>
      <c r="I1755" s="63"/>
      <c r="J1755" s="63"/>
    </row>
    <row r="1756" spans="6:10">
      <c r="F1756" s="63"/>
      <c r="G1756" s="63"/>
      <c r="H1756" s="63"/>
      <c r="I1756" s="63"/>
      <c r="J1756" s="63"/>
    </row>
    <row r="1757" spans="6:10">
      <c r="F1757" s="63"/>
      <c r="G1757" s="63"/>
      <c r="H1757" s="63"/>
      <c r="I1757" s="63"/>
      <c r="J1757" s="63"/>
    </row>
    <row r="1758" spans="6:10">
      <c r="F1758" s="63"/>
      <c r="G1758" s="63"/>
      <c r="H1758" s="63"/>
      <c r="I1758" s="63"/>
      <c r="J1758" s="63"/>
    </row>
    <row r="1759" spans="6:10">
      <c r="F1759" s="63"/>
      <c r="G1759" s="63"/>
      <c r="H1759" s="63"/>
      <c r="I1759" s="63"/>
      <c r="J1759" s="63"/>
    </row>
    <row r="1760" spans="6:10">
      <c r="F1760" s="63"/>
      <c r="G1760" s="63"/>
      <c r="H1760" s="63"/>
      <c r="I1760" s="63"/>
      <c r="J1760" s="63"/>
    </row>
    <row r="1761" spans="6:10">
      <c r="F1761" s="63"/>
      <c r="G1761" s="63"/>
      <c r="H1761" s="63"/>
      <c r="I1761" s="63"/>
      <c r="J1761" s="63"/>
    </row>
    <row r="1762" spans="6:10">
      <c r="F1762" s="63"/>
      <c r="G1762" s="63"/>
      <c r="H1762" s="63"/>
      <c r="I1762" s="63"/>
      <c r="J1762" s="63"/>
    </row>
    <row r="1763" spans="6:10">
      <c r="F1763" s="63"/>
      <c r="G1763" s="63"/>
      <c r="H1763" s="63"/>
      <c r="I1763" s="63"/>
      <c r="J1763" s="63"/>
    </row>
    <row r="1764" spans="6:10">
      <c r="F1764" s="63"/>
      <c r="G1764" s="63"/>
      <c r="H1764" s="63"/>
      <c r="I1764" s="63"/>
      <c r="J1764" s="63"/>
    </row>
    <row r="1765" spans="6:10">
      <c r="F1765" s="63"/>
      <c r="G1765" s="63"/>
      <c r="H1765" s="63"/>
      <c r="I1765" s="63"/>
      <c r="J1765" s="63"/>
    </row>
    <row r="1766" spans="6:10">
      <c r="F1766" s="63"/>
      <c r="G1766" s="63"/>
      <c r="H1766" s="63"/>
      <c r="I1766" s="63"/>
      <c r="J1766" s="63"/>
    </row>
    <row r="1767" spans="6:10">
      <c r="F1767" s="63"/>
      <c r="G1767" s="63"/>
      <c r="H1767" s="63"/>
      <c r="I1767" s="63"/>
      <c r="J1767" s="63"/>
    </row>
    <row r="1768" spans="6:10">
      <c r="F1768" s="63"/>
      <c r="G1768" s="63"/>
      <c r="H1768" s="63"/>
      <c r="I1768" s="63"/>
      <c r="J1768" s="63"/>
    </row>
    <row r="1769" spans="6:10">
      <c r="F1769" s="63"/>
      <c r="G1769" s="63"/>
      <c r="H1769" s="63"/>
      <c r="I1769" s="63"/>
      <c r="J1769" s="63"/>
    </row>
    <row r="1770" spans="6:10">
      <c r="F1770" s="63"/>
      <c r="G1770" s="63"/>
      <c r="H1770" s="63"/>
      <c r="I1770" s="63"/>
      <c r="J1770" s="63"/>
    </row>
    <row r="1771" spans="6:10">
      <c r="F1771" s="63"/>
      <c r="G1771" s="63"/>
      <c r="H1771" s="63"/>
      <c r="I1771" s="63"/>
      <c r="J1771" s="63"/>
    </row>
    <row r="1772" spans="6:10">
      <c r="F1772" s="63"/>
      <c r="G1772" s="63"/>
      <c r="H1772" s="63"/>
      <c r="I1772" s="63"/>
      <c r="J1772" s="63"/>
    </row>
    <row r="1773" spans="6:10">
      <c r="F1773" s="63"/>
      <c r="G1773" s="63"/>
      <c r="H1773" s="63"/>
      <c r="I1773" s="63"/>
      <c r="J1773" s="63"/>
    </row>
    <row r="1774" spans="6:10">
      <c r="F1774" s="63"/>
      <c r="G1774" s="63"/>
      <c r="H1774" s="63"/>
      <c r="I1774" s="63"/>
      <c r="J1774" s="63"/>
    </row>
    <row r="1775" spans="6:10">
      <c r="F1775" s="63"/>
      <c r="G1775" s="63"/>
      <c r="H1775" s="63"/>
      <c r="I1775" s="63"/>
      <c r="J1775" s="63"/>
    </row>
    <row r="1776" spans="6:10">
      <c r="F1776" s="63"/>
      <c r="G1776" s="63"/>
      <c r="H1776" s="63"/>
      <c r="I1776" s="63"/>
      <c r="J1776" s="63"/>
    </row>
    <row r="1777" spans="6:10">
      <c r="F1777" s="63"/>
      <c r="G1777" s="63"/>
      <c r="H1777" s="63"/>
      <c r="I1777" s="63"/>
      <c r="J1777" s="63"/>
    </row>
    <row r="1778" spans="6:10">
      <c r="F1778" s="63"/>
      <c r="G1778" s="63"/>
      <c r="H1778" s="63"/>
      <c r="I1778" s="63"/>
      <c r="J1778" s="63"/>
    </row>
    <row r="1779" spans="6:10">
      <c r="F1779" s="63"/>
      <c r="G1779" s="63"/>
      <c r="H1779" s="63"/>
      <c r="I1779" s="63"/>
      <c r="J1779" s="63"/>
    </row>
    <row r="1780" spans="6:10">
      <c r="F1780" s="63"/>
      <c r="G1780" s="63"/>
      <c r="H1780" s="63"/>
      <c r="I1780" s="63"/>
      <c r="J1780" s="63"/>
    </row>
    <row r="1781" spans="6:10">
      <c r="F1781" s="63"/>
      <c r="G1781" s="63"/>
      <c r="H1781" s="63"/>
      <c r="I1781" s="63"/>
      <c r="J1781" s="63"/>
    </row>
    <row r="1782" spans="6:10">
      <c r="F1782" s="63"/>
      <c r="G1782" s="63"/>
      <c r="H1782" s="63"/>
      <c r="I1782" s="63"/>
      <c r="J1782" s="63"/>
    </row>
    <row r="1783" spans="6:10">
      <c r="F1783" s="63"/>
      <c r="G1783" s="63"/>
      <c r="H1783" s="63"/>
      <c r="I1783" s="63"/>
      <c r="J1783" s="63"/>
    </row>
    <row r="1784" spans="6:10">
      <c r="F1784" s="63"/>
      <c r="G1784" s="63"/>
      <c r="H1784" s="63"/>
      <c r="I1784" s="63"/>
      <c r="J1784" s="63"/>
    </row>
    <row r="1785" spans="6:10">
      <c r="F1785" s="63"/>
      <c r="G1785" s="63"/>
      <c r="H1785" s="63"/>
      <c r="I1785" s="63"/>
      <c r="J1785" s="63"/>
    </row>
    <row r="1786" spans="6:10">
      <c r="F1786" s="63"/>
      <c r="G1786" s="63"/>
      <c r="H1786" s="63"/>
      <c r="I1786" s="63"/>
      <c r="J1786" s="63"/>
    </row>
    <row r="1787" spans="6:10">
      <c r="F1787" s="63"/>
      <c r="G1787" s="63"/>
      <c r="H1787" s="63"/>
      <c r="I1787" s="63"/>
      <c r="J1787" s="63"/>
    </row>
    <row r="1788" spans="6:10">
      <c r="F1788" s="63"/>
      <c r="G1788" s="63"/>
      <c r="H1788" s="63"/>
      <c r="I1788" s="63"/>
      <c r="J1788" s="63"/>
    </row>
    <row r="1789" spans="6:10">
      <c r="F1789" s="63"/>
      <c r="G1789" s="63"/>
      <c r="H1789" s="63"/>
      <c r="I1789" s="63"/>
      <c r="J1789" s="63"/>
    </row>
    <row r="1790" spans="6:10">
      <c r="F1790" s="63"/>
      <c r="G1790" s="63"/>
      <c r="H1790" s="63"/>
      <c r="I1790" s="63"/>
      <c r="J1790" s="63"/>
    </row>
    <row r="1791" spans="6:10">
      <c r="F1791" s="63"/>
      <c r="G1791" s="63"/>
      <c r="H1791" s="63"/>
      <c r="I1791" s="63"/>
      <c r="J1791" s="63"/>
    </row>
    <row r="1792" spans="6:10">
      <c r="F1792" s="63"/>
      <c r="G1792" s="63"/>
      <c r="H1792" s="63"/>
      <c r="I1792" s="63"/>
      <c r="J1792" s="63"/>
    </row>
    <row r="1793" spans="6:10">
      <c r="F1793" s="63"/>
      <c r="G1793" s="63"/>
      <c r="H1793" s="63"/>
      <c r="I1793" s="63"/>
      <c r="J1793" s="63"/>
    </row>
    <row r="1794" spans="6:10">
      <c r="F1794" s="63"/>
      <c r="G1794" s="63"/>
      <c r="H1794" s="63"/>
      <c r="I1794" s="63"/>
      <c r="J1794" s="63"/>
    </row>
    <row r="1795" spans="6:10">
      <c r="F1795" s="63"/>
      <c r="G1795" s="63"/>
      <c r="H1795" s="63"/>
      <c r="I1795" s="63"/>
      <c r="J1795" s="63"/>
    </row>
    <row r="1796" spans="6:10">
      <c r="F1796" s="63"/>
      <c r="G1796" s="63"/>
      <c r="H1796" s="63"/>
      <c r="I1796" s="63"/>
      <c r="J1796" s="63"/>
    </row>
    <row r="1797" spans="6:10">
      <c r="F1797" s="63"/>
      <c r="G1797" s="63"/>
      <c r="H1797" s="63"/>
      <c r="I1797" s="63"/>
      <c r="J1797" s="63"/>
    </row>
    <row r="1798" spans="6:10">
      <c r="F1798" s="63"/>
      <c r="G1798" s="63"/>
      <c r="H1798" s="63"/>
      <c r="I1798" s="63"/>
      <c r="J1798" s="63"/>
    </row>
    <row r="1799" spans="6:10">
      <c r="F1799" s="63"/>
      <c r="G1799" s="63"/>
      <c r="H1799" s="63"/>
      <c r="I1799" s="63"/>
      <c r="J1799" s="63"/>
    </row>
    <row r="1800" spans="6:10">
      <c r="F1800" s="63"/>
      <c r="G1800" s="63"/>
      <c r="H1800" s="63"/>
      <c r="I1800" s="63"/>
      <c r="J1800" s="63"/>
    </row>
    <row r="1801" spans="6:10">
      <c r="F1801" s="63"/>
      <c r="G1801" s="63"/>
      <c r="H1801" s="63"/>
      <c r="I1801" s="63"/>
      <c r="J1801" s="63"/>
    </row>
    <row r="1802" spans="6:10">
      <c r="F1802" s="63"/>
      <c r="G1802" s="63"/>
      <c r="H1802" s="63"/>
      <c r="I1802" s="63"/>
      <c r="J1802" s="63"/>
    </row>
    <row r="1803" spans="6:10">
      <c r="F1803" s="63"/>
      <c r="G1803" s="63"/>
      <c r="H1803" s="63"/>
      <c r="I1803" s="63"/>
      <c r="J1803" s="63"/>
    </row>
    <row r="1804" spans="6:10">
      <c r="F1804" s="63"/>
      <c r="G1804" s="63"/>
      <c r="H1804" s="63"/>
      <c r="I1804" s="63"/>
      <c r="J1804" s="63"/>
    </row>
    <row r="1805" spans="6:10">
      <c r="F1805" s="63"/>
      <c r="G1805" s="63"/>
      <c r="H1805" s="63"/>
      <c r="I1805" s="63"/>
      <c r="J1805" s="63"/>
    </row>
    <row r="1806" spans="6:10">
      <c r="F1806" s="63"/>
      <c r="G1806" s="63"/>
      <c r="H1806" s="63"/>
      <c r="I1806" s="63"/>
      <c r="J1806" s="63"/>
    </row>
    <row r="1807" spans="6:10">
      <c r="F1807" s="63"/>
      <c r="G1807" s="63"/>
      <c r="H1807" s="63"/>
      <c r="I1807" s="63"/>
      <c r="J1807" s="63"/>
    </row>
    <row r="1808" spans="6:10">
      <c r="F1808" s="63"/>
      <c r="G1808" s="63"/>
      <c r="H1808" s="63"/>
      <c r="I1808" s="63"/>
      <c r="J1808" s="63"/>
    </row>
    <row r="1809" spans="6:10">
      <c r="F1809" s="63"/>
      <c r="G1809" s="63"/>
      <c r="H1809" s="63"/>
      <c r="I1809" s="63"/>
      <c r="J1809" s="63"/>
    </row>
    <row r="1810" spans="6:10">
      <c r="F1810" s="63"/>
      <c r="G1810" s="63"/>
      <c r="H1810" s="63"/>
      <c r="I1810" s="63"/>
      <c r="J1810" s="63"/>
    </row>
    <row r="1811" spans="6:10">
      <c r="F1811" s="63"/>
      <c r="G1811" s="63"/>
      <c r="H1811" s="63"/>
      <c r="I1811" s="63"/>
      <c r="J1811" s="63"/>
    </row>
    <row r="1812" spans="6:10">
      <c r="F1812" s="63"/>
      <c r="G1812" s="63"/>
      <c r="H1812" s="63"/>
      <c r="I1812" s="63"/>
      <c r="J1812" s="63"/>
    </row>
    <row r="1813" spans="6:10">
      <c r="F1813" s="63"/>
      <c r="G1813" s="63"/>
      <c r="H1813" s="63"/>
      <c r="I1813" s="63"/>
      <c r="J1813" s="63"/>
    </row>
    <row r="1814" spans="6:10">
      <c r="F1814" s="63"/>
      <c r="G1814" s="63"/>
      <c r="H1814" s="63"/>
      <c r="I1814" s="63"/>
      <c r="J1814" s="63"/>
    </row>
    <row r="1815" spans="6:10">
      <c r="F1815" s="63"/>
      <c r="G1815" s="63"/>
      <c r="H1815" s="63"/>
      <c r="I1815" s="63"/>
      <c r="J1815" s="63"/>
    </row>
    <row r="1816" spans="6:10">
      <c r="F1816" s="63"/>
      <c r="G1816" s="63"/>
      <c r="H1816" s="63"/>
      <c r="I1816" s="63"/>
      <c r="J1816" s="63"/>
    </row>
    <row r="1817" spans="6:10">
      <c r="F1817" s="63"/>
      <c r="G1817" s="63"/>
      <c r="H1817" s="63"/>
      <c r="I1817" s="63"/>
      <c r="J1817" s="63"/>
    </row>
    <row r="1818" spans="6:10">
      <c r="F1818" s="63"/>
      <c r="G1818" s="63"/>
      <c r="H1818" s="63"/>
      <c r="I1818" s="63"/>
      <c r="J1818" s="63"/>
    </row>
    <row r="1819" spans="6:10">
      <c r="F1819" s="63"/>
      <c r="G1819" s="63"/>
      <c r="H1819" s="63"/>
      <c r="I1819" s="63"/>
      <c r="J1819" s="63"/>
    </row>
    <row r="1820" spans="6:10">
      <c r="F1820" s="63"/>
      <c r="G1820" s="63"/>
      <c r="H1820" s="63"/>
      <c r="I1820" s="63"/>
      <c r="J1820" s="63"/>
    </row>
    <row r="1821" spans="6:10">
      <c r="F1821" s="63"/>
      <c r="G1821" s="63"/>
      <c r="H1821" s="63"/>
      <c r="I1821" s="63"/>
      <c r="J1821" s="63"/>
    </row>
    <row r="1822" spans="6:10">
      <c r="F1822" s="63"/>
      <c r="G1822" s="63"/>
      <c r="H1822" s="63"/>
      <c r="I1822" s="63"/>
      <c r="J1822" s="63"/>
    </row>
    <row r="1823" spans="6:10">
      <c r="F1823" s="63"/>
      <c r="G1823" s="63"/>
      <c r="H1823" s="63"/>
      <c r="I1823" s="63"/>
      <c r="J1823" s="63"/>
    </row>
    <row r="1824" spans="6:10">
      <c r="F1824" s="63"/>
      <c r="G1824" s="63"/>
      <c r="H1824" s="63"/>
      <c r="I1824" s="63"/>
      <c r="J1824" s="63"/>
    </row>
    <row r="1825" spans="6:10">
      <c r="F1825" s="63"/>
      <c r="G1825" s="63"/>
      <c r="H1825" s="63"/>
      <c r="I1825" s="63"/>
      <c r="J1825" s="63"/>
    </row>
    <row r="1826" spans="6:10">
      <c r="F1826" s="63"/>
      <c r="G1826" s="63"/>
      <c r="H1826" s="63"/>
      <c r="I1826" s="63"/>
      <c r="J1826" s="63"/>
    </row>
    <row r="1827" spans="6:10">
      <c r="F1827" s="63"/>
      <c r="G1827" s="63"/>
      <c r="H1827" s="63"/>
      <c r="I1827" s="63"/>
      <c r="J1827" s="63"/>
    </row>
    <row r="1828" spans="6:10">
      <c r="F1828" s="63"/>
      <c r="G1828" s="63"/>
      <c r="H1828" s="63"/>
      <c r="I1828" s="63"/>
      <c r="J1828" s="63"/>
    </row>
    <row r="1829" spans="6:10">
      <c r="F1829" s="63"/>
      <c r="G1829" s="63"/>
      <c r="H1829" s="63"/>
      <c r="I1829" s="63"/>
      <c r="J1829" s="63"/>
    </row>
    <row r="1830" spans="6:10">
      <c r="F1830" s="63"/>
      <c r="G1830" s="63"/>
      <c r="H1830" s="63"/>
      <c r="I1830" s="63"/>
      <c r="J1830" s="63"/>
    </row>
    <row r="1831" spans="6:10">
      <c r="F1831" s="63"/>
      <c r="G1831" s="63"/>
      <c r="H1831" s="63"/>
      <c r="I1831" s="63"/>
      <c r="J1831" s="63"/>
    </row>
    <row r="1832" spans="6:10">
      <c r="F1832" s="63"/>
      <c r="G1832" s="63"/>
      <c r="H1832" s="63"/>
      <c r="I1832" s="63"/>
      <c r="J1832" s="63"/>
    </row>
    <row r="1833" spans="6:10">
      <c r="F1833" s="63"/>
      <c r="G1833" s="63"/>
      <c r="H1833" s="63"/>
      <c r="I1833" s="63"/>
      <c r="J1833" s="63"/>
    </row>
    <row r="1834" spans="6:10">
      <c r="F1834" s="63"/>
      <c r="G1834" s="63"/>
      <c r="H1834" s="63"/>
      <c r="I1834" s="63"/>
      <c r="J1834" s="63"/>
    </row>
    <row r="1835" spans="6:10">
      <c r="F1835" s="63"/>
      <c r="G1835" s="63"/>
      <c r="H1835" s="63"/>
      <c r="I1835" s="63"/>
      <c r="J1835" s="63"/>
    </row>
    <row r="1836" spans="6:10">
      <c r="F1836" s="63"/>
      <c r="G1836" s="63"/>
      <c r="H1836" s="63"/>
      <c r="I1836" s="63"/>
      <c r="J1836" s="63"/>
    </row>
    <row r="1837" spans="6:10">
      <c r="F1837" s="63"/>
      <c r="G1837" s="63"/>
      <c r="H1837" s="63"/>
      <c r="I1837" s="63"/>
      <c r="J1837" s="63"/>
    </row>
    <row r="1838" spans="6:10">
      <c r="F1838" s="63"/>
      <c r="G1838" s="63"/>
      <c r="H1838" s="63"/>
      <c r="I1838" s="63"/>
      <c r="J1838" s="63"/>
    </row>
    <row r="1839" spans="6:10">
      <c r="F1839" s="63"/>
      <c r="G1839" s="63"/>
      <c r="H1839" s="63"/>
      <c r="I1839" s="63"/>
      <c r="J1839" s="63"/>
    </row>
    <row r="1840" spans="6:10">
      <c r="F1840" s="63"/>
      <c r="G1840" s="63"/>
      <c r="H1840" s="63"/>
      <c r="I1840" s="63"/>
      <c r="J1840" s="63"/>
    </row>
    <row r="1841" spans="6:10">
      <c r="F1841" s="63"/>
      <c r="G1841" s="63"/>
      <c r="H1841" s="63"/>
      <c r="I1841" s="63"/>
      <c r="J1841" s="63"/>
    </row>
    <row r="1842" spans="6:10">
      <c r="F1842" s="63"/>
      <c r="G1842" s="63"/>
      <c r="H1842" s="63"/>
      <c r="I1842" s="63"/>
      <c r="J1842" s="63"/>
    </row>
    <row r="1843" spans="6:10">
      <c r="F1843" s="63"/>
      <c r="G1843" s="63"/>
      <c r="H1843" s="63"/>
      <c r="I1843" s="63"/>
      <c r="J1843" s="63"/>
    </row>
    <row r="1844" spans="6:10">
      <c r="F1844" s="63"/>
      <c r="G1844" s="63"/>
      <c r="H1844" s="63"/>
      <c r="I1844" s="63"/>
      <c r="J1844" s="63"/>
    </row>
    <row r="1845" spans="6:10">
      <c r="F1845" s="63"/>
      <c r="G1845" s="63"/>
      <c r="H1845" s="63"/>
      <c r="I1845" s="63"/>
      <c r="J1845" s="63"/>
    </row>
    <row r="1846" spans="6:10">
      <c r="F1846" s="63"/>
      <c r="G1846" s="63"/>
      <c r="H1846" s="63"/>
      <c r="I1846" s="63"/>
      <c r="J1846" s="63"/>
    </row>
    <row r="1847" spans="6:10">
      <c r="F1847" s="63"/>
      <c r="G1847" s="63"/>
      <c r="H1847" s="63"/>
      <c r="I1847" s="63"/>
      <c r="J1847" s="63"/>
    </row>
    <row r="1848" spans="6:10">
      <c r="F1848" s="63"/>
      <c r="G1848" s="63"/>
      <c r="H1848" s="63"/>
      <c r="I1848" s="63"/>
      <c r="J1848" s="63"/>
    </row>
    <row r="1849" spans="6:10">
      <c r="F1849" s="63"/>
      <c r="G1849" s="63"/>
      <c r="H1849" s="63"/>
      <c r="I1849" s="63"/>
      <c r="J1849" s="63"/>
    </row>
    <row r="1850" spans="6:10">
      <c r="F1850" s="63"/>
      <c r="G1850" s="63"/>
      <c r="H1850" s="63"/>
      <c r="I1850" s="63"/>
      <c r="J1850" s="63"/>
    </row>
    <row r="1851" spans="6:10">
      <c r="F1851" s="63"/>
      <c r="G1851" s="63"/>
      <c r="H1851" s="63"/>
      <c r="I1851" s="63"/>
      <c r="J1851" s="63"/>
    </row>
    <row r="1852" spans="6:10">
      <c r="F1852" s="63"/>
      <c r="G1852" s="63"/>
      <c r="H1852" s="63"/>
      <c r="I1852" s="63"/>
      <c r="J1852" s="63"/>
    </row>
    <row r="1853" spans="6:10">
      <c r="F1853" s="63"/>
      <c r="G1853" s="63"/>
      <c r="H1853" s="63"/>
      <c r="I1853" s="63"/>
      <c r="J1853" s="63"/>
    </row>
    <row r="1854" spans="6:10">
      <c r="F1854" s="63"/>
      <c r="G1854" s="63"/>
      <c r="H1854" s="63"/>
      <c r="I1854" s="63"/>
      <c r="J1854" s="63"/>
    </row>
    <row r="1855" spans="6:10">
      <c r="F1855" s="63"/>
      <c r="G1855" s="63"/>
      <c r="H1855" s="63"/>
      <c r="I1855" s="63"/>
      <c r="J1855" s="63"/>
    </row>
    <row r="1856" spans="6:10">
      <c r="F1856" s="63"/>
      <c r="G1856" s="63"/>
      <c r="H1856" s="63"/>
      <c r="I1856" s="63"/>
      <c r="J1856" s="63"/>
    </row>
    <row r="1857" spans="6:10">
      <c r="F1857" s="63"/>
      <c r="G1857" s="63"/>
      <c r="H1857" s="63"/>
      <c r="I1857" s="63"/>
      <c r="J1857" s="63"/>
    </row>
    <row r="1858" spans="6:10">
      <c r="F1858" s="63"/>
      <c r="G1858" s="63"/>
      <c r="H1858" s="63"/>
      <c r="I1858" s="63"/>
      <c r="J1858" s="63"/>
    </row>
    <row r="1859" spans="6:10">
      <c r="F1859" s="63"/>
      <c r="G1859" s="63"/>
      <c r="H1859" s="63"/>
      <c r="I1859" s="63"/>
      <c r="J1859" s="63"/>
    </row>
    <row r="1860" spans="6:10">
      <c r="F1860" s="63"/>
      <c r="G1860" s="63"/>
      <c r="H1860" s="63"/>
      <c r="I1860" s="63"/>
      <c r="J1860" s="63"/>
    </row>
    <row r="1861" spans="6:10">
      <c r="F1861" s="63"/>
      <c r="G1861" s="63"/>
      <c r="H1861" s="63"/>
      <c r="I1861" s="63"/>
      <c r="J1861" s="63"/>
    </row>
    <row r="1862" spans="6:10">
      <c r="F1862" s="63"/>
      <c r="G1862" s="63"/>
      <c r="H1862" s="63"/>
      <c r="I1862" s="63"/>
      <c r="J1862" s="63"/>
    </row>
    <row r="1863" spans="6:10">
      <c r="F1863" s="63"/>
      <c r="G1863" s="63"/>
      <c r="H1863" s="63"/>
      <c r="I1863" s="63"/>
      <c r="J1863" s="63"/>
    </row>
    <row r="1864" spans="6:10">
      <c r="F1864" s="63"/>
      <c r="G1864" s="63"/>
      <c r="H1864" s="63"/>
      <c r="I1864" s="63"/>
      <c r="J1864" s="63"/>
    </row>
    <row r="1865" spans="6:10">
      <c r="F1865" s="63"/>
      <c r="G1865" s="63"/>
      <c r="H1865" s="63"/>
      <c r="I1865" s="63"/>
      <c r="J1865" s="63"/>
    </row>
    <row r="1866" spans="6:10">
      <c r="F1866" s="63"/>
      <c r="G1866" s="63"/>
      <c r="H1866" s="63"/>
      <c r="I1866" s="63"/>
      <c r="J1866" s="63"/>
    </row>
    <row r="1867" spans="6:10">
      <c r="F1867" s="63"/>
      <c r="G1867" s="63"/>
      <c r="H1867" s="63"/>
      <c r="I1867" s="63"/>
      <c r="J1867" s="63"/>
    </row>
    <row r="1868" spans="6:10">
      <c r="F1868" s="63"/>
      <c r="G1868" s="63"/>
      <c r="H1868" s="63"/>
      <c r="I1868" s="63"/>
      <c r="J1868" s="63"/>
    </row>
    <row r="1869" spans="6:10">
      <c r="F1869" s="63"/>
      <c r="G1869" s="63"/>
      <c r="H1869" s="63"/>
      <c r="I1869" s="63"/>
      <c r="J1869" s="63"/>
    </row>
    <row r="1870" spans="6:10">
      <c r="F1870" s="63"/>
      <c r="G1870" s="63"/>
      <c r="H1870" s="63"/>
      <c r="I1870" s="63"/>
      <c r="J1870" s="63"/>
    </row>
    <row r="1871" spans="6:10">
      <c r="F1871" s="63"/>
      <c r="G1871" s="63"/>
      <c r="H1871" s="63"/>
      <c r="I1871" s="63"/>
      <c r="J1871" s="63"/>
    </row>
    <row r="1872" spans="6:10">
      <c r="F1872" s="63"/>
      <c r="G1872" s="63"/>
      <c r="H1872" s="63"/>
      <c r="I1872" s="63"/>
      <c r="J1872" s="63"/>
    </row>
    <row r="1873" spans="6:10">
      <c r="F1873" s="63"/>
      <c r="G1873" s="63"/>
      <c r="H1873" s="63"/>
      <c r="I1873" s="63"/>
      <c r="J1873" s="63"/>
    </row>
    <row r="1874" spans="6:10">
      <c r="F1874" s="63"/>
      <c r="G1874" s="63"/>
      <c r="H1874" s="63"/>
      <c r="I1874" s="63"/>
      <c r="J1874" s="63"/>
    </row>
    <row r="1875" spans="6:10">
      <c r="F1875" s="63"/>
      <c r="G1875" s="63"/>
      <c r="H1875" s="63"/>
      <c r="I1875" s="63"/>
      <c r="J1875" s="63"/>
    </row>
    <row r="1876" spans="6:10">
      <c r="F1876" s="63"/>
      <c r="G1876" s="63"/>
      <c r="H1876" s="63"/>
      <c r="I1876" s="63"/>
      <c r="J1876" s="63"/>
    </row>
    <row r="1877" spans="6:10">
      <c r="F1877" s="63"/>
      <c r="G1877" s="63"/>
      <c r="H1877" s="63"/>
      <c r="I1877" s="63"/>
      <c r="J1877" s="63"/>
    </row>
    <row r="1878" spans="6:10">
      <c r="F1878" s="63"/>
      <c r="G1878" s="63"/>
      <c r="H1878" s="63"/>
      <c r="I1878" s="63"/>
      <c r="J1878" s="63"/>
    </row>
    <row r="1879" spans="6:10">
      <c r="F1879" s="63"/>
      <c r="G1879" s="63"/>
      <c r="H1879" s="63"/>
      <c r="I1879" s="63"/>
      <c r="J1879" s="63"/>
    </row>
    <row r="1880" spans="6:10">
      <c r="F1880" s="63"/>
      <c r="G1880" s="63"/>
      <c r="H1880" s="63"/>
      <c r="I1880" s="63"/>
      <c r="J1880" s="63"/>
    </row>
    <row r="1881" spans="6:10">
      <c r="F1881" s="63"/>
      <c r="G1881" s="63"/>
      <c r="H1881" s="63"/>
      <c r="I1881" s="63"/>
      <c r="J1881" s="63"/>
    </row>
    <row r="1882" spans="6:10">
      <c r="F1882" s="63"/>
      <c r="G1882" s="63"/>
      <c r="H1882" s="63"/>
      <c r="I1882" s="63"/>
      <c r="J1882" s="63"/>
    </row>
    <row r="1883" spans="6:10">
      <c r="F1883" s="63"/>
      <c r="G1883" s="63"/>
      <c r="H1883" s="63"/>
      <c r="I1883" s="63"/>
      <c r="J1883" s="63"/>
    </row>
    <row r="1884" spans="6:10">
      <c r="F1884" s="63"/>
      <c r="G1884" s="63"/>
      <c r="H1884" s="63"/>
      <c r="I1884" s="63"/>
      <c r="J1884" s="63"/>
    </row>
    <row r="1885" spans="6:10">
      <c r="F1885" s="63"/>
      <c r="G1885" s="63"/>
      <c r="H1885" s="63"/>
      <c r="I1885" s="63"/>
      <c r="J1885" s="63"/>
    </row>
    <row r="1886" spans="6:10">
      <c r="F1886" s="63"/>
      <c r="G1886" s="63"/>
      <c r="H1886" s="63"/>
      <c r="I1886" s="63"/>
      <c r="J1886" s="63"/>
    </row>
    <row r="1887" spans="6:10">
      <c r="F1887" s="63"/>
      <c r="G1887" s="63"/>
      <c r="H1887" s="63"/>
      <c r="I1887" s="63"/>
      <c r="J1887" s="63"/>
    </row>
    <row r="1888" spans="6:10">
      <c r="F1888" s="63"/>
      <c r="G1888" s="63"/>
      <c r="H1888" s="63"/>
      <c r="I1888" s="63"/>
      <c r="J1888" s="63"/>
    </row>
    <row r="1889" spans="6:10">
      <c r="F1889" s="63"/>
      <c r="G1889" s="63"/>
      <c r="H1889" s="63"/>
      <c r="I1889" s="63"/>
      <c r="J1889" s="63"/>
    </row>
    <row r="1890" spans="6:10">
      <c r="F1890" s="63"/>
      <c r="G1890" s="63"/>
      <c r="H1890" s="63"/>
      <c r="I1890" s="63"/>
      <c r="J1890" s="63"/>
    </row>
    <row r="1891" spans="6:10">
      <c r="F1891" s="63"/>
      <c r="G1891" s="63"/>
      <c r="H1891" s="63"/>
      <c r="I1891" s="63"/>
      <c r="J1891" s="63"/>
    </row>
    <row r="1892" spans="6:10">
      <c r="F1892" s="63"/>
      <c r="G1892" s="63"/>
      <c r="H1892" s="63"/>
      <c r="I1892" s="63"/>
      <c r="J1892" s="63"/>
    </row>
    <row r="1893" spans="6:10">
      <c r="F1893" s="63"/>
      <c r="G1893" s="63"/>
      <c r="H1893" s="63"/>
      <c r="I1893" s="63"/>
      <c r="J1893" s="63"/>
    </row>
    <row r="1894" spans="6:10">
      <c r="F1894" s="63"/>
      <c r="G1894" s="63"/>
      <c r="H1894" s="63"/>
      <c r="I1894" s="63"/>
      <c r="J1894" s="63"/>
    </row>
    <row r="1895" spans="6:10">
      <c r="F1895" s="63"/>
      <c r="G1895" s="63"/>
      <c r="H1895" s="63"/>
      <c r="I1895" s="63"/>
      <c r="J1895" s="63"/>
    </row>
    <row r="1896" spans="6:10">
      <c r="F1896" s="63"/>
      <c r="G1896" s="63"/>
      <c r="H1896" s="63"/>
      <c r="I1896" s="63"/>
      <c r="J1896" s="63"/>
    </row>
    <row r="1897" spans="6:10">
      <c r="F1897" s="63"/>
      <c r="G1897" s="63"/>
      <c r="H1897" s="63"/>
      <c r="I1897" s="63"/>
      <c r="J1897" s="63"/>
    </row>
    <row r="1898" spans="6:10">
      <c r="F1898" s="63"/>
      <c r="G1898" s="63"/>
      <c r="H1898" s="63"/>
      <c r="I1898" s="63"/>
      <c r="J1898" s="63"/>
    </row>
    <row r="1899" spans="6:10">
      <c r="F1899" s="63"/>
      <c r="G1899" s="63"/>
      <c r="H1899" s="63"/>
      <c r="I1899" s="63"/>
      <c r="J1899" s="63"/>
    </row>
    <row r="1900" spans="6:10">
      <c r="F1900" s="63"/>
      <c r="G1900" s="63"/>
      <c r="H1900" s="63"/>
      <c r="I1900" s="63"/>
      <c r="J1900" s="63"/>
    </row>
    <row r="1901" spans="6:10">
      <c r="F1901" s="63"/>
      <c r="G1901" s="63"/>
      <c r="H1901" s="63"/>
      <c r="I1901" s="63"/>
      <c r="J1901" s="63"/>
    </row>
    <row r="1902" spans="6:10">
      <c r="F1902" s="63"/>
      <c r="G1902" s="63"/>
      <c r="H1902" s="63"/>
      <c r="I1902" s="63"/>
      <c r="J1902" s="63"/>
    </row>
    <row r="1903" spans="6:10">
      <c r="F1903" s="63"/>
      <c r="G1903" s="63"/>
      <c r="H1903" s="63"/>
      <c r="I1903" s="63"/>
      <c r="J1903" s="63"/>
    </row>
    <row r="1904" spans="6:10">
      <c r="F1904" s="63"/>
      <c r="G1904" s="63"/>
      <c r="H1904" s="63"/>
      <c r="I1904" s="63"/>
      <c r="J1904" s="63"/>
    </row>
    <row r="1905" spans="6:10">
      <c r="F1905" s="63"/>
      <c r="G1905" s="63"/>
      <c r="H1905" s="63"/>
      <c r="I1905" s="63"/>
      <c r="J1905" s="63"/>
    </row>
    <row r="1906" spans="6:10">
      <c r="F1906" s="63"/>
      <c r="G1906" s="63"/>
      <c r="H1906" s="63"/>
      <c r="I1906" s="63"/>
      <c r="J1906" s="63"/>
    </row>
    <row r="1907" spans="6:10">
      <c r="F1907" s="63"/>
      <c r="G1907" s="63"/>
      <c r="H1907" s="63"/>
      <c r="I1907" s="63"/>
      <c r="J1907" s="63"/>
    </row>
    <row r="1908" spans="6:10">
      <c r="F1908" s="63"/>
      <c r="G1908" s="63"/>
      <c r="H1908" s="63"/>
      <c r="I1908" s="63"/>
      <c r="J1908" s="63"/>
    </row>
    <row r="1909" spans="6:10">
      <c r="F1909" s="63"/>
      <c r="G1909" s="63"/>
      <c r="H1909" s="63"/>
      <c r="I1909" s="63"/>
      <c r="J1909" s="63"/>
    </row>
    <row r="1910" spans="6:10">
      <c r="F1910" s="63"/>
      <c r="G1910" s="63"/>
      <c r="H1910" s="63"/>
      <c r="I1910" s="63"/>
      <c r="J1910" s="63"/>
    </row>
    <row r="1911" spans="6:10">
      <c r="F1911" s="63"/>
      <c r="G1911" s="63"/>
      <c r="H1911" s="63"/>
      <c r="I1911" s="63"/>
      <c r="J1911" s="63"/>
    </row>
    <row r="1912" spans="6:10">
      <c r="F1912" s="63"/>
      <c r="G1912" s="63"/>
      <c r="H1912" s="63"/>
      <c r="I1912" s="63"/>
      <c r="J1912" s="63"/>
    </row>
    <row r="1913" spans="6:10">
      <c r="F1913" s="63"/>
      <c r="G1913" s="63"/>
      <c r="H1913" s="63"/>
      <c r="I1913" s="63"/>
      <c r="J1913" s="63"/>
    </row>
    <row r="1914" spans="6:10">
      <c r="F1914" s="63"/>
      <c r="G1914" s="63"/>
      <c r="H1914" s="63"/>
      <c r="I1914" s="63"/>
      <c r="J1914" s="63"/>
    </row>
    <row r="1915" spans="6:10">
      <c r="F1915" s="63"/>
      <c r="G1915" s="63"/>
      <c r="H1915" s="63"/>
      <c r="I1915" s="63"/>
      <c r="J1915" s="63"/>
    </row>
    <row r="1916" spans="6:10">
      <c r="F1916" s="63"/>
      <c r="G1916" s="63"/>
      <c r="H1916" s="63"/>
      <c r="I1916" s="63"/>
      <c r="J1916" s="63"/>
    </row>
    <row r="1917" spans="6:10">
      <c r="F1917" s="63"/>
      <c r="G1917" s="63"/>
      <c r="H1917" s="63"/>
      <c r="I1917" s="63"/>
      <c r="J1917" s="63"/>
    </row>
    <row r="1918" spans="6:10">
      <c r="F1918" s="63"/>
      <c r="G1918" s="63"/>
      <c r="H1918" s="63"/>
      <c r="I1918" s="63"/>
      <c r="J1918" s="63"/>
    </row>
    <row r="1919" spans="6:10">
      <c r="F1919" s="63"/>
      <c r="G1919" s="63"/>
      <c r="H1919" s="63"/>
      <c r="I1919" s="63"/>
      <c r="J1919" s="63"/>
    </row>
    <row r="1920" spans="6:10">
      <c r="F1920" s="63"/>
      <c r="G1920" s="63"/>
      <c r="H1920" s="63"/>
      <c r="I1920" s="63"/>
      <c r="J1920" s="63"/>
    </row>
    <row r="1921" spans="6:10">
      <c r="F1921" s="63"/>
      <c r="G1921" s="63"/>
      <c r="H1921" s="63"/>
      <c r="I1921" s="63"/>
      <c r="J1921" s="63"/>
    </row>
    <row r="1922" spans="6:10">
      <c r="F1922" s="63"/>
      <c r="G1922" s="63"/>
      <c r="H1922" s="63"/>
      <c r="I1922" s="63"/>
      <c r="J1922" s="63"/>
    </row>
    <row r="1923" spans="6:10">
      <c r="F1923" s="63"/>
      <c r="G1923" s="63"/>
      <c r="H1923" s="63"/>
      <c r="I1923" s="63"/>
      <c r="J1923" s="63"/>
    </row>
    <row r="1924" spans="6:10">
      <c r="F1924" s="63"/>
      <c r="G1924" s="63"/>
      <c r="H1924" s="63"/>
      <c r="I1924" s="63"/>
      <c r="J1924" s="63"/>
    </row>
    <row r="1925" spans="6:10">
      <c r="F1925" s="63"/>
      <c r="G1925" s="63"/>
      <c r="H1925" s="63"/>
      <c r="I1925" s="63"/>
      <c r="J1925" s="63"/>
    </row>
    <row r="1926" spans="6:10">
      <c r="F1926" s="63"/>
      <c r="G1926" s="63"/>
      <c r="H1926" s="63"/>
      <c r="I1926" s="63"/>
      <c r="J1926" s="63"/>
    </row>
    <row r="1927" spans="6:10">
      <c r="F1927" s="63"/>
      <c r="G1927" s="63"/>
      <c r="H1927" s="63"/>
      <c r="I1927" s="63"/>
      <c r="J1927" s="63"/>
    </row>
    <row r="1928" spans="6:10">
      <c r="F1928" s="63"/>
      <c r="G1928" s="63"/>
      <c r="H1928" s="63"/>
      <c r="I1928" s="63"/>
      <c r="J1928" s="63"/>
    </row>
    <row r="1929" spans="6:10">
      <c r="F1929" s="63"/>
      <c r="G1929" s="63"/>
      <c r="H1929" s="63"/>
      <c r="I1929" s="63"/>
      <c r="J1929" s="63"/>
    </row>
    <row r="1930" spans="6:10">
      <c r="F1930" s="63"/>
      <c r="G1930" s="63"/>
      <c r="H1930" s="63"/>
      <c r="I1930" s="63"/>
      <c r="J1930" s="63"/>
    </row>
    <row r="1931" spans="6:10">
      <c r="F1931" s="63"/>
      <c r="G1931" s="63"/>
      <c r="H1931" s="63"/>
      <c r="I1931" s="63"/>
      <c r="J1931" s="63"/>
    </row>
    <row r="1932" spans="6:10">
      <c r="F1932" s="63"/>
      <c r="G1932" s="63"/>
      <c r="H1932" s="63"/>
      <c r="I1932" s="63"/>
      <c r="J1932" s="63"/>
    </row>
    <row r="1933" spans="6:10">
      <c r="F1933" s="63"/>
      <c r="G1933" s="63"/>
      <c r="H1933" s="63"/>
      <c r="I1933" s="63"/>
      <c r="J1933" s="63"/>
    </row>
    <row r="1934" spans="6:10">
      <c r="F1934" s="63"/>
      <c r="G1934" s="63"/>
      <c r="H1934" s="63"/>
      <c r="I1934" s="63"/>
      <c r="J1934" s="63"/>
    </row>
    <row r="1935" spans="6:10">
      <c r="F1935" s="63"/>
      <c r="G1935" s="63"/>
      <c r="H1935" s="63"/>
      <c r="I1935" s="63"/>
      <c r="J1935" s="63"/>
    </row>
    <row r="1936" spans="6:10">
      <c r="F1936" s="63"/>
      <c r="G1936" s="63"/>
      <c r="H1936" s="63"/>
      <c r="I1936" s="63"/>
      <c r="J1936" s="63"/>
    </row>
    <row r="1937" spans="6:10">
      <c r="F1937" s="63"/>
      <c r="G1937" s="63"/>
      <c r="H1937" s="63"/>
      <c r="I1937" s="63"/>
      <c r="J1937" s="63"/>
    </row>
    <row r="1938" spans="6:10">
      <c r="F1938" s="63"/>
      <c r="G1938" s="63"/>
      <c r="H1938" s="63"/>
      <c r="I1938" s="63"/>
      <c r="J1938" s="63"/>
    </row>
    <row r="1939" spans="6:10">
      <c r="F1939" s="63"/>
      <c r="G1939" s="63"/>
      <c r="H1939" s="63"/>
      <c r="I1939" s="63"/>
      <c r="J1939" s="63"/>
    </row>
    <row r="1940" spans="6:10">
      <c r="F1940" s="63"/>
      <c r="G1940" s="63"/>
      <c r="H1940" s="63"/>
      <c r="I1940" s="63"/>
      <c r="J1940" s="63"/>
    </row>
    <row r="1941" spans="6:10">
      <c r="F1941" s="63"/>
      <c r="G1941" s="63"/>
      <c r="H1941" s="63"/>
      <c r="I1941" s="63"/>
      <c r="J1941" s="63"/>
    </row>
    <row r="1942" spans="6:10">
      <c r="F1942" s="63"/>
      <c r="G1942" s="63"/>
      <c r="H1942" s="63"/>
      <c r="I1942" s="63"/>
      <c r="J1942" s="63"/>
    </row>
    <row r="1943" spans="6:10">
      <c r="F1943" s="63"/>
      <c r="G1943" s="63"/>
      <c r="H1943" s="63"/>
      <c r="I1943" s="63"/>
      <c r="J1943" s="63"/>
    </row>
    <row r="1944" spans="6:10">
      <c r="F1944" s="63"/>
      <c r="G1944" s="63"/>
      <c r="H1944" s="63"/>
      <c r="I1944" s="63"/>
      <c r="J1944" s="63"/>
    </row>
    <row r="1945" spans="6:10">
      <c r="F1945" s="63"/>
      <c r="G1945" s="63"/>
      <c r="H1945" s="63"/>
      <c r="I1945" s="63"/>
      <c r="J1945" s="63"/>
    </row>
    <row r="1946" spans="6:10">
      <c r="F1946" s="63"/>
      <c r="G1946" s="63"/>
      <c r="H1946" s="63"/>
      <c r="I1946" s="63"/>
      <c r="J1946" s="63"/>
    </row>
    <row r="1947" spans="6:10">
      <c r="F1947" s="63"/>
      <c r="G1947" s="63"/>
      <c r="H1947" s="63"/>
      <c r="I1947" s="63"/>
      <c r="J1947" s="63"/>
    </row>
    <row r="1948" spans="6:10">
      <c r="F1948" s="63"/>
      <c r="G1948" s="63"/>
      <c r="H1948" s="63"/>
      <c r="I1948" s="63"/>
      <c r="J1948" s="63"/>
    </row>
    <row r="1949" spans="6:10">
      <c r="F1949" s="63"/>
      <c r="G1949" s="63"/>
      <c r="H1949" s="63"/>
      <c r="I1949" s="63"/>
      <c r="J1949" s="63"/>
    </row>
    <row r="1950" spans="6:10">
      <c r="F1950" s="63"/>
      <c r="G1950" s="63"/>
      <c r="H1950" s="63"/>
      <c r="I1950" s="63"/>
      <c r="J1950" s="63"/>
    </row>
    <row r="1951" spans="6:10">
      <c r="F1951" s="63"/>
      <c r="G1951" s="63"/>
      <c r="H1951" s="63"/>
      <c r="I1951" s="63"/>
      <c r="J1951" s="63"/>
    </row>
    <row r="1952" spans="6:10">
      <c r="F1952" s="63"/>
      <c r="G1952" s="63"/>
      <c r="H1952" s="63"/>
      <c r="I1952" s="63"/>
      <c r="J1952" s="63"/>
    </row>
    <row r="1953" spans="6:10">
      <c r="F1953" s="63"/>
      <c r="G1953" s="63"/>
      <c r="H1953" s="63"/>
      <c r="I1953" s="63"/>
      <c r="J1953" s="63"/>
    </row>
    <row r="1954" spans="6:10">
      <c r="F1954" s="63"/>
      <c r="G1954" s="63"/>
      <c r="H1954" s="63"/>
      <c r="I1954" s="63"/>
      <c r="J1954" s="63"/>
    </row>
    <row r="1955" spans="6:10">
      <c r="F1955" s="63"/>
      <c r="G1955" s="63"/>
      <c r="H1955" s="63"/>
      <c r="I1955" s="63"/>
      <c r="J1955" s="63"/>
    </row>
    <row r="1956" spans="6:10">
      <c r="F1956" s="63"/>
      <c r="G1956" s="63"/>
      <c r="H1956" s="63"/>
      <c r="I1956" s="63"/>
      <c r="J1956" s="63"/>
    </row>
    <row r="1957" spans="6:10">
      <c r="F1957" s="63"/>
      <c r="G1957" s="63"/>
      <c r="H1957" s="63"/>
      <c r="I1957" s="63"/>
      <c r="J1957" s="63"/>
    </row>
    <row r="1958" spans="6:10">
      <c r="F1958" s="63"/>
      <c r="G1958" s="63"/>
      <c r="H1958" s="63"/>
      <c r="I1958" s="63"/>
      <c r="J1958" s="63"/>
    </row>
    <row r="1959" spans="6:10">
      <c r="F1959" s="63"/>
      <c r="G1959" s="63"/>
      <c r="H1959" s="63"/>
      <c r="I1959" s="63"/>
      <c r="J1959" s="63"/>
    </row>
    <row r="1960" spans="6:10">
      <c r="F1960" s="63"/>
      <c r="G1960" s="63"/>
      <c r="H1960" s="63"/>
      <c r="I1960" s="63"/>
      <c r="J1960" s="63"/>
    </row>
    <row r="1961" spans="6:10">
      <c r="F1961" s="63"/>
      <c r="G1961" s="63"/>
      <c r="H1961" s="63"/>
      <c r="I1961" s="63"/>
      <c r="J1961" s="63"/>
    </row>
    <row r="1962" spans="6:10">
      <c r="F1962" s="63"/>
      <c r="G1962" s="63"/>
      <c r="H1962" s="63"/>
      <c r="I1962" s="63"/>
      <c r="J1962" s="63"/>
    </row>
    <row r="1963" spans="6:10">
      <c r="F1963" s="63"/>
      <c r="G1963" s="63"/>
      <c r="H1963" s="63"/>
      <c r="I1963" s="63"/>
      <c r="J1963" s="63"/>
    </row>
    <row r="1964" spans="6:10">
      <c r="F1964" s="63"/>
      <c r="G1964" s="63"/>
      <c r="H1964" s="63"/>
      <c r="I1964" s="63"/>
      <c r="J1964" s="63"/>
    </row>
    <row r="1965" spans="6:10">
      <c r="F1965" s="63"/>
      <c r="G1965" s="63"/>
      <c r="H1965" s="63"/>
      <c r="I1965" s="63"/>
      <c r="J1965" s="63"/>
    </row>
    <row r="1966" spans="6:10">
      <c r="F1966" s="63"/>
      <c r="G1966" s="63"/>
      <c r="H1966" s="63"/>
      <c r="I1966" s="63"/>
      <c r="J1966" s="63"/>
    </row>
    <row r="1967" spans="6:10">
      <c r="F1967" s="63"/>
      <c r="G1967" s="63"/>
      <c r="H1967" s="63"/>
      <c r="I1967" s="63"/>
      <c r="J1967" s="63"/>
    </row>
    <row r="1968" spans="6:10">
      <c r="F1968" s="63"/>
      <c r="G1968" s="63"/>
      <c r="H1968" s="63"/>
      <c r="I1968" s="63"/>
      <c r="J1968" s="63"/>
    </row>
    <row r="1969" spans="6:10">
      <c r="F1969" s="63"/>
      <c r="G1969" s="63"/>
      <c r="H1969" s="63"/>
      <c r="I1969" s="63"/>
      <c r="J1969" s="63"/>
    </row>
    <row r="1970" spans="6:10">
      <c r="F1970" s="63"/>
      <c r="G1970" s="63"/>
      <c r="H1970" s="63"/>
      <c r="I1970" s="63"/>
      <c r="J1970" s="63"/>
    </row>
    <row r="1971" spans="6:10">
      <c r="F1971" s="63"/>
      <c r="G1971" s="63"/>
      <c r="H1971" s="63"/>
      <c r="I1971" s="63"/>
      <c r="J1971" s="63"/>
    </row>
    <row r="1972" spans="6:10">
      <c r="F1972" s="63"/>
      <c r="G1972" s="63"/>
      <c r="H1972" s="63"/>
      <c r="I1972" s="63"/>
      <c r="J1972" s="63"/>
    </row>
    <row r="1973" spans="6:10">
      <c r="F1973" s="63"/>
      <c r="G1973" s="63"/>
      <c r="H1973" s="63"/>
      <c r="I1973" s="63"/>
      <c r="J1973" s="63"/>
    </row>
    <row r="1974" spans="6:10">
      <c r="F1974" s="63"/>
      <c r="G1974" s="63"/>
      <c r="H1974" s="63"/>
      <c r="I1974" s="63"/>
      <c r="J1974" s="63"/>
    </row>
    <row r="1975" spans="6:10">
      <c r="F1975" s="63"/>
      <c r="G1975" s="63"/>
      <c r="H1975" s="63"/>
      <c r="I1975" s="63"/>
      <c r="J1975" s="63"/>
    </row>
    <row r="1976" spans="6:10">
      <c r="F1976" s="63"/>
      <c r="G1976" s="63"/>
      <c r="H1976" s="63"/>
      <c r="I1976" s="63"/>
      <c r="J1976" s="63"/>
    </row>
    <row r="1977" spans="6:10">
      <c r="F1977" s="63"/>
      <c r="G1977" s="63"/>
      <c r="H1977" s="63"/>
      <c r="I1977" s="63"/>
      <c r="J1977" s="63"/>
    </row>
    <row r="1978" spans="6:10">
      <c r="F1978" s="63"/>
      <c r="G1978" s="63"/>
      <c r="H1978" s="63"/>
      <c r="I1978" s="63"/>
      <c r="J1978" s="63"/>
    </row>
    <row r="1979" spans="6:10">
      <c r="F1979" s="63"/>
      <c r="G1979" s="63"/>
      <c r="H1979" s="63"/>
      <c r="I1979" s="63"/>
      <c r="J1979" s="63"/>
    </row>
    <row r="1980" spans="6:10">
      <c r="F1980" s="63"/>
      <c r="G1980" s="63"/>
      <c r="H1980" s="63"/>
      <c r="I1980" s="63"/>
      <c r="J1980" s="63"/>
    </row>
    <row r="1981" spans="6:10">
      <c r="F1981" s="63"/>
      <c r="G1981" s="63"/>
      <c r="H1981" s="63"/>
      <c r="I1981" s="63"/>
      <c r="J1981" s="63"/>
    </row>
    <row r="1982" spans="6:10">
      <c r="F1982" s="63"/>
      <c r="G1982" s="63"/>
      <c r="H1982" s="63"/>
      <c r="I1982" s="63"/>
      <c r="J1982" s="63"/>
    </row>
    <row r="1983" spans="6:10">
      <c r="F1983" s="63"/>
      <c r="G1983" s="63"/>
      <c r="H1983" s="63"/>
      <c r="I1983" s="63"/>
      <c r="J1983" s="63"/>
    </row>
    <row r="1984" spans="6:10">
      <c r="F1984" s="63"/>
      <c r="G1984" s="63"/>
      <c r="H1984" s="63"/>
      <c r="I1984" s="63"/>
      <c r="J1984" s="63"/>
    </row>
    <row r="1985" spans="6:10">
      <c r="F1985" s="63"/>
      <c r="G1985" s="63"/>
      <c r="H1985" s="63"/>
      <c r="I1985" s="63"/>
      <c r="J1985" s="63"/>
    </row>
    <row r="1986" spans="6:10">
      <c r="F1986" s="63"/>
      <c r="G1986" s="63"/>
      <c r="H1986" s="63"/>
      <c r="I1986" s="63"/>
      <c r="J1986" s="63"/>
    </row>
    <row r="1987" spans="6:10">
      <c r="F1987" s="63"/>
      <c r="G1987" s="63"/>
      <c r="H1987" s="63"/>
      <c r="I1987" s="63"/>
      <c r="J1987" s="63"/>
    </row>
    <row r="1988" spans="6:10">
      <c r="F1988" s="63"/>
      <c r="G1988" s="63"/>
      <c r="H1988" s="63"/>
      <c r="I1988" s="63"/>
      <c r="J1988" s="63"/>
    </row>
    <row r="1989" spans="6:10">
      <c r="F1989" s="63"/>
      <c r="G1989" s="63"/>
      <c r="H1989" s="63"/>
      <c r="I1989" s="63"/>
      <c r="J1989" s="63"/>
    </row>
    <row r="1990" spans="6:10">
      <c r="F1990" s="63"/>
      <c r="G1990" s="63"/>
      <c r="H1990" s="63"/>
      <c r="I1990" s="63"/>
      <c r="J1990" s="63"/>
    </row>
    <row r="1991" spans="6:10">
      <c r="F1991" s="63"/>
      <c r="G1991" s="63"/>
      <c r="H1991" s="63"/>
      <c r="I1991" s="63"/>
      <c r="J1991" s="63"/>
    </row>
    <row r="1992" spans="6:10">
      <c r="F1992" s="63"/>
      <c r="G1992" s="63"/>
      <c r="H1992" s="63"/>
      <c r="I1992" s="63"/>
      <c r="J1992" s="63"/>
    </row>
    <row r="1993" spans="6:10">
      <c r="F1993" s="63"/>
      <c r="G1993" s="63"/>
      <c r="H1993" s="63"/>
      <c r="I1993" s="63"/>
      <c r="J1993" s="63"/>
    </row>
    <row r="1994" spans="6:10">
      <c r="F1994" s="63"/>
      <c r="G1994" s="63"/>
      <c r="H1994" s="63"/>
      <c r="I1994" s="63"/>
      <c r="J1994" s="63"/>
    </row>
    <row r="1995" spans="6:10">
      <c r="F1995" s="63"/>
      <c r="G1995" s="63"/>
      <c r="H1995" s="63"/>
      <c r="I1995" s="63"/>
      <c r="J1995" s="63"/>
    </row>
    <row r="1996" spans="6:10">
      <c r="F1996" s="63"/>
      <c r="G1996" s="63"/>
      <c r="H1996" s="63"/>
      <c r="I1996" s="63"/>
      <c r="J1996" s="63"/>
    </row>
    <row r="1997" spans="6:10">
      <c r="F1997" s="63"/>
      <c r="G1997" s="63"/>
      <c r="H1997" s="63"/>
      <c r="I1997" s="63"/>
      <c r="J1997" s="63"/>
    </row>
    <row r="1998" spans="6:10">
      <c r="F1998" s="63"/>
      <c r="G1998" s="63"/>
      <c r="H1998" s="63"/>
      <c r="I1998" s="63"/>
      <c r="J1998" s="63"/>
    </row>
    <row r="1999" spans="6:10">
      <c r="F1999" s="63"/>
      <c r="G1999" s="63"/>
      <c r="H1999" s="63"/>
      <c r="I1999" s="63"/>
      <c r="J1999" s="63"/>
    </row>
    <row r="2000" spans="6:10">
      <c r="F2000" s="63"/>
      <c r="G2000" s="63"/>
      <c r="H2000" s="63"/>
      <c r="I2000" s="63"/>
      <c r="J2000" s="63"/>
    </row>
    <row r="2001" spans="6:10">
      <c r="F2001" s="63"/>
      <c r="G2001" s="63"/>
      <c r="H2001" s="63"/>
      <c r="I2001" s="63"/>
      <c r="J2001" s="63"/>
    </row>
    <row r="2002" spans="6:10">
      <c r="F2002" s="63"/>
      <c r="G2002" s="63"/>
      <c r="H2002" s="63"/>
      <c r="I2002" s="63"/>
      <c r="J2002" s="63"/>
    </row>
    <row r="2003" spans="6:10">
      <c r="F2003" s="63"/>
      <c r="G2003" s="63"/>
      <c r="H2003" s="63"/>
      <c r="I2003" s="63"/>
      <c r="J2003" s="63"/>
    </row>
    <row r="2004" spans="6:10">
      <c r="F2004" s="63"/>
      <c r="G2004" s="63"/>
      <c r="H2004" s="63"/>
      <c r="I2004" s="63"/>
      <c r="J2004" s="63"/>
    </row>
    <row r="2005" spans="6:10">
      <c r="F2005" s="63"/>
      <c r="G2005" s="63"/>
      <c r="H2005" s="63"/>
      <c r="I2005" s="63"/>
      <c r="J2005" s="63"/>
    </row>
    <row r="2006" spans="6:10">
      <c r="F2006" s="63"/>
      <c r="G2006" s="63"/>
      <c r="H2006" s="63"/>
      <c r="I2006" s="63"/>
      <c r="J2006" s="63"/>
    </row>
    <row r="2007" spans="6:10">
      <c r="F2007" s="63"/>
      <c r="G2007" s="63"/>
      <c r="H2007" s="63"/>
      <c r="I2007" s="63"/>
      <c r="J2007" s="63"/>
    </row>
    <row r="2008" spans="6:10">
      <c r="F2008" s="63"/>
      <c r="G2008" s="63"/>
      <c r="H2008" s="63"/>
      <c r="I2008" s="63"/>
      <c r="J2008" s="63"/>
    </row>
    <row r="2009" spans="6:10">
      <c r="F2009" s="63"/>
      <c r="G2009" s="63"/>
      <c r="H2009" s="63"/>
      <c r="I2009" s="63"/>
      <c r="J2009" s="63"/>
    </row>
    <row r="2010" spans="6:10">
      <c r="F2010" s="63"/>
      <c r="G2010" s="63"/>
      <c r="H2010" s="63"/>
      <c r="I2010" s="63"/>
      <c r="J2010" s="63"/>
    </row>
    <row r="2011" spans="6:10">
      <c r="F2011" s="63"/>
      <c r="G2011" s="63"/>
      <c r="H2011" s="63"/>
      <c r="I2011" s="63"/>
      <c r="J2011" s="63"/>
    </row>
    <row r="2012" spans="6:10">
      <c r="F2012" s="63"/>
      <c r="G2012" s="63"/>
      <c r="H2012" s="63"/>
      <c r="I2012" s="63"/>
      <c r="J2012" s="63"/>
    </row>
    <row r="2013" spans="6:10">
      <c r="F2013" s="63"/>
      <c r="G2013" s="63"/>
      <c r="H2013" s="63"/>
      <c r="I2013" s="63"/>
      <c r="J2013" s="63"/>
    </row>
    <row r="2014" spans="6:10">
      <c r="F2014" s="63"/>
      <c r="G2014" s="63"/>
      <c r="H2014" s="63"/>
      <c r="I2014" s="63"/>
      <c r="J2014" s="63"/>
    </row>
    <row r="2015" spans="6:10">
      <c r="F2015" s="63"/>
      <c r="G2015" s="63"/>
      <c r="H2015" s="63"/>
      <c r="I2015" s="63"/>
      <c r="J2015" s="63"/>
    </row>
    <row r="2016" spans="6:10">
      <c r="F2016" s="63"/>
      <c r="G2016" s="63"/>
      <c r="H2016" s="63"/>
      <c r="I2016" s="63"/>
      <c r="J2016" s="63"/>
    </row>
    <row r="2017" spans="6:10">
      <c r="F2017" s="63"/>
      <c r="G2017" s="63"/>
      <c r="H2017" s="63"/>
      <c r="I2017" s="63"/>
      <c r="J2017" s="63"/>
    </row>
    <row r="2018" spans="6:10">
      <c r="F2018" s="63"/>
      <c r="G2018" s="63"/>
      <c r="H2018" s="63"/>
      <c r="I2018" s="63"/>
      <c r="J2018" s="63"/>
    </row>
    <row r="2019" spans="6:10">
      <c r="F2019" s="63"/>
      <c r="G2019" s="63"/>
      <c r="H2019" s="63"/>
      <c r="I2019" s="63"/>
      <c r="J2019" s="63"/>
    </row>
    <row r="2020" spans="6:10">
      <c r="F2020" s="63"/>
      <c r="G2020" s="63"/>
      <c r="H2020" s="63"/>
      <c r="I2020" s="63"/>
      <c r="J2020" s="63"/>
    </row>
    <row r="2021" spans="6:10">
      <c r="F2021" s="63"/>
      <c r="G2021" s="63"/>
      <c r="H2021" s="63"/>
      <c r="I2021" s="63"/>
      <c r="J2021" s="63"/>
    </row>
    <row r="2022" spans="6:10">
      <c r="F2022" s="63"/>
      <c r="G2022" s="63"/>
      <c r="H2022" s="63"/>
      <c r="I2022" s="63"/>
      <c r="J2022" s="63"/>
    </row>
    <row r="2023" spans="6:10">
      <c r="F2023" s="63"/>
      <c r="G2023" s="63"/>
      <c r="H2023" s="63"/>
      <c r="I2023" s="63"/>
      <c r="J2023" s="63"/>
    </row>
    <row r="2024" spans="6:10">
      <c r="F2024" s="63"/>
      <c r="G2024" s="63"/>
      <c r="H2024" s="63"/>
      <c r="I2024" s="63"/>
      <c r="J2024" s="63"/>
    </row>
    <row r="2025" spans="6:10">
      <c r="F2025" s="63"/>
      <c r="G2025" s="63"/>
      <c r="H2025" s="63"/>
      <c r="I2025" s="63"/>
      <c r="J2025" s="63"/>
    </row>
    <row r="2026" spans="6:10">
      <c r="F2026" s="63"/>
      <c r="G2026" s="63"/>
      <c r="H2026" s="63"/>
      <c r="I2026" s="63"/>
      <c r="J2026" s="63"/>
    </row>
    <row r="2027" spans="6:10">
      <c r="F2027" s="63"/>
      <c r="G2027" s="63"/>
      <c r="H2027" s="63"/>
      <c r="I2027" s="63"/>
      <c r="J2027" s="63"/>
    </row>
    <row r="2028" spans="6:10">
      <c r="F2028" s="63"/>
      <c r="G2028" s="63"/>
      <c r="H2028" s="63"/>
      <c r="I2028" s="63"/>
      <c r="J2028" s="63"/>
    </row>
    <row r="2029" spans="6:10">
      <c r="F2029" s="63"/>
      <c r="G2029" s="63"/>
      <c r="H2029" s="63"/>
      <c r="I2029" s="63"/>
      <c r="J2029" s="63"/>
    </row>
    <row r="2030" spans="6:10">
      <c r="F2030" s="63"/>
      <c r="G2030" s="63"/>
      <c r="H2030" s="63"/>
      <c r="I2030" s="63"/>
      <c r="J2030" s="63"/>
    </row>
    <row r="2031" spans="6:10">
      <c r="F2031" s="63"/>
      <c r="G2031" s="63"/>
      <c r="H2031" s="63"/>
      <c r="I2031" s="63"/>
      <c r="J2031" s="63"/>
    </row>
    <row r="2032" spans="6:10">
      <c r="F2032" s="63"/>
      <c r="G2032" s="63"/>
      <c r="H2032" s="63"/>
      <c r="I2032" s="63"/>
      <c r="J2032" s="63"/>
    </row>
    <row r="2033" spans="6:10">
      <c r="F2033" s="63"/>
      <c r="G2033" s="63"/>
      <c r="H2033" s="63"/>
      <c r="I2033" s="63"/>
      <c r="J2033" s="63"/>
    </row>
    <row r="2034" spans="6:10">
      <c r="F2034" s="63"/>
      <c r="G2034" s="63"/>
      <c r="H2034" s="63"/>
      <c r="I2034" s="63"/>
      <c r="J2034" s="63"/>
    </row>
    <row r="2035" spans="6:10">
      <c r="F2035" s="63"/>
      <c r="G2035" s="63"/>
      <c r="H2035" s="63"/>
      <c r="I2035" s="63"/>
      <c r="J2035" s="63"/>
    </row>
    <row r="2036" spans="6:10">
      <c r="F2036" s="63"/>
      <c r="G2036" s="63"/>
      <c r="H2036" s="63"/>
      <c r="I2036" s="63"/>
      <c r="J2036" s="63"/>
    </row>
    <row r="2037" spans="6:10">
      <c r="F2037" s="63"/>
      <c r="G2037" s="63"/>
      <c r="H2037" s="63"/>
      <c r="I2037" s="63"/>
      <c r="J2037" s="63"/>
    </row>
    <row r="2038" spans="6:10">
      <c r="F2038" s="63"/>
      <c r="G2038" s="63"/>
      <c r="H2038" s="63"/>
      <c r="I2038" s="63"/>
      <c r="J2038" s="63"/>
    </row>
    <row r="2039" spans="6:10">
      <c r="F2039" s="63"/>
      <c r="G2039" s="63"/>
      <c r="H2039" s="63"/>
      <c r="I2039" s="63"/>
      <c r="J2039" s="63"/>
    </row>
    <row r="2040" spans="6:10">
      <c r="F2040" s="63"/>
      <c r="G2040" s="63"/>
      <c r="H2040" s="63"/>
      <c r="I2040" s="63"/>
      <c r="J2040" s="63"/>
    </row>
    <row r="2041" spans="6:10">
      <c r="F2041" s="63"/>
      <c r="G2041" s="63"/>
      <c r="H2041" s="63"/>
      <c r="I2041" s="63"/>
      <c r="J2041" s="63"/>
    </row>
    <row r="2042" spans="6:10">
      <c r="F2042" s="63"/>
      <c r="G2042" s="63"/>
      <c r="H2042" s="63"/>
      <c r="I2042" s="63"/>
      <c r="J2042" s="63"/>
    </row>
    <row r="2043" spans="6:10">
      <c r="F2043" s="63"/>
      <c r="G2043" s="63"/>
      <c r="H2043" s="63"/>
      <c r="I2043" s="63"/>
      <c r="J2043" s="63"/>
    </row>
    <row r="2044" spans="6:10">
      <c r="F2044" s="63"/>
      <c r="G2044" s="63"/>
      <c r="H2044" s="63"/>
      <c r="I2044" s="63"/>
      <c r="J2044" s="63"/>
    </row>
    <row r="2045" spans="6:10">
      <c r="F2045" s="63"/>
      <c r="G2045" s="63"/>
      <c r="H2045" s="63"/>
      <c r="I2045" s="63"/>
      <c r="J2045" s="63"/>
    </row>
    <row r="2046" spans="6:10">
      <c r="F2046" s="63"/>
      <c r="G2046" s="63"/>
      <c r="H2046" s="63"/>
      <c r="I2046" s="63"/>
      <c r="J2046" s="63"/>
    </row>
    <row r="2047" spans="6:10">
      <c r="F2047" s="63"/>
      <c r="G2047" s="63"/>
      <c r="H2047" s="63"/>
      <c r="I2047" s="63"/>
      <c r="J2047" s="63"/>
    </row>
    <row r="2048" spans="6:10">
      <c r="F2048" s="63"/>
      <c r="G2048" s="63"/>
      <c r="H2048" s="63"/>
      <c r="I2048" s="63"/>
      <c r="J2048" s="63"/>
    </row>
    <row r="2049" spans="6:10">
      <c r="F2049" s="63"/>
      <c r="G2049" s="63"/>
      <c r="H2049" s="63"/>
      <c r="I2049" s="63"/>
      <c r="J2049" s="63"/>
    </row>
    <row r="2050" spans="6:10">
      <c r="F2050" s="63"/>
      <c r="G2050" s="63"/>
      <c r="H2050" s="63"/>
      <c r="I2050" s="63"/>
      <c r="J2050" s="63"/>
    </row>
    <row r="2051" spans="6:10">
      <c r="F2051" s="63"/>
      <c r="G2051" s="63"/>
      <c r="H2051" s="63"/>
      <c r="I2051" s="63"/>
      <c r="J2051" s="63"/>
    </row>
    <row r="2052" spans="6:10">
      <c r="F2052" s="63"/>
      <c r="G2052" s="63"/>
      <c r="H2052" s="63"/>
      <c r="I2052" s="63"/>
      <c r="J2052" s="63"/>
    </row>
    <row r="2053" spans="6:10">
      <c r="F2053" s="63"/>
      <c r="G2053" s="63"/>
      <c r="H2053" s="63"/>
      <c r="I2053" s="63"/>
      <c r="J2053" s="63"/>
    </row>
    <row r="2054" spans="6:10">
      <c r="F2054" s="63"/>
      <c r="G2054" s="63"/>
      <c r="H2054" s="63"/>
      <c r="I2054" s="63"/>
      <c r="J2054" s="63"/>
    </row>
    <row r="2055" spans="6:10">
      <c r="F2055" s="63"/>
      <c r="G2055" s="63"/>
      <c r="H2055" s="63"/>
      <c r="I2055" s="63"/>
      <c r="J2055" s="63"/>
    </row>
    <row r="2056" spans="6:10">
      <c r="F2056" s="63"/>
      <c r="G2056" s="63"/>
      <c r="H2056" s="63"/>
      <c r="I2056" s="63"/>
      <c r="J2056" s="63"/>
    </row>
    <row r="2057" spans="6:10">
      <c r="F2057" s="63"/>
      <c r="G2057" s="63"/>
      <c r="H2057" s="63"/>
      <c r="I2057" s="63"/>
      <c r="J2057" s="63"/>
    </row>
    <row r="2058" spans="6:10">
      <c r="F2058" s="63"/>
      <c r="G2058" s="63"/>
      <c r="H2058" s="63"/>
      <c r="I2058" s="63"/>
      <c r="J2058" s="63"/>
    </row>
    <row r="2059" spans="6:10">
      <c r="F2059" s="63"/>
      <c r="G2059" s="63"/>
      <c r="H2059" s="63"/>
      <c r="I2059" s="63"/>
      <c r="J2059" s="63"/>
    </row>
    <row r="2060" spans="6:10">
      <c r="F2060" s="63"/>
      <c r="G2060" s="63"/>
      <c r="H2060" s="63"/>
      <c r="I2060" s="63"/>
      <c r="J2060" s="63"/>
    </row>
    <row r="2061" spans="6:10">
      <c r="F2061" s="63"/>
      <c r="G2061" s="63"/>
      <c r="H2061" s="63"/>
      <c r="I2061" s="63"/>
      <c r="J2061" s="63"/>
    </row>
    <row r="2062" spans="6:10">
      <c r="F2062" s="63"/>
      <c r="G2062" s="63"/>
      <c r="H2062" s="63"/>
      <c r="I2062" s="63"/>
      <c r="J2062" s="63"/>
    </row>
    <row r="2063" spans="6:10">
      <c r="F2063" s="63"/>
      <c r="G2063" s="63"/>
      <c r="H2063" s="63"/>
      <c r="I2063" s="63"/>
      <c r="J2063" s="63"/>
    </row>
    <row r="2064" spans="6:10">
      <c r="F2064" s="63"/>
      <c r="G2064" s="63"/>
      <c r="H2064" s="63"/>
      <c r="I2064" s="63"/>
      <c r="J2064" s="63"/>
    </row>
    <row r="2065" spans="6:10">
      <c r="F2065" s="63"/>
      <c r="G2065" s="63"/>
      <c r="H2065" s="63"/>
      <c r="I2065" s="63"/>
      <c r="J2065" s="63"/>
    </row>
    <row r="2066" spans="6:10">
      <c r="F2066" s="63"/>
      <c r="G2066" s="63"/>
      <c r="H2066" s="63"/>
      <c r="I2066" s="63"/>
      <c r="J2066" s="63"/>
    </row>
    <row r="2067" spans="6:10">
      <c r="F2067" s="63"/>
      <c r="G2067" s="63"/>
      <c r="H2067" s="63"/>
      <c r="I2067" s="63"/>
      <c r="J2067" s="63"/>
    </row>
    <row r="2068" spans="6:10">
      <c r="F2068" s="63"/>
      <c r="G2068" s="63"/>
      <c r="H2068" s="63"/>
      <c r="I2068" s="63"/>
      <c r="J2068" s="63"/>
    </row>
    <row r="2069" spans="6:10">
      <c r="F2069" s="63"/>
      <c r="G2069" s="63"/>
      <c r="H2069" s="63"/>
      <c r="I2069" s="63"/>
      <c r="J2069" s="63"/>
    </row>
    <row r="2070" spans="6:10">
      <c r="F2070" s="63"/>
      <c r="G2070" s="63"/>
      <c r="H2070" s="63"/>
      <c r="I2070" s="63"/>
      <c r="J2070" s="63"/>
    </row>
    <row r="2071" spans="6:10">
      <c r="F2071" s="63"/>
      <c r="G2071" s="63"/>
      <c r="H2071" s="63"/>
      <c r="I2071" s="63"/>
      <c r="J2071" s="63"/>
    </row>
    <row r="2072" spans="6:10">
      <c r="F2072" s="63"/>
      <c r="G2072" s="63"/>
      <c r="H2072" s="63"/>
      <c r="I2072" s="63"/>
      <c r="J2072" s="63"/>
    </row>
    <row r="2073" spans="6:10">
      <c r="F2073" s="63"/>
      <c r="G2073" s="63"/>
      <c r="H2073" s="63"/>
      <c r="I2073" s="63"/>
      <c r="J2073" s="63"/>
    </row>
    <row r="2074" spans="6:10">
      <c r="F2074" s="63"/>
      <c r="G2074" s="63"/>
      <c r="H2074" s="63"/>
      <c r="I2074" s="63"/>
      <c r="J2074" s="63"/>
    </row>
    <row r="2075" spans="6:10">
      <c r="F2075" s="63"/>
      <c r="G2075" s="63"/>
      <c r="H2075" s="63"/>
      <c r="I2075" s="63"/>
      <c r="J2075" s="63"/>
    </row>
    <row r="2076" spans="6:10">
      <c r="F2076" s="63"/>
      <c r="G2076" s="63"/>
      <c r="H2076" s="63"/>
      <c r="I2076" s="63"/>
      <c r="J2076" s="63"/>
    </row>
    <row r="2077" spans="6:10">
      <c r="F2077" s="63"/>
      <c r="G2077" s="63"/>
      <c r="H2077" s="63"/>
      <c r="I2077" s="63"/>
      <c r="J2077" s="63"/>
    </row>
    <row r="2078" spans="6:10">
      <c r="F2078" s="63"/>
      <c r="G2078" s="63"/>
      <c r="H2078" s="63"/>
      <c r="I2078" s="63"/>
      <c r="J2078" s="63"/>
    </row>
    <row r="2079" spans="6:10">
      <c r="F2079" s="63"/>
      <c r="G2079" s="63"/>
      <c r="H2079" s="63"/>
      <c r="I2079" s="63"/>
      <c r="J2079" s="63"/>
    </row>
    <row r="2080" spans="6:10">
      <c r="F2080" s="63"/>
      <c r="G2080" s="63"/>
      <c r="H2080" s="63"/>
      <c r="I2080" s="63"/>
      <c r="J2080" s="63"/>
    </row>
    <row r="2081" spans="6:10">
      <c r="F2081" s="63"/>
      <c r="G2081" s="63"/>
      <c r="H2081" s="63"/>
      <c r="I2081" s="63"/>
      <c r="J2081" s="63"/>
    </row>
    <row r="2082" spans="6:10">
      <c r="F2082" s="63"/>
      <c r="G2082" s="63"/>
      <c r="H2082" s="63"/>
      <c r="I2082" s="63"/>
      <c r="J2082" s="63"/>
    </row>
    <row r="2083" spans="6:10">
      <c r="F2083" s="63"/>
      <c r="G2083" s="63"/>
      <c r="H2083" s="63"/>
      <c r="I2083" s="63"/>
      <c r="J2083" s="63"/>
    </row>
    <row r="2084" spans="6:10">
      <c r="F2084" s="63"/>
      <c r="G2084" s="63"/>
      <c r="H2084" s="63"/>
      <c r="I2084" s="63"/>
      <c r="J2084" s="63"/>
    </row>
    <row r="2085" spans="6:10">
      <c r="F2085" s="63"/>
      <c r="G2085" s="63"/>
      <c r="H2085" s="63"/>
      <c r="I2085" s="63"/>
      <c r="J2085" s="63"/>
    </row>
    <row r="2086" spans="6:10">
      <c r="F2086" s="63"/>
      <c r="G2086" s="63"/>
      <c r="H2086" s="63"/>
      <c r="I2086" s="63"/>
      <c r="J2086" s="63"/>
    </row>
    <row r="2087" spans="6:10">
      <c r="F2087" s="63"/>
      <c r="G2087" s="63"/>
      <c r="H2087" s="63"/>
      <c r="I2087" s="63"/>
      <c r="J2087" s="63"/>
    </row>
    <row r="2088" spans="6:10">
      <c r="F2088" s="63"/>
      <c r="G2088" s="63"/>
      <c r="H2088" s="63"/>
      <c r="I2088" s="63"/>
      <c r="J2088" s="63"/>
    </row>
    <row r="2089" spans="6:10">
      <c r="F2089" s="63"/>
      <c r="G2089" s="63"/>
      <c r="H2089" s="63"/>
      <c r="I2089" s="63"/>
      <c r="J2089" s="63"/>
    </row>
    <row r="2090" spans="6:10">
      <c r="F2090" s="63"/>
      <c r="G2090" s="63"/>
      <c r="H2090" s="63"/>
      <c r="I2090" s="63"/>
      <c r="J2090" s="63"/>
    </row>
    <row r="2091" spans="6:10">
      <c r="F2091" s="63"/>
      <c r="G2091" s="63"/>
      <c r="H2091" s="63"/>
      <c r="I2091" s="63"/>
      <c r="J2091" s="63"/>
    </row>
    <row r="2092" spans="6:10">
      <c r="F2092" s="63"/>
      <c r="G2092" s="63"/>
      <c r="H2092" s="63"/>
      <c r="I2092" s="63"/>
      <c r="J2092" s="63"/>
    </row>
    <row r="2093" spans="6:10">
      <c r="F2093" s="63"/>
      <c r="G2093" s="63"/>
      <c r="H2093" s="63"/>
      <c r="I2093" s="63"/>
      <c r="J2093" s="63"/>
    </row>
    <row r="2094" spans="6:10">
      <c r="F2094" s="63"/>
      <c r="G2094" s="63"/>
      <c r="H2094" s="63"/>
      <c r="I2094" s="63"/>
      <c r="J2094" s="63"/>
    </row>
    <row r="2095" spans="6:10">
      <c r="F2095" s="63"/>
      <c r="G2095" s="63"/>
      <c r="H2095" s="63"/>
      <c r="I2095" s="63"/>
      <c r="J2095" s="63"/>
    </row>
    <row r="2096" spans="6:10">
      <c r="F2096" s="63"/>
      <c r="G2096" s="63"/>
      <c r="H2096" s="63"/>
      <c r="I2096" s="63"/>
      <c r="J2096" s="63"/>
    </row>
    <row r="2097" spans="6:10">
      <c r="F2097" s="63"/>
      <c r="G2097" s="63"/>
      <c r="H2097" s="63"/>
      <c r="I2097" s="63"/>
      <c r="J2097" s="63"/>
    </row>
    <row r="2098" spans="6:10">
      <c r="F2098" s="63"/>
      <c r="G2098" s="63"/>
      <c r="H2098" s="63"/>
      <c r="I2098" s="63"/>
      <c r="J2098" s="63"/>
    </row>
    <row r="2099" spans="6:10">
      <c r="F2099" s="63"/>
      <c r="G2099" s="63"/>
      <c r="H2099" s="63"/>
      <c r="I2099" s="63"/>
      <c r="J2099" s="63"/>
    </row>
    <row r="2100" spans="6:10">
      <c r="F2100" s="63"/>
      <c r="G2100" s="63"/>
      <c r="H2100" s="63"/>
      <c r="I2100" s="63"/>
      <c r="J2100" s="63"/>
    </row>
    <row r="2101" spans="6:10">
      <c r="F2101" s="63"/>
      <c r="G2101" s="63"/>
      <c r="H2101" s="63"/>
      <c r="I2101" s="63"/>
      <c r="J2101" s="63"/>
    </row>
    <row r="2102" spans="6:10">
      <c r="F2102" s="63"/>
      <c r="G2102" s="63"/>
      <c r="H2102" s="63"/>
      <c r="I2102" s="63"/>
      <c r="J2102" s="63"/>
    </row>
    <row r="2103" spans="6:10">
      <c r="F2103" s="63"/>
      <c r="G2103" s="63"/>
      <c r="H2103" s="63"/>
      <c r="I2103" s="63"/>
      <c r="J2103" s="63"/>
    </row>
    <row r="2104" spans="6:10">
      <c r="F2104" s="63"/>
      <c r="G2104" s="63"/>
      <c r="H2104" s="63"/>
      <c r="I2104" s="63"/>
      <c r="J2104" s="63"/>
    </row>
    <row r="2105" spans="6:10">
      <c r="F2105" s="63"/>
      <c r="G2105" s="63"/>
      <c r="H2105" s="63"/>
      <c r="I2105" s="63"/>
      <c r="J2105" s="63"/>
    </row>
    <row r="2106" spans="6:10">
      <c r="F2106" s="63"/>
      <c r="G2106" s="63"/>
      <c r="H2106" s="63"/>
      <c r="I2106" s="63"/>
      <c r="J2106" s="63"/>
    </row>
    <row r="2107" spans="6:10">
      <c r="F2107" s="63"/>
      <c r="G2107" s="63"/>
      <c r="H2107" s="63"/>
      <c r="I2107" s="63"/>
      <c r="J2107" s="63"/>
    </row>
    <row r="2108" spans="6:10">
      <c r="F2108" s="63"/>
      <c r="G2108" s="63"/>
      <c r="H2108" s="63"/>
      <c r="I2108" s="63"/>
      <c r="J2108" s="63"/>
    </row>
    <row r="2109" spans="6:10">
      <c r="F2109" s="63"/>
      <c r="G2109" s="63"/>
      <c r="H2109" s="63"/>
      <c r="I2109" s="63"/>
      <c r="J2109" s="63"/>
    </row>
    <row r="2110" spans="6:10">
      <c r="F2110" s="63"/>
      <c r="G2110" s="63"/>
      <c r="H2110" s="63"/>
      <c r="I2110" s="63"/>
      <c r="J2110" s="63"/>
    </row>
    <row r="2111" spans="6:10">
      <c r="F2111" s="63"/>
      <c r="G2111" s="63"/>
      <c r="H2111" s="63"/>
      <c r="I2111" s="63"/>
      <c r="J2111" s="63"/>
    </row>
    <row r="2112" spans="6:10">
      <c r="F2112" s="63"/>
      <c r="G2112" s="63"/>
      <c r="H2112" s="63"/>
      <c r="I2112" s="63"/>
      <c r="J2112" s="63"/>
    </row>
    <row r="2113" spans="6:10">
      <c r="F2113" s="63"/>
      <c r="G2113" s="63"/>
      <c r="H2113" s="63"/>
      <c r="I2113" s="63"/>
      <c r="J2113" s="63"/>
    </row>
    <row r="2114" spans="6:10">
      <c r="F2114" s="63"/>
      <c r="G2114" s="63"/>
      <c r="H2114" s="63"/>
      <c r="I2114" s="63"/>
      <c r="J2114" s="63"/>
    </row>
    <row r="2115" spans="6:10">
      <c r="F2115" s="63"/>
      <c r="G2115" s="63"/>
      <c r="H2115" s="63"/>
      <c r="I2115" s="63"/>
      <c r="J2115" s="63"/>
    </row>
    <row r="2116" spans="6:10">
      <c r="F2116" s="63"/>
      <c r="G2116" s="63"/>
      <c r="H2116" s="63"/>
      <c r="I2116" s="63"/>
      <c r="J2116" s="63"/>
    </row>
    <row r="2117" spans="6:10">
      <c r="F2117" s="63"/>
      <c r="G2117" s="63"/>
      <c r="H2117" s="63"/>
      <c r="I2117" s="63"/>
      <c r="J2117" s="63"/>
    </row>
    <row r="2118" spans="6:10">
      <c r="F2118" s="63"/>
      <c r="G2118" s="63"/>
      <c r="H2118" s="63"/>
      <c r="I2118" s="63"/>
      <c r="J2118" s="63"/>
    </row>
    <row r="2119" spans="6:10">
      <c r="F2119" s="63"/>
      <c r="G2119" s="63"/>
      <c r="H2119" s="63"/>
      <c r="I2119" s="63"/>
      <c r="J2119" s="63"/>
    </row>
    <row r="2120" spans="6:10">
      <c r="F2120" s="63"/>
      <c r="G2120" s="63"/>
      <c r="H2120" s="63"/>
      <c r="I2120" s="63"/>
      <c r="J2120" s="63"/>
    </row>
    <row r="2121" spans="6:10">
      <c r="F2121" s="63"/>
      <c r="G2121" s="63"/>
      <c r="H2121" s="63"/>
      <c r="I2121" s="63"/>
      <c r="J2121" s="63"/>
    </row>
    <row r="2122" spans="6:10">
      <c r="F2122" s="63"/>
      <c r="G2122" s="63"/>
      <c r="H2122" s="63"/>
      <c r="I2122" s="63"/>
      <c r="J2122" s="63"/>
    </row>
    <row r="2123" spans="6:10">
      <c r="F2123" s="63"/>
      <c r="G2123" s="63"/>
      <c r="H2123" s="63"/>
      <c r="I2123" s="63"/>
      <c r="J2123" s="63"/>
    </row>
    <row r="2124" spans="6:10">
      <c r="F2124" s="63"/>
      <c r="G2124" s="63"/>
      <c r="H2124" s="63"/>
      <c r="I2124" s="63"/>
      <c r="J2124" s="63"/>
    </row>
    <row r="2125" spans="6:10">
      <c r="F2125" s="63"/>
      <c r="G2125" s="63"/>
      <c r="H2125" s="63"/>
      <c r="I2125" s="63"/>
      <c r="J2125" s="63"/>
    </row>
    <row r="2126" spans="6:10">
      <c r="F2126" s="63"/>
      <c r="G2126" s="63"/>
      <c r="H2126" s="63"/>
      <c r="I2126" s="63"/>
      <c r="J2126" s="63"/>
    </row>
    <row r="2127" spans="6:10">
      <c r="F2127" s="63"/>
      <c r="G2127" s="63"/>
      <c r="H2127" s="63"/>
      <c r="I2127" s="63"/>
      <c r="J2127" s="63"/>
    </row>
    <row r="2128" spans="6:10">
      <c r="F2128" s="63"/>
      <c r="G2128" s="63"/>
      <c r="H2128" s="63"/>
      <c r="I2128" s="63"/>
      <c r="J2128" s="63"/>
    </row>
    <row r="2129" spans="6:10">
      <c r="F2129" s="63"/>
      <c r="G2129" s="63"/>
      <c r="H2129" s="63"/>
      <c r="I2129" s="63"/>
      <c r="J2129" s="63"/>
    </row>
    <row r="2130" spans="6:10">
      <c r="F2130" s="63"/>
      <c r="G2130" s="63"/>
      <c r="H2130" s="63"/>
      <c r="I2130" s="63"/>
      <c r="J2130" s="63"/>
    </row>
    <row r="2131" spans="6:10">
      <c r="F2131" s="63"/>
      <c r="G2131" s="63"/>
      <c r="H2131" s="63"/>
      <c r="I2131" s="63"/>
      <c r="J2131" s="63"/>
    </row>
    <row r="2132" spans="6:10">
      <c r="F2132" s="63"/>
      <c r="G2132" s="63"/>
      <c r="H2132" s="63"/>
      <c r="I2132" s="63"/>
      <c r="J2132" s="63"/>
    </row>
    <row r="2133" spans="6:10">
      <c r="F2133" s="63"/>
      <c r="G2133" s="63"/>
      <c r="H2133" s="63"/>
      <c r="I2133" s="63"/>
      <c r="J2133" s="63"/>
    </row>
    <row r="2134" spans="6:10">
      <c r="F2134" s="63"/>
      <c r="G2134" s="63"/>
      <c r="H2134" s="63"/>
      <c r="I2134" s="63"/>
      <c r="J2134" s="63"/>
    </row>
    <row r="2135" spans="6:10">
      <c r="F2135" s="63"/>
      <c r="G2135" s="63"/>
      <c r="H2135" s="63"/>
      <c r="I2135" s="63"/>
      <c r="J2135" s="63"/>
    </row>
    <row r="2136" spans="6:10">
      <c r="F2136" s="63"/>
      <c r="G2136" s="63"/>
      <c r="H2136" s="63"/>
      <c r="I2136" s="63"/>
      <c r="J2136" s="63"/>
    </row>
    <row r="2137" spans="6:10">
      <c r="F2137" s="63"/>
      <c r="G2137" s="63"/>
      <c r="H2137" s="63"/>
      <c r="I2137" s="63"/>
      <c r="J2137" s="63"/>
    </row>
    <row r="2138" spans="6:10">
      <c r="F2138" s="63"/>
      <c r="G2138" s="63"/>
      <c r="H2138" s="63"/>
      <c r="I2138" s="63"/>
      <c r="J2138" s="63"/>
    </row>
    <row r="2139" spans="6:10">
      <c r="F2139" s="63"/>
      <c r="G2139" s="63"/>
      <c r="H2139" s="63"/>
      <c r="I2139" s="63"/>
      <c r="J2139" s="63"/>
    </row>
    <row r="2140" spans="6:10">
      <c r="F2140" s="63"/>
      <c r="G2140" s="63"/>
      <c r="H2140" s="63"/>
      <c r="I2140" s="63"/>
      <c r="J2140" s="63"/>
    </row>
    <row r="2141" spans="6:10">
      <c r="F2141" s="63"/>
      <c r="G2141" s="63"/>
      <c r="H2141" s="63"/>
      <c r="I2141" s="63"/>
      <c r="J2141" s="63"/>
    </row>
    <row r="2142" spans="6:10">
      <c r="F2142" s="63"/>
      <c r="G2142" s="63"/>
      <c r="H2142" s="63"/>
      <c r="I2142" s="63"/>
      <c r="J2142" s="63"/>
    </row>
    <row r="2143" spans="6:10">
      <c r="F2143" s="63"/>
      <c r="G2143" s="63"/>
      <c r="H2143" s="63"/>
      <c r="I2143" s="63"/>
      <c r="J2143" s="63"/>
    </row>
    <row r="2144" spans="6:10">
      <c r="F2144" s="63"/>
      <c r="G2144" s="63"/>
      <c r="H2144" s="63"/>
      <c r="I2144" s="63"/>
      <c r="J2144" s="63"/>
    </row>
    <row r="2145" spans="6:10">
      <c r="F2145" s="63"/>
      <c r="G2145" s="63"/>
      <c r="H2145" s="63"/>
      <c r="I2145" s="63"/>
      <c r="J2145" s="63"/>
    </row>
    <row r="2146" spans="6:10">
      <c r="F2146" s="63"/>
      <c r="G2146" s="63"/>
      <c r="H2146" s="63"/>
      <c r="I2146" s="63"/>
      <c r="J2146" s="63"/>
    </row>
    <row r="2147" spans="6:10">
      <c r="F2147" s="63"/>
      <c r="G2147" s="63"/>
      <c r="H2147" s="63"/>
      <c r="I2147" s="63"/>
      <c r="J2147" s="63"/>
    </row>
    <row r="2148" spans="6:10">
      <c r="F2148" s="63"/>
      <c r="G2148" s="63"/>
      <c r="H2148" s="63"/>
      <c r="I2148" s="63"/>
      <c r="J2148" s="63"/>
    </row>
    <row r="2149" spans="6:10">
      <c r="F2149" s="63"/>
      <c r="G2149" s="63"/>
      <c r="H2149" s="63"/>
      <c r="I2149" s="63"/>
      <c r="J2149" s="63"/>
    </row>
    <row r="2150" spans="6:10">
      <c r="F2150" s="63"/>
      <c r="G2150" s="63"/>
      <c r="H2150" s="63"/>
      <c r="I2150" s="63"/>
      <c r="J2150" s="63"/>
    </row>
    <row r="2151" spans="6:10">
      <c r="F2151" s="63"/>
      <c r="G2151" s="63"/>
      <c r="H2151" s="63"/>
      <c r="I2151" s="63"/>
      <c r="J2151" s="63"/>
    </row>
    <row r="2152" spans="6:10">
      <c r="F2152" s="63"/>
      <c r="G2152" s="63"/>
      <c r="H2152" s="63"/>
      <c r="I2152" s="63"/>
      <c r="J2152" s="63"/>
    </row>
    <row r="2153" spans="6:10">
      <c r="F2153" s="63"/>
      <c r="G2153" s="63"/>
      <c r="H2153" s="63"/>
      <c r="I2153" s="63"/>
      <c r="J2153" s="63"/>
    </row>
    <row r="2154" spans="6:10">
      <c r="F2154" s="63"/>
      <c r="G2154" s="63"/>
      <c r="H2154" s="63"/>
      <c r="I2154" s="63"/>
      <c r="J2154" s="63"/>
    </row>
    <row r="2155" spans="6:10">
      <c r="F2155" s="63"/>
      <c r="G2155" s="63"/>
      <c r="H2155" s="63"/>
      <c r="I2155" s="63"/>
      <c r="J2155" s="63"/>
    </row>
    <row r="2156" spans="6:10">
      <c r="F2156" s="63"/>
      <c r="G2156" s="63"/>
      <c r="H2156" s="63"/>
      <c r="I2156" s="63"/>
      <c r="J2156" s="63"/>
    </row>
    <row r="2157" spans="6:10">
      <c r="F2157" s="63"/>
      <c r="G2157" s="63"/>
      <c r="H2157" s="63"/>
      <c r="I2157" s="63"/>
      <c r="J2157" s="63"/>
    </row>
    <row r="2158" spans="6:10">
      <c r="F2158" s="63"/>
      <c r="G2158" s="63"/>
      <c r="H2158" s="63"/>
      <c r="I2158" s="63"/>
      <c r="J2158" s="63"/>
    </row>
    <row r="2159" spans="6:10">
      <c r="F2159" s="63"/>
      <c r="G2159" s="63"/>
      <c r="H2159" s="63"/>
      <c r="I2159" s="63"/>
      <c r="J2159" s="63"/>
    </row>
    <row r="2160" spans="6:10">
      <c r="F2160" s="63"/>
      <c r="G2160" s="63"/>
      <c r="H2160" s="63"/>
      <c r="I2160" s="63"/>
      <c r="J2160" s="63"/>
    </row>
    <row r="2161" spans="6:10">
      <c r="F2161" s="63"/>
      <c r="G2161" s="63"/>
      <c r="H2161" s="63"/>
      <c r="I2161" s="63"/>
      <c r="J2161" s="63"/>
    </row>
    <row r="2162" spans="6:10">
      <c r="F2162" s="63"/>
      <c r="G2162" s="63"/>
      <c r="H2162" s="63"/>
      <c r="I2162" s="63"/>
      <c r="J2162" s="63"/>
    </row>
    <row r="2163" spans="6:10">
      <c r="F2163" s="63"/>
      <c r="G2163" s="63"/>
      <c r="H2163" s="63"/>
      <c r="I2163" s="63"/>
      <c r="J2163" s="63"/>
    </row>
    <row r="2164" spans="6:10">
      <c r="F2164" s="63"/>
      <c r="G2164" s="63"/>
      <c r="H2164" s="63"/>
      <c r="I2164" s="63"/>
      <c r="J2164" s="63"/>
    </row>
    <row r="2165" spans="6:10">
      <c r="F2165" s="63"/>
      <c r="G2165" s="63"/>
      <c r="H2165" s="63"/>
      <c r="I2165" s="63"/>
      <c r="J2165" s="63"/>
    </row>
    <row r="2166" spans="6:10">
      <c r="F2166" s="63"/>
      <c r="G2166" s="63"/>
      <c r="H2166" s="63"/>
      <c r="I2166" s="63"/>
      <c r="J2166" s="63"/>
    </row>
    <row r="2167" spans="6:10">
      <c r="F2167" s="63"/>
      <c r="G2167" s="63"/>
      <c r="H2167" s="63"/>
      <c r="I2167" s="63"/>
      <c r="J2167" s="63"/>
    </row>
    <row r="2168" spans="6:10">
      <c r="F2168" s="63"/>
      <c r="G2168" s="63"/>
      <c r="H2168" s="63"/>
      <c r="I2168" s="63"/>
      <c r="J2168" s="63"/>
    </row>
    <row r="2169" spans="6:10">
      <c r="F2169" s="63"/>
      <c r="G2169" s="63"/>
      <c r="H2169" s="63"/>
      <c r="I2169" s="63"/>
      <c r="J2169" s="63"/>
    </row>
    <row r="2170" spans="6:10">
      <c r="F2170" s="63"/>
      <c r="G2170" s="63"/>
      <c r="H2170" s="63"/>
      <c r="I2170" s="63"/>
      <c r="J2170" s="63"/>
    </row>
    <row r="2171" spans="6:10">
      <c r="F2171" s="63"/>
      <c r="G2171" s="63"/>
      <c r="H2171" s="63"/>
      <c r="I2171" s="63"/>
      <c r="J2171" s="63"/>
    </row>
    <row r="2172" spans="6:10">
      <c r="F2172" s="63"/>
      <c r="G2172" s="63"/>
      <c r="H2172" s="63"/>
      <c r="I2172" s="63"/>
      <c r="J2172" s="63"/>
    </row>
    <row r="2173" spans="6:10">
      <c r="F2173" s="63"/>
      <c r="G2173" s="63"/>
      <c r="H2173" s="63"/>
      <c r="I2173" s="63"/>
      <c r="J2173" s="63"/>
    </row>
    <row r="2174" spans="6:10">
      <c r="F2174" s="63"/>
      <c r="G2174" s="63"/>
      <c r="H2174" s="63"/>
      <c r="I2174" s="63"/>
      <c r="J2174" s="63"/>
    </row>
    <row r="2175" spans="6:10">
      <c r="F2175" s="63"/>
      <c r="G2175" s="63"/>
      <c r="H2175" s="63"/>
      <c r="I2175" s="63"/>
      <c r="J2175" s="63"/>
    </row>
    <row r="2176" spans="6:10">
      <c r="F2176" s="63"/>
      <c r="G2176" s="63"/>
      <c r="H2176" s="63"/>
      <c r="I2176" s="63"/>
      <c r="J2176" s="63"/>
    </row>
    <row r="2177" spans="6:10">
      <c r="F2177" s="63"/>
      <c r="G2177" s="63"/>
      <c r="H2177" s="63"/>
      <c r="I2177" s="63"/>
      <c r="J2177" s="63"/>
    </row>
    <row r="2178" spans="6:10">
      <c r="F2178" s="63"/>
      <c r="G2178" s="63"/>
      <c r="H2178" s="63"/>
      <c r="I2178" s="63"/>
      <c r="J2178" s="63"/>
    </row>
    <row r="2179" spans="6:10">
      <c r="F2179" s="63"/>
      <c r="G2179" s="63"/>
      <c r="H2179" s="63"/>
      <c r="I2179" s="63"/>
      <c r="J2179" s="63"/>
    </row>
    <row r="2180" spans="6:10">
      <c r="F2180" s="63"/>
      <c r="G2180" s="63"/>
      <c r="H2180" s="63"/>
      <c r="I2180" s="63"/>
      <c r="J2180" s="63"/>
    </row>
    <row r="2181" spans="6:10">
      <c r="F2181" s="63"/>
      <c r="G2181" s="63"/>
      <c r="H2181" s="63"/>
      <c r="I2181" s="63"/>
      <c r="J2181" s="63"/>
    </row>
    <row r="2182" spans="6:10">
      <c r="F2182" s="63"/>
      <c r="G2182" s="63"/>
      <c r="H2182" s="63"/>
      <c r="I2182" s="63"/>
      <c r="J2182" s="63"/>
    </row>
    <row r="2183" spans="6:10">
      <c r="F2183" s="63"/>
      <c r="G2183" s="63"/>
      <c r="H2183" s="63"/>
      <c r="I2183" s="63"/>
      <c r="J2183" s="63"/>
    </row>
    <row r="2184" spans="6:10">
      <c r="F2184" s="63"/>
      <c r="G2184" s="63"/>
      <c r="H2184" s="63"/>
      <c r="I2184" s="63"/>
      <c r="J2184" s="63"/>
    </row>
    <row r="2185" spans="6:10">
      <c r="F2185" s="63"/>
      <c r="G2185" s="63"/>
      <c r="H2185" s="63"/>
      <c r="I2185" s="63"/>
      <c r="J2185" s="63"/>
    </row>
    <row r="2186" spans="6:10">
      <c r="F2186" s="63"/>
      <c r="G2186" s="63"/>
      <c r="H2186" s="63"/>
      <c r="I2186" s="63"/>
      <c r="J2186" s="63"/>
    </row>
    <row r="2187" spans="6:10">
      <c r="F2187" s="63"/>
      <c r="G2187" s="63"/>
      <c r="H2187" s="63"/>
      <c r="I2187" s="63"/>
      <c r="J2187" s="63"/>
    </row>
    <row r="2188" spans="6:10">
      <c r="F2188" s="63"/>
      <c r="G2188" s="63"/>
      <c r="H2188" s="63"/>
      <c r="I2188" s="63"/>
      <c r="J2188" s="63"/>
    </row>
    <row r="2189" spans="6:10">
      <c r="F2189" s="63"/>
      <c r="G2189" s="63"/>
      <c r="H2189" s="63"/>
      <c r="I2189" s="63"/>
      <c r="J2189" s="63"/>
    </row>
    <row r="2190" spans="6:10">
      <c r="F2190" s="63"/>
      <c r="G2190" s="63"/>
      <c r="H2190" s="63"/>
      <c r="I2190" s="63"/>
      <c r="J2190" s="63"/>
    </row>
    <row r="2191" spans="6:10">
      <c r="F2191" s="63"/>
      <c r="G2191" s="63"/>
      <c r="H2191" s="63"/>
      <c r="I2191" s="63"/>
      <c r="J2191" s="63"/>
    </row>
    <row r="2192" spans="6:10">
      <c r="F2192" s="63"/>
      <c r="G2192" s="63"/>
      <c r="H2192" s="63"/>
      <c r="I2192" s="63"/>
      <c r="J2192" s="63"/>
    </row>
    <row r="2193" spans="6:10">
      <c r="F2193" s="63"/>
      <c r="G2193" s="63"/>
      <c r="H2193" s="63"/>
      <c r="I2193" s="63"/>
      <c r="J2193" s="63"/>
    </row>
    <row r="2194" spans="6:10">
      <c r="F2194" s="63"/>
      <c r="G2194" s="63"/>
      <c r="H2194" s="63"/>
      <c r="I2194" s="63"/>
      <c r="J2194" s="63"/>
    </row>
    <row r="2195" spans="6:10">
      <c r="F2195" s="63"/>
      <c r="G2195" s="63"/>
      <c r="H2195" s="63"/>
      <c r="I2195" s="63"/>
      <c r="J2195" s="63"/>
    </row>
    <row r="2196" spans="6:10">
      <c r="F2196" s="63"/>
      <c r="G2196" s="63"/>
      <c r="H2196" s="63"/>
      <c r="I2196" s="63"/>
      <c r="J2196" s="63"/>
    </row>
    <row r="2197" spans="6:10">
      <c r="F2197" s="63"/>
      <c r="G2197" s="63"/>
      <c r="H2197" s="63"/>
      <c r="I2197" s="63"/>
      <c r="J2197" s="63"/>
    </row>
    <row r="2198" spans="6:10">
      <c r="F2198" s="63"/>
      <c r="G2198" s="63"/>
      <c r="H2198" s="63"/>
      <c r="I2198" s="63"/>
      <c r="J2198" s="63"/>
    </row>
    <row r="2199" spans="6:10">
      <c r="F2199" s="63"/>
      <c r="G2199" s="63"/>
      <c r="H2199" s="63"/>
      <c r="I2199" s="63"/>
      <c r="J2199" s="63"/>
    </row>
    <row r="2200" spans="6:10">
      <c r="F2200" s="63"/>
      <c r="G2200" s="63"/>
      <c r="H2200" s="63"/>
      <c r="I2200" s="63"/>
      <c r="J2200" s="63"/>
    </row>
    <row r="2201" spans="6:10">
      <c r="F2201" s="63"/>
      <c r="G2201" s="63"/>
      <c r="H2201" s="63"/>
      <c r="I2201" s="63"/>
      <c r="J2201" s="63"/>
    </row>
    <row r="2202" spans="6:10">
      <c r="F2202" s="63"/>
      <c r="G2202" s="63"/>
      <c r="H2202" s="63"/>
      <c r="I2202" s="63"/>
      <c r="J2202" s="63"/>
    </row>
    <row r="2203" spans="6:10">
      <c r="F2203" s="63"/>
      <c r="G2203" s="63"/>
      <c r="H2203" s="63"/>
      <c r="I2203" s="63"/>
      <c r="J2203" s="63"/>
    </row>
    <row r="2204" spans="6:10">
      <c r="F2204" s="63"/>
      <c r="G2204" s="63"/>
      <c r="H2204" s="63"/>
      <c r="I2204" s="63"/>
      <c r="J2204" s="63"/>
    </row>
    <row r="2205" spans="6:10">
      <c r="F2205" s="63"/>
      <c r="G2205" s="63"/>
      <c r="H2205" s="63"/>
      <c r="I2205" s="63"/>
      <c r="J2205" s="63"/>
    </row>
    <row r="2206" spans="6:10">
      <c r="F2206" s="63"/>
      <c r="G2206" s="63"/>
      <c r="H2206" s="63"/>
      <c r="I2206" s="63"/>
      <c r="J2206" s="63"/>
    </row>
    <row r="2207" spans="6:10">
      <c r="F2207" s="63"/>
      <c r="G2207" s="63"/>
      <c r="H2207" s="63"/>
      <c r="I2207" s="63"/>
      <c r="J2207" s="63"/>
    </row>
    <row r="2208" spans="6:10">
      <c r="F2208" s="63"/>
      <c r="G2208" s="63"/>
      <c r="H2208" s="63"/>
      <c r="I2208" s="63"/>
      <c r="J2208" s="63"/>
    </row>
    <row r="2209" spans="6:10">
      <c r="F2209" s="63"/>
      <c r="G2209" s="63"/>
      <c r="H2209" s="63"/>
      <c r="I2209" s="63"/>
      <c r="J2209" s="63"/>
    </row>
    <row r="2210" spans="6:10">
      <c r="F2210" s="63"/>
      <c r="G2210" s="63"/>
      <c r="H2210" s="63"/>
      <c r="I2210" s="63"/>
      <c r="J2210" s="63"/>
    </row>
    <row r="2211" spans="6:10">
      <c r="F2211" s="63"/>
      <c r="G2211" s="63"/>
      <c r="H2211" s="63"/>
      <c r="I2211" s="63"/>
      <c r="J2211" s="63"/>
    </row>
    <row r="2212" spans="6:10">
      <c r="F2212" s="63"/>
      <c r="G2212" s="63"/>
      <c r="H2212" s="63"/>
      <c r="I2212" s="63"/>
      <c r="J2212" s="63"/>
    </row>
    <row r="2213" spans="6:10">
      <c r="F2213" s="63"/>
      <c r="G2213" s="63"/>
      <c r="H2213" s="63"/>
      <c r="I2213" s="63"/>
      <c r="J2213" s="63"/>
    </row>
    <row r="2214" spans="6:10">
      <c r="F2214" s="63"/>
      <c r="G2214" s="63"/>
      <c r="H2214" s="63"/>
      <c r="I2214" s="63"/>
      <c r="J2214" s="63"/>
    </row>
    <row r="2215" spans="6:10">
      <c r="F2215" s="63"/>
      <c r="G2215" s="63"/>
      <c r="H2215" s="63"/>
      <c r="I2215" s="63"/>
      <c r="J2215" s="63"/>
    </row>
    <row r="2216" spans="6:10">
      <c r="F2216" s="63"/>
      <c r="G2216" s="63"/>
      <c r="H2216" s="63"/>
      <c r="I2216" s="63"/>
      <c r="J2216" s="63"/>
    </row>
    <row r="2217" spans="6:10">
      <c r="F2217" s="63"/>
      <c r="G2217" s="63"/>
      <c r="H2217" s="63"/>
      <c r="I2217" s="63"/>
      <c r="J2217" s="63"/>
    </row>
    <row r="2218" spans="6:10">
      <c r="F2218" s="63"/>
      <c r="G2218" s="63"/>
      <c r="H2218" s="63"/>
      <c r="I2218" s="63"/>
      <c r="J2218" s="63"/>
    </row>
    <row r="2219" spans="6:10">
      <c r="F2219" s="63"/>
      <c r="G2219" s="63"/>
      <c r="H2219" s="63"/>
      <c r="I2219" s="63"/>
      <c r="J2219" s="63"/>
    </row>
    <row r="2220" spans="6:10">
      <c r="F2220" s="63"/>
      <c r="G2220" s="63"/>
      <c r="H2220" s="63"/>
      <c r="I2220" s="63"/>
      <c r="J2220" s="63"/>
    </row>
    <row r="2221" spans="6:10">
      <c r="F2221" s="63"/>
      <c r="G2221" s="63"/>
      <c r="H2221" s="63"/>
      <c r="I2221" s="63"/>
      <c r="J2221" s="63"/>
    </row>
    <row r="2222" spans="6:10">
      <c r="F2222" s="63"/>
      <c r="G2222" s="63"/>
      <c r="H2222" s="63"/>
      <c r="I2222" s="63"/>
      <c r="J2222" s="63"/>
    </row>
    <row r="2223" spans="6:10">
      <c r="F2223" s="63"/>
      <c r="G2223" s="63"/>
      <c r="H2223" s="63"/>
      <c r="I2223" s="63"/>
      <c r="J2223" s="63"/>
    </row>
    <row r="2224" spans="6:10">
      <c r="F2224" s="63"/>
      <c r="G2224" s="63"/>
      <c r="H2224" s="63"/>
      <c r="I2224" s="63"/>
      <c r="J2224" s="63"/>
    </row>
    <row r="2225" spans="6:10">
      <c r="F2225" s="63"/>
      <c r="G2225" s="63"/>
      <c r="H2225" s="63"/>
      <c r="I2225" s="63"/>
      <c r="J2225" s="63"/>
    </row>
    <row r="2226" spans="6:10">
      <c r="F2226" s="63"/>
      <c r="G2226" s="63"/>
      <c r="H2226" s="63"/>
      <c r="I2226" s="63"/>
      <c r="J2226" s="63"/>
    </row>
    <row r="2227" spans="6:10">
      <c r="F2227" s="63"/>
      <c r="G2227" s="63"/>
      <c r="H2227" s="63"/>
      <c r="I2227" s="63"/>
      <c r="J2227" s="63"/>
    </row>
    <row r="2228" spans="6:10">
      <c r="F2228" s="63"/>
      <c r="G2228" s="63"/>
      <c r="H2228" s="63"/>
      <c r="I2228" s="63"/>
      <c r="J2228" s="63"/>
    </row>
    <row r="2229" spans="6:10">
      <c r="F2229" s="63"/>
      <c r="G2229" s="63"/>
      <c r="H2229" s="63"/>
      <c r="I2229" s="63"/>
      <c r="J2229" s="63"/>
    </row>
    <row r="2230" spans="6:10">
      <c r="F2230" s="63"/>
      <c r="G2230" s="63"/>
      <c r="H2230" s="63"/>
      <c r="I2230" s="63"/>
      <c r="J2230" s="63"/>
    </row>
    <row r="2231" spans="6:10">
      <c r="F2231" s="63"/>
      <c r="G2231" s="63"/>
      <c r="H2231" s="63"/>
      <c r="I2231" s="63"/>
      <c r="J2231" s="63"/>
    </row>
    <row r="2232" spans="6:10">
      <c r="F2232" s="63"/>
      <c r="G2232" s="63"/>
      <c r="H2232" s="63"/>
      <c r="I2232" s="63"/>
      <c r="J2232" s="63"/>
    </row>
    <row r="2233" spans="6:10">
      <c r="F2233" s="63"/>
      <c r="G2233" s="63"/>
      <c r="H2233" s="63"/>
      <c r="I2233" s="63"/>
      <c r="J2233" s="63"/>
    </row>
    <row r="2234" spans="6:10">
      <c r="F2234" s="63"/>
      <c r="G2234" s="63"/>
      <c r="H2234" s="63"/>
      <c r="I2234" s="63"/>
      <c r="J2234" s="63"/>
    </row>
    <row r="2235" spans="6:10">
      <c r="F2235" s="63"/>
      <c r="G2235" s="63"/>
      <c r="H2235" s="63"/>
      <c r="I2235" s="63"/>
      <c r="J2235" s="63"/>
    </row>
    <row r="2236" spans="6:10">
      <c r="F2236" s="63"/>
      <c r="G2236" s="63"/>
      <c r="H2236" s="63"/>
      <c r="I2236" s="63"/>
      <c r="J2236" s="63"/>
    </row>
    <row r="2237" spans="6:10">
      <c r="F2237" s="63"/>
      <c r="G2237" s="63"/>
      <c r="H2237" s="63"/>
      <c r="I2237" s="63"/>
      <c r="J2237" s="63"/>
    </row>
    <row r="2238" spans="6:10">
      <c r="F2238" s="63"/>
      <c r="G2238" s="63"/>
      <c r="H2238" s="63"/>
      <c r="I2238" s="63"/>
      <c r="J2238" s="63"/>
    </row>
    <row r="2239" spans="6:10">
      <c r="F2239" s="63"/>
      <c r="G2239" s="63"/>
      <c r="H2239" s="63"/>
      <c r="I2239" s="63"/>
      <c r="J2239" s="63"/>
    </row>
    <row r="2240" spans="6:10">
      <c r="F2240" s="63"/>
      <c r="G2240" s="63"/>
      <c r="H2240" s="63"/>
      <c r="I2240" s="63"/>
      <c r="J2240" s="63"/>
    </row>
    <row r="2241" spans="6:10">
      <c r="F2241" s="63"/>
      <c r="G2241" s="63"/>
      <c r="H2241" s="63"/>
      <c r="I2241" s="63"/>
      <c r="J2241" s="63"/>
    </row>
    <row r="2242" spans="6:10">
      <c r="F2242" s="63"/>
      <c r="G2242" s="63"/>
      <c r="H2242" s="63"/>
      <c r="I2242" s="63"/>
      <c r="J2242" s="63"/>
    </row>
    <row r="2243" spans="6:10">
      <c r="F2243" s="63"/>
      <c r="G2243" s="63"/>
      <c r="H2243" s="63"/>
      <c r="I2243" s="63"/>
      <c r="J2243" s="63"/>
    </row>
    <row r="2244" spans="6:10">
      <c r="F2244" s="63"/>
      <c r="G2244" s="63"/>
      <c r="H2244" s="63"/>
      <c r="I2244" s="63"/>
      <c r="J2244" s="63"/>
    </row>
    <row r="2245" spans="6:10">
      <c r="F2245" s="63"/>
      <c r="G2245" s="63"/>
      <c r="H2245" s="63"/>
      <c r="I2245" s="63"/>
      <c r="J2245" s="63"/>
    </row>
    <row r="2246" spans="6:10">
      <c r="F2246" s="63"/>
      <c r="G2246" s="63"/>
      <c r="H2246" s="63"/>
      <c r="I2246" s="63"/>
      <c r="J2246" s="63"/>
    </row>
    <row r="2247" spans="6:10">
      <c r="F2247" s="63"/>
      <c r="G2247" s="63"/>
      <c r="H2247" s="63"/>
      <c r="I2247" s="63"/>
      <c r="J2247" s="63"/>
    </row>
    <row r="2248" spans="6:10">
      <c r="F2248" s="63"/>
      <c r="G2248" s="63"/>
      <c r="H2248" s="63"/>
      <c r="I2248" s="63"/>
      <c r="J2248" s="63"/>
    </row>
    <row r="2249" spans="6:10">
      <c r="F2249" s="63"/>
      <c r="G2249" s="63"/>
      <c r="H2249" s="63"/>
      <c r="I2249" s="63"/>
      <c r="J2249" s="63"/>
    </row>
    <row r="2250" spans="6:10">
      <c r="F2250" s="63"/>
      <c r="G2250" s="63"/>
      <c r="H2250" s="63"/>
      <c r="I2250" s="63"/>
      <c r="J2250" s="63"/>
    </row>
    <row r="2251" spans="6:10">
      <c r="F2251" s="63"/>
      <c r="G2251" s="63"/>
      <c r="H2251" s="63"/>
      <c r="I2251" s="63"/>
      <c r="J2251" s="63"/>
    </row>
    <row r="2252" spans="6:10">
      <c r="F2252" s="63"/>
      <c r="G2252" s="63"/>
      <c r="H2252" s="63"/>
      <c r="I2252" s="63"/>
      <c r="J2252" s="63"/>
    </row>
    <row r="2253" spans="6:10">
      <c r="F2253" s="63"/>
      <c r="G2253" s="63"/>
      <c r="H2253" s="63"/>
      <c r="I2253" s="63"/>
      <c r="J2253" s="63"/>
    </row>
    <row r="2254" spans="6:10">
      <c r="F2254" s="63"/>
      <c r="G2254" s="63"/>
      <c r="H2254" s="63"/>
      <c r="I2254" s="63"/>
      <c r="J2254" s="63"/>
    </row>
    <row r="2255" spans="6:10">
      <c r="F2255" s="63"/>
      <c r="G2255" s="63"/>
      <c r="H2255" s="63"/>
      <c r="I2255" s="63"/>
      <c r="J2255" s="63"/>
    </row>
    <row r="2256" spans="6:10">
      <c r="F2256" s="63"/>
      <c r="G2256" s="63"/>
      <c r="H2256" s="63"/>
      <c r="I2256" s="63"/>
      <c r="J2256" s="63"/>
    </row>
    <row r="2257" spans="6:10">
      <c r="F2257" s="63"/>
      <c r="G2257" s="63"/>
      <c r="H2257" s="63"/>
      <c r="I2257" s="63"/>
      <c r="J2257" s="63"/>
    </row>
    <row r="2258" spans="6:10">
      <c r="F2258" s="63"/>
      <c r="G2258" s="63"/>
      <c r="H2258" s="63"/>
      <c r="I2258" s="63"/>
      <c r="J2258" s="63"/>
    </row>
    <row r="2259" spans="6:10">
      <c r="F2259" s="63"/>
      <c r="G2259" s="63"/>
      <c r="H2259" s="63"/>
      <c r="I2259" s="63"/>
      <c r="J2259" s="63"/>
    </row>
    <row r="2260" spans="6:10">
      <c r="F2260" s="63"/>
      <c r="G2260" s="63"/>
      <c r="H2260" s="63"/>
      <c r="I2260" s="63"/>
      <c r="J2260" s="63"/>
    </row>
    <row r="2261" spans="6:10">
      <c r="F2261" s="63"/>
      <c r="G2261" s="63"/>
      <c r="H2261" s="63"/>
      <c r="I2261" s="63"/>
      <c r="J2261" s="63"/>
    </row>
    <row r="2262" spans="6:10">
      <c r="F2262" s="63"/>
      <c r="G2262" s="63"/>
      <c r="H2262" s="63"/>
      <c r="I2262" s="63"/>
      <c r="J2262" s="63"/>
    </row>
    <row r="2263" spans="6:10">
      <c r="F2263" s="63"/>
      <c r="G2263" s="63"/>
      <c r="H2263" s="63"/>
      <c r="I2263" s="63"/>
      <c r="J2263" s="63"/>
    </row>
    <row r="2264" spans="6:10">
      <c r="F2264" s="63"/>
      <c r="G2264" s="63"/>
      <c r="H2264" s="63"/>
      <c r="I2264" s="63"/>
      <c r="J2264" s="63"/>
    </row>
    <row r="2265" spans="6:10">
      <c r="F2265" s="63"/>
      <c r="G2265" s="63"/>
      <c r="H2265" s="63"/>
      <c r="I2265" s="63"/>
      <c r="J2265" s="63"/>
    </row>
    <row r="2266" spans="6:10">
      <c r="F2266" s="63"/>
      <c r="G2266" s="63"/>
      <c r="H2266" s="63"/>
      <c r="I2266" s="63"/>
      <c r="J2266" s="63"/>
    </row>
    <row r="2267" spans="6:10">
      <c r="F2267" s="63"/>
      <c r="G2267" s="63"/>
      <c r="H2267" s="63"/>
      <c r="I2267" s="63"/>
      <c r="J2267" s="63"/>
    </row>
    <row r="2268" spans="6:10">
      <c r="F2268" s="63"/>
      <c r="G2268" s="63"/>
      <c r="H2268" s="63"/>
      <c r="I2268" s="63"/>
      <c r="J2268" s="63"/>
    </row>
    <row r="2269" spans="6:10">
      <c r="F2269" s="63"/>
      <c r="G2269" s="63"/>
      <c r="H2269" s="63"/>
      <c r="I2269" s="63"/>
      <c r="J2269" s="63"/>
    </row>
    <row r="2270" spans="6:10">
      <c r="F2270" s="63"/>
      <c r="G2270" s="63"/>
      <c r="H2270" s="63"/>
      <c r="I2270" s="63"/>
      <c r="J2270" s="63"/>
    </row>
    <row r="2271" spans="6:10">
      <c r="F2271" s="63"/>
      <c r="G2271" s="63"/>
      <c r="H2271" s="63"/>
      <c r="I2271" s="63"/>
      <c r="J2271" s="63"/>
    </row>
    <row r="2272" spans="6:10">
      <c r="F2272" s="63"/>
      <c r="G2272" s="63"/>
      <c r="H2272" s="63"/>
      <c r="I2272" s="63"/>
      <c r="J2272" s="63"/>
    </row>
    <row r="2273" spans="6:10">
      <c r="F2273" s="63"/>
      <c r="G2273" s="63"/>
      <c r="H2273" s="63"/>
      <c r="I2273" s="63"/>
      <c r="J2273" s="63"/>
    </row>
    <row r="2274" spans="6:10">
      <c r="F2274" s="63"/>
      <c r="G2274" s="63"/>
      <c r="H2274" s="63"/>
      <c r="I2274" s="63"/>
      <c r="J2274" s="63"/>
    </row>
    <row r="2275" spans="6:10">
      <c r="F2275" s="63"/>
      <c r="G2275" s="63"/>
      <c r="H2275" s="63"/>
      <c r="I2275" s="63"/>
      <c r="J2275" s="63"/>
    </row>
    <row r="2276" spans="6:10">
      <c r="F2276" s="63"/>
      <c r="G2276" s="63"/>
      <c r="H2276" s="63"/>
      <c r="I2276" s="63"/>
      <c r="J2276" s="63"/>
    </row>
    <row r="2277" spans="6:10">
      <c r="F2277" s="63"/>
      <c r="G2277" s="63"/>
      <c r="H2277" s="63"/>
      <c r="I2277" s="63"/>
      <c r="J2277" s="63"/>
    </row>
    <row r="2278" spans="6:10">
      <c r="F2278" s="63"/>
      <c r="G2278" s="63"/>
      <c r="H2278" s="63"/>
      <c r="I2278" s="63"/>
      <c r="J2278" s="63"/>
    </row>
    <row r="2279" spans="6:10">
      <c r="F2279" s="63"/>
      <c r="G2279" s="63"/>
      <c r="H2279" s="63"/>
      <c r="I2279" s="63"/>
      <c r="J2279" s="63"/>
    </row>
    <row r="2280" spans="6:10">
      <c r="F2280" s="63"/>
      <c r="G2280" s="63"/>
      <c r="H2280" s="63"/>
      <c r="I2280" s="63"/>
      <c r="J2280" s="63"/>
    </row>
    <row r="2281" spans="6:10">
      <c r="F2281" s="63"/>
      <c r="G2281" s="63"/>
      <c r="H2281" s="63"/>
      <c r="I2281" s="63"/>
      <c r="J2281" s="63"/>
    </row>
    <row r="2282" spans="6:10">
      <c r="F2282" s="63"/>
      <c r="G2282" s="63"/>
      <c r="H2282" s="63"/>
      <c r="I2282" s="63"/>
      <c r="J2282" s="63"/>
    </row>
    <row r="2283" spans="6:10">
      <c r="F2283" s="63"/>
      <c r="G2283" s="63"/>
      <c r="H2283" s="63"/>
      <c r="I2283" s="63"/>
      <c r="J2283" s="63"/>
    </row>
    <row r="2284" spans="6:10">
      <c r="F2284" s="63"/>
      <c r="G2284" s="63"/>
      <c r="H2284" s="63"/>
      <c r="I2284" s="63"/>
      <c r="J2284" s="63"/>
    </row>
    <row r="2285" spans="6:10">
      <c r="F2285" s="63"/>
      <c r="G2285" s="63"/>
      <c r="H2285" s="63"/>
      <c r="I2285" s="63"/>
      <c r="J2285" s="63"/>
    </row>
    <row r="2286" spans="6:10">
      <c r="F2286" s="63"/>
      <c r="G2286" s="63"/>
      <c r="H2286" s="63"/>
      <c r="I2286" s="63"/>
      <c r="J2286" s="63"/>
    </row>
    <row r="2287" spans="6:10">
      <c r="F2287" s="63"/>
      <c r="G2287" s="63"/>
      <c r="H2287" s="63"/>
      <c r="I2287" s="63"/>
      <c r="J2287" s="63"/>
    </row>
    <row r="2288" spans="6:10">
      <c r="F2288" s="63"/>
      <c r="G2288" s="63"/>
      <c r="H2288" s="63"/>
      <c r="I2288" s="63"/>
      <c r="J2288" s="63"/>
    </row>
    <row r="2289" spans="6:10">
      <c r="F2289" s="63"/>
      <c r="G2289" s="63"/>
      <c r="H2289" s="63"/>
      <c r="I2289" s="63"/>
      <c r="J2289" s="63"/>
    </row>
    <row r="2290" spans="6:10">
      <c r="F2290" s="63"/>
      <c r="G2290" s="63"/>
      <c r="H2290" s="63"/>
      <c r="I2290" s="63"/>
      <c r="J2290" s="63"/>
    </row>
    <row r="2291" spans="6:10">
      <c r="F2291" s="63"/>
      <c r="G2291" s="63"/>
      <c r="H2291" s="63"/>
      <c r="I2291" s="63"/>
      <c r="J2291" s="63"/>
    </row>
    <row r="2292" spans="6:10">
      <c r="F2292" s="63"/>
      <c r="G2292" s="63"/>
      <c r="H2292" s="63"/>
      <c r="I2292" s="63"/>
      <c r="J2292" s="63"/>
    </row>
    <row r="2293" spans="6:10">
      <c r="F2293" s="63"/>
      <c r="G2293" s="63"/>
      <c r="H2293" s="63"/>
      <c r="I2293" s="63"/>
      <c r="J2293" s="63"/>
    </row>
    <row r="2294" spans="6:10">
      <c r="F2294" s="63"/>
      <c r="G2294" s="63"/>
      <c r="H2294" s="63"/>
      <c r="I2294" s="63"/>
      <c r="J2294" s="63"/>
    </row>
    <row r="2295" spans="6:10">
      <c r="F2295" s="63"/>
      <c r="G2295" s="63"/>
      <c r="H2295" s="63"/>
      <c r="I2295" s="63"/>
      <c r="J2295" s="63"/>
    </row>
    <row r="2296" spans="6:10">
      <c r="F2296" s="63"/>
      <c r="G2296" s="63"/>
      <c r="H2296" s="63"/>
      <c r="I2296" s="63"/>
      <c r="J2296" s="63"/>
    </row>
    <row r="2297" spans="6:10">
      <c r="F2297" s="63"/>
      <c r="G2297" s="63"/>
      <c r="H2297" s="63"/>
      <c r="I2297" s="63"/>
      <c r="J2297" s="63"/>
    </row>
    <row r="2298" spans="6:10">
      <c r="F2298" s="63"/>
      <c r="G2298" s="63"/>
      <c r="H2298" s="63"/>
      <c r="I2298" s="63"/>
      <c r="J2298" s="63"/>
    </row>
    <row r="2299" spans="6:10">
      <c r="F2299" s="63"/>
      <c r="G2299" s="63"/>
      <c r="H2299" s="63"/>
      <c r="I2299" s="63"/>
      <c r="J2299" s="63"/>
    </row>
    <row r="2300" spans="6:10">
      <c r="F2300" s="63"/>
      <c r="G2300" s="63"/>
      <c r="H2300" s="63"/>
      <c r="I2300" s="63"/>
      <c r="J2300" s="63"/>
    </row>
    <row r="2301" spans="6:10">
      <c r="F2301" s="63"/>
      <c r="G2301" s="63"/>
      <c r="H2301" s="63"/>
      <c r="I2301" s="63"/>
      <c r="J2301" s="63"/>
    </row>
    <row r="2302" spans="6:10">
      <c r="F2302" s="63"/>
      <c r="G2302" s="63"/>
      <c r="H2302" s="63"/>
      <c r="I2302" s="63"/>
      <c r="J2302" s="63"/>
    </row>
    <row r="2303" spans="6:10">
      <c r="F2303" s="63"/>
      <c r="G2303" s="63"/>
      <c r="H2303" s="63"/>
      <c r="I2303" s="63"/>
      <c r="J2303" s="63"/>
    </row>
    <row r="2304" spans="6:10">
      <c r="F2304" s="63"/>
      <c r="G2304" s="63"/>
      <c r="H2304" s="63"/>
      <c r="I2304" s="63"/>
      <c r="J2304" s="63"/>
    </row>
    <row r="2305" spans="6:10">
      <c r="F2305" s="63"/>
      <c r="G2305" s="63"/>
      <c r="H2305" s="63"/>
      <c r="I2305" s="63"/>
      <c r="J2305" s="63"/>
    </row>
    <row r="2306" spans="6:10">
      <c r="F2306" s="63"/>
      <c r="G2306" s="63"/>
      <c r="H2306" s="63"/>
      <c r="I2306" s="63"/>
      <c r="J2306" s="63"/>
    </row>
    <row r="2307" spans="6:10">
      <c r="F2307" s="63"/>
      <c r="G2307" s="63"/>
      <c r="H2307" s="63"/>
      <c r="I2307" s="63"/>
      <c r="J2307" s="63"/>
    </row>
    <row r="2308" spans="6:10">
      <c r="F2308" s="63"/>
      <c r="G2308" s="63"/>
      <c r="H2308" s="63"/>
      <c r="I2308" s="63"/>
      <c r="J2308" s="63"/>
    </row>
    <row r="2309" spans="6:10">
      <c r="F2309" s="63"/>
      <c r="G2309" s="63"/>
      <c r="H2309" s="63"/>
      <c r="I2309" s="63"/>
      <c r="J2309" s="63"/>
    </row>
    <row r="2310" spans="6:10">
      <c r="F2310" s="63"/>
      <c r="G2310" s="63"/>
      <c r="H2310" s="63"/>
      <c r="I2310" s="63"/>
      <c r="J2310" s="63"/>
    </row>
    <row r="2311" spans="6:10">
      <c r="F2311" s="63"/>
      <c r="G2311" s="63"/>
      <c r="H2311" s="63"/>
      <c r="I2311" s="63"/>
      <c r="J2311" s="63"/>
    </row>
    <row r="2312" spans="6:10">
      <c r="F2312" s="63"/>
      <c r="G2312" s="63"/>
      <c r="H2312" s="63"/>
      <c r="I2312" s="63"/>
      <c r="J2312" s="63"/>
    </row>
    <row r="2313" spans="6:10">
      <c r="F2313" s="63"/>
      <c r="G2313" s="63"/>
      <c r="H2313" s="63"/>
      <c r="I2313" s="63"/>
      <c r="J2313" s="63"/>
    </row>
    <row r="2314" spans="6:10">
      <c r="F2314" s="63"/>
      <c r="G2314" s="63"/>
      <c r="H2314" s="63"/>
      <c r="I2314" s="63"/>
      <c r="J2314" s="63"/>
    </row>
    <row r="2315" spans="6:10">
      <c r="F2315" s="63"/>
      <c r="G2315" s="63"/>
      <c r="H2315" s="63"/>
      <c r="I2315" s="63"/>
      <c r="J2315" s="63"/>
    </row>
    <row r="2316" spans="6:10">
      <c r="F2316" s="63"/>
      <c r="G2316" s="63"/>
      <c r="H2316" s="63"/>
      <c r="I2316" s="63"/>
      <c r="J2316" s="63"/>
    </row>
    <row r="2317" spans="6:10">
      <c r="F2317" s="63"/>
      <c r="G2317" s="63"/>
      <c r="H2317" s="63"/>
      <c r="I2317" s="63"/>
      <c r="J2317" s="63"/>
    </row>
    <row r="2318" spans="6:10">
      <c r="F2318" s="63"/>
      <c r="G2318" s="63"/>
      <c r="H2318" s="63"/>
      <c r="I2318" s="63"/>
      <c r="J2318" s="63"/>
    </row>
    <row r="2319" spans="6:10">
      <c r="F2319" s="63"/>
      <c r="G2319" s="63"/>
      <c r="H2319" s="63"/>
      <c r="I2319" s="63"/>
      <c r="J2319" s="63"/>
    </row>
    <row r="2320" spans="6:10">
      <c r="F2320" s="63"/>
      <c r="G2320" s="63"/>
      <c r="H2320" s="63"/>
      <c r="I2320" s="63"/>
      <c r="J2320" s="63"/>
    </row>
    <row r="2321" spans="6:10">
      <c r="F2321" s="63"/>
      <c r="G2321" s="63"/>
      <c r="H2321" s="63"/>
      <c r="I2321" s="63"/>
      <c r="J2321" s="63"/>
    </row>
    <row r="2322" spans="6:10">
      <c r="F2322" s="63"/>
      <c r="G2322" s="63"/>
      <c r="H2322" s="63"/>
      <c r="I2322" s="63"/>
      <c r="J2322" s="63"/>
    </row>
    <row r="2323" spans="6:10">
      <c r="F2323" s="63"/>
      <c r="G2323" s="63"/>
      <c r="H2323" s="63"/>
      <c r="I2323" s="63"/>
      <c r="J2323" s="63"/>
    </row>
    <row r="2324" spans="6:10">
      <c r="F2324" s="63"/>
      <c r="G2324" s="63"/>
      <c r="H2324" s="63"/>
      <c r="I2324" s="63"/>
      <c r="J2324" s="63"/>
    </row>
    <row r="2325" spans="6:10">
      <c r="F2325" s="63"/>
      <c r="G2325" s="63"/>
      <c r="H2325" s="63"/>
      <c r="I2325" s="63"/>
      <c r="J2325" s="63"/>
    </row>
    <row r="2326" spans="6:10">
      <c r="F2326" s="63"/>
      <c r="G2326" s="63"/>
      <c r="H2326" s="63"/>
      <c r="I2326" s="63"/>
      <c r="J2326" s="63"/>
    </row>
    <row r="2327" spans="6:10">
      <c r="F2327" s="63"/>
      <c r="G2327" s="63"/>
      <c r="H2327" s="63"/>
      <c r="I2327" s="63"/>
      <c r="J2327" s="63"/>
    </row>
    <row r="2328" spans="6:10">
      <c r="F2328" s="63"/>
      <c r="G2328" s="63"/>
      <c r="H2328" s="63"/>
      <c r="I2328" s="63"/>
      <c r="J2328" s="63"/>
    </row>
    <row r="2329" spans="6:10">
      <c r="F2329" s="63"/>
      <c r="G2329" s="63"/>
      <c r="H2329" s="63"/>
      <c r="I2329" s="63"/>
      <c r="J2329" s="63"/>
    </row>
    <row r="2330" spans="6:10">
      <c r="F2330" s="63"/>
      <c r="G2330" s="63"/>
      <c r="H2330" s="63"/>
      <c r="I2330" s="63"/>
      <c r="J2330" s="63"/>
    </row>
    <row r="2331" spans="6:10">
      <c r="F2331" s="63"/>
      <c r="G2331" s="63"/>
      <c r="H2331" s="63"/>
      <c r="I2331" s="63"/>
      <c r="J2331" s="63"/>
    </row>
    <row r="2332" spans="6:10">
      <c r="F2332" s="63"/>
      <c r="G2332" s="63"/>
      <c r="H2332" s="63"/>
      <c r="I2332" s="63"/>
      <c r="J2332" s="63"/>
    </row>
    <row r="2333" spans="6:10">
      <c r="F2333" s="63"/>
      <c r="G2333" s="63"/>
      <c r="H2333" s="63"/>
      <c r="I2333" s="63"/>
      <c r="J2333" s="63"/>
    </row>
    <row r="2334" spans="6:10">
      <c r="F2334" s="63"/>
      <c r="G2334" s="63"/>
      <c r="H2334" s="63"/>
      <c r="I2334" s="63"/>
      <c r="J2334" s="63"/>
    </row>
    <row r="2335" spans="6:10">
      <c r="F2335" s="63"/>
      <c r="G2335" s="63"/>
      <c r="H2335" s="63"/>
      <c r="I2335" s="63"/>
      <c r="J2335" s="63"/>
    </row>
    <row r="2336" spans="6:10">
      <c r="F2336" s="63"/>
      <c r="G2336" s="63"/>
      <c r="H2336" s="63"/>
      <c r="I2336" s="63"/>
      <c r="J2336" s="63"/>
    </row>
    <row r="2337" spans="6:10">
      <c r="F2337" s="63"/>
      <c r="G2337" s="63"/>
      <c r="H2337" s="63"/>
      <c r="I2337" s="63"/>
      <c r="J2337" s="63"/>
    </row>
    <row r="2338" spans="6:10">
      <c r="F2338" s="63"/>
      <c r="G2338" s="63"/>
      <c r="H2338" s="63"/>
      <c r="I2338" s="63"/>
      <c r="J2338" s="63"/>
    </row>
    <row r="2339" spans="6:10">
      <c r="F2339" s="63"/>
      <c r="G2339" s="63"/>
      <c r="H2339" s="63"/>
      <c r="I2339" s="63"/>
      <c r="J2339" s="63"/>
    </row>
    <row r="2340" spans="6:10">
      <c r="F2340" s="63"/>
      <c r="G2340" s="63"/>
      <c r="H2340" s="63"/>
      <c r="I2340" s="63"/>
      <c r="J2340" s="63"/>
    </row>
    <row r="2341" spans="6:10">
      <c r="F2341" s="63"/>
      <c r="G2341" s="63"/>
      <c r="H2341" s="63"/>
      <c r="I2341" s="63"/>
      <c r="J2341" s="63"/>
    </row>
    <row r="2342" spans="6:10">
      <c r="F2342" s="63"/>
      <c r="G2342" s="63"/>
      <c r="H2342" s="63"/>
      <c r="I2342" s="63"/>
      <c r="J2342" s="63"/>
    </row>
    <row r="2343" spans="6:10">
      <c r="F2343" s="63"/>
      <c r="G2343" s="63"/>
      <c r="H2343" s="63"/>
      <c r="I2343" s="63"/>
      <c r="J2343" s="63"/>
    </row>
    <row r="2344" spans="6:10">
      <c r="F2344" s="63"/>
      <c r="G2344" s="63"/>
      <c r="H2344" s="63"/>
      <c r="I2344" s="63"/>
      <c r="J2344" s="63"/>
    </row>
    <row r="2345" spans="6:10">
      <c r="F2345" s="63"/>
      <c r="G2345" s="63"/>
      <c r="H2345" s="63"/>
      <c r="I2345" s="63"/>
      <c r="J2345" s="63"/>
    </row>
    <row r="2346" spans="6:10">
      <c r="F2346" s="63"/>
      <c r="G2346" s="63"/>
      <c r="H2346" s="63"/>
      <c r="I2346" s="63"/>
      <c r="J2346" s="63"/>
    </row>
    <row r="2347" spans="6:10">
      <c r="F2347" s="63"/>
      <c r="G2347" s="63"/>
      <c r="H2347" s="63"/>
      <c r="I2347" s="63"/>
      <c r="J2347" s="63"/>
    </row>
    <row r="2348" spans="6:10">
      <c r="F2348" s="63"/>
      <c r="G2348" s="63"/>
      <c r="H2348" s="63"/>
      <c r="I2348" s="63"/>
      <c r="J2348" s="63"/>
    </row>
    <row r="2349" spans="6:10">
      <c r="F2349" s="63"/>
      <c r="G2349" s="63"/>
      <c r="H2349" s="63"/>
      <c r="I2349" s="63"/>
      <c r="J2349" s="63"/>
    </row>
    <row r="2350" spans="6:10">
      <c r="F2350" s="63"/>
      <c r="G2350" s="63"/>
      <c r="H2350" s="63"/>
      <c r="I2350" s="63"/>
      <c r="J2350" s="63"/>
    </row>
    <row r="2351" spans="6:10">
      <c r="F2351" s="63"/>
      <c r="G2351" s="63"/>
      <c r="H2351" s="63"/>
      <c r="I2351" s="63"/>
      <c r="J2351" s="63"/>
    </row>
    <row r="2352" spans="6:10">
      <c r="F2352" s="63"/>
      <c r="G2352" s="63"/>
      <c r="H2352" s="63"/>
      <c r="I2352" s="63"/>
      <c r="J2352" s="63"/>
    </row>
    <row r="2353" spans="6:10">
      <c r="F2353" s="63"/>
      <c r="G2353" s="63"/>
      <c r="H2353" s="63"/>
      <c r="I2353" s="63"/>
      <c r="J2353" s="63"/>
    </row>
    <row r="2354" spans="6:10">
      <c r="F2354" s="63"/>
      <c r="G2354" s="63"/>
      <c r="H2354" s="63"/>
      <c r="I2354" s="63"/>
      <c r="J2354" s="63"/>
    </row>
    <row r="2355" spans="6:10">
      <c r="F2355" s="63"/>
      <c r="G2355" s="63"/>
      <c r="H2355" s="63"/>
      <c r="I2355" s="63"/>
      <c r="J2355" s="63"/>
    </row>
    <row r="2356" spans="6:10">
      <c r="F2356" s="63"/>
      <c r="G2356" s="63"/>
      <c r="H2356" s="63"/>
      <c r="I2356" s="63"/>
      <c r="J2356" s="63"/>
    </row>
    <row r="2357" spans="6:10">
      <c r="F2357" s="63"/>
      <c r="G2357" s="63"/>
      <c r="H2357" s="63"/>
      <c r="I2357" s="63"/>
      <c r="J2357" s="63"/>
    </row>
    <row r="2358" spans="6:10">
      <c r="F2358" s="63"/>
      <c r="G2358" s="63"/>
      <c r="H2358" s="63"/>
      <c r="I2358" s="63"/>
      <c r="J2358" s="63"/>
    </row>
    <row r="2359" spans="6:10">
      <c r="F2359" s="63"/>
      <c r="G2359" s="63"/>
      <c r="H2359" s="63"/>
      <c r="I2359" s="63"/>
      <c r="J2359" s="63"/>
    </row>
    <row r="2360" spans="6:10">
      <c r="F2360" s="63"/>
      <c r="G2360" s="63"/>
      <c r="H2360" s="63"/>
      <c r="I2360" s="63"/>
      <c r="J2360" s="63"/>
    </row>
    <row r="2361" spans="6:10">
      <c r="F2361" s="63"/>
      <c r="G2361" s="63"/>
      <c r="H2361" s="63"/>
      <c r="I2361" s="63"/>
      <c r="J2361" s="63"/>
    </row>
    <row r="2362" spans="6:10">
      <c r="F2362" s="63"/>
      <c r="G2362" s="63"/>
      <c r="H2362" s="63"/>
      <c r="I2362" s="63"/>
      <c r="J2362" s="63"/>
    </row>
    <row r="2363" spans="6:10">
      <c r="F2363" s="63"/>
      <c r="G2363" s="63"/>
      <c r="H2363" s="63"/>
      <c r="I2363" s="63"/>
      <c r="J2363" s="63"/>
    </row>
    <row r="2364" spans="6:10">
      <c r="F2364" s="63"/>
      <c r="G2364" s="63"/>
      <c r="H2364" s="63"/>
      <c r="I2364" s="63"/>
      <c r="J2364" s="63"/>
    </row>
    <row r="2365" spans="6:10">
      <c r="F2365" s="63"/>
      <c r="G2365" s="63"/>
      <c r="H2365" s="63"/>
      <c r="I2365" s="63"/>
      <c r="J2365" s="63"/>
    </row>
    <row r="2366" spans="6:10">
      <c r="F2366" s="63"/>
      <c r="G2366" s="63"/>
      <c r="H2366" s="63"/>
      <c r="I2366" s="63"/>
      <c r="J2366" s="63"/>
    </row>
    <row r="2367" spans="6:10">
      <c r="F2367" s="63"/>
      <c r="G2367" s="63"/>
      <c r="H2367" s="63"/>
      <c r="I2367" s="63"/>
      <c r="J2367" s="63"/>
    </row>
    <row r="2368" spans="6:10">
      <c r="F2368" s="63"/>
      <c r="G2368" s="63"/>
      <c r="H2368" s="63"/>
      <c r="I2368" s="63"/>
      <c r="J2368" s="63"/>
    </row>
    <row r="2369" spans="6:10">
      <c r="F2369" s="63"/>
      <c r="G2369" s="63"/>
      <c r="H2369" s="63"/>
      <c r="I2369" s="63"/>
      <c r="J2369" s="63"/>
    </row>
    <row r="2370" spans="6:10">
      <c r="F2370" s="63"/>
      <c r="G2370" s="63"/>
      <c r="H2370" s="63"/>
      <c r="I2370" s="63"/>
      <c r="J2370" s="63"/>
    </row>
    <row r="2371" spans="6:10">
      <c r="F2371" s="63"/>
      <c r="G2371" s="63"/>
      <c r="H2371" s="63"/>
      <c r="I2371" s="63"/>
      <c r="J2371" s="63"/>
    </row>
    <row r="2372" spans="6:10">
      <c r="F2372" s="63"/>
      <c r="G2372" s="63"/>
      <c r="H2372" s="63"/>
      <c r="I2372" s="63"/>
      <c r="J2372" s="63"/>
    </row>
    <row r="2373" spans="6:10">
      <c r="F2373" s="63"/>
      <c r="G2373" s="63"/>
      <c r="H2373" s="63"/>
      <c r="I2373" s="63"/>
      <c r="J2373" s="63"/>
    </row>
    <row r="2374" spans="6:10">
      <c r="F2374" s="63"/>
      <c r="G2374" s="63"/>
      <c r="H2374" s="63"/>
      <c r="I2374" s="63"/>
      <c r="J2374" s="63"/>
    </row>
    <row r="2375" spans="6:10">
      <c r="F2375" s="63"/>
      <c r="G2375" s="63"/>
      <c r="H2375" s="63"/>
      <c r="I2375" s="63"/>
      <c r="J2375" s="63"/>
    </row>
    <row r="2376" spans="6:10">
      <c r="F2376" s="63"/>
      <c r="G2376" s="63"/>
      <c r="H2376" s="63"/>
      <c r="I2376" s="63"/>
      <c r="J2376" s="63"/>
    </row>
    <row r="2377" spans="6:10">
      <c r="F2377" s="63"/>
      <c r="G2377" s="63"/>
      <c r="H2377" s="63"/>
      <c r="I2377" s="63"/>
      <c r="J2377" s="63"/>
    </row>
    <row r="2378" spans="6:10">
      <c r="F2378" s="63"/>
      <c r="G2378" s="63"/>
      <c r="H2378" s="63"/>
      <c r="I2378" s="63"/>
      <c r="J2378" s="63"/>
    </row>
    <row r="2379" spans="6:10">
      <c r="F2379" s="63"/>
      <c r="G2379" s="63"/>
      <c r="H2379" s="63"/>
      <c r="I2379" s="63"/>
      <c r="J2379" s="63"/>
    </row>
    <row r="2380" spans="6:10">
      <c r="F2380" s="63"/>
      <c r="G2380" s="63"/>
      <c r="H2380" s="63"/>
      <c r="I2380" s="63"/>
      <c r="J2380" s="63"/>
    </row>
    <row r="2381" spans="6:10">
      <c r="F2381" s="63"/>
      <c r="G2381" s="63"/>
      <c r="H2381" s="63"/>
      <c r="I2381" s="63"/>
      <c r="J2381" s="63"/>
    </row>
    <row r="2382" spans="6:10">
      <c r="F2382" s="63"/>
      <c r="G2382" s="63"/>
      <c r="H2382" s="63"/>
      <c r="I2382" s="63"/>
      <c r="J2382" s="63"/>
    </row>
    <row r="2383" spans="6:10">
      <c r="F2383" s="63"/>
      <c r="G2383" s="63"/>
      <c r="H2383" s="63"/>
      <c r="I2383" s="63"/>
      <c r="J2383" s="63"/>
    </row>
    <row r="2384" spans="6:10">
      <c r="F2384" s="63"/>
      <c r="G2384" s="63"/>
      <c r="H2384" s="63"/>
      <c r="I2384" s="63"/>
      <c r="J2384" s="63"/>
    </row>
    <row r="2385" spans="6:10">
      <c r="F2385" s="63"/>
      <c r="G2385" s="63"/>
      <c r="H2385" s="63"/>
      <c r="I2385" s="63"/>
      <c r="J2385" s="63"/>
    </row>
    <row r="2386" spans="6:10">
      <c r="F2386" s="63"/>
      <c r="G2386" s="63"/>
      <c r="H2386" s="63"/>
      <c r="I2386" s="63"/>
      <c r="J2386" s="63"/>
    </row>
    <row r="2387" spans="6:10">
      <c r="F2387" s="63"/>
      <c r="G2387" s="63"/>
      <c r="H2387" s="63"/>
      <c r="I2387" s="63"/>
      <c r="J2387" s="63"/>
    </row>
    <row r="2388" spans="6:10">
      <c r="F2388" s="63"/>
      <c r="G2388" s="63"/>
      <c r="H2388" s="63"/>
      <c r="I2388" s="63"/>
      <c r="J2388" s="63"/>
    </row>
    <row r="2389" spans="6:10">
      <c r="F2389" s="63"/>
      <c r="G2389" s="63"/>
      <c r="H2389" s="63"/>
      <c r="I2389" s="63"/>
      <c r="J2389" s="63"/>
    </row>
    <row r="2390" spans="6:10">
      <c r="F2390" s="63"/>
      <c r="G2390" s="63"/>
      <c r="H2390" s="63"/>
      <c r="I2390" s="63"/>
      <c r="J2390" s="63"/>
    </row>
    <row r="2391" spans="6:10">
      <c r="F2391" s="63"/>
      <c r="G2391" s="63"/>
      <c r="H2391" s="63"/>
      <c r="I2391" s="63"/>
      <c r="J2391" s="63"/>
    </row>
    <row r="2392" spans="6:10">
      <c r="F2392" s="63"/>
      <c r="G2392" s="63"/>
      <c r="H2392" s="63"/>
      <c r="I2392" s="63"/>
      <c r="J2392" s="63"/>
    </row>
    <row r="2393" spans="6:10">
      <c r="F2393" s="63"/>
      <c r="G2393" s="63"/>
      <c r="H2393" s="63"/>
      <c r="I2393" s="63"/>
      <c r="J2393" s="63"/>
    </row>
    <row r="2394" spans="6:10">
      <c r="F2394" s="63"/>
      <c r="G2394" s="63"/>
      <c r="H2394" s="63"/>
      <c r="I2394" s="63"/>
      <c r="J2394" s="63"/>
    </row>
    <row r="2395" spans="6:10">
      <c r="F2395" s="63"/>
      <c r="G2395" s="63"/>
      <c r="H2395" s="63"/>
      <c r="I2395" s="63"/>
      <c r="J2395" s="63"/>
    </row>
    <row r="2396" spans="6:10">
      <c r="F2396" s="63"/>
      <c r="G2396" s="63"/>
      <c r="H2396" s="63"/>
      <c r="I2396" s="63"/>
      <c r="J2396" s="63"/>
    </row>
    <row r="2397" spans="6:10">
      <c r="F2397" s="63"/>
      <c r="G2397" s="63"/>
      <c r="H2397" s="63"/>
      <c r="I2397" s="63"/>
      <c r="J2397" s="63"/>
    </row>
    <row r="2398" spans="6:10">
      <c r="F2398" s="63"/>
      <c r="G2398" s="63"/>
      <c r="H2398" s="63"/>
      <c r="I2398" s="63"/>
      <c r="J2398" s="63"/>
    </row>
    <row r="2399" spans="6:10">
      <c r="F2399" s="63"/>
      <c r="G2399" s="63"/>
      <c r="H2399" s="63"/>
      <c r="I2399" s="63"/>
      <c r="J2399" s="63"/>
    </row>
    <row r="2400" spans="6:10">
      <c r="F2400" s="63"/>
      <c r="G2400" s="63"/>
      <c r="H2400" s="63"/>
      <c r="I2400" s="63"/>
      <c r="J2400" s="63"/>
    </row>
    <row r="2401" spans="6:10">
      <c r="F2401" s="63"/>
      <c r="G2401" s="63"/>
      <c r="H2401" s="63"/>
      <c r="I2401" s="63"/>
      <c r="J2401" s="63"/>
    </row>
    <row r="2402" spans="6:10">
      <c r="F2402" s="63"/>
      <c r="G2402" s="63"/>
      <c r="H2402" s="63"/>
      <c r="I2402" s="63"/>
      <c r="J2402" s="63"/>
    </row>
    <row r="2403" spans="6:10">
      <c r="F2403" s="63"/>
      <c r="G2403" s="63"/>
      <c r="H2403" s="63"/>
      <c r="I2403" s="63"/>
      <c r="J2403" s="63"/>
    </row>
    <row r="2404" spans="6:10">
      <c r="F2404" s="63"/>
      <c r="G2404" s="63"/>
      <c r="H2404" s="63"/>
      <c r="I2404" s="63"/>
      <c r="J2404" s="63"/>
    </row>
    <row r="2405" spans="6:10">
      <c r="F2405" s="63"/>
      <c r="G2405" s="63"/>
      <c r="H2405" s="63"/>
      <c r="I2405" s="63"/>
      <c r="J2405" s="63"/>
    </row>
    <row r="2406" spans="6:10">
      <c r="F2406" s="63"/>
      <c r="G2406" s="63"/>
      <c r="H2406" s="63"/>
      <c r="I2406" s="63"/>
      <c r="J2406" s="63"/>
    </row>
    <row r="2407" spans="6:10">
      <c r="F2407" s="63"/>
      <c r="G2407" s="63"/>
      <c r="H2407" s="63"/>
      <c r="I2407" s="63"/>
      <c r="J2407" s="63"/>
    </row>
    <row r="2408" spans="6:10">
      <c r="F2408" s="63"/>
      <c r="G2408" s="63"/>
      <c r="H2408" s="63"/>
      <c r="I2408" s="63"/>
      <c r="J2408" s="63"/>
    </row>
    <row r="2409" spans="6:10">
      <c r="F2409" s="63"/>
      <c r="G2409" s="63"/>
      <c r="H2409" s="63"/>
      <c r="I2409" s="63"/>
      <c r="J2409" s="63"/>
    </row>
    <row r="2410" spans="6:10">
      <c r="F2410" s="63"/>
      <c r="G2410" s="63"/>
      <c r="H2410" s="63"/>
      <c r="I2410" s="63"/>
      <c r="J2410" s="63"/>
    </row>
    <row r="2411" spans="6:10">
      <c r="F2411" s="63"/>
      <c r="G2411" s="63"/>
      <c r="H2411" s="63"/>
      <c r="I2411" s="63"/>
      <c r="J2411" s="63"/>
    </row>
    <row r="2412" spans="6:10">
      <c r="F2412" s="63"/>
      <c r="G2412" s="63"/>
      <c r="H2412" s="63"/>
      <c r="I2412" s="63"/>
      <c r="J2412" s="63"/>
    </row>
    <row r="2413" spans="6:10">
      <c r="F2413" s="63"/>
      <c r="G2413" s="63"/>
      <c r="H2413" s="63"/>
      <c r="I2413" s="63"/>
      <c r="J2413" s="63"/>
    </row>
    <row r="2414" spans="6:10">
      <c r="F2414" s="63"/>
      <c r="G2414" s="63"/>
      <c r="H2414" s="63"/>
      <c r="I2414" s="63"/>
      <c r="J2414" s="63"/>
    </row>
    <row r="2415" spans="6:10">
      <c r="F2415" s="63"/>
      <c r="G2415" s="63"/>
      <c r="H2415" s="63"/>
      <c r="I2415" s="63"/>
      <c r="J2415" s="63"/>
    </row>
    <row r="2416" spans="6:10">
      <c r="F2416" s="63"/>
      <c r="G2416" s="63"/>
      <c r="H2416" s="63"/>
      <c r="I2416" s="63"/>
      <c r="J2416" s="63"/>
    </row>
    <row r="2417" spans="6:10">
      <c r="F2417" s="63"/>
      <c r="G2417" s="63"/>
      <c r="H2417" s="63"/>
      <c r="I2417" s="63"/>
      <c r="J2417" s="63"/>
    </row>
    <row r="2418" spans="6:10">
      <c r="F2418" s="63"/>
      <c r="G2418" s="63"/>
      <c r="H2418" s="63"/>
      <c r="I2418" s="63"/>
      <c r="J2418" s="63"/>
    </row>
    <row r="2419" spans="6:10">
      <c r="F2419" s="63"/>
      <c r="G2419" s="63"/>
      <c r="H2419" s="63"/>
      <c r="I2419" s="63"/>
      <c r="J2419" s="63"/>
    </row>
    <row r="2420" spans="6:10">
      <c r="F2420" s="63"/>
      <c r="G2420" s="63"/>
      <c r="H2420" s="63"/>
      <c r="I2420" s="63"/>
      <c r="J2420" s="63"/>
    </row>
    <row r="2421" spans="6:10">
      <c r="F2421" s="63"/>
      <c r="G2421" s="63"/>
      <c r="H2421" s="63"/>
      <c r="I2421" s="63"/>
      <c r="J2421" s="63"/>
    </row>
    <row r="2422" spans="6:10">
      <c r="F2422" s="63"/>
      <c r="G2422" s="63"/>
      <c r="H2422" s="63"/>
      <c r="I2422" s="63"/>
      <c r="J2422" s="63"/>
    </row>
    <row r="2423" spans="6:10">
      <c r="F2423" s="63"/>
      <c r="G2423" s="63"/>
      <c r="H2423" s="63"/>
      <c r="I2423" s="63"/>
      <c r="J2423" s="63"/>
    </row>
    <row r="2424" spans="6:10">
      <c r="F2424" s="63"/>
      <c r="G2424" s="63"/>
      <c r="H2424" s="63"/>
      <c r="I2424" s="63"/>
      <c r="J2424" s="63"/>
    </row>
    <row r="2425" spans="6:10">
      <c r="F2425" s="63"/>
      <c r="G2425" s="63"/>
      <c r="H2425" s="63"/>
      <c r="I2425" s="63"/>
      <c r="J2425" s="63"/>
    </row>
    <row r="2426" spans="6:10">
      <c r="F2426" s="63"/>
      <c r="G2426" s="63"/>
      <c r="H2426" s="63"/>
      <c r="I2426" s="63"/>
      <c r="J2426" s="63"/>
    </row>
    <row r="2427" spans="6:10">
      <c r="F2427" s="63"/>
      <c r="G2427" s="63"/>
      <c r="H2427" s="63"/>
      <c r="I2427" s="63"/>
      <c r="J2427" s="63"/>
    </row>
    <row r="2428" spans="6:10">
      <c r="F2428" s="63"/>
      <c r="G2428" s="63"/>
      <c r="H2428" s="63"/>
      <c r="I2428" s="63"/>
      <c r="J2428" s="63"/>
    </row>
    <row r="2429" spans="6:10">
      <c r="F2429" s="63"/>
      <c r="G2429" s="63"/>
      <c r="H2429" s="63"/>
      <c r="I2429" s="63"/>
      <c r="J2429" s="63"/>
    </row>
    <row r="2430" spans="6:10">
      <c r="F2430" s="63"/>
      <c r="G2430" s="63"/>
      <c r="H2430" s="63"/>
      <c r="I2430" s="63"/>
      <c r="J2430" s="63"/>
    </row>
    <row r="2431" spans="6:10">
      <c r="F2431" s="63"/>
      <c r="G2431" s="63"/>
      <c r="H2431" s="63"/>
      <c r="I2431" s="63"/>
      <c r="J2431" s="63"/>
    </row>
    <row r="2432" spans="6:10">
      <c r="F2432" s="63"/>
      <c r="G2432" s="63"/>
      <c r="H2432" s="63"/>
      <c r="I2432" s="63"/>
      <c r="J2432" s="63"/>
    </row>
    <row r="2433" spans="6:10">
      <c r="F2433" s="63"/>
      <c r="G2433" s="63"/>
      <c r="H2433" s="63"/>
      <c r="I2433" s="63"/>
      <c r="J2433" s="63"/>
    </row>
    <row r="2434" spans="6:10">
      <c r="F2434" s="63"/>
      <c r="G2434" s="63"/>
      <c r="H2434" s="63"/>
      <c r="I2434" s="63"/>
      <c r="J2434" s="63"/>
    </row>
    <row r="2435" spans="6:10">
      <c r="F2435" s="63"/>
      <c r="G2435" s="63"/>
      <c r="H2435" s="63"/>
      <c r="I2435" s="63"/>
      <c r="J2435" s="63"/>
    </row>
    <row r="2436" spans="6:10">
      <c r="F2436" s="63"/>
      <c r="G2436" s="63"/>
      <c r="H2436" s="63"/>
      <c r="I2436" s="63"/>
      <c r="J2436" s="63"/>
    </row>
    <row r="2437" spans="6:10">
      <c r="F2437" s="63"/>
      <c r="G2437" s="63"/>
      <c r="H2437" s="63"/>
      <c r="I2437" s="63"/>
      <c r="J2437" s="63"/>
    </row>
    <row r="2438" spans="6:10">
      <c r="F2438" s="63"/>
      <c r="G2438" s="63"/>
      <c r="H2438" s="63"/>
      <c r="I2438" s="63"/>
      <c r="J2438" s="63"/>
    </row>
    <row r="2439" spans="6:10">
      <c r="F2439" s="63"/>
      <c r="G2439" s="63"/>
      <c r="H2439" s="63"/>
      <c r="I2439" s="63"/>
      <c r="J2439" s="63"/>
    </row>
    <row r="2440" spans="6:10">
      <c r="F2440" s="63"/>
      <c r="G2440" s="63"/>
      <c r="H2440" s="63"/>
      <c r="I2440" s="63"/>
      <c r="J2440" s="63"/>
    </row>
    <row r="2441" spans="6:10">
      <c r="F2441" s="63"/>
      <c r="G2441" s="63"/>
      <c r="H2441" s="63"/>
      <c r="I2441" s="63"/>
      <c r="J2441" s="63"/>
    </row>
    <row r="2442" spans="6:10">
      <c r="F2442" s="63"/>
      <c r="G2442" s="63"/>
      <c r="H2442" s="63"/>
      <c r="I2442" s="63"/>
      <c r="J2442" s="63"/>
    </row>
    <row r="2443" spans="6:10">
      <c r="F2443" s="63"/>
      <c r="G2443" s="63"/>
      <c r="H2443" s="63"/>
      <c r="I2443" s="63"/>
      <c r="J2443" s="63"/>
    </row>
    <row r="2444" spans="6:10">
      <c r="F2444" s="63"/>
      <c r="G2444" s="63"/>
      <c r="H2444" s="63"/>
      <c r="I2444" s="63"/>
      <c r="J2444" s="63"/>
    </row>
    <row r="2445" spans="6:10">
      <c r="F2445" s="63"/>
      <c r="G2445" s="63"/>
      <c r="H2445" s="63"/>
      <c r="I2445" s="63"/>
      <c r="J2445" s="63"/>
    </row>
    <row r="2446" spans="6:10">
      <c r="F2446" s="63"/>
      <c r="G2446" s="63"/>
      <c r="H2446" s="63"/>
      <c r="I2446" s="63"/>
      <c r="J2446" s="63"/>
    </row>
    <row r="2447" spans="6:10">
      <c r="F2447" s="63"/>
      <c r="G2447" s="63"/>
      <c r="H2447" s="63"/>
      <c r="I2447" s="63"/>
      <c r="J2447" s="63"/>
    </row>
    <row r="2448" spans="6:10">
      <c r="F2448" s="63"/>
      <c r="G2448" s="63"/>
      <c r="H2448" s="63"/>
      <c r="I2448" s="63"/>
      <c r="J2448" s="63"/>
    </row>
    <row r="2449" spans="6:10">
      <c r="F2449" s="63"/>
      <c r="G2449" s="63"/>
      <c r="H2449" s="63"/>
      <c r="I2449" s="63"/>
      <c r="J2449" s="63"/>
    </row>
    <row r="2450" spans="6:10">
      <c r="F2450" s="63"/>
      <c r="G2450" s="63"/>
      <c r="H2450" s="63"/>
      <c r="I2450" s="63"/>
      <c r="J2450" s="63"/>
    </row>
    <row r="2451" spans="6:10">
      <c r="F2451" s="63"/>
      <c r="G2451" s="63"/>
      <c r="H2451" s="63"/>
      <c r="I2451" s="63"/>
      <c r="J2451" s="63"/>
    </row>
    <row r="2452" spans="6:10">
      <c r="F2452" s="63"/>
      <c r="G2452" s="63"/>
      <c r="H2452" s="63"/>
      <c r="I2452" s="63"/>
      <c r="J2452" s="63"/>
    </row>
    <row r="2453" spans="6:10">
      <c r="F2453" s="63"/>
      <c r="G2453" s="63"/>
      <c r="H2453" s="63"/>
      <c r="I2453" s="63"/>
      <c r="J2453" s="63"/>
    </row>
    <row r="2454" spans="6:10">
      <c r="F2454" s="63"/>
      <c r="G2454" s="63"/>
      <c r="H2454" s="63"/>
      <c r="I2454" s="63"/>
      <c r="J2454" s="63"/>
    </row>
    <row r="2455" spans="6:10">
      <c r="F2455" s="63"/>
      <c r="G2455" s="63"/>
      <c r="H2455" s="63"/>
      <c r="I2455" s="63"/>
      <c r="J2455" s="63"/>
    </row>
    <row r="2456" spans="6:10">
      <c r="F2456" s="63"/>
      <c r="G2456" s="63"/>
      <c r="H2456" s="63"/>
      <c r="I2456" s="63"/>
      <c r="J2456" s="63"/>
    </row>
    <row r="2457" spans="6:10">
      <c r="F2457" s="63"/>
      <c r="G2457" s="63"/>
      <c r="H2457" s="63"/>
      <c r="I2457" s="63"/>
      <c r="J2457" s="63"/>
    </row>
    <row r="2458" spans="6:10">
      <c r="F2458" s="63"/>
      <c r="G2458" s="63"/>
      <c r="H2458" s="63"/>
      <c r="I2458" s="63"/>
      <c r="J2458" s="63"/>
    </row>
    <row r="2459" spans="6:10">
      <c r="F2459" s="63"/>
      <c r="G2459" s="63"/>
      <c r="H2459" s="63"/>
      <c r="I2459" s="63"/>
      <c r="J2459" s="63"/>
    </row>
    <row r="2460" spans="6:10">
      <c r="F2460" s="63"/>
      <c r="G2460" s="63"/>
      <c r="H2460" s="63"/>
      <c r="I2460" s="63"/>
      <c r="J2460" s="63"/>
    </row>
    <row r="2461" spans="6:10">
      <c r="F2461" s="63"/>
      <c r="G2461" s="63"/>
      <c r="H2461" s="63"/>
      <c r="I2461" s="63"/>
      <c r="J2461" s="63"/>
    </row>
    <row r="2462" spans="6:10">
      <c r="F2462" s="63"/>
      <c r="G2462" s="63"/>
      <c r="H2462" s="63"/>
      <c r="I2462" s="63"/>
      <c r="J2462" s="63"/>
    </row>
    <row r="2463" spans="6:10">
      <c r="F2463" s="63"/>
      <c r="G2463" s="63"/>
      <c r="H2463" s="63"/>
      <c r="I2463" s="63"/>
      <c r="J2463" s="63"/>
    </row>
    <row r="2464" spans="6:10">
      <c r="F2464" s="63"/>
      <c r="G2464" s="63"/>
      <c r="H2464" s="63"/>
      <c r="I2464" s="63"/>
      <c r="J2464" s="63"/>
    </row>
    <row r="2465" spans="6:10">
      <c r="F2465" s="63"/>
      <c r="G2465" s="63"/>
      <c r="H2465" s="63"/>
      <c r="I2465" s="63"/>
      <c r="J2465" s="63"/>
    </row>
    <row r="2466" spans="6:10">
      <c r="F2466" s="63"/>
      <c r="G2466" s="63"/>
      <c r="H2466" s="63"/>
      <c r="I2466" s="63"/>
      <c r="J2466" s="63"/>
    </row>
    <row r="2467" spans="6:10">
      <c r="F2467" s="63"/>
      <c r="G2467" s="63"/>
      <c r="H2467" s="63"/>
      <c r="I2467" s="63"/>
      <c r="J2467" s="63"/>
    </row>
    <row r="2468" spans="6:10">
      <c r="F2468" s="63"/>
      <c r="G2468" s="63"/>
      <c r="H2468" s="63"/>
      <c r="I2468" s="63"/>
      <c r="J2468" s="63"/>
    </row>
    <row r="2469" spans="6:10">
      <c r="F2469" s="63"/>
      <c r="G2469" s="63"/>
      <c r="H2469" s="63"/>
      <c r="I2469" s="63"/>
      <c r="J2469" s="63"/>
    </row>
    <row r="2470" spans="6:10">
      <c r="F2470" s="63"/>
      <c r="G2470" s="63"/>
      <c r="H2470" s="63"/>
      <c r="I2470" s="63"/>
      <c r="J2470" s="63"/>
    </row>
    <row r="2471" spans="6:10">
      <c r="F2471" s="63"/>
      <c r="G2471" s="63"/>
      <c r="H2471" s="63"/>
      <c r="I2471" s="63"/>
      <c r="J2471" s="63"/>
    </row>
    <row r="2472" spans="6:10">
      <c r="F2472" s="63"/>
      <c r="G2472" s="63"/>
      <c r="H2472" s="63"/>
      <c r="I2472" s="63"/>
      <c r="J2472" s="63"/>
    </row>
    <row r="2473" spans="6:10">
      <c r="F2473" s="63"/>
      <c r="G2473" s="63"/>
      <c r="H2473" s="63"/>
      <c r="I2473" s="63"/>
      <c r="J2473" s="63"/>
    </row>
    <row r="2474" spans="6:10">
      <c r="F2474" s="63"/>
      <c r="G2474" s="63"/>
      <c r="H2474" s="63"/>
      <c r="I2474" s="63"/>
      <c r="J2474" s="63"/>
    </row>
    <row r="2475" spans="6:10">
      <c r="F2475" s="63"/>
      <c r="G2475" s="63"/>
      <c r="H2475" s="63"/>
      <c r="I2475" s="63"/>
      <c r="J2475" s="63"/>
    </row>
    <row r="2476" spans="6:10">
      <c r="F2476" s="63"/>
      <c r="G2476" s="63"/>
      <c r="H2476" s="63"/>
      <c r="I2476" s="63"/>
      <c r="J2476" s="63"/>
    </row>
    <row r="2477" spans="6:10">
      <c r="F2477" s="63"/>
      <c r="G2477" s="63"/>
      <c r="H2477" s="63"/>
      <c r="I2477" s="63"/>
      <c r="J2477" s="63"/>
    </row>
    <row r="2478" spans="6:10">
      <c r="F2478" s="63"/>
      <c r="G2478" s="63"/>
      <c r="H2478" s="63"/>
      <c r="I2478" s="63"/>
      <c r="J2478" s="63"/>
    </row>
    <row r="2479" spans="6:10">
      <c r="F2479" s="63"/>
      <c r="G2479" s="63"/>
      <c r="H2479" s="63"/>
      <c r="I2479" s="63"/>
      <c r="J2479" s="63"/>
    </row>
    <row r="2480" spans="6:10">
      <c r="F2480" s="63"/>
      <c r="G2480" s="63"/>
      <c r="H2480" s="63"/>
      <c r="I2480" s="63"/>
      <c r="J2480" s="63"/>
    </row>
    <row r="2481" spans="6:10">
      <c r="F2481" s="63"/>
      <c r="G2481" s="63"/>
      <c r="H2481" s="63"/>
      <c r="I2481" s="63"/>
      <c r="J2481" s="63"/>
    </row>
    <row r="2482" spans="6:10">
      <c r="F2482" s="63"/>
      <c r="G2482" s="63"/>
      <c r="H2482" s="63"/>
      <c r="I2482" s="63"/>
      <c r="J2482" s="63"/>
    </row>
    <row r="2483" spans="6:10">
      <c r="F2483" s="63"/>
      <c r="G2483" s="63"/>
      <c r="H2483" s="63"/>
      <c r="I2483" s="63"/>
      <c r="J2483" s="63"/>
    </row>
    <row r="2484" spans="6:10">
      <c r="F2484" s="63"/>
      <c r="G2484" s="63"/>
      <c r="H2484" s="63"/>
      <c r="I2484" s="63"/>
      <c r="J2484" s="63"/>
    </row>
    <row r="2485" spans="6:10">
      <c r="F2485" s="63"/>
      <c r="G2485" s="63"/>
      <c r="H2485" s="63"/>
      <c r="I2485" s="63"/>
      <c r="J2485" s="63"/>
    </row>
    <row r="2486" spans="6:10">
      <c r="F2486" s="63"/>
      <c r="G2486" s="63"/>
      <c r="H2486" s="63"/>
      <c r="I2486" s="63"/>
      <c r="J2486" s="63"/>
    </row>
    <row r="2487" spans="6:10">
      <c r="F2487" s="63"/>
      <c r="G2487" s="63"/>
      <c r="H2487" s="63"/>
      <c r="I2487" s="63"/>
      <c r="J2487" s="63"/>
    </row>
    <row r="2488" spans="6:10">
      <c r="F2488" s="63"/>
      <c r="G2488" s="63"/>
      <c r="H2488" s="63"/>
      <c r="I2488" s="63"/>
      <c r="J2488" s="63"/>
    </row>
    <row r="2489" spans="6:10">
      <c r="F2489" s="63"/>
      <c r="G2489" s="63"/>
      <c r="H2489" s="63"/>
      <c r="I2489" s="63"/>
      <c r="J2489" s="63"/>
    </row>
    <row r="2490" spans="6:10">
      <c r="F2490" s="63"/>
      <c r="G2490" s="63"/>
      <c r="H2490" s="63"/>
      <c r="I2490" s="63"/>
      <c r="J2490" s="63"/>
    </row>
    <row r="2491" spans="6:10">
      <c r="F2491" s="63"/>
      <c r="G2491" s="63"/>
      <c r="H2491" s="63"/>
      <c r="I2491" s="63"/>
      <c r="J2491" s="63"/>
    </row>
    <row r="2492" spans="6:10">
      <c r="F2492" s="63"/>
      <c r="G2492" s="63"/>
      <c r="H2492" s="63"/>
      <c r="I2492" s="63"/>
      <c r="J2492" s="63"/>
    </row>
    <row r="2493" spans="6:10">
      <c r="F2493" s="63"/>
      <c r="G2493" s="63"/>
      <c r="H2493" s="63"/>
      <c r="I2493" s="63"/>
      <c r="J2493" s="63"/>
    </row>
    <row r="2494" spans="6:10">
      <c r="F2494" s="63"/>
      <c r="G2494" s="63"/>
      <c r="H2494" s="63"/>
      <c r="I2494" s="63"/>
      <c r="J2494" s="63"/>
    </row>
    <row r="2495" spans="6:10">
      <c r="F2495" s="63"/>
      <c r="G2495" s="63"/>
      <c r="H2495" s="63"/>
      <c r="I2495" s="63"/>
      <c r="J2495" s="63"/>
    </row>
    <row r="2496" spans="6:10">
      <c r="F2496" s="63"/>
      <c r="G2496" s="63"/>
      <c r="H2496" s="63"/>
      <c r="I2496" s="63"/>
      <c r="J2496" s="63"/>
    </row>
    <row r="2497" spans="6:10">
      <c r="F2497" s="63"/>
      <c r="G2497" s="63"/>
      <c r="H2497" s="63"/>
      <c r="I2497" s="63"/>
      <c r="J2497" s="63"/>
    </row>
    <row r="2498" spans="6:10">
      <c r="F2498" s="63"/>
      <c r="G2498" s="63"/>
      <c r="H2498" s="63"/>
      <c r="I2498" s="63"/>
      <c r="J2498" s="63"/>
    </row>
    <row r="2499" spans="6:10">
      <c r="F2499" s="63"/>
      <c r="G2499" s="63"/>
      <c r="H2499" s="63"/>
      <c r="I2499" s="63"/>
      <c r="J2499" s="63"/>
    </row>
    <row r="2500" spans="6:10">
      <c r="F2500" s="63"/>
      <c r="G2500" s="63"/>
      <c r="H2500" s="63"/>
      <c r="I2500" s="63"/>
      <c r="J2500" s="63"/>
    </row>
    <row r="2501" spans="6:10">
      <c r="F2501" s="63"/>
      <c r="G2501" s="63"/>
      <c r="H2501" s="63"/>
      <c r="I2501" s="63"/>
      <c r="J2501" s="63"/>
    </row>
    <row r="2502" spans="6:10">
      <c r="F2502" s="63"/>
      <c r="G2502" s="63"/>
      <c r="H2502" s="63"/>
      <c r="I2502" s="63"/>
      <c r="J2502" s="63"/>
    </row>
    <row r="2503" spans="6:10">
      <c r="F2503" s="63"/>
      <c r="G2503" s="63"/>
      <c r="H2503" s="63"/>
      <c r="I2503" s="63"/>
      <c r="J2503" s="63"/>
    </row>
    <row r="2504" spans="6:10">
      <c r="F2504" s="63"/>
      <c r="G2504" s="63"/>
      <c r="H2504" s="63"/>
      <c r="I2504" s="63"/>
      <c r="J2504" s="63"/>
    </row>
    <row r="2505" spans="6:10">
      <c r="F2505" s="63"/>
      <c r="G2505" s="63"/>
      <c r="H2505" s="63"/>
      <c r="I2505" s="63"/>
      <c r="J2505" s="63"/>
    </row>
    <row r="2506" spans="6:10">
      <c r="F2506" s="63"/>
      <c r="G2506" s="63"/>
      <c r="H2506" s="63"/>
      <c r="I2506" s="63"/>
      <c r="J2506" s="63"/>
    </row>
    <row r="2507" spans="6:10">
      <c r="F2507" s="63"/>
      <c r="G2507" s="63"/>
      <c r="H2507" s="63"/>
      <c r="I2507" s="63"/>
      <c r="J2507" s="63"/>
    </row>
    <row r="2508" spans="6:10">
      <c r="F2508" s="63"/>
      <c r="G2508" s="63"/>
      <c r="H2508" s="63"/>
      <c r="I2508" s="63"/>
      <c r="J2508" s="63"/>
    </row>
    <row r="2509" spans="6:10">
      <c r="F2509" s="63"/>
      <c r="G2509" s="63"/>
      <c r="H2509" s="63"/>
      <c r="I2509" s="63"/>
      <c r="J2509" s="63"/>
    </row>
    <row r="2510" spans="6:10">
      <c r="F2510" s="63"/>
      <c r="G2510" s="63"/>
      <c r="H2510" s="63"/>
      <c r="I2510" s="63"/>
      <c r="J2510" s="63"/>
    </row>
    <row r="2511" spans="6:10">
      <c r="F2511" s="63"/>
      <c r="G2511" s="63"/>
      <c r="H2511" s="63"/>
      <c r="I2511" s="63"/>
      <c r="J2511" s="63"/>
    </row>
    <row r="2512" spans="6:10">
      <c r="F2512" s="63"/>
      <c r="G2512" s="63"/>
      <c r="H2512" s="63"/>
      <c r="I2512" s="63"/>
      <c r="J2512" s="63"/>
    </row>
    <row r="2513" spans="6:10">
      <c r="F2513" s="63"/>
      <c r="G2513" s="63"/>
      <c r="H2513" s="63"/>
      <c r="I2513" s="63"/>
      <c r="J2513" s="63"/>
    </row>
    <row r="2514" spans="6:10">
      <c r="F2514" s="63"/>
      <c r="G2514" s="63"/>
      <c r="H2514" s="63"/>
      <c r="I2514" s="63"/>
      <c r="J2514" s="63"/>
    </row>
    <row r="2515" spans="6:10">
      <c r="F2515" s="63"/>
      <c r="G2515" s="63"/>
      <c r="H2515" s="63"/>
      <c r="I2515" s="63"/>
      <c r="J2515" s="63"/>
    </row>
    <row r="2516" spans="6:10">
      <c r="F2516" s="63"/>
      <c r="G2516" s="63"/>
      <c r="H2516" s="63"/>
      <c r="I2516" s="63"/>
      <c r="J2516" s="63"/>
    </row>
    <row r="2517" spans="6:10">
      <c r="F2517" s="63"/>
      <c r="G2517" s="63"/>
      <c r="H2517" s="63"/>
      <c r="I2517" s="63"/>
      <c r="J2517" s="63"/>
    </row>
    <row r="2518" spans="6:10">
      <c r="F2518" s="63"/>
      <c r="G2518" s="63"/>
      <c r="H2518" s="63"/>
      <c r="I2518" s="63"/>
      <c r="J2518" s="63"/>
    </row>
    <row r="2519" spans="6:10">
      <c r="F2519" s="63"/>
      <c r="G2519" s="63"/>
      <c r="H2519" s="63"/>
      <c r="I2519" s="63"/>
      <c r="J2519" s="63"/>
    </row>
    <row r="2520" spans="6:10">
      <c r="F2520" s="63"/>
      <c r="G2520" s="63"/>
      <c r="H2520" s="63"/>
      <c r="I2520" s="63"/>
      <c r="J2520" s="63"/>
    </row>
    <row r="2521" spans="6:10">
      <c r="F2521" s="63"/>
      <c r="G2521" s="63"/>
      <c r="H2521" s="63"/>
      <c r="I2521" s="63"/>
      <c r="J2521" s="63"/>
    </row>
    <row r="2522" spans="6:10">
      <c r="F2522" s="63"/>
      <c r="G2522" s="63"/>
      <c r="H2522" s="63"/>
      <c r="I2522" s="63"/>
      <c r="J2522" s="63"/>
    </row>
    <row r="2523" spans="6:10">
      <c r="F2523" s="63"/>
      <c r="G2523" s="63"/>
      <c r="H2523" s="63"/>
      <c r="I2523" s="63"/>
      <c r="J2523" s="63"/>
    </row>
    <row r="2524" spans="6:10">
      <c r="F2524" s="63"/>
      <c r="G2524" s="63"/>
      <c r="H2524" s="63"/>
      <c r="I2524" s="63"/>
      <c r="J2524" s="63"/>
    </row>
    <row r="2525" spans="6:10">
      <c r="F2525" s="63"/>
      <c r="G2525" s="63"/>
      <c r="H2525" s="63"/>
      <c r="I2525" s="63"/>
      <c r="J2525" s="63"/>
    </row>
    <row r="2526" spans="6:10">
      <c r="F2526" s="63"/>
      <c r="G2526" s="63"/>
      <c r="H2526" s="63"/>
      <c r="I2526" s="63"/>
      <c r="J2526" s="63"/>
    </row>
    <row r="2527" spans="6:10">
      <c r="F2527" s="63"/>
      <c r="G2527" s="63"/>
      <c r="H2527" s="63"/>
      <c r="I2527" s="63"/>
      <c r="J2527" s="63"/>
    </row>
    <row r="2528" spans="6:10">
      <c r="F2528" s="63"/>
      <c r="G2528" s="63"/>
      <c r="H2528" s="63"/>
      <c r="I2528" s="63"/>
      <c r="J2528" s="63"/>
    </row>
    <row r="2529" spans="6:10">
      <c r="F2529" s="63"/>
      <c r="G2529" s="63"/>
      <c r="H2529" s="63"/>
      <c r="I2529" s="63"/>
      <c r="J2529" s="63"/>
    </row>
    <row r="2530" spans="6:10">
      <c r="F2530" s="63"/>
      <c r="G2530" s="63"/>
      <c r="H2530" s="63"/>
      <c r="I2530" s="63"/>
      <c r="J2530" s="63"/>
    </row>
    <row r="2531" spans="6:10">
      <c r="F2531" s="63"/>
      <c r="G2531" s="63"/>
      <c r="H2531" s="63"/>
      <c r="I2531" s="63"/>
      <c r="J2531" s="63"/>
    </row>
    <row r="2532" spans="6:10">
      <c r="F2532" s="63"/>
      <c r="G2532" s="63"/>
      <c r="H2532" s="63"/>
      <c r="I2532" s="63"/>
      <c r="J2532" s="63"/>
    </row>
    <row r="2533" spans="6:10">
      <c r="F2533" s="63"/>
      <c r="G2533" s="63"/>
      <c r="H2533" s="63"/>
      <c r="I2533" s="63"/>
      <c r="J2533" s="63"/>
    </row>
    <row r="2534" spans="6:10">
      <c r="F2534" s="63"/>
      <c r="G2534" s="63"/>
      <c r="H2534" s="63"/>
      <c r="I2534" s="63"/>
      <c r="J2534" s="63"/>
    </row>
    <row r="2535" spans="6:10">
      <c r="F2535" s="63"/>
      <c r="G2535" s="63"/>
      <c r="H2535" s="63"/>
      <c r="I2535" s="63"/>
      <c r="J2535" s="63"/>
    </row>
    <row r="2536" spans="6:10">
      <c r="F2536" s="63"/>
      <c r="G2536" s="63"/>
      <c r="H2536" s="63"/>
      <c r="I2536" s="63"/>
      <c r="J2536" s="63"/>
    </row>
    <row r="2537" spans="6:10">
      <c r="F2537" s="63"/>
      <c r="G2537" s="63"/>
      <c r="H2537" s="63"/>
      <c r="I2537" s="63"/>
      <c r="J2537" s="63"/>
    </row>
    <row r="2538" spans="6:10">
      <c r="F2538" s="63"/>
      <c r="G2538" s="63"/>
      <c r="H2538" s="63"/>
      <c r="I2538" s="63"/>
      <c r="J2538" s="63"/>
    </row>
    <row r="2539" spans="6:10">
      <c r="F2539" s="63"/>
      <c r="G2539" s="63"/>
      <c r="H2539" s="63"/>
      <c r="I2539" s="63"/>
      <c r="J2539" s="63"/>
    </row>
    <row r="2540" spans="6:10">
      <c r="F2540" s="63"/>
      <c r="G2540" s="63"/>
      <c r="H2540" s="63"/>
      <c r="I2540" s="63"/>
      <c r="J2540" s="63"/>
    </row>
    <row r="2541" spans="6:10">
      <c r="F2541" s="63"/>
      <c r="G2541" s="63"/>
      <c r="H2541" s="63"/>
      <c r="I2541" s="63"/>
      <c r="J2541" s="63"/>
    </row>
    <row r="2542" spans="6:10">
      <c r="F2542" s="63"/>
      <c r="G2542" s="63"/>
      <c r="H2542" s="63"/>
      <c r="I2542" s="63"/>
      <c r="J2542" s="63"/>
    </row>
    <row r="2543" spans="6:10">
      <c r="F2543" s="63"/>
      <c r="G2543" s="63"/>
      <c r="H2543" s="63"/>
      <c r="I2543" s="63"/>
      <c r="J2543" s="63"/>
    </row>
    <row r="2544" spans="6:10">
      <c r="F2544" s="63"/>
      <c r="G2544" s="63"/>
      <c r="H2544" s="63"/>
      <c r="I2544" s="63"/>
      <c r="J2544" s="63"/>
    </row>
    <row r="2545" spans="6:10">
      <c r="F2545" s="63"/>
      <c r="G2545" s="63"/>
      <c r="H2545" s="63"/>
      <c r="I2545" s="63"/>
      <c r="J2545" s="63"/>
    </row>
    <row r="2546" spans="6:10">
      <c r="F2546" s="63"/>
      <c r="G2546" s="63"/>
      <c r="H2546" s="63"/>
      <c r="I2546" s="63"/>
      <c r="J2546" s="63"/>
    </row>
    <row r="2547" spans="6:10">
      <c r="F2547" s="63"/>
      <c r="G2547" s="63"/>
      <c r="H2547" s="63"/>
      <c r="I2547" s="63"/>
      <c r="J2547" s="63"/>
    </row>
    <row r="2548" spans="6:10">
      <c r="F2548" s="63"/>
      <c r="G2548" s="63"/>
      <c r="H2548" s="63"/>
      <c r="I2548" s="63"/>
      <c r="J2548" s="63"/>
    </row>
    <row r="2549" spans="6:10">
      <c r="F2549" s="63"/>
      <c r="G2549" s="63"/>
      <c r="H2549" s="63"/>
      <c r="I2549" s="63"/>
      <c r="J2549" s="63"/>
    </row>
    <row r="2550" spans="6:10">
      <c r="F2550" s="63"/>
      <c r="G2550" s="63"/>
      <c r="H2550" s="63"/>
      <c r="I2550" s="63"/>
      <c r="J2550" s="63"/>
    </row>
  </sheetData>
  <sheetProtection formatCells="0" formatColumns="0" formatRows="0" insertColumns="0" insertRows="0" insertHyperlinks="0" deleteRows="0" sort="0" autoFilter="0" pivotTables="0"/>
  <autoFilter ref="A6:L6" xr:uid="{00000000-0009-0000-0000-000007000000}"/>
  <conditionalFormatting sqref="B1">
    <cfRule type="duplicateValues" dxfId="52" priority="73"/>
  </conditionalFormatting>
  <conditionalFormatting sqref="B3">
    <cfRule type="duplicateValues" dxfId="51" priority="80"/>
  </conditionalFormatting>
  <conditionalFormatting sqref="B4">
    <cfRule type="duplicateValues" dxfId="50" priority="81"/>
  </conditionalFormatting>
  <conditionalFormatting sqref="B6">
    <cfRule type="duplicateValues" dxfId="49" priority="82"/>
  </conditionalFormatting>
  <conditionalFormatting sqref="C3">
    <cfRule type="duplicateValues" dxfId="48" priority="77"/>
  </conditionalFormatting>
  <conditionalFormatting sqref="C4">
    <cfRule type="duplicateValues" dxfId="47" priority="78"/>
  </conditionalFormatting>
  <conditionalFormatting sqref="C6">
    <cfRule type="duplicateValues" dxfId="46" priority="79"/>
  </conditionalFormatting>
  <conditionalFormatting sqref="D3">
    <cfRule type="duplicateValues" dxfId="45" priority="74"/>
  </conditionalFormatting>
  <conditionalFormatting sqref="D4">
    <cfRule type="duplicateValues" dxfId="44" priority="75"/>
  </conditionalFormatting>
  <conditionalFormatting sqref="D6">
    <cfRule type="duplicateValues" dxfId="43" priority="76"/>
  </conditionalFormatting>
  <conditionalFormatting sqref="E1">
    <cfRule type="duplicateValues" dxfId="42" priority="89"/>
  </conditionalFormatting>
  <conditionalFormatting sqref="E3">
    <cfRule type="duplicateValues" dxfId="41" priority="86"/>
  </conditionalFormatting>
  <conditionalFormatting sqref="E4">
    <cfRule type="duplicateValues" dxfId="40" priority="87"/>
  </conditionalFormatting>
  <conditionalFormatting sqref="E6">
    <cfRule type="duplicateValues" dxfId="39" priority="88"/>
  </conditionalFormatting>
  <conditionalFormatting sqref="F1">
    <cfRule type="duplicateValues" dxfId="38" priority="32"/>
  </conditionalFormatting>
  <conditionalFormatting sqref="F3">
    <cfRule type="duplicateValues" dxfId="37" priority="26"/>
  </conditionalFormatting>
  <conditionalFormatting sqref="F4">
    <cfRule type="duplicateValues" dxfId="36" priority="27"/>
  </conditionalFormatting>
  <conditionalFormatting sqref="G1">
    <cfRule type="duplicateValues" dxfId="35" priority="31"/>
  </conditionalFormatting>
  <conditionalFormatting sqref="G3">
    <cfRule type="duplicateValues" dxfId="34" priority="24"/>
  </conditionalFormatting>
  <conditionalFormatting sqref="G4">
    <cfRule type="duplicateValues" dxfId="33" priority="25"/>
  </conditionalFormatting>
  <conditionalFormatting sqref="H1">
    <cfRule type="duplicateValues" dxfId="32" priority="30"/>
  </conditionalFormatting>
  <conditionalFormatting sqref="H3">
    <cfRule type="duplicateValues" dxfId="31" priority="22"/>
  </conditionalFormatting>
  <conditionalFormatting sqref="H4">
    <cfRule type="duplicateValues" dxfId="30" priority="23"/>
  </conditionalFormatting>
  <conditionalFormatting sqref="I1">
    <cfRule type="duplicateValues" dxfId="29" priority="29"/>
  </conditionalFormatting>
  <conditionalFormatting sqref="I3">
    <cfRule type="duplicateValues" dxfId="28" priority="20"/>
  </conditionalFormatting>
  <conditionalFormatting sqref="I4">
    <cfRule type="duplicateValues" dxfId="27" priority="21"/>
  </conditionalFormatting>
  <conditionalFormatting sqref="J1">
    <cfRule type="duplicateValues" dxfId="26" priority="28"/>
  </conditionalFormatting>
  <conditionalFormatting sqref="J3">
    <cfRule type="duplicateValues" dxfId="25" priority="18"/>
  </conditionalFormatting>
  <conditionalFormatting sqref="J4">
    <cfRule type="duplicateValues" dxfId="24" priority="19"/>
  </conditionalFormatting>
  <conditionalFormatting sqref="K3">
    <cfRule type="duplicateValues" dxfId="23" priority="11"/>
  </conditionalFormatting>
  <conditionalFormatting sqref="K4">
    <cfRule type="duplicateValues" dxfId="22" priority="12"/>
  </conditionalFormatting>
  <conditionalFormatting sqref="L3">
    <cfRule type="duplicateValues" dxfId="21" priority="9"/>
  </conditionalFormatting>
  <conditionalFormatting sqref="L4">
    <cfRule type="duplicateValues" dxfId="20" priority="10"/>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4" tint="0.79998168889431442"/>
  </sheetPr>
  <dimension ref="A1:AM8"/>
  <sheetViews>
    <sheetView zoomScaleNormal="100" workbookViewId="0">
      <pane xSplit="3" ySplit="6" topLeftCell="F7" activePane="bottomRight" state="frozen"/>
      <selection pane="bottomRight" activeCell="F17" sqref="F17"/>
      <selection pane="bottomLeft" activeCell="A7" sqref="A7"/>
      <selection pane="topRight" activeCell="D1" sqref="D1"/>
    </sheetView>
  </sheetViews>
  <sheetFormatPr defaultColWidth="9.140625" defaultRowHeight="15"/>
  <cols>
    <col min="1" max="1" width="5.85546875" style="15" bestFit="1" customWidth="1"/>
    <col min="2" max="4" width="25.7109375" style="15" customWidth="1"/>
    <col min="5" max="5" width="33.140625" style="15" customWidth="1"/>
    <col min="6" max="14" width="25.7109375" style="15" customWidth="1"/>
    <col min="15" max="15" width="25.7109375" style="297" customWidth="1"/>
    <col min="16" max="39" width="9.140625" style="118"/>
    <col min="40" max="16384" width="9.140625" style="18"/>
  </cols>
  <sheetData>
    <row r="1" spans="1:39" s="3" customFormat="1">
      <c r="A1" s="14"/>
      <c r="B1" s="30" t="s">
        <v>1260</v>
      </c>
      <c r="C1" s="23"/>
      <c r="D1" s="23"/>
      <c r="E1" s="23"/>
      <c r="F1" s="23"/>
      <c r="G1" s="23"/>
      <c r="H1" s="23"/>
      <c r="I1" s="23"/>
      <c r="J1" s="23"/>
      <c r="K1" s="23"/>
      <c r="L1" s="23"/>
      <c r="M1" s="23"/>
      <c r="N1" s="23"/>
      <c r="O1" s="75"/>
      <c r="P1" s="33"/>
      <c r="Q1" s="33"/>
      <c r="R1" s="33"/>
      <c r="S1" s="33"/>
      <c r="T1" s="33"/>
      <c r="U1" s="33"/>
      <c r="V1" s="33"/>
      <c r="W1" s="33"/>
      <c r="X1" s="33"/>
      <c r="Y1" s="33"/>
      <c r="Z1" s="33"/>
      <c r="AA1" s="33"/>
      <c r="AB1" s="33"/>
      <c r="AC1" s="33"/>
      <c r="AD1" s="33"/>
      <c r="AE1" s="33"/>
      <c r="AF1" s="33"/>
      <c r="AG1" s="33"/>
      <c r="AH1" s="33"/>
      <c r="AI1" s="33"/>
      <c r="AJ1" s="33"/>
      <c r="AK1" s="33"/>
      <c r="AL1" s="33"/>
      <c r="AM1" s="33"/>
    </row>
    <row r="2" spans="1:39" s="3" customFormat="1">
      <c r="A2" s="14"/>
      <c r="B2" s="57" t="s">
        <v>13</v>
      </c>
      <c r="C2" s="57" t="s">
        <v>13</v>
      </c>
      <c r="D2" s="57" t="s">
        <v>13</v>
      </c>
      <c r="E2" s="57" t="s">
        <v>13</v>
      </c>
      <c r="F2" s="57" t="s">
        <v>13</v>
      </c>
      <c r="G2" s="57" t="s">
        <v>13</v>
      </c>
      <c r="H2" s="57" t="s">
        <v>13</v>
      </c>
      <c r="I2" s="57" t="s">
        <v>13</v>
      </c>
      <c r="J2" s="57" t="s">
        <v>13</v>
      </c>
      <c r="K2" s="57" t="s">
        <v>13</v>
      </c>
      <c r="L2" s="57" t="s">
        <v>13</v>
      </c>
      <c r="M2" s="57" t="s">
        <v>13</v>
      </c>
      <c r="N2" s="57" t="s">
        <v>13</v>
      </c>
      <c r="O2" s="294" t="s">
        <v>13</v>
      </c>
      <c r="P2" s="33"/>
      <c r="Q2" s="33"/>
      <c r="R2" s="33"/>
      <c r="S2" s="33"/>
      <c r="T2" s="33"/>
      <c r="U2" s="33"/>
      <c r="V2" s="33"/>
      <c r="W2" s="33"/>
      <c r="X2" s="33"/>
      <c r="Y2" s="33"/>
      <c r="Z2" s="33"/>
      <c r="AA2" s="33"/>
      <c r="AB2" s="33"/>
      <c r="AC2" s="33"/>
      <c r="AD2" s="33"/>
      <c r="AE2" s="33"/>
      <c r="AF2" s="33"/>
      <c r="AG2" s="33"/>
      <c r="AH2" s="33"/>
      <c r="AI2" s="33"/>
      <c r="AJ2" s="33"/>
      <c r="AK2" s="33"/>
      <c r="AL2" s="33"/>
      <c r="AM2" s="33"/>
    </row>
    <row r="3" spans="1:39" s="3" customFormat="1" ht="30">
      <c r="A3" s="16"/>
      <c r="B3" s="17" t="s">
        <v>1261</v>
      </c>
      <c r="C3" s="17" t="s">
        <v>1262</v>
      </c>
      <c r="D3" s="17" t="s">
        <v>1263</v>
      </c>
      <c r="E3" s="17" t="s">
        <v>1264</v>
      </c>
      <c r="F3" s="17" t="s">
        <v>1265</v>
      </c>
      <c r="G3" s="214" t="s">
        <v>1266</v>
      </c>
      <c r="H3" s="214" t="s">
        <v>1267</v>
      </c>
      <c r="I3" s="214" t="s">
        <v>1268</v>
      </c>
      <c r="J3" s="213" t="s">
        <v>1269</v>
      </c>
      <c r="K3" s="213" t="s">
        <v>1270</v>
      </c>
      <c r="L3" s="213" t="s">
        <v>1271</v>
      </c>
      <c r="M3" s="17" t="s">
        <v>1272</v>
      </c>
      <c r="N3" s="17" t="s">
        <v>1273</v>
      </c>
      <c r="O3" s="295" t="s">
        <v>1274</v>
      </c>
      <c r="P3" s="33"/>
      <c r="Q3" s="33"/>
      <c r="R3" s="33"/>
      <c r="S3" s="33"/>
      <c r="T3" s="33"/>
      <c r="U3" s="33"/>
      <c r="V3" s="33"/>
      <c r="W3" s="33"/>
      <c r="X3" s="33"/>
      <c r="Y3" s="33"/>
      <c r="Z3" s="33"/>
      <c r="AA3" s="33"/>
      <c r="AB3" s="33"/>
      <c r="AC3" s="33"/>
      <c r="AD3" s="33"/>
      <c r="AE3" s="33"/>
      <c r="AF3" s="33"/>
      <c r="AG3" s="33"/>
      <c r="AH3" s="33"/>
      <c r="AI3" s="33"/>
      <c r="AJ3" s="33"/>
      <c r="AK3" s="33"/>
      <c r="AL3" s="33"/>
      <c r="AM3" s="33"/>
    </row>
    <row r="4" spans="1:39" s="3" customFormat="1" ht="58.5" customHeight="1">
      <c r="A4" s="11" t="s">
        <v>64</v>
      </c>
      <c r="B4" s="80" t="s">
        <v>1275</v>
      </c>
      <c r="C4" s="80" t="s">
        <v>1276</v>
      </c>
      <c r="D4" s="80" t="s">
        <v>1277</v>
      </c>
      <c r="E4" s="80" t="s">
        <v>1278</v>
      </c>
      <c r="F4" s="80" t="s">
        <v>1279</v>
      </c>
      <c r="G4" s="80" t="s">
        <v>1280</v>
      </c>
      <c r="H4" s="80" t="s">
        <v>1281</v>
      </c>
      <c r="I4" s="80" t="s">
        <v>1282</v>
      </c>
      <c r="J4" s="216" t="s">
        <v>1283</v>
      </c>
      <c r="K4" s="216" t="s">
        <v>1284</v>
      </c>
      <c r="L4" s="80" t="s">
        <v>1285</v>
      </c>
      <c r="M4" s="80" t="s">
        <v>1286</v>
      </c>
      <c r="N4" s="80" t="s">
        <v>1287</v>
      </c>
      <c r="O4" s="285" t="s">
        <v>1288</v>
      </c>
      <c r="P4" s="33"/>
      <c r="Q4" s="33"/>
      <c r="R4" s="33"/>
      <c r="S4" s="33"/>
      <c r="T4" s="33"/>
      <c r="U4" s="33"/>
      <c r="V4" s="33"/>
      <c r="W4" s="33"/>
      <c r="X4" s="33"/>
      <c r="Y4" s="33"/>
      <c r="Z4" s="33"/>
      <c r="AA4" s="33"/>
      <c r="AB4" s="33"/>
      <c r="AC4" s="33"/>
      <c r="AD4" s="33"/>
      <c r="AE4" s="33"/>
      <c r="AF4" s="33"/>
      <c r="AG4" s="33"/>
      <c r="AH4" s="33"/>
      <c r="AI4" s="33"/>
      <c r="AJ4" s="33"/>
      <c r="AK4" s="33"/>
      <c r="AL4" s="33"/>
      <c r="AM4" s="33"/>
    </row>
    <row r="5" spans="1:39" s="109" customFormat="1" ht="45">
      <c r="A5" s="11" t="s">
        <v>113</v>
      </c>
      <c r="B5" s="97" t="s">
        <v>1289</v>
      </c>
      <c r="C5" s="97" t="s">
        <v>1289</v>
      </c>
      <c r="D5" s="97" t="s">
        <v>115</v>
      </c>
      <c r="E5" s="97" t="s">
        <v>115</v>
      </c>
      <c r="F5" s="97" t="s">
        <v>1244</v>
      </c>
      <c r="G5" s="97" t="s">
        <v>1290</v>
      </c>
      <c r="H5" s="97" t="s">
        <v>1291</v>
      </c>
      <c r="I5" s="97" t="s">
        <v>115</v>
      </c>
      <c r="J5" s="97" t="s">
        <v>1291</v>
      </c>
      <c r="K5" s="97" t="s">
        <v>1291</v>
      </c>
      <c r="L5" s="97" t="s">
        <v>115</v>
      </c>
      <c r="M5" s="97" t="s">
        <v>115</v>
      </c>
      <c r="N5" s="97" t="s">
        <v>115</v>
      </c>
      <c r="O5" s="286" t="s">
        <v>115</v>
      </c>
      <c r="P5" s="108"/>
      <c r="Q5" s="108"/>
      <c r="R5" s="108"/>
      <c r="S5" s="108"/>
      <c r="T5" s="108"/>
      <c r="U5" s="108"/>
      <c r="V5" s="108"/>
      <c r="W5" s="108"/>
      <c r="X5" s="108"/>
      <c r="Y5" s="108"/>
      <c r="Z5" s="108"/>
      <c r="AA5" s="108"/>
      <c r="AB5" s="108"/>
      <c r="AC5" s="108"/>
      <c r="AD5" s="108"/>
      <c r="AE5" s="108"/>
      <c r="AF5" s="108"/>
      <c r="AG5" s="108"/>
      <c r="AH5" s="108"/>
      <c r="AI5" s="108"/>
      <c r="AJ5" s="108"/>
      <c r="AK5" s="108"/>
      <c r="AL5" s="108"/>
      <c r="AM5" s="108"/>
    </row>
    <row r="6" spans="1:39">
      <c r="A6" s="12"/>
      <c r="B6" s="13" t="e">
        <f ca="1">INDEX(#REF!,MATCH(INDIRECT( "D"&amp;ROW()),#REF!,0))</f>
        <v>#REF!</v>
      </c>
      <c r="C6" s="13"/>
      <c r="D6" s="13"/>
      <c r="E6" s="13"/>
      <c r="F6" s="13"/>
      <c r="G6" s="13"/>
      <c r="H6" s="13"/>
      <c r="I6" s="13"/>
      <c r="J6" s="13"/>
      <c r="K6" s="13"/>
      <c r="L6" s="13"/>
      <c r="M6" s="13"/>
      <c r="N6" s="13"/>
      <c r="O6" s="296"/>
    </row>
    <row r="7" spans="1:39">
      <c r="E7" s="14"/>
      <c r="M7" s="14"/>
      <c r="N7" s="14"/>
    </row>
    <row r="8" spans="1:39" ht="25.5" customHeight="1">
      <c r="N8" s="2" t="s">
        <v>1292</v>
      </c>
    </row>
  </sheetData>
  <conditionalFormatting sqref="B1">
    <cfRule type="duplicateValues" dxfId="19" priority="1"/>
  </conditionalFormatting>
  <conditionalFormatting sqref="B4">
    <cfRule type="duplicateValues" dxfId="18" priority="19"/>
  </conditionalFormatting>
  <conditionalFormatting sqref="C4">
    <cfRule type="duplicateValues" dxfId="17" priority="18"/>
  </conditionalFormatting>
  <conditionalFormatting sqref="D4">
    <cfRule type="duplicateValues" dxfId="16" priority="12"/>
  </conditionalFormatting>
  <conditionalFormatting sqref="E4">
    <cfRule type="duplicateValues" dxfId="15" priority="11"/>
  </conditionalFormatting>
  <conditionalFormatting sqref="F4">
    <cfRule type="duplicateValues" dxfId="14" priority="15"/>
  </conditionalFormatting>
  <conditionalFormatting sqref="G4">
    <cfRule type="duplicateValues" dxfId="13" priority="10"/>
  </conditionalFormatting>
  <conditionalFormatting sqref="H4">
    <cfRule type="duplicateValues" dxfId="12" priority="9"/>
  </conditionalFormatting>
  <conditionalFormatting sqref="I4">
    <cfRule type="duplicateValues" dxfId="11" priority="8"/>
  </conditionalFormatting>
  <conditionalFormatting sqref="L4">
    <cfRule type="duplicateValues" dxfId="10" priority="5"/>
  </conditionalFormatting>
  <conditionalFormatting sqref="M4">
    <cfRule type="duplicateValues" dxfId="9" priority="4"/>
  </conditionalFormatting>
  <conditionalFormatting sqref="N4">
    <cfRule type="duplicateValues" dxfId="8" priority="3"/>
  </conditionalFormatting>
  <conditionalFormatting sqref="O4">
    <cfRule type="duplicateValues" dxfId="7" priority="2"/>
  </conditionalFormatting>
  <dataValidations count="3">
    <dataValidation type="list" allowBlank="1" showInputMessage="1" showErrorMessage="1" sqref="J7:K1048576" xr:uid="{00000000-0002-0000-0800-000000000000}">
      <formula1>"Yes, No"</formula1>
    </dataValidation>
    <dataValidation type="list" allowBlank="1" showInputMessage="1" showErrorMessage="1" sqref="H7:H1048576" xr:uid="{00000000-0002-0000-0800-000001000000}">
      <formula1>"None, Instructor-Led, Web-Based, Blended"</formula1>
    </dataValidation>
    <dataValidation type="list" allowBlank="1" showInputMessage="1" showErrorMessage="1" sqref="F7:F1048576" xr:uid="{00000000-0002-0000-0800-000002000000}">
      <formula1>"New, Revision, Deactivation"</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EE2039E1E17F4E95A3C29ECFE5C240" ma:contentTypeVersion="6" ma:contentTypeDescription="Create a new document." ma:contentTypeScope="" ma:versionID="9238adcd6d59e6887453e73763f644d9">
  <xsd:schema xmlns:xsd="http://www.w3.org/2001/XMLSchema" xmlns:xs="http://www.w3.org/2001/XMLSchema" xmlns:p="http://schemas.microsoft.com/office/2006/metadata/properties" xmlns:ns2="adfd56dc-20ed-4b27-b3b6-974f5c9441e0" targetNamespace="http://schemas.microsoft.com/office/2006/metadata/properties" ma:root="true" ma:fieldsID="5003561eab69b22ff00e1fb2895088c8" ns2:_="">
    <xsd:import namespace="adfd56dc-20ed-4b27-b3b6-974f5c9441e0"/>
    <xsd:element name="properties">
      <xsd:complexType>
        <xsd:sequence>
          <xsd:element name="documentManagement">
            <xsd:complexType>
              <xsd:all>
                <xsd:element ref="ns2:EffectiveDate" minOccurs="0"/>
                <xsd:element ref="ns2:MediaServiceMetadata" minOccurs="0"/>
                <xsd:element ref="ns2:MediaServiceFastMetadata" minOccurs="0"/>
                <xsd:element ref="ns2:MediaServiceSearchProperties" minOccurs="0"/>
                <xsd:element ref="ns2:MediaServiceObjectDetectorVersion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d56dc-20ed-4b27-b3b6-974f5c9441e0" elementFormDefault="qualified">
    <xsd:import namespace="http://schemas.microsoft.com/office/2006/documentManagement/types"/>
    <xsd:import namespace="http://schemas.microsoft.com/office/infopath/2007/PartnerControls"/>
    <xsd:element name="EffectiveDate" ma:index="8" nillable="true" ma:displayName="Effective Date" ma:format="DateOnly" ma:internalName="EffectiveDate">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Notes" ma:index="13" nillable="true" ma:displayName="Notes" ma:format="Dropdown" ma:internalName="Note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ffectiveDate xmlns="adfd56dc-20ed-4b27-b3b6-974f5c9441e0">2026-04-08T05:00:00+00:00</EffectiveDate>
    <Notes xmlns="adfd56dc-20ed-4b27-b3b6-974f5c9441e0">Revised formulas for FRD table 3-1 and 3-2b (for block zero)</Notes>
  </documentManagement>
</p:properties>
</file>

<file path=customXml/itemProps1.xml><?xml version="1.0" encoding="utf-8"?>
<ds:datastoreItem xmlns:ds="http://schemas.openxmlformats.org/officeDocument/2006/customXml" ds:itemID="{98CAAF7C-BE5A-4475-B322-E3F912A075C8}"/>
</file>

<file path=customXml/itemProps2.xml><?xml version="1.0" encoding="utf-8"?>
<ds:datastoreItem xmlns:ds="http://schemas.openxmlformats.org/officeDocument/2006/customXml" ds:itemID="{FCCB7761-47D4-4E09-9004-760FFCA61530}"/>
</file>

<file path=customXml/itemProps3.xml><?xml version="1.0" encoding="utf-8"?>
<ds:datastoreItem xmlns:ds="http://schemas.openxmlformats.org/officeDocument/2006/customXml" ds:itemID="{2583AE5C-44D3-4689-9376-DD297D8FF986}"/>
</file>

<file path=docMetadata/LabelInfo.xml><?xml version="1.0" encoding="utf-8"?>
<clbl:labelList xmlns:clbl="http://schemas.microsoft.com/office/2020/mipLabelMetadata">
  <clbl:label id="{b27ac744-d744-4b94-baa9-948b89b4017a}" enabled="1" method="Standard" siteId="{e3333e00-c877-4b87-b6ad-45e942de175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HPES NMCI NGEN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Media Selection Model Template</dc:title>
  <dc:subject/>
  <dc:creator>Beadling, Orion M CTR (USA)</dc:creator>
  <cp:keywords/>
  <dc:description/>
  <cp:lastModifiedBy/>
  <cp:revision/>
  <dcterms:created xsi:type="dcterms:W3CDTF">2022-06-30T10:37:29Z</dcterms:created>
  <dcterms:modified xsi:type="dcterms:W3CDTF">2026-05-08T16:22:05Z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0x01010086EE2039E1E17F4E95A3C29ECFE5C240</vt:lpwstr>
  </property>
  <property fmtid="{D5CDD505-2E9C-101B-9397-08002B2CF9AE}" pid="3" name="MediaServiceImageTags">
    <vt:lpwstr/>
  </property>
</Properties>
</file>