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0 JRGG\0 GNP\Formato de Presupuesto Personal\"/>
    </mc:Choice>
  </mc:AlternateContent>
  <xr:revisionPtr revIDLastSave="0" documentId="13_ncr:1_{FEE4D258-6AD2-4B19-B812-5353CDBEAA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1" r:id="rId1"/>
    <sheet name="Ejempl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1" i="1" l="1"/>
  <c r="L71" i="1"/>
  <c r="K71" i="1"/>
  <c r="J71" i="1"/>
  <c r="I71" i="1"/>
  <c r="H71" i="1"/>
  <c r="G71" i="1"/>
  <c r="F71" i="1"/>
  <c r="E71" i="1"/>
  <c r="D71" i="1"/>
  <c r="C71" i="1"/>
  <c r="B71" i="1"/>
  <c r="M67" i="1"/>
  <c r="L67" i="1"/>
  <c r="K67" i="1"/>
  <c r="J67" i="1"/>
  <c r="I67" i="1"/>
  <c r="H67" i="1"/>
  <c r="G67" i="1"/>
  <c r="F67" i="1"/>
  <c r="E67" i="1"/>
  <c r="D67" i="1"/>
  <c r="C67" i="1"/>
  <c r="B67" i="1"/>
  <c r="M64" i="1"/>
  <c r="L64" i="1"/>
  <c r="K64" i="1"/>
  <c r="J64" i="1"/>
  <c r="I64" i="1"/>
  <c r="H64" i="1"/>
  <c r="G64" i="1"/>
  <c r="F64" i="1"/>
  <c r="E64" i="1"/>
  <c r="D64" i="1"/>
  <c r="C64" i="1"/>
  <c r="B64" i="1"/>
  <c r="M60" i="1"/>
  <c r="L60" i="1"/>
  <c r="K60" i="1"/>
  <c r="J60" i="1"/>
  <c r="I60" i="1"/>
  <c r="H60" i="1"/>
  <c r="G60" i="1"/>
  <c r="F60" i="1"/>
  <c r="E60" i="1"/>
  <c r="D60" i="1"/>
  <c r="C60" i="1"/>
  <c r="B60" i="1"/>
  <c r="N59" i="1"/>
  <c r="N58" i="1"/>
  <c r="L57" i="1"/>
  <c r="K57" i="1"/>
  <c r="J57" i="1"/>
  <c r="I57" i="1"/>
  <c r="H57" i="1"/>
  <c r="G57" i="1"/>
  <c r="F57" i="1"/>
  <c r="E57" i="1"/>
  <c r="D57" i="1"/>
  <c r="C57" i="1"/>
  <c r="B57" i="1"/>
  <c r="L54" i="1"/>
  <c r="K54" i="1"/>
  <c r="J54" i="1"/>
  <c r="I54" i="1"/>
  <c r="H54" i="1"/>
  <c r="G54" i="1"/>
  <c r="F54" i="1"/>
  <c r="E54" i="1"/>
  <c r="D54" i="1"/>
  <c r="C54" i="1"/>
  <c r="B54" i="1"/>
  <c r="L51" i="1"/>
  <c r="K51" i="1"/>
  <c r="J51" i="1"/>
  <c r="I51" i="1"/>
  <c r="H51" i="1"/>
  <c r="G51" i="1"/>
  <c r="F51" i="1"/>
  <c r="E51" i="1"/>
  <c r="D51" i="1"/>
  <c r="C51" i="1"/>
  <c r="B51" i="1"/>
  <c r="L47" i="1"/>
  <c r="K47" i="1"/>
  <c r="J47" i="1"/>
  <c r="I47" i="1"/>
  <c r="H47" i="1"/>
  <c r="G47" i="1"/>
  <c r="F47" i="1"/>
  <c r="E47" i="1"/>
  <c r="D47" i="1"/>
  <c r="C47" i="1"/>
  <c r="B47" i="1"/>
  <c r="L43" i="1"/>
  <c r="K43" i="1"/>
  <c r="J43" i="1"/>
  <c r="I43" i="1"/>
  <c r="H43" i="1"/>
  <c r="G43" i="1"/>
  <c r="F43" i="1"/>
  <c r="E43" i="1"/>
  <c r="D43" i="1"/>
  <c r="C43" i="1"/>
  <c r="B43" i="1"/>
  <c r="L40" i="1"/>
  <c r="K40" i="1"/>
  <c r="J40" i="1"/>
  <c r="I40" i="1"/>
  <c r="H40" i="1"/>
  <c r="G40" i="1"/>
  <c r="F40" i="1"/>
  <c r="E40" i="1"/>
  <c r="D40" i="1"/>
  <c r="C40" i="1"/>
  <c r="B40" i="1"/>
  <c r="L35" i="1"/>
  <c r="K35" i="1"/>
  <c r="J35" i="1"/>
  <c r="I35" i="1"/>
  <c r="H35" i="1"/>
  <c r="G35" i="1"/>
  <c r="F35" i="1"/>
  <c r="E35" i="1"/>
  <c r="D35" i="1"/>
  <c r="C35" i="1"/>
  <c r="B35" i="1"/>
  <c r="L32" i="1"/>
  <c r="K32" i="1"/>
  <c r="J32" i="1"/>
  <c r="I32" i="1"/>
  <c r="H32" i="1"/>
  <c r="G32" i="1"/>
  <c r="F32" i="1"/>
  <c r="E32" i="1"/>
  <c r="D32" i="1"/>
  <c r="C32" i="1"/>
  <c r="B32" i="1"/>
  <c r="N23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N16" i="1"/>
  <c r="N15" i="1"/>
  <c r="N18" i="1" s="1"/>
  <c r="H8" i="1"/>
  <c r="H21" i="1" s="1"/>
  <c r="C14" i="1"/>
  <c r="B14" i="1"/>
  <c r="N13" i="1"/>
  <c r="N12" i="1"/>
  <c r="M11" i="1"/>
  <c r="M8" i="1" s="1"/>
  <c r="M21" i="1" s="1"/>
  <c r="L11" i="1"/>
  <c r="K11" i="1"/>
  <c r="J11" i="1"/>
  <c r="I11" i="1"/>
  <c r="H11" i="1"/>
  <c r="G11" i="1"/>
  <c r="G8" i="1" s="1"/>
  <c r="F11" i="1"/>
  <c r="F8" i="1" s="1"/>
  <c r="E11" i="1"/>
  <c r="E8" i="1" s="1"/>
  <c r="E21" i="1" s="1"/>
  <c r="D11" i="1"/>
  <c r="D8" i="1" s="1"/>
  <c r="D24" i="1" s="1"/>
  <c r="C11" i="1"/>
  <c r="B11" i="1"/>
  <c r="N10" i="1"/>
  <c r="N9" i="1"/>
  <c r="L8" i="1"/>
  <c r="L21" i="1" s="1"/>
  <c r="J8" i="1"/>
  <c r="J24" i="1" s="1"/>
  <c r="N70" i="3"/>
  <c r="N69" i="3"/>
  <c r="N68" i="3"/>
  <c r="N66" i="3"/>
  <c r="N65" i="3"/>
  <c r="N63" i="3"/>
  <c r="N62" i="3"/>
  <c r="N61" i="3"/>
  <c r="N59" i="3"/>
  <c r="N58" i="3"/>
  <c r="N56" i="3"/>
  <c r="N57" i="3" s="1"/>
  <c r="N55" i="3"/>
  <c r="N53" i="3"/>
  <c r="N52" i="3"/>
  <c r="N50" i="3"/>
  <c r="N49" i="3"/>
  <c r="N48" i="3"/>
  <c r="N46" i="3"/>
  <c r="N45" i="3"/>
  <c r="N44" i="3"/>
  <c r="N39" i="3"/>
  <c r="N38" i="3"/>
  <c r="N37" i="3"/>
  <c r="N36" i="3"/>
  <c r="N34" i="3"/>
  <c r="N33" i="3"/>
  <c r="N31" i="3"/>
  <c r="N30" i="3"/>
  <c r="N29" i="3"/>
  <c r="N28" i="3"/>
  <c r="N27" i="3"/>
  <c r="N26" i="3"/>
  <c r="N25" i="3"/>
  <c r="N23" i="3"/>
  <c r="M71" i="3"/>
  <c r="L71" i="3"/>
  <c r="K71" i="3"/>
  <c r="J71" i="3"/>
  <c r="I71" i="3"/>
  <c r="H71" i="3"/>
  <c r="G71" i="3"/>
  <c r="F71" i="3"/>
  <c r="E71" i="3"/>
  <c r="D71" i="3"/>
  <c r="C71" i="3"/>
  <c r="M67" i="3"/>
  <c r="L67" i="3"/>
  <c r="K67" i="3"/>
  <c r="J67" i="3"/>
  <c r="I67" i="3"/>
  <c r="H67" i="3"/>
  <c r="G67" i="3"/>
  <c r="F67" i="3"/>
  <c r="E67" i="3"/>
  <c r="D67" i="3"/>
  <c r="C67" i="3"/>
  <c r="M64" i="3"/>
  <c r="L64" i="3"/>
  <c r="K64" i="3"/>
  <c r="J64" i="3"/>
  <c r="I64" i="3"/>
  <c r="H64" i="3"/>
  <c r="G64" i="3"/>
  <c r="F64" i="3"/>
  <c r="E64" i="3"/>
  <c r="D64" i="3"/>
  <c r="C64" i="3"/>
  <c r="M60" i="3"/>
  <c r="L60" i="3"/>
  <c r="K60" i="3"/>
  <c r="J60" i="3"/>
  <c r="I60" i="3"/>
  <c r="H60" i="3"/>
  <c r="G60" i="3"/>
  <c r="F60" i="3"/>
  <c r="E60" i="3"/>
  <c r="D60" i="3"/>
  <c r="C60" i="3"/>
  <c r="M57" i="3"/>
  <c r="L57" i="3"/>
  <c r="K57" i="3"/>
  <c r="J57" i="3"/>
  <c r="I57" i="3"/>
  <c r="H57" i="3"/>
  <c r="G57" i="3"/>
  <c r="F57" i="3"/>
  <c r="E57" i="3"/>
  <c r="D57" i="3"/>
  <c r="C57" i="3"/>
  <c r="M54" i="3"/>
  <c r="L54" i="3"/>
  <c r="K54" i="3"/>
  <c r="J54" i="3"/>
  <c r="I54" i="3"/>
  <c r="H54" i="3"/>
  <c r="G54" i="3"/>
  <c r="F54" i="3"/>
  <c r="E54" i="3"/>
  <c r="D54" i="3"/>
  <c r="C54" i="3"/>
  <c r="M51" i="3"/>
  <c r="L51" i="3"/>
  <c r="K51" i="3"/>
  <c r="J51" i="3"/>
  <c r="I51" i="3"/>
  <c r="H51" i="3"/>
  <c r="G51" i="3"/>
  <c r="F51" i="3"/>
  <c r="E51" i="3"/>
  <c r="D51" i="3"/>
  <c r="C51" i="3"/>
  <c r="M47" i="3"/>
  <c r="L47" i="3"/>
  <c r="K47" i="3"/>
  <c r="J47" i="3"/>
  <c r="I47" i="3"/>
  <c r="H47" i="3"/>
  <c r="G47" i="3"/>
  <c r="F47" i="3"/>
  <c r="E47" i="3"/>
  <c r="D47" i="3"/>
  <c r="C47" i="3"/>
  <c r="M43" i="3"/>
  <c r="L43" i="3"/>
  <c r="K43" i="3"/>
  <c r="J43" i="3"/>
  <c r="I43" i="3"/>
  <c r="H43" i="3"/>
  <c r="G43" i="3"/>
  <c r="F43" i="3"/>
  <c r="E43" i="3"/>
  <c r="D43" i="3"/>
  <c r="C43" i="3"/>
  <c r="M40" i="3"/>
  <c r="L40" i="3"/>
  <c r="K40" i="3"/>
  <c r="J40" i="3"/>
  <c r="I40" i="3"/>
  <c r="H40" i="3"/>
  <c r="G40" i="3"/>
  <c r="F40" i="3"/>
  <c r="E40" i="3"/>
  <c r="D40" i="3"/>
  <c r="C40" i="3"/>
  <c r="M35" i="3"/>
  <c r="L35" i="3"/>
  <c r="K35" i="3"/>
  <c r="J35" i="3"/>
  <c r="I35" i="3"/>
  <c r="H35" i="3"/>
  <c r="G35" i="3"/>
  <c r="F35" i="3"/>
  <c r="E35" i="3"/>
  <c r="D35" i="3"/>
  <c r="C35" i="3"/>
  <c r="M32" i="3"/>
  <c r="L32" i="3"/>
  <c r="K32" i="3"/>
  <c r="J32" i="3"/>
  <c r="I32" i="3"/>
  <c r="H32" i="3"/>
  <c r="G32" i="3"/>
  <c r="F32" i="3"/>
  <c r="E32" i="3"/>
  <c r="D32" i="3"/>
  <c r="C32" i="3"/>
  <c r="B54" i="3"/>
  <c r="B51" i="3"/>
  <c r="B60" i="3"/>
  <c r="M11" i="3"/>
  <c r="L11" i="3"/>
  <c r="K11" i="3"/>
  <c r="J11" i="3"/>
  <c r="I11" i="3"/>
  <c r="H11" i="3"/>
  <c r="G11" i="3"/>
  <c r="F11" i="3"/>
  <c r="E11" i="3"/>
  <c r="D11" i="3"/>
  <c r="C11" i="3"/>
  <c r="B71" i="3"/>
  <c r="B67" i="3"/>
  <c r="B64" i="3"/>
  <c r="B57" i="3"/>
  <c r="B47" i="3"/>
  <c r="B43" i="3"/>
  <c r="N42" i="3"/>
  <c r="N41" i="3"/>
  <c r="B40" i="3"/>
  <c r="B35" i="3"/>
  <c r="B32" i="3"/>
  <c r="M18" i="3"/>
  <c r="L18" i="3"/>
  <c r="K18" i="3"/>
  <c r="J18" i="3"/>
  <c r="I18" i="3"/>
  <c r="H18" i="3"/>
  <c r="G18" i="3"/>
  <c r="F18" i="3"/>
  <c r="E18" i="3"/>
  <c r="D18" i="3"/>
  <c r="C18" i="3"/>
  <c r="B18" i="3"/>
  <c r="N17" i="3"/>
  <c r="N16" i="3"/>
  <c r="N15" i="3"/>
  <c r="M14" i="3"/>
  <c r="L14" i="3"/>
  <c r="K14" i="3"/>
  <c r="J14" i="3"/>
  <c r="I14" i="3"/>
  <c r="H14" i="3"/>
  <c r="G14" i="3"/>
  <c r="F14" i="3"/>
  <c r="E14" i="3"/>
  <c r="D14" i="3"/>
  <c r="C14" i="3"/>
  <c r="B14" i="3"/>
  <c r="N13" i="3"/>
  <c r="N12" i="3"/>
  <c r="B11" i="3"/>
  <c r="N10" i="3"/>
  <c r="N9" i="3"/>
  <c r="B8" i="1" l="1"/>
  <c r="B21" i="1" s="1"/>
  <c r="N60" i="3"/>
  <c r="N67" i="3"/>
  <c r="N43" i="3"/>
  <c r="I8" i="3"/>
  <c r="I21" i="3" s="1"/>
  <c r="J8" i="3"/>
  <c r="J21" i="3" s="1"/>
  <c r="C8" i="3"/>
  <c r="C21" i="3" s="1"/>
  <c r="K8" i="3"/>
  <c r="K21" i="3" s="1"/>
  <c r="D8" i="3"/>
  <c r="D21" i="3" s="1"/>
  <c r="L8" i="3"/>
  <c r="L21" i="3" s="1"/>
  <c r="E8" i="3"/>
  <c r="E21" i="3" s="1"/>
  <c r="M8" i="3"/>
  <c r="M21" i="3" s="1"/>
  <c r="F8" i="3"/>
  <c r="F21" i="3" s="1"/>
  <c r="G8" i="3"/>
  <c r="G21" i="3" s="1"/>
  <c r="H8" i="3"/>
  <c r="H21" i="3" s="1"/>
  <c r="B8" i="3"/>
  <c r="I8" i="1"/>
  <c r="C8" i="1"/>
  <c r="C21" i="1" s="1"/>
  <c r="K8" i="1"/>
  <c r="K21" i="1" s="1"/>
  <c r="J21" i="1"/>
  <c r="J20" i="1" s="1"/>
  <c r="J5" i="1" s="1"/>
  <c r="L24" i="1"/>
  <c r="L20" i="1" s="1"/>
  <c r="L5" i="1" s="1"/>
  <c r="N11" i="1"/>
  <c r="N8" i="1" s="1"/>
  <c r="P57" i="1" s="1"/>
  <c r="G21" i="1"/>
  <c r="G24" i="1"/>
  <c r="B24" i="1"/>
  <c r="I21" i="1"/>
  <c r="I24" i="1"/>
  <c r="C24" i="1"/>
  <c r="K24" i="1"/>
  <c r="E24" i="1"/>
  <c r="E20" i="1" s="1"/>
  <c r="E5" i="1" s="1"/>
  <c r="M20" i="1"/>
  <c r="M5" i="1" s="1"/>
  <c r="D21" i="1"/>
  <c r="D20" i="1" s="1"/>
  <c r="D5" i="1" s="1"/>
  <c r="F24" i="1"/>
  <c r="F21" i="1"/>
  <c r="H24" i="1"/>
  <c r="H20" i="1" s="1"/>
  <c r="H5" i="1" s="1"/>
  <c r="N64" i="3"/>
  <c r="N54" i="3"/>
  <c r="N51" i="3"/>
  <c r="F24" i="3"/>
  <c r="I24" i="3"/>
  <c r="I20" i="3" s="1"/>
  <c r="C24" i="3"/>
  <c r="C20" i="3" s="1"/>
  <c r="K24" i="3"/>
  <c r="N35" i="3"/>
  <c r="N71" i="3"/>
  <c r="N40" i="3"/>
  <c r="N32" i="3"/>
  <c r="N18" i="3"/>
  <c r="N14" i="3"/>
  <c r="N11" i="3"/>
  <c r="B20" i="1" l="1"/>
  <c r="B5" i="1" s="1"/>
  <c r="B6" i="1" s="1"/>
  <c r="F20" i="3"/>
  <c r="K20" i="3"/>
  <c r="N8" i="3"/>
  <c r="P51" i="3" s="1"/>
  <c r="F20" i="1"/>
  <c r="F5" i="1" s="1"/>
  <c r="P11" i="1"/>
  <c r="C20" i="1"/>
  <c r="C5" i="1" s="1"/>
  <c r="P60" i="1"/>
  <c r="P43" i="1"/>
  <c r="P40" i="1"/>
  <c r="P51" i="1"/>
  <c r="P35" i="1"/>
  <c r="P32" i="1"/>
  <c r="P67" i="1"/>
  <c r="G20" i="1"/>
  <c r="G5" i="1" s="1"/>
  <c r="N21" i="1"/>
  <c r="P21" i="1" s="1"/>
  <c r="P47" i="1"/>
  <c r="N22" i="1"/>
  <c r="P24" i="1" s="1"/>
  <c r="P18" i="1"/>
  <c r="I20" i="1"/>
  <c r="I5" i="1" s="1"/>
  <c r="P71" i="1"/>
  <c r="K20" i="1"/>
  <c r="K5" i="1" s="1"/>
  <c r="P14" i="1"/>
  <c r="P64" i="1"/>
  <c r="P54" i="1"/>
  <c r="L24" i="3"/>
  <c r="L20" i="3" s="1"/>
  <c r="B24" i="3"/>
  <c r="J24" i="3"/>
  <c r="J20" i="3" s="1"/>
  <c r="G24" i="3"/>
  <c r="G20" i="3" s="1"/>
  <c r="B21" i="3"/>
  <c r="D24" i="3"/>
  <c r="D20" i="3" s="1"/>
  <c r="E24" i="3"/>
  <c r="E20" i="3" s="1"/>
  <c r="H24" i="3"/>
  <c r="H20" i="3" s="1"/>
  <c r="M24" i="3"/>
  <c r="M20" i="3" s="1"/>
  <c r="C6" i="1" l="1"/>
  <c r="D6" i="1" s="1"/>
  <c r="E6" i="1" s="1"/>
  <c r="F6" i="1" s="1"/>
  <c r="G6" i="1" s="1"/>
  <c r="H6" i="1" s="1"/>
  <c r="I6" i="1" s="1"/>
  <c r="J6" i="1" s="1"/>
  <c r="K6" i="1" s="1"/>
  <c r="L6" i="1" s="1"/>
  <c r="M6" i="1" s="1"/>
  <c r="Q24" i="1"/>
  <c r="B20" i="3"/>
  <c r="B5" i="3" s="1"/>
  <c r="Q71" i="1"/>
  <c r="Q35" i="1"/>
  <c r="N20" i="1"/>
  <c r="P54" i="3"/>
  <c r="P32" i="3"/>
  <c r="F5" i="3"/>
  <c r="P35" i="3"/>
  <c r="P11" i="3"/>
  <c r="P40" i="3"/>
  <c r="P14" i="3"/>
  <c r="P18" i="3"/>
  <c r="P67" i="3"/>
  <c r="P43" i="3"/>
  <c r="P71" i="3"/>
  <c r="N22" i="3"/>
  <c r="N24" i="3" s="1"/>
  <c r="N21" i="3"/>
  <c r="N47" i="3"/>
  <c r="P47" i="3" s="1"/>
  <c r="N20" i="3" l="1"/>
  <c r="N5" i="3" s="1"/>
  <c r="P20" i="1"/>
  <c r="N5" i="1"/>
  <c r="P24" i="3"/>
  <c r="Q35" i="3"/>
  <c r="H5" i="3"/>
  <c r="M5" i="3"/>
  <c r="J5" i="3"/>
  <c r="D5" i="3"/>
  <c r="P21" i="3"/>
  <c r="E5" i="3"/>
  <c r="B6" i="3"/>
  <c r="P57" i="3"/>
  <c r="Q24" i="3" l="1"/>
  <c r="G5" i="3"/>
  <c r="L5" i="3"/>
  <c r="I5" i="3"/>
  <c r="K5" i="3"/>
  <c r="C5" i="3"/>
  <c r="P60" i="3" l="1"/>
  <c r="P64" i="3"/>
  <c r="C6" i="3"/>
  <c r="D6" i="3" s="1"/>
  <c r="E6" i="3" s="1"/>
  <c r="F6" i="3" s="1"/>
  <c r="G6" i="3" s="1"/>
  <c r="H6" i="3" s="1"/>
  <c r="I6" i="3" s="1"/>
  <c r="J6" i="3" s="1"/>
  <c r="K6" i="3" s="1"/>
  <c r="L6" i="3" s="1"/>
  <c r="M6" i="3" s="1"/>
  <c r="Q71" i="3" l="1"/>
  <c r="P20" i="3"/>
</calcChain>
</file>

<file path=xl/sharedStrings.xml><?xml version="1.0" encoding="utf-8"?>
<sst xmlns="http://schemas.openxmlformats.org/spreadsheetml/2006/main" count="135" uniqueCount="67">
  <si>
    <t>Renta</t>
  </si>
  <si>
    <t>Luz</t>
  </si>
  <si>
    <t>TOTAL</t>
  </si>
  <si>
    <t>Ayuda en casa</t>
  </si>
  <si>
    <t>Mantenimiento</t>
  </si>
  <si>
    <t>Ofrenda</t>
  </si>
  <si>
    <t>EGRESOS</t>
  </si>
  <si>
    <t>Seguros autos</t>
  </si>
  <si>
    <t>INGRESOS</t>
  </si>
  <si>
    <t>Utilidades</t>
  </si>
  <si>
    <t>SALDO</t>
  </si>
  <si>
    <t>SALDO ACUM</t>
  </si>
  <si>
    <t>Bonos</t>
  </si>
  <si>
    <t>Fijos</t>
  </si>
  <si>
    <t>Agua</t>
  </si>
  <si>
    <t>Gas</t>
  </si>
  <si>
    <t>Teléfono Fijo/ internet</t>
  </si>
  <si>
    <t>Celular 1</t>
  </si>
  <si>
    <t>Celular 2</t>
  </si>
  <si>
    <t>Celular 3</t>
  </si>
  <si>
    <t>Telefonía</t>
  </si>
  <si>
    <t>Alimentos 1</t>
  </si>
  <si>
    <t>Alimentos 2</t>
  </si>
  <si>
    <t>Alimentos</t>
  </si>
  <si>
    <t>Articulos para Hogar</t>
  </si>
  <si>
    <t>Articulos de Limpieza</t>
  </si>
  <si>
    <t>Hogar</t>
  </si>
  <si>
    <t>Gasolina/Transporte 1</t>
  </si>
  <si>
    <t>Gasolina/Transporte 2</t>
  </si>
  <si>
    <t>Gasolina/Transporte</t>
  </si>
  <si>
    <t>Colegio 1</t>
  </si>
  <si>
    <t>Colegio 2</t>
  </si>
  <si>
    <t>Artículos Colegio</t>
  </si>
  <si>
    <t>Colegio</t>
  </si>
  <si>
    <t>Mantenimiento Autos</t>
  </si>
  <si>
    <t>Autos</t>
  </si>
  <si>
    <t xml:space="preserve">Seguros Médicos </t>
  </si>
  <si>
    <t>Seguros de Vida</t>
  </si>
  <si>
    <t>Seguros de Inversión</t>
  </si>
  <si>
    <t>Hipoteca</t>
  </si>
  <si>
    <t>Médicos</t>
  </si>
  <si>
    <t>Dentistas</t>
  </si>
  <si>
    <t>Tarjeta de Crédito</t>
  </si>
  <si>
    <t>Bancos</t>
  </si>
  <si>
    <t>Ahorros</t>
  </si>
  <si>
    <t>Inversiones</t>
  </si>
  <si>
    <t>Total Negocios</t>
  </si>
  <si>
    <t>Negocio 1</t>
  </si>
  <si>
    <t>Negocio 2</t>
  </si>
  <si>
    <t>Total Otros Ingresos</t>
  </si>
  <si>
    <t>Presupuesto -  Raúl Galindo</t>
  </si>
  <si>
    <t>Gratificación/Aguinaldo</t>
  </si>
  <si>
    <t>Seguros</t>
  </si>
  <si>
    <t>Entretenimiento</t>
  </si>
  <si>
    <t>Streaming</t>
  </si>
  <si>
    <t>Suscripción</t>
  </si>
  <si>
    <t>Cine/Teatro</t>
  </si>
  <si>
    <t xml:space="preserve">Presupuesto -  </t>
  </si>
  <si>
    <t>Total Nómina</t>
  </si>
  <si>
    <t>Nómina 1</t>
  </si>
  <si>
    <t>Nómina 2</t>
  </si>
  <si>
    <t>Vacaciones 1</t>
  </si>
  <si>
    <t>Vacaciones 2</t>
  </si>
  <si>
    <t>Vacaciones</t>
  </si>
  <si>
    <t>Predial</t>
  </si>
  <si>
    <t>Auto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</si>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</sst>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165" fontId="0" fillId="0" borderId="0" xfId="1" applyNumberFormat="1" applyFont="1"/>
    <xf numFmtId="0" fontId="0" fillId="2" borderId="0" xfId="0" applyFill="1"/>
    <xf numFmtId="165" fontId="0" fillId="2" borderId="0" xfId="1" applyNumberFormat="1" applyFont="1" applyFill="1"/>
    <xf numFmtId="0" fontId="2" fillId="2" borderId="0" xfId="0" applyFont="1" applyFill="1" applyAlignment="1">
      <alignment horizontal="center"/>
    </xf>
    <xf numFmtId="164" fontId="2" fillId="2" borderId="0" xfId="1" applyFont="1" applyFill="1" applyAlignment="1"/>
    <xf numFmtId="165" fontId="2" fillId="2" borderId="0" xfId="1" applyNumberFormat="1" applyFont="1" applyFill="1" applyAlignment="1"/>
    <xf numFmtId="165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Alignment="1">
      <alignment horizontal="center"/>
    </xf>
    <xf numFmtId="165" fontId="2" fillId="3" borderId="0" xfId="1" applyNumberFormat="1" applyFont="1" applyFill="1"/>
    <xf numFmtId="165" fontId="2" fillId="3" borderId="0" xfId="1" applyNumberFormat="1" applyFont="1" applyFill="1" applyAlignment="1">
      <alignment horizontal="center"/>
    </xf>
    <xf numFmtId="165" fontId="2" fillId="3" borderId="0" xfId="0" applyNumberFormat="1" applyFont="1" applyFill="1"/>
    <xf numFmtId="165" fontId="4" fillId="2" borderId="0" xfId="1" applyNumberFormat="1" applyFont="1" applyFill="1" applyAlignment="1"/>
    <xf numFmtId="165" fontId="2" fillId="2" borderId="0" xfId="1" applyNumberFormat="1" applyFont="1" applyFill="1"/>
    <xf numFmtId="165" fontId="2" fillId="0" borderId="0" xfId="1" applyNumberFormat="1" applyFont="1" applyFill="1"/>
    <xf numFmtId="165" fontId="2" fillId="5" borderId="0" xfId="1" applyNumberFormat="1" applyFont="1" applyFill="1"/>
    <xf numFmtId="165" fontId="2" fillId="5" borderId="0" xfId="0" applyNumberFormat="1" applyFont="1" applyFill="1"/>
    <xf numFmtId="165" fontId="2" fillId="6" borderId="0" xfId="1" applyNumberFormat="1" applyFont="1" applyFill="1"/>
    <xf numFmtId="165" fontId="5" fillId="2" borderId="0" xfId="1" applyNumberFormat="1" applyFont="1" applyFill="1"/>
    <xf numFmtId="165" fontId="7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7" fontId="3" fillId="7" borderId="0" xfId="0" applyNumberFormat="1" applyFont="1" applyFill="1"/>
    <xf numFmtId="165" fontId="3" fillId="7" borderId="0" xfId="1" applyNumberFormat="1" applyFont="1" applyFill="1" applyAlignment="1">
      <alignment horizontal="center"/>
    </xf>
    <xf numFmtId="165" fontId="2" fillId="4" borderId="0" xfId="1" applyNumberFormat="1" applyFont="1" applyFill="1"/>
    <xf numFmtId="165" fontId="2" fillId="4" borderId="0" xfId="0" applyNumberFormat="1" applyFont="1" applyFill="1"/>
    <xf numFmtId="0" fontId="2" fillId="8" borderId="0" xfId="0" applyFont="1" applyFill="1" applyAlignment="1">
      <alignment horizontal="left"/>
    </xf>
    <xf numFmtId="165" fontId="2" fillId="8" borderId="0" xfId="1" applyNumberFormat="1" applyFont="1" applyFill="1"/>
    <xf numFmtId="165" fontId="6" fillId="2" borderId="0" xfId="1" applyNumberFormat="1" applyFont="1" applyFill="1" applyAlignment="1">
      <alignment horizontal="center"/>
    </xf>
    <xf numFmtId="165" fontId="5" fillId="0" borderId="0" xfId="1" applyNumberFormat="1" applyFont="1"/>
    <xf numFmtId="165" fontId="2" fillId="0" borderId="0" xfId="1" applyNumberFormat="1" applyFont="1"/>
    <xf numFmtId="9" fontId="0" fillId="2" borderId="0" xfId="2" applyFont="1" applyFill="1"/>
    <xf numFmtId="9" fontId="2" fillId="2" borderId="0" xfId="2" applyFont="1" applyFill="1" applyAlignment="1">
      <alignment horizontal="center"/>
    </xf>
    <xf numFmtId="9" fontId="7" fillId="2" borderId="0" xfId="2" applyFont="1" applyFill="1" applyAlignment="1">
      <alignment horizontal="center"/>
    </xf>
    <xf numFmtId="9" fontId="0" fillId="0" borderId="0" xfId="2" applyFont="1"/>
    <xf numFmtId="9" fontId="2" fillId="5" borderId="0" xfId="2" applyFont="1" applyFill="1"/>
    <xf numFmtId="9" fontId="2" fillId="6" borderId="0" xfId="2" applyFont="1" applyFill="1"/>
    <xf numFmtId="9" fontId="2" fillId="8" borderId="0" xfId="2" applyFont="1" applyFill="1"/>
    <xf numFmtId="9" fontId="2" fillId="4" borderId="0" xfId="2" applyFont="1" applyFill="1"/>
    <xf numFmtId="166" fontId="2" fillId="2" borderId="0" xfId="2" applyNumberFormat="1" applyFont="1" applyFill="1" applyAlignment="1">
      <alignment horizontal="center"/>
    </xf>
    <xf numFmtId="165" fontId="2" fillId="2" borderId="0" xfId="1" applyNumberFormat="1" applyFont="1" applyFill="1" applyAlignment="1" applyProtection="1">
      <protection locked="0"/>
    </xf>
    <xf numFmtId="165" fontId="0" fillId="2" borderId="0" xfId="1" applyNumberFormat="1" applyFont="1" applyFill="1" applyProtection="1">
      <protection locked="0"/>
    </xf>
    <xf numFmtId="165" fontId="5" fillId="2" borderId="0" xfId="1" applyNumberFormat="1" applyFont="1" applyFill="1" applyProtection="1">
      <protection locked="0"/>
    </xf>
    <xf numFmtId="165" fontId="2" fillId="6" borderId="0" xfId="1" applyNumberFormat="1" applyFont="1" applyFill="1" applyProtection="1">
      <protection locked="0"/>
    </xf>
    <xf numFmtId="165" fontId="5" fillId="0" borderId="0" xfId="1" applyNumberFormat="1" applyFont="1" applyProtection="1">
      <protection locked="0"/>
    </xf>
    <xf numFmtId="0" fontId="2" fillId="8" borderId="0" xfId="0" applyFont="1" applyFill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33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0" sqref="C10"/>
    </sheetView>
  </sheetViews>
  <sheetFormatPr baseColWidth="10" defaultRowHeight="15" x14ac:dyDescent="0.25"/>
  <cols>
    <col min="1" max="1" width="19.5703125" style="2" customWidth="1"/>
    <col min="2" max="4" width="11.5703125" style="2" customWidth="1"/>
    <col min="5" max="5" width="11.5703125" customWidth="1"/>
    <col min="6" max="12" width="11.5703125" style="2" customWidth="1"/>
    <col min="13" max="13" width="11.42578125" style="2"/>
    <col min="14" max="14" width="11.42578125" style="31"/>
    <col min="15" max="15" width="3" style="2" customWidth="1"/>
    <col min="16" max="16" width="8.42578125" style="35" customWidth="1"/>
    <col min="17" max="21" width="11.42578125" style="2"/>
  </cols>
  <sheetData>
    <row r="1" spans="1:34" ht="21" x14ac:dyDescent="0.35">
      <c r="A1" s="13" t="s">
        <v>57</v>
      </c>
      <c r="B1" s="41" t="s">
        <v>66</v>
      </c>
      <c r="C1" s="41"/>
      <c r="D1" s="42"/>
      <c r="E1" s="3"/>
      <c r="F1" s="4"/>
      <c r="G1" s="4"/>
      <c r="H1" s="4"/>
      <c r="I1" s="4"/>
      <c r="J1" s="4"/>
      <c r="K1" s="4"/>
      <c r="L1" s="4"/>
      <c r="M1" s="4"/>
      <c r="N1" s="14"/>
      <c r="O1" s="4"/>
      <c r="P1" s="32"/>
      <c r="Q1" s="4"/>
      <c r="R1" s="4"/>
      <c r="S1" s="4"/>
      <c r="T1" s="4"/>
      <c r="U1" s="4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5">
      <c r="A2" s="7"/>
      <c r="B2" s="7"/>
      <c r="C2" s="7"/>
      <c r="D2" s="4"/>
      <c r="E2" s="3"/>
      <c r="F2" s="4"/>
      <c r="G2" s="4"/>
      <c r="H2" s="4"/>
      <c r="I2" s="4"/>
      <c r="J2" s="4"/>
      <c r="K2" s="4"/>
      <c r="L2" s="4"/>
      <c r="M2" s="4"/>
      <c r="N2" s="14"/>
      <c r="O2" s="4"/>
      <c r="P2" s="32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5">
      <c r="A3" s="8"/>
      <c r="B3" s="6"/>
      <c r="C3" s="7"/>
      <c r="D3" s="4"/>
      <c r="E3" s="3"/>
      <c r="F3" s="4"/>
      <c r="G3" s="4"/>
      <c r="H3" s="4"/>
      <c r="I3" s="4"/>
      <c r="J3" s="4"/>
      <c r="K3" s="4"/>
      <c r="L3" s="4"/>
      <c r="M3" s="4"/>
      <c r="N3" s="14"/>
      <c r="O3" s="4"/>
      <c r="P3" s="32"/>
      <c r="Q3" s="4"/>
      <c r="R3" s="4"/>
      <c r="S3" s="4"/>
      <c r="T3" s="4"/>
      <c r="U3" s="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s="1" customFormat="1" x14ac:dyDescent="0.25">
      <c r="A4" s="4"/>
      <c r="B4" s="23">
        <v>44927</v>
      </c>
      <c r="C4" s="23">
        <v>44958</v>
      </c>
      <c r="D4" s="23">
        <v>44986</v>
      </c>
      <c r="E4" s="23">
        <v>45017</v>
      </c>
      <c r="F4" s="23">
        <v>45047</v>
      </c>
      <c r="G4" s="23">
        <v>45078</v>
      </c>
      <c r="H4" s="23">
        <v>45108</v>
      </c>
      <c r="I4" s="23">
        <v>45139</v>
      </c>
      <c r="J4" s="23">
        <v>45170</v>
      </c>
      <c r="K4" s="23">
        <v>45200</v>
      </c>
      <c r="L4" s="23">
        <v>45231</v>
      </c>
      <c r="M4" s="23">
        <v>45261</v>
      </c>
      <c r="N4" s="24" t="s">
        <v>2</v>
      </c>
      <c r="O4" s="9"/>
      <c r="P4" s="33"/>
      <c r="Q4" s="9"/>
      <c r="R4" s="9"/>
      <c r="S4" s="9"/>
      <c r="T4" s="9"/>
      <c r="U4" s="9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s="1" customFormat="1" x14ac:dyDescent="0.25">
      <c r="A5" s="10" t="s">
        <v>10</v>
      </c>
      <c r="B5" s="12">
        <f t="shared" ref="B5:M5" si="0">+B8-B20</f>
        <v>0</v>
      </c>
      <c r="C5" s="12">
        <f t="shared" si="0"/>
        <v>0</v>
      </c>
      <c r="D5" s="12">
        <f t="shared" si="0"/>
        <v>0</v>
      </c>
      <c r="E5" s="12">
        <f t="shared" si="0"/>
        <v>0</v>
      </c>
      <c r="F5" s="12">
        <f t="shared" si="0"/>
        <v>0</v>
      </c>
      <c r="G5" s="12">
        <f t="shared" si="0"/>
        <v>0</v>
      </c>
      <c r="H5" s="12">
        <f t="shared" si="0"/>
        <v>0</v>
      </c>
      <c r="I5" s="12">
        <f t="shared" si="0"/>
        <v>0</v>
      </c>
      <c r="J5" s="12">
        <f t="shared" si="0"/>
        <v>0</v>
      </c>
      <c r="K5" s="12">
        <f t="shared" si="0"/>
        <v>0</v>
      </c>
      <c r="L5" s="12">
        <f t="shared" si="0"/>
        <v>0</v>
      </c>
      <c r="M5" s="12">
        <f t="shared" si="0"/>
        <v>0</v>
      </c>
      <c r="N5" s="12">
        <f>+N8-N20</f>
        <v>0</v>
      </c>
      <c r="O5" s="9"/>
      <c r="P5" s="33"/>
      <c r="Q5" s="9"/>
      <c r="R5" s="9"/>
      <c r="S5" s="9"/>
      <c r="T5" s="9"/>
      <c r="U5" s="9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s="1" customFormat="1" x14ac:dyDescent="0.25">
      <c r="A6" s="10" t="s">
        <v>11</v>
      </c>
      <c r="B6" s="12">
        <f>+B5</f>
        <v>0</v>
      </c>
      <c r="C6" s="12">
        <f>+C5+B6</f>
        <v>0</v>
      </c>
      <c r="D6" s="12">
        <f>+D5+C6</f>
        <v>0</v>
      </c>
      <c r="E6" s="12">
        <f t="shared" ref="E6:M6" si="1">+E5+D6</f>
        <v>0</v>
      </c>
      <c r="F6" s="12">
        <f t="shared" si="1"/>
        <v>0</v>
      </c>
      <c r="G6" s="12">
        <f t="shared" si="1"/>
        <v>0</v>
      </c>
      <c r="H6" s="12">
        <f t="shared" si="1"/>
        <v>0</v>
      </c>
      <c r="I6" s="12">
        <f t="shared" si="1"/>
        <v>0</v>
      </c>
      <c r="J6" s="12">
        <f t="shared" si="1"/>
        <v>0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1"/>
      <c r="O6" s="9"/>
      <c r="P6" s="33"/>
      <c r="Q6" s="9"/>
      <c r="R6" s="9"/>
      <c r="S6" s="9"/>
      <c r="T6" s="9"/>
      <c r="U6" s="9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1" customFormat="1" ht="21.7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33"/>
      <c r="Q7" s="9"/>
      <c r="R7" s="9"/>
      <c r="S7" s="9"/>
      <c r="T7" s="9"/>
      <c r="U7" s="9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s="1" customFormat="1" x14ac:dyDescent="0.25">
      <c r="A8" s="16" t="s">
        <v>8</v>
      </c>
      <c r="B8" s="17">
        <f>+B11+B14+B18</f>
        <v>0</v>
      </c>
      <c r="C8" s="17">
        <f t="shared" ref="C8:N8" si="2">+C11+C14+C18</f>
        <v>0</v>
      </c>
      <c r="D8" s="17">
        <f t="shared" si="2"/>
        <v>0</v>
      </c>
      <c r="E8" s="17">
        <f t="shared" si="2"/>
        <v>0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0</v>
      </c>
      <c r="O8" s="9"/>
      <c r="P8" s="36">
        <v>1</v>
      </c>
      <c r="Q8" s="40"/>
      <c r="R8" s="9"/>
      <c r="S8" s="9"/>
      <c r="T8" s="9"/>
      <c r="U8" s="9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s="22" customFormat="1" ht="12.75" x14ac:dyDescent="0.2">
      <c r="A9" s="19" t="s">
        <v>59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29">
        <f t="shared" ref="N9:N10" si="3">SUM(B9:M9)</f>
        <v>0</v>
      </c>
      <c r="O9" s="20"/>
      <c r="P9" s="34"/>
      <c r="Q9" s="20"/>
      <c r="R9" s="20"/>
      <c r="S9" s="20"/>
      <c r="T9" s="20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1:34" s="22" customFormat="1" ht="12.75" x14ac:dyDescent="0.2">
      <c r="A10" s="19" t="s">
        <v>60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29">
        <f t="shared" si="3"/>
        <v>0</v>
      </c>
      <c r="O10" s="20"/>
      <c r="P10" s="34"/>
      <c r="Q10" s="20"/>
      <c r="R10" s="20"/>
      <c r="S10" s="20"/>
      <c r="T10" s="20"/>
      <c r="U10" s="20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1:34" s="1" customFormat="1" x14ac:dyDescent="0.25">
      <c r="A11" s="18" t="s">
        <v>58</v>
      </c>
      <c r="B11" s="18">
        <f>SUM(B9:B10)</f>
        <v>0</v>
      </c>
      <c r="C11" s="18">
        <f t="shared" ref="C11:N11" si="4">SUM(C9:C10)</f>
        <v>0</v>
      </c>
      <c r="D11" s="18">
        <f t="shared" si="4"/>
        <v>0</v>
      </c>
      <c r="E11" s="18">
        <f t="shared" si="4"/>
        <v>0</v>
      </c>
      <c r="F11" s="18">
        <f t="shared" si="4"/>
        <v>0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9"/>
      <c r="P11" s="37">
        <f>IF(N11=0,0,N11/$N$8)</f>
        <v>0</v>
      </c>
      <c r="Q11" s="9"/>
      <c r="R11" s="9"/>
      <c r="S11" s="9"/>
      <c r="T11" s="9"/>
      <c r="U11" s="9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s="1" customFormat="1" x14ac:dyDescent="0.25">
      <c r="A12" s="43" t="s">
        <v>47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29">
        <f t="shared" ref="N12:N13" si="5">SUM(B12:M12)</f>
        <v>0</v>
      </c>
      <c r="O12" s="9"/>
      <c r="P12" s="33"/>
      <c r="Q12" s="9"/>
      <c r="R12" s="9"/>
      <c r="S12" s="9"/>
      <c r="T12" s="9"/>
      <c r="U12" s="9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s="1" customFormat="1" x14ac:dyDescent="0.25">
      <c r="A13" s="43" t="s">
        <v>48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29">
        <f t="shared" si="5"/>
        <v>0</v>
      </c>
      <c r="O13" s="9"/>
      <c r="P13" s="33"/>
      <c r="Q13" s="9"/>
      <c r="R13" s="9"/>
      <c r="S13" s="9"/>
      <c r="T13" s="9"/>
      <c r="U13" s="9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s="1" customFormat="1" x14ac:dyDescent="0.25">
      <c r="A14" s="18" t="s">
        <v>46</v>
      </c>
      <c r="B14" s="44">
        <f>SUM(B12:B13)</f>
        <v>0</v>
      </c>
      <c r="C14" s="44">
        <f t="shared" ref="C14:N14" si="6">SUM(C12:C13)</f>
        <v>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18"/>
      <c r="O14" s="9"/>
      <c r="P14" s="37">
        <f>IF(N14=0,0,N14/$N$8)</f>
        <v>0</v>
      </c>
      <c r="Q14" s="9"/>
      <c r="R14" s="9"/>
      <c r="S14" s="9"/>
      <c r="T14" s="9"/>
      <c r="U14" s="9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s="1" customFormat="1" x14ac:dyDescent="0.25">
      <c r="A15" s="43" t="s">
        <v>51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29">
        <f t="shared" ref="N15:N17" si="7">SUM(B15:M15)</f>
        <v>0</v>
      </c>
      <c r="O15" s="9"/>
      <c r="P15" s="33"/>
      <c r="Q15" s="9"/>
      <c r="R15" s="9"/>
      <c r="S15" s="9"/>
      <c r="T15" s="9"/>
      <c r="U15" s="9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s="1" customFormat="1" x14ac:dyDescent="0.25">
      <c r="A16" s="43" t="s">
        <v>9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29">
        <f t="shared" si="7"/>
        <v>0</v>
      </c>
      <c r="O16" s="9"/>
      <c r="P16" s="33"/>
      <c r="Q16" s="9"/>
      <c r="R16" s="9"/>
      <c r="S16" s="9"/>
      <c r="T16" s="9"/>
      <c r="U16" s="9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s="1" customFormat="1" x14ac:dyDescent="0.25">
      <c r="A17" s="43" t="s">
        <v>12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29">
        <f t="shared" si="7"/>
        <v>0</v>
      </c>
      <c r="O17" s="9"/>
      <c r="P17" s="33"/>
      <c r="Q17" s="9"/>
      <c r="R17" s="9"/>
      <c r="S17" s="9"/>
      <c r="T17" s="9"/>
      <c r="U17" s="9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s="1" customFormat="1" x14ac:dyDescent="0.25">
      <c r="A18" s="18" t="s">
        <v>49</v>
      </c>
      <c r="B18" s="18">
        <f t="shared" ref="B18:N18" si="8">SUM(B15:B17)</f>
        <v>0</v>
      </c>
      <c r="C18" s="18">
        <f t="shared" si="8"/>
        <v>0</v>
      </c>
      <c r="D18" s="18">
        <f t="shared" si="8"/>
        <v>0</v>
      </c>
      <c r="E18" s="18">
        <f t="shared" si="8"/>
        <v>0</v>
      </c>
      <c r="F18" s="18">
        <f t="shared" si="8"/>
        <v>0</v>
      </c>
      <c r="G18" s="18">
        <f t="shared" si="8"/>
        <v>0</v>
      </c>
      <c r="H18" s="18">
        <f t="shared" si="8"/>
        <v>0</v>
      </c>
      <c r="I18" s="18">
        <f t="shared" si="8"/>
        <v>0</v>
      </c>
      <c r="J18" s="18">
        <f t="shared" si="8"/>
        <v>0</v>
      </c>
      <c r="K18" s="18">
        <f t="shared" si="8"/>
        <v>0</v>
      </c>
      <c r="L18" s="18">
        <f t="shared" si="8"/>
        <v>0</v>
      </c>
      <c r="M18" s="18">
        <f t="shared" si="8"/>
        <v>0</v>
      </c>
      <c r="N18" s="18">
        <f t="shared" si="8"/>
        <v>0</v>
      </c>
      <c r="O18" s="9"/>
      <c r="P18" s="37">
        <f>IF(N18=0,0,N18/$N$8)</f>
        <v>0</v>
      </c>
      <c r="Q18" s="9"/>
      <c r="R18" s="9"/>
      <c r="S18" s="9"/>
      <c r="T18" s="9"/>
      <c r="U18" s="9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s="1" customFormat="1" ht="18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5"/>
      <c r="O19" s="9"/>
      <c r="P19" s="33"/>
      <c r="Q19" s="9"/>
      <c r="R19" s="9"/>
      <c r="S19" s="9"/>
      <c r="T19" s="9"/>
      <c r="U19" s="9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s="1" customFormat="1" x14ac:dyDescent="0.25">
      <c r="A20" s="25" t="s">
        <v>6</v>
      </c>
      <c r="B20" s="26">
        <f>+B21+B24+B32+B35+B40+B43+B47+B57+B60+B64+B67+B71+B51+B54</f>
        <v>0</v>
      </c>
      <c r="C20" s="26">
        <f t="shared" ref="C20:M20" si="9">+C21+C24+C32+C35+C40+C43+C47+C57+C60+C64+C67+C71+C51+C54</f>
        <v>0</v>
      </c>
      <c r="D20" s="26">
        <f t="shared" si="9"/>
        <v>0</v>
      </c>
      <c r="E20" s="26">
        <f t="shared" si="9"/>
        <v>0</v>
      </c>
      <c r="F20" s="26">
        <f t="shared" si="9"/>
        <v>0</v>
      </c>
      <c r="G20" s="26">
        <f t="shared" si="9"/>
        <v>0</v>
      </c>
      <c r="H20" s="26">
        <f t="shared" si="9"/>
        <v>0</v>
      </c>
      <c r="I20" s="26">
        <f t="shared" si="9"/>
        <v>0</v>
      </c>
      <c r="J20" s="26">
        <f t="shared" si="9"/>
        <v>0</v>
      </c>
      <c r="K20" s="26">
        <f t="shared" si="9"/>
        <v>0</v>
      </c>
      <c r="L20" s="26">
        <f t="shared" si="9"/>
        <v>0</v>
      </c>
      <c r="M20" s="26">
        <f t="shared" si="9"/>
        <v>0</v>
      </c>
      <c r="N20" s="26">
        <f>SUM(B20:M20)</f>
        <v>0</v>
      </c>
      <c r="O20" s="9"/>
      <c r="P20" s="39">
        <f>IF(N20=0,0,N20/$N$8)</f>
        <v>0</v>
      </c>
      <c r="Q20" s="9"/>
      <c r="R20" s="9"/>
      <c r="S20" s="9"/>
      <c r="T20" s="9"/>
      <c r="U20" s="9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s="1" customFormat="1" x14ac:dyDescent="0.25">
      <c r="A21" s="27" t="s">
        <v>5</v>
      </c>
      <c r="B21" s="28">
        <f>+B8*10%</f>
        <v>0</v>
      </c>
      <c r="C21" s="28">
        <f t="shared" ref="C21:M21" si="10">+C8*10%</f>
        <v>0</v>
      </c>
      <c r="D21" s="28">
        <f t="shared" si="10"/>
        <v>0</v>
      </c>
      <c r="E21" s="28">
        <f t="shared" si="10"/>
        <v>0</v>
      </c>
      <c r="F21" s="28">
        <f t="shared" si="10"/>
        <v>0</v>
      </c>
      <c r="G21" s="28">
        <f t="shared" si="10"/>
        <v>0</v>
      </c>
      <c r="H21" s="28">
        <f t="shared" si="10"/>
        <v>0</v>
      </c>
      <c r="I21" s="28">
        <f t="shared" si="10"/>
        <v>0</v>
      </c>
      <c r="J21" s="28">
        <f t="shared" si="10"/>
        <v>0</v>
      </c>
      <c r="K21" s="28">
        <f t="shared" si="10"/>
        <v>0</v>
      </c>
      <c r="L21" s="28">
        <f t="shared" si="10"/>
        <v>0</v>
      </c>
      <c r="M21" s="28">
        <f t="shared" si="10"/>
        <v>0</v>
      </c>
      <c r="N21" s="28">
        <f>SUM(B21:M21)</f>
        <v>0</v>
      </c>
      <c r="O21" s="9"/>
      <c r="P21" s="38">
        <f>IF(N21=0,0,N21/$N$8)</f>
        <v>0</v>
      </c>
      <c r="Q21" s="9"/>
      <c r="R21" s="9"/>
      <c r="S21" s="9"/>
      <c r="T21" s="9"/>
      <c r="U21" s="9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s="1" customFormat="1" x14ac:dyDescent="0.25">
      <c r="A22" s="45" t="s">
        <v>44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29">
        <f t="shared" ref="N22:N39" si="11">SUM(B22:M22)</f>
        <v>0</v>
      </c>
      <c r="O22" s="9"/>
      <c r="P22" s="33"/>
      <c r="Q22" s="9"/>
      <c r="R22" s="9"/>
      <c r="S22" s="9"/>
      <c r="T22" s="9"/>
      <c r="U22" s="9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s="1" customFormat="1" x14ac:dyDescent="0.25">
      <c r="A23" s="43" t="s">
        <v>45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29">
        <f t="shared" si="11"/>
        <v>0</v>
      </c>
      <c r="O23" s="9"/>
      <c r="P23" s="33"/>
      <c r="Q23" s="9"/>
      <c r="R23" s="9"/>
      <c r="S23" s="9"/>
      <c r="T23" s="9"/>
      <c r="U23" s="9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s="1" customFormat="1" x14ac:dyDescent="0.25">
      <c r="A24" s="46" t="s">
        <v>45</v>
      </c>
      <c r="B24" s="28">
        <f>SUM(B22:B23)</f>
        <v>0</v>
      </c>
      <c r="C24" s="28">
        <f t="shared" ref="C24:M24" si="12">SUM(C22:C23)</f>
        <v>0</v>
      </c>
      <c r="D24" s="28">
        <f t="shared" si="12"/>
        <v>0</v>
      </c>
      <c r="E24" s="28">
        <f t="shared" si="12"/>
        <v>0</v>
      </c>
      <c r="F24" s="28">
        <f t="shared" si="12"/>
        <v>0</v>
      </c>
      <c r="G24" s="28">
        <f t="shared" si="12"/>
        <v>0</v>
      </c>
      <c r="H24" s="28">
        <f t="shared" si="12"/>
        <v>0</v>
      </c>
      <c r="I24" s="28">
        <f t="shared" si="12"/>
        <v>0</v>
      </c>
      <c r="J24" s="28">
        <f t="shared" si="12"/>
        <v>0</v>
      </c>
      <c r="K24" s="28">
        <f t="shared" si="12"/>
        <v>0</v>
      </c>
      <c r="L24" s="28">
        <f t="shared" si="12"/>
        <v>0</v>
      </c>
      <c r="M24" s="28"/>
      <c r="N24" s="28"/>
      <c r="O24" s="9"/>
      <c r="P24" s="38">
        <f>IF(N24=0,0,N24/$N$8)</f>
        <v>0</v>
      </c>
      <c r="Q24" s="32">
        <f>+P24+P21</f>
        <v>0</v>
      </c>
      <c r="R24" s="9"/>
      <c r="S24" s="9"/>
      <c r="T24" s="9"/>
      <c r="U24" s="9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x14ac:dyDescent="0.25">
      <c r="A25" s="43" t="s">
        <v>0</v>
      </c>
      <c r="B25" s="19"/>
      <c r="C25" s="19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29"/>
      <c r="O25" s="4"/>
      <c r="P25" s="32"/>
      <c r="Q25" s="4"/>
      <c r="R25" s="4"/>
      <c r="S25" s="4"/>
      <c r="T25" s="4"/>
      <c r="U25" s="4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x14ac:dyDescent="0.25">
      <c r="A26" s="43" t="s">
        <v>4</v>
      </c>
      <c r="B26" s="19"/>
      <c r="C26" s="19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29"/>
      <c r="O26" s="4"/>
      <c r="P26" s="32"/>
      <c r="Q26" s="4"/>
      <c r="R26" s="4"/>
      <c r="S26" s="4"/>
      <c r="T26" s="4"/>
      <c r="U26" s="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25">
      <c r="A27" s="43" t="s">
        <v>64</v>
      </c>
      <c r="B27" s="19"/>
      <c r="C27" s="19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29"/>
      <c r="O27" s="4"/>
      <c r="P27" s="32"/>
      <c r="Q27" s="4"/>
      <c r="R27" s="4"/>
      <c r="S27" s="4"/>
      <c r="T27" s="4"/>
      <c r="U27" s="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x14ac:dyDescent="0.25">
      <c r="A28" s="43" t="s">
        <v>3</v>
      </c>
      <c r="B28" s="19"/>
      <c r="C28" s="19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29"/>
      <c r="O28" s="4"/>
      <c r="P28" s="32"/>
      <c r="Q28" s="4"/>
      <c r="R28" s="4"/>
      <c r="S28" s="4"/>
      <c r="T28" s="4"/>
      <c r="U28" s="4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x14ac:dyDescent="0.25">
      <c r="A29" s="45" t="s">
        <v>1</v>
      </c>
      <c r="B29" s="19"/>
      <c r="C29" s="1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29"/>
      <c r="O29" s="4"/>
      <c r="P29" s="32"/>
      <c r="Q29" s="4"/>
      <c r="R29" s="4"/>
      <c r="S29" s="4"/>
      <c r="T29" s="4"/>
      <c r="U29" s="4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x14ac:dyDescent="0.25">
      <c r="A30" s="43" t="s">
        <v>14</v>
      </c>
      <c r="B30" s="19"/>
      <c r="C30" s="1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29"/>
      <c r="O30" s="4"/>
      <c r="P30" s="32"/>
      <c r="Q30" s="4"/>
      <c r="R30" s="4"/>
      <c r="S30" s="4"/>
      <c r="T30" s="4"/>
      <c r="U30" s="4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x14ac:dyDescent="0.25">
      <c r="A31" s="43" t="s">
        <v>15</v>
      </c>
      <c r="B31" s="19"/>
      <c r="C31" s="19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29"/>
      <c r="O31" s="4"/>
      <c r="P31" s="32"/>
      <c r="Q31" s="4"/>
      <c r="R31" s="4"/>
      <c r="S31" s="4"/>
      <c r="T31" s="4"/>
      <c r="U31" s="4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x14ac:dyDescent="0.25">
      <c r="A32" s="27" t="s">
        <v>13</v>
      </c>
      <c r="B32" s="28">
        <f>SUM(B25:B31)</f>
        <v>0</v>
      </c>
      <c r="C32" s="28">
        <f t="shared" ref="C32:N32" si="13">SUM(C25:C31)</f>
        <v>0</v>
      </c>
      <c r="D32" s="28">
        <f t="shared" si="13"/>
        <v>0</v>
      </c>
      <c r="E32" s="28">
        <f t="shared" si="13"/>
        <v>0</v>
      </c>
      <c r="F32" s="28">
        <f t="shared" si="13"/>
        <v>0</v>
      </c>
      <c r="G32" s="28">
        <f t="shared" si="13"/>
        <v>0</v>
      </c>
      <c r="H32" s="28">
        <f t="shared" si="13"/>
        <v>0</v>
      </c>
      <c r="I32" s="28">
        <f t="shared" si="13"/>
        <v>0</v>
      </c>
      <c r="J32" s="28">
        <f t="shared" si="13"/>
        <v>0</v>
      </c>
      <c r="K32" s="28">
        <f t="shared" si="13"/>
        <v>0</v>
      </c>
      <c r="L32" s="28">
        <f t="shared" si="13"/>
        <v>0</v>
      </c>
      <c r="M32" s="28"/>
      <c r="N32" s="28"/>
      <c r="O32" s="4"/>
      <c r="P32" s="38">
        <f>IF(N32=0,0,N32/$N$8)</f>
        <v>0</v>
      </c>
      <c r="Q32" s="4"/>
      <c r="R32" s="4"/>
      <c r="S32" s="4"/>
      <c r="T32" s="4"/>
      <c r="U32" s="4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x14ac:dyDescent="0.25">
      <c r="A33" s="45" t="s">
        <v>21</v>
      </c>
      <c r="B33" s="19"/>
      <c r="C33" s="19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29"/>
      <c r="O33" s="4"/>
      <c r="P33" s="32"/>
      <c r="Q33" s="4"/>
      <c r="R33" s="4"/>
      <c r="S33" s="4"/>
      <c r="T33" s="4"/>
      <c r="U33" s="4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x14ac:dyDescent="0.25">
      <c r="A34" s="43" t="s">
        <v>22</v>
      </c>
      <c r="B34" s="19"/>
      <c r="C34" s="19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29"/>
      <c r="O34" s="4"/>
      <c r="P34" s="32"/>
      <c r="Q34" s="4"/>
      <c r="R34" s="4"/>
      <c r="S34" s="4"/>
      <c r="T34" s="4"/>
      <c r="U34" s="4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x14ac:dyDescent="0.25">
      <c r="A35" s="27" t="s">
        <v>23</v>
      </c>
      <c r="B35" s="28">
        <f>SUM(B33:B34)</f>
        <v>0</v>
      </c>
      <c r="C35" s="28">
        <f t="shared" ref="C35:M35" si="14">SUM(C33:C34)</f>
        <v>0</v>
      </c>
      <c r="D35" s="28">
        <f t="shared" si="14"/>
        <v>0</v>
      </c>
      <c r="E35" s="28">
        <f t="shared" si="14"/>
        <v>0</v>
      </c>
      <c r="F35" s="28">
        <f t="shared" si="14"/>
        <v>0</v>
      </c>
      <c r="G35" s="28">
        <f t="shared" si="14"/>
        <v>0</v>
      </c>
      <c r="H35" s="28">
        <f t="shared" si="14"/>
        <v>0</v>
      </c>
      <c r="I35" s="28">
        <f t="shared" si="14"/>
        <v>0</v>
      </c>
      <c r="J35" s="28">
        <f t="shared" si="14"/>
        <v>0</v>
      </c>
      <c r="K35" s="28">
        <f t="shared" si="14"/>
        <v>0</v>
      </c>
      <c r="L35" s="28">
        <f t="shared" si="14"/>
        <v>0</v>
      </c>
      <c r="M35" s="28"/>
      <c r="N35" s="28"/>
      <c r="O35" s="4"/>
      <c r="P35" s="38">
        <f>IF(N35=0,0,N35/$N$8)</f>
        <v>0</v>
      </c>
      <c r="Q35" s="32">
        <f>+P35+P32</f>
        <v>0</v>
      </c>
      <c r="R35" s="4"/>
      <c r="S35" s="4"/>
      <c r="T35" s="4"/>
      <c r="U35" s="4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x14ac:dyDescent="0.25">
      <c r="A36" s="45" t="s">
        <v>16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29"/>
      <c r="O36" s="4"/>
      <c r="P36" s="32"/>
      <c r="Q36" s="4"/>
      <c r="R36" s="4"/>
      <c r="S36" s="4"/>
      <c r="T36" s="4"/>
      <c r="U36" s="4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x14ac:dyDescent="0.25">
      <c r="A37" s="43" t="s">
        <v>17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29"/>
      <c r="O37" s="4"/>
      <c r="P37" s="32"/>
      <c r="Q37" s="4"/>
      <c r="R37" s="4"/>
      <c r="S37" s="4"/>
      <c r="T37" s="4"/>
      <c r="U37" s="4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x14ac:dyDescent="0.25">
      <c r="A38" s="45" t="s">
        <v>18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29"/>
      <c r="O38" s="4"/>
      <c r="P38" s="32"/>
      <c r="Q38" s="4"/>
      <c r="R38" s="4"/>
      <c r="S38" s="4"/>
      <c r="T38" s="4"/>
      <c r="U38" s="4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x14ac:dyDescent="0.25">
      <c r="A39" s="43" t="s">
        <v>19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29"/>
      <c r="O39" s="4"/>
      <c r="P39" s="32"/>
      <c r="Q39" s="4"/>
      <c r="R39" s="4"/>
      <c r="S39" s="4"/>
      <c r="T39" s="4"/>
      <c r="U39" s="4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x14ac:dyDescent="0.25">
      <c r="A40" s="27" t="s">
        <v>20</v>
      </c>
      <c r="B40" s="28">
        <f>SUM(B36:B39)</f>
        <v>0</v>
      </c>
      <c r="C40" s="28">
        <f t="shared" ref="C40:M40" si="15">SUM(C36:C39)</f>
        <v>0</v>
      </c>
      <c r="D40" s="28">
        <f t="shared" si="15"/>
        <v>0</v>
      </c>
      <c r="E40" s="28">
        <f t="shared" si="15"/>
        <v>0</v>
      </c>
      <c r="F40" s="28">
        <f t="shared" si="15"/>
        <v>0</v>
      </c>
      <c r="G40" s="28">
        <f t="shared" si="15"/>
        <v>0</v>
      </c>
      <c r="H40" s="28">
        <f t="shared" si="15"/>
        <v>0</v>
      </c>
      <c r="I40" s="28">
        <f t="shared" si="15"/>
        <v>0</v>
      </c>
      <c r="J40" s="28">
        <f t="shared" si="15"/>
        <v>0</v>
      </c>
      <c r="K40" s="28">
        <f t="shared" si="15"/>
        <v>0</v>
      </c>
      <c r="L40" s="28">
        <f t="shared" si="15"/>
        <v>0</v>
      </c>
      <c r="M40" s="28"/>
      <c r="N40" s="28"/>
      <c r="O40" s="4"/>
      <c r="P40" s="38">
        <f>IF(N40=0,0,N40/$N$8)</f>
        <v>0</v>
      </c>
      <c r="Q40" s="4"/>
      <c r="R40" s="4"/>
      <c r="S40" s="4"/>
      <c r="T40" s="4"/>
      <c r="U40" s="4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x14ac:dyDescent="0.25">
      <c r="A41" s="43" t="s">
        <v>25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29"/>
      <c r="O41" s="4"/>
      <c r="P41" s="32"/>
      <c r="Q41" s="4"/>
      <c r="R41" s="4"/>
      <c r="S41" s="4"/>
      <c r="T41" s="4"/>
      <c r="U41" s="4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x14ac:dyDescent="0.25">
      <c r="A42" s="45" t="s">
        <v>24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29"/>
      <c r="O42" s="4"/>
      <c r="P42" s="32"/>
      <c r="Q42" s="4"/>
      <c r="R42" s="4"/>
      <c r="S42" s="4"/>
      <c r="T42" s="4"/>
      <c r="U42" s="4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x14ac:dyDescent="0.25">
      <c r="A43" s="27" t="s">
        <v>26</v>
      </c>
      <c r="B43" s="28">
        <f>SUM(B41:B42)</f>
        <v>0</v>
      </c>
      <c r="C43" s="28">
        <f t="shared" ref="C43:M43" si="16">SUM(C41:C42)</f>
        <v>0</v>
      </c>
      <c r="D43" s="28">
        <f t="shared" si="16"/>
        <v>0</v>
      </c>
      <c r="E43" s="28">
        <f t="shared" si="16"/>
        <v>0</v>
      </c>
      <c r="F43" s="28">
        <f t="shared" si="16"/>
        <v>0</v>
      </c>
      <c r="G43" s="28">
        <f t="shared" si="16"/>
        <v>0</v>
      </c>
      <c r="H43" s="28">
        <f t="shared" si="16"/>
        <v>0</v>
      </c>
      <c r="I43" s="28">
        <f t="shared" si="16"/>
        <v>0</v>
      </c>
      <c r="J43" s="28">
        <f t="shared" si="16"/>
        <v>0</v>
      </c>
      <c r="K43" s="28">
        <f t="shared" si="16"/>
        <v>0</v>
      </c>
      <c r="L43" s="28">
        <f t="shared" si="16"/>
        <v>0</v>
      </c>
      <c r="M43" s="28"/>
      <c r="N43" s="28"/>
      <c r="O43" s="4"/>
      <c r="P43" s="38">
        <f>IF(N43=0,0,N43/$N$8)</f>
        <v>0</v>
      </c>
      <c r="Q43" s="4"/>
      <c r="R43" s="4"/>
      <c r="S43" s="4"/>
      <c r="T43" s="4"/>
      <c r="U43" s="4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x14ac:dyDescent="0.25">
      <c r="A44" s="43" t="s">
        <v>30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29"/>
      <c r="O44" s="4"/>
      <c r="P44" s="32"/>
      <c r="Q44" s="4"/>
      <c r="R44" s="4"/>
      <c r="S44" s="4"/>
      <c r="T44" s="4"/>
      <c r="U44" s="4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x14ac:dyDescent="0.25">
      <c r="A45" s="43" t="s">
        <v>31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29"/>
      <c r="O45" s="4"/>
      <c r="P45" s="32"/>
      <c r="Q45" s="4"/>
      <c r="R45" s="4"/>
      <c r="S45" s="4"/>
      <c r="T45" s="4"/>
      <c r="U45" s="4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x14ac:dyDescent="0.25">
      <c r="A46" s="43" t="s">
        <v>32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29"/>
      <c r="O46" s="4"/>
      <c r="P46" s="32"/>
      <c r="Q46" s="4"/>
      <c r="R46" s="4"/>
      <c r="S46" s="4"/>
      <c r="T46" s="4"/>
      <c r="U46" s="4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x14ac:dyDescent="0.25">
      <c r="A47" s="27" t="s">
        <v>33</v>
      </c>
      <c r="B47" s="28">
        <f>SUM(B44:B46)</f>
        <v>0</v>
      </c>
      <c r="C47" s="28">
        <f t="shared" ref="C47:M47" si="17">SUM(C44:C46)</f>
        <v>0</v>
      </c>
      <c r="D47" s="28">
        <f t="shared" si="17"/>
        <v>0</v>
      </c>
      <c r="E47" s="28">
        <f t="shared" si="17"/>
        <v>0</v>
      </c>
      <c r="F47" s="28">
        <f t="shared" si="17"/>
        <v>0</v>
      </c>
      <c r="G47" s="28">
        <f t="shared" si="17"/>
        <v>0</v>
      </c>
      <c r="H47" s="28">
        <f t="shared" si="17"/>
        <v>0</v>
      </c>
      <c r="I47" s="28">
        <f t="shared" si="17"/>
        <v>0</v>
      </c>
      <c r="J47" s="28">
        <f t="shared" si="17"/>
        <v>0</v>
      </c>
      <c r="K47" s="28">
        <f t="shared" si="17"/>
        <v>0</v>
      </c>
      <c r="L47" s="28">
        <f t="shared" si="17"/>
        <v>0</v>
      </c>
      <c r="M47" s="28"/>
      <c r="N47" s="28"/>
      <c r="O47" s="4"/>
      <c r="P47" s="38">
        <f>IF(N47=0,0,N47/$N$8)</f>
        <v>0</v>
      </c>
      <c r="Q47" s="4"/>
      <c r="R47" s="4"/>
      <c r="S47" s="4"/>
      <c r="T47" s="4"/>
      <c r="U47" s="4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x14ac:dyDescent="0.25">
      <c r="A48" s="43" t="s">
        <v>54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29"/>
      <c r="O48" s="4"/>
      <c r="P48" s="32"/>
      <c r="Q48" s="4"/>
      <c r="R48" s="4"/>
      <c r="S48" s="4"/>
      <c r="T48" s="4"/>
      <c r="U48" s="4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25">
      <c r="A49" s="43" t="s">
        <v>55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29"/>
      <c r="O49" s="4"/>
      <c r="P49" s="32"/>
      <c r="Q49" s="4"/>
      <c r="R49" s="4"/>
      <c r="S49" s="4"/>
      <c r="T49" s="4"/>
      <c r="U49" s="4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x14ac:dyDescent="0.25">
      <c r="A50" s="43" t="s">
        <v>56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29"/>
      <c r="O50" s="4"/>
      <c r="P50" s="32"/>
      <c r="Q50" s="4"/>
      <c r="R50" s="4"/>
      <c r="S50" s="4"/>
      <c r="T50" s="4"/>
      <c r="U50" s="4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x14ac:dyDescent="0.25">
      <c r="A51" s="27" t="s">
        <v>53</v>
      </c>
      <c r="B51" s="28">
        <f>SUM(B48:B50)</f>
        <v>0</v>
      </c>
      <c r="C51" s="28">
        <f t="shared" ref="C51:M51" si="18">SUM(C48:C50)</f>
        <v>0</v>
      </c>
      <c r="D51" s="28">
        <f t="shared" si="18"/>
        <v>0</v>
      </c>
      <c r="E51" s="28">
        <f t="shared" si="18"/>
        <v>0</v>
      </c>
      <c r="F51" s="28">
        <f t="shared" si="18"/>
        <v>0</v>
      </c>
      <c r="G51" s="28">
        <f t="shared" si="18"/>
        <v>0</v>
      </c>
      <c r="H51" s="28">
        <f t="shared" si="18"/>
        <v>0</v>
      </c>
      <c r="I51" s="28">
        <f t="shared" si="18"/>
        <v>0</v>
      </c>
      <c r="J51" s="28">
        <f t="shared" si="18"/>
        <v>0</v>
      </c>
      <c r="K51" s="28">
        <f t="shared" si="18"/>
        <v>0</v>
      </c>
      <c r="L51" s="28">
        <f t="shared" si="18"/>
        <v>0</v>
      </c>
      <c r="M51" s="28"/>
      <c r="N51" s="28"/>
      <c r="O51" s="4"/>
      <c r="P51" s="38">
        <f>IF(N51=0,0,N51/$N$8)</f>
        <v>0</v>
      </c>
      <c r="Q51" s="4"/>
      <c r="R51" s="4"/>
      <c r="S51" s="4"/>
      <c r="T51" s="4"/>
      <c r="U51" s="4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x14ac:dyDescent="0.25">
      <c r="A52" s="43" t="s">
        <v>61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29"/>
      <c r="O52" s="4"/>
      <c r="P52" s="32"/>
      <c r="Q52" s="4"/>
      <c r="R52" s="4"/>
      <c r="S52" s="4"/>
      <c r="T52" s="4"/>
      <c r="U52" s="4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25">
      <c r="A53" s="43" t="s">
        <v>62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29"/>
      <c r="O53" s="4"/>
      <c r="P53" s="32"/>
      <c r="Q53" s="4"/>
      <c r="R53" s="4"/>
      <c r="S53" s="4"/>
      <c r="T53" s="4"/>
      <c r="U53" s="4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25">
      <c r="A54" s="27" t="s">
        <v>63</v>
      </c>
      <c r="B54" s="28">
        <f>SUM(B52:B53)</f>
        <v>0</v>
      </c>
      <c r="C54" s="28">
        <f t="shared" ref="C54:M54" si="19">SUM(C52:C53)</f>
        <v>0</v>
      </c>
      <c r="D54" s="28">
        <f t="shared" si="19"/>
        <v>0</v>
      </c>
      <c r="E54" s="28">
        <f t="shared" si="19"/>
        <v>0</v>
      </c>
      <c r="F54" s="28">
        <f t="shared" si="19"/>
        <v>0</v>
      </c>
      <c r="G54" s="28">
        <f t="shared" si="19"/>
        <v>0</v>
      </c>
      <c r="H54" s="28">
        <f t="shared" si="19"/>
        <v>0</v>
      </c>
      <c r="I54" s="28">
        <f t="shared" si="19"/>
        <v>0</v>
      </c>
      <c r="J54" s="28">
        <f t="shared" si="19"/>
        <v>0</v>
      </c>
      <c r="K54" s="28">
        <f t="shared" si="19"/>
        <v>0</v>
      </c>
      <c r="L54" s="28">
        <f t="shared" si="19"/>
        <v>0</v>
      </c>
      <c r="M54" s="28"/>
      <c r="N54" s="28"/>
      <c r="O54" s="9"/>
      <c r="P54" s="38">
        <f>IF(N54=0,0,N54/$N$8)</f>
        <v>0</v>
      </c>
      <c r="Q54" s="4"/>
      <c r="R54" s="4"/>
      <c r="S54" s="4"/>
      <c r="T54" s="4"/>
      <c r="U54" s="4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s="1" customFormat="1" x14ac:dyDescent="0.25">
      <c r="A55" s="43" t="s">
        <v>27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29"/>
      <c r="O55" s="9"/>
      <c r="P55" s="33"/>
      <c r="Q55" s="9"/>
      <c r="R55" s="9"/>
      <c r="S55" s="9"/>
      <c r="T55" s="9"/>
      <c r="U55" s="9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s="1" customFormat="1" x14ac:dyDescent="0.25">
      <c r="A56" s="43" t="s">
        <v>28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29"/>
      <c r="O56" s="9"/>
      <c r="P56" s="33"/>
      <c r="Q56" s="9"/>
      <c r="R56" s="9"/>
      <c r="S56" s="9"/>
      <c r="T56" s="9"/>
      <c r="U56" s="9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s="1" customFormat="1" x14ac:dyDescent="0.25">
      <c r="A57" s="27" t="s">
        <v>29</v>
      </c>
      <c r="B57" s="28">
        <f>SUM(B55:B56)</f>
        <v>0</v>
      </c>
      <c r="C57" s="28">
        <f t="shared" ref="C57:M57" si="20">SUM(C55:C56)</f>
        <v>0</v>
      </c>
      <c r="D57" s="28">
        <f t="shared" si="20"/>
        <v>0</v>
      </c>
      <c r="E57" s="28">
        <f t="shared" si="20"/>
        <v>0</v>
      </c>
      <c r="F57" s="28">
        <f t="shared" si="20"/>
        <v>0</v>
      </c>
      <c r="G57" s="28">
        <f t="shared" si="20"/>
        <v>0</v>
      </c>
      <c r="H57" s="28">
        <f t="shared" si="20"/>
        <v>0</v>
      </c>
      <c r="I57" s="28">
        <f t="shared" si="20"/>
        <v>0</v>
      </c>
      <c r="J57" s="28">
        <f t="shared" si="20"/>
        <v>0</v>
      </c>
      <c r="K57" s="28">
        <f t="shared" si="20"/>
        <v>0</v>
      </c>
      <c r="L57" s="28">
        <f t="shared" si="20"/>
        <v>0</v>
      </c>
      <c r="M57" s="28"/>
      <c r="N57" s="28"/>
      <c r="O57" s="9"/>
      <c r="P57" s="38">
        <f>IF(N57=0,0,N57/$N$8)</f>
        <v>0</v>
      </c>
      <c r="Q57" s="9"/>
      <c r="R57" s="9"/>
      <c r="S57" s="9"/>
      <c r="T57" s="9"/>
      <c r="U57" s="9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x14ac:dyDescent="0.25">
      <c r="A58" s="43" t="s">
        <v>7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29">
        <f t="shared" ref="N41:N70" si="21">SUM(B58:M58)</f>
        <v>0</v>
      </c>
      <c r="O58" s="4"/>
      <c r="P58" s="32"/>
      <c r="Q58" s="4"/>
      <c r="R58" s="4"/>
      <c r="S58" s="4"/>
      <c r="T58" s="4"/>
      <c r="U58" s="4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x14ac:dyDescent="0.25">
      <c r="A59" s="43" t="s">
        <v>34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9">
        <f t="shared" si="21"/>
        <v>0</v>
      </c>
      <c r="O59" s="4"/>
      <c r="P59" s="32"/>
      <c r="Q59" s="4"/>
      <c r="R59" s="4"/>
      <c r="S59" s="4"/>
      <c r="T59" s="4"/>
      <c r="U59" s="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x14ac:dyDescent="0.25">
      <c r="A60" s="27" t="s">
        <v>35</v>
      </c>
      <c r="B60" s="28">
        <f>SUM(B58:B59)</f>
        <v>0</v>
      </c>
      <c r="C60" s="28">
        <f t="shared" ref="C60:M60" si="22">SUM(C58:C59)</f>
        <v>0</v>
      </c>
      <c r="D60" s="28">
        <f t="shared" si="22"/>
        <v>0</v>
      </c>
      <c r="E60" s="28">
        <f t="shared" si="22"/>
        <v>0</v>
      </c>
      <c r="F60" s="28">
        <f t="shared" si="22"/>
        <v>0</v>
      </c>
      <c r="G60" s="28">
        <f t="shared" si="22"/>
        <v>0</v>
      </c>
      <c r="H60" s="28">
        <f t="shared" si="22"/>
        <v>0</v>
      </c>
      <c r="I60" s="28">
        <f t="shared" si="22"/>
        <v>0</v>
      </c>
      <c r="J60" s="28">
        <f t="shared" si="22"/>
        <v>0</v>
      </c>
      <c r="K60" s="28">
        <f t="shared" si="22"/>
        <v>0</v>
      </c>
      <c r="L60" s="28">
        <f t="shared" si="22"/>
        <v>0</v>
      </c>
      <c r="M60" s="28">
        <f t="shared" si="22"/>
        <v>0</v>
      </c>
      <c r="N60" s="28"/>
      <c r="O60" s="4"/>
      <c r="P60" s="38">
        <f>IF(N60=0,0,N60/$N$8)</f>
        <v>0</v>
      </c>
      <c r="Q60" s="4"/>
      <c r="R60" s="4"/>
      <c r="S60" s="4"/>
      <c r="T60" s="4"/>
      <c r="U60" s="4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x14ac:dyDescent="0.25">
      <c r="A61" s="43" t="s">
        <v>36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29"/>
      <c r="O61" s="4"/>
      <c r="P61" s="32"/>
      <c r="Q61" s="4"/>
      <c r="R61" s="4"/>
      <c r="S61" s="4"/>
      <c r="T61" s="4"/>
      <c r="U61" s="4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x14ac:dyDescent="0.25">
      <c r="A62" s="43" t="s">
        <v>37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29"/>
      <c r="O62" s="4"/>
      <c r="P62" s="32"/>
      <c r="Q62" s="4"/>
      <c r="R62" s="4"/>
      <c r="S62" s="4"/>
      <c r="T62" s="4"/>
      <c r="U62" s="4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x14ac:dyDescent="0.25">
      <c r="A63" s="43" t="s">
        <v>38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29"/>
      <c r="O63" s="4"/>
      <c r="P63" s="32"/>
      <c r="Q63" s="4"/>
      <c r="R63" s="4"/>
      <c r="S63" s="4"/>
      <c r="T63" s="4"/>
      <c r="U63" s="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x14ac:dyDescent="0.25">
      <c r="A64" s="27" t="s">
        <v>52</v>
      </c>
      <c r="B64" s="28">
        <f>SUM(B61:B63)</f>
        <v>0</v>
      </c>
      <c r="C64" s="28">
        <f t="shared" ref="C64:M64" si="23">SUM(C61:C63)</f>
        <v>0</v>
      </c>
      <c r="D64" s="28">
        <f t="shared" si="23"/>
        <v>0</v>
      </c>
      <c r="E64" s="28">
        <f t="shared" si="23"/>
        <v>0</v>
      </c>
      <c r="F64" s="28">
        <f t="shared" si="23"/>
        <v>0</v>
      </c>
      <c r="G64" s="28">
        <f t="shared" si="23"/>
        <v>0</v>
      </c>
      <c r="H64" s="28">
        <f t="shared" si="23"/>
        <v>0</v>
      </c>
      <c r="I64" s="28">
        <f t="shared" si="23"/>
        <v>0</v>
      </c>
      <c r="J64" s="28">
        <f t="shared" si="23"/>
        <v>0</v>
      </c>
      <c r="K64" s="28">
        <f t="shared" si="23"/>
        <v>0</v>
      </c>
      <c r="L64" s="28">
        <f t="shared" si="23"/>
        <v>0</v>
      </c>
      <c r="M64" s="28">
        <f t="shared" si="23"/>
        <v>0</v>
      </c>
      <c r="N64" s="28"/>
      <c r="O64" s="4"/>
      <c r="P64" s="38">
        <f>IF(N64=0,0,N64/$N$8)</f>
        <v>0</v>
      </c>
      <c r="Q64" s="4"/>
      <c r="R64" s="4"/>
      <c r="S64" s="4"/>
      <c r="T64" s="4"/>
      <c r="U64" s="4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x14ac:dyDescent="0.25">
      <c r="A65" s="43" t="s">
        <v>40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29"/>
      <c r="O65" s="4"/>
      <c r="P65" s="32"/>
      <c r="Q65" s="4"/>
      <c r="R65" s="4"/>
      <c r="S65" s="4"/>
      <c r="T65" s="4"/>
      <c r="U65" s="4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x14ac:dyDescent="0.25">
      <c r="A66" s="43" t="s">
        <v>41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29"/>
      <c r="O66" s="4"/>
      <c r="P66" s="32"/>
      <c r="Q66" s="4"/>
      <c r="R66" s="4"/>
      <c r="S66" s="4"/>
      <c r="T66" s="4"/>
      <c r="U66" s="4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x14ac:dyDescent="0.25">
      <c r="A67" s="27" t="s">
        <v>40</v>
      </c>
      <c r="B67" s="28">
        <f>SUM(B65:B66)</f>
        <v>0</v>
      </c>
      <c r="C67" s="28">
        <f t="shared" ref="C67:N67" si="24">SUM(C65:C66)</f>
        <v>0</v>
      </c>
      <c r="D67" s="28">
        <f t="shared" si="24"/>
        <v>0</v>
      </c>
      <c r="E67" s="28">
        <f t="shared" si="24"/>
        <v>0</v>
      </c>
      <c r="F67" s="28">
        <f t="shared" si="24"/>
        <v>0</v>
      </c>
      <c r="G67" s="28">
        <f t="shared" si="24"/>
        <v>0</v>
      </c>
      <c r="H67" s="28">
        <f t="shared" si="24"/>
        <v>0</v>
      </c>
      <c r="I67" s="28">
        <f t="shared" si="24"/>
        <v>0</v>
      </c>
      <c r="J67" s="28">
        <f t="shared" si="24"/>
        <v>0</v>
      </c>
      <c r="K67" s="28">
        <f t="shared" si="24"/>
        <v>0</v>
      </c>
      <c r="L67" s="28">
        <f t="shared" si="24"/>
        <v>0</v>
      </c>
      <c r="M67" s="28">
        <f t="shared" si="24"/>
        <v>0</v>
      </c>
      <c r="N67" s="28"/>
      <c r="O67" s="4"/>
      <c r="P67" s="38">
        <f>IF(N67=0,0,N67/$N$8)</f>
        <v>0</v>
      </c>
      <c r="Q67" s="4"/>
      <c r="R67" s="4"/>
      <c r="S67" s="4"/>
      <c r="T67" s="4"/>
      <c r="U67" s="4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x14ac:dyDescent="0.25">
      <c r="A68" s="43" t="s">
        <v>39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29"/>
      <c r="O68" s="4"/>
      <c r="P68" s="32"/>
      <c r="Q68" s="4"/>
      <c r="R68" s="4"/>
      <c r="S68" s="4"/>
      <c r="T68" s="4"/>
      <c r="U68" s="4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x14ac:dyDescent="0.25">
      <c r="A69" s="43" t="s">
        <v>65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29"/>
      <c r="O69" s="4"/>
      <c r="P69" s="32"/>
      <c r="Q69" s="4"/>
      <c r="R69" s="4"/>
      <c r="S69" s="4"/>
      <c r="T69" s="4"/>
      <c r="U69" s="4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x14ac:dyDescent="0.25">
      <c r="A70" s="43" t="s">
        <v>42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29"/>
      <c r="O70" s="4"/>
      <c r="P70" s="32"/>
      <c r="Q70" s="4"/>
      <c r="R70" s="4"/>
      <c r="S70" s="4"/>
      <c r="T70" s="4"/>
      <c r="U70" s="4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x14ac:dyDescent="0.25">
      <c r="A71" s="27" t="s">
        <v>43</v>
      </c>
      <c r="B71" s="28">
        <f>SUM(B68:B70)</f>
        <v>0</v>
      </c>
      <c r="C71" s="28">
        <f t="shared" ref="C71:N71" si="25">SUM(C68:C70)</f>
        <v>0</v>
      </c>
      <c r="D71" s="28">
        <f t="shared" si="25"/>
        <v>0</v>
      </c>
      <c r="E71" s="28">
        <f t="shared" si="25"/>
        <v>0</v>
      </c>
      <c r="F71" s="28">
        <f t="shared" si="25"/>
        <v>0</v>
      </c>
      <c r="G71" s="28">
        <f t="shared" si="25"/>
        <v>0</v>
      </c>
      <c r="H71" s="28">
        <f t="shared" si="25"/>
        <v>0</v>
      </c>
      <c r="I71" s="28">
        <f t="shared" si="25"/>
        <v>0</v>
      </c>
      <c r="J71" s="28">
        <f t="shared" si="25"/>
        <v>0</v>
      </c>
      <c r="K71" s="28">
        <f t="shared" si="25"/>
        <v>0</v>
      </c>
      <c r="L71" s="28">
        <f t="shared" si="25"/>
        <v>0</v>
      </c>
      <c r="M71" s="28">
        <f t="shared" si="25"/>
        <v>0</v>
      </c>
      <c r="N71" s="28"/>
      <c r="O71" s="4"/>
      <c r="P71" s="38">
        <f>IF(N71=0,0,N71/$N$8)</f>
        <v>0</v>
      </c>
      <c r="Q71" s="32">
        <f>SUM(P40:P71)</f>
        <v>0</v>
      </c>
      <c r="R71" s="4"/>
      <c r="S71" s="4"/>
      <c r="T71" s="4"/>
      <c r="U71" s="4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x14ac:dyDescent="0.25">
      <c r="A72" s="4"/>
      <c r="B72" s="4"/>
      <c r="C72" s="4"/>
      <c r="D72" s="4"/>
      <c r="E72" s="3"/>
      <c r="F72" s="4"/>
      <c r="G72" s="4"/>
      <c r="H72" s="4"/>
      <c r="I72" s="4"/>
      <c r="J72" s="4"/>
      <c r="K72" s="4"/>
      <c r="L72" s="4"/>
      <c r="M72" s="4"/>
      <c r="N72" s="14"/>
      <c r="O72" s="4"/>
      <c r="P72" s="32"/>
      <c r="Q72" s="4"/>
      <c r="R72" s="4"/>
      <c r="S72" s="4"/>
      <c r="T72" s="4"/>
      <c r="U72" s="4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x14ac:dyDescent="0.25">
      <c r="A73" s="4"/>
      <c r="B73" s="4"/>
      <c r="C73" s="4"/>
      <c r="D73" s="4"/>
      <c r="E73" s="3"/>
      <c r="F73" s="4"/>
      <c r="G73" s="4"/>
      <c r="H73" s="4"/>
      <c r="I73" s="4"/>
      <c r="J73" s="4"/>
      <c r="K73" s="4"/>
      <c r="L73" s="4"/>
      <c r="M73" s="4"/>
      <c r="N73" s="14"/>
      <c r="O73" s="4"/>
      <c r="P73" s="32"/>
      <c r="Q73" s="4"/>
      <c r="R73" s="4"/>
      <c r="S73" s="4"/>
      <c r="T73" s="4"/>
      <c r="U73" s="4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x14ac:dyDescent="0.25">
      <c r="A74" s="4"/>
      <c r="B74" s="4"/>
      <c r="C74" s="4"/>
      <c r="D74" s="4"/>
      <c r="E74" s="3"/>
      <c r="F74" s="4"/>
      <c r="G74" s="4"/>
      <c r="H74" s="4"/>
      <c r="I74" s="4"/>
      <c r="J74" s="4"/>
      <c r="K74" s="4"/>
      <c r="L74" s="4"/>
      <c r="M74" s="4"/>
      <c r="N74" s="14"/>
      <c r="O74" s="4"/>
      <c r="P74" s="32"/>
      <c r="Q74" s="4"/>
      <c r="R74" s="4"/>
      <c r="S74" s="4"/>
      <c r="T74" s="4"/>
      <c r="U74" s="4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x14ac:dyDescent="0.25">
      <c r="A75" s="4"/>
      <c r="B75" s="4"/>
      <c r="C75" s="4"/>
      <c r="D75" s="4"/>
      <c r="E75" s="3"/>
      <c r="F75" s="4"/>
      <c r="G75" s="4"/>
      <c r="H75" s="4"/>
      <c r="I75" s="4"/>
      <c r="J75" s="4"/>
      <c r="K75" s="4"/>
      <c r="L75" s="4"/>
      <c r="M75" s="4"/>
      <c r="N75" s="14"/>
      <c r="O75" s="4"/>
      <c r="P75" s="32"/>
      <c r="Q75" s="4"/>
      <c r="R75" s="4"/>
      <c r="S75" s="4"/>
      <c r="T75" s="4"/>
      <c r="U75" s="4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x14ac:dyDescent="0.25">
      <c r="A76" s="4"/>
      <c r="B76" s="4"/>
      <c r="C76" s="4"/>
      <c r="D76" s="4"/>
      <c r="E76" s="3"/>
      <c r="F76" s="4"/>
      <c r="G76" s="4"/>
      <c r="H76" s="4"/>
      <c r="I76" s="4"/>
      <c r="J76" s="4"/>
      <c r="K76" s="4"/>
      <c r="L76" s="4"/>
      <c r="M76" s="4"/>
      <c r="N76" s="14"/>
      <c r="O76" s="4"/>
      <c r="P76" s="32"/>
      <c r="Q76" s="4"/>
      <c r="R76" s="4"/>
      <c r="S76" s="4"/>
      <c r="T76" s="4"/>
      <c r="U76" s="4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x14ac:dyDescent="0.25">
      <c r="A77" s="4"/>
      <c r="B77" s="4"/>
      <c r="C77" s="4"/>
      <c r="D77" s="4"/>
      <c r="E77" s="3"/>
      <c r="F77" s="4"/>
      <c r="G77" s="4"/>
      <c r="H77" s="4"/>
      <c r="I77" s="4"/>
      <c r="J77" s="4"/>
      <c r="K77" s="4"/>
      <c r="L77" s="4"/>
      <c r="M77" s="4"/>
      <c r="N77" s="14"/>
      <c r="O77" s="4"/>
      <c r="P77" s="32"/>
      <c r="Q77" s="4"/>
      <c r="R77" s="4"/>
      <c r="S77" s="4"/>
      <c r="T77" s="4"/>
      <c r="U77" s="4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x14ac:dyDescent="0.25">
      <c r="A78" s="4"/>
      <c r="B78" s="4"/>
      <c r="C78" s="4"/>
      <c r="D78" s="4"/>
      <c r="E78" s="3"/>
      <c r="F78" s="4"/>
      <c r="G78" s="4"/>
      <c r="H78" s="4"/>
      <c r="I78" s="4"/>
      <c r="J78" s="4"/>
      <c r="K78" s="4"/>
      <c r="L78" s="4"/>
      <c r="M78" s="4"/>
      <c r="N78" s="14"/>
      <c r="O78" s="4"/>
      <c r="P78" s="32"/>
      <c r="Q78" s="4"/>
      <c r="R78" s="4"/>
      <c r="S78" s="4"/>
      <c r="T78" s="4"/>
      <c r="U78" s="4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x14ac:dyDescent="0.25">
      <c r="A79" s="4"/>
      <c r="B79" s="4"/>
      <c r="C79" s="4"/>
      <c r="D79" s="4"/>
      <c r="E79" s="3"/>
      <c r="F79" s="4"/>
      <c r="G79" s="4"/>
      <c r="H79" s="4"/>
      <c r="I79" s="4"/>
      <c r="J79" s="4"/>
      <c r="K79" s="4"/>
      <c r="L79" s="4"/>
      <c r="M79" s="4"/>
      <c r="N79" s="14"/>
      <c r="O79" s="4"/>
      <c r="P79" s="32"/>
      <c r="Q79" s="4"/>
      <c r="R79" s="4"/>
      <c r="S79" s="4"/>
      <c r="T79" s="4"/>
      <c r="U79" s="4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x14ac:dyDescent="0.25">
      <c r="A80" s="4"/>
      <c r="B80" s="4"/>
      <c r="C80" s="4"/>
      <c r="D80" s="4"/>
      <c r="E80" s="3"/>
      <c r="F80" s="4"/>
      <c r="G80" s="4"/>
      <c r="H80" s="4"/>
      <c r="I80" s="4"/>
      <c r="J80" s="4"/>
      <c r="K80" s="4"/>
      <c r="L80" s="4"/>
      <c r="M80" s="4"/>
      <c r="N80" s="14"/>
      <c r="O80" s="4"/>
      <c r="P80" s="32"/>
      <c r="Q80" s="4"/>
      <c r="R80" s="4"/>
      <c r="S80" s="4"/>
      <c r="T80" s="4"/>
      <c r="U80" s="4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x14ac:dyDescent="0.25">
      <c r="A81" s="4"/>
      <c r="B81" s="4"/>
      <c r="C81" s="4"/>
      <c r="D81" s="4"/>
      <c r="E81" s="3"/>
      <c r="F81" s="4"/>
      <c r="G81" s="4"/>
      <c r="H81" s="4"/>
      <c r="I81" s="4"/>
      <c r="J81" s="4"/>
      <c r="K81" s="4"/>
      <c r="L81" s="4"/>
      <c r="M81" s="4"/>
      <c r="N81" s="14"/>
      <c r="O81" s="4"/>
      <c r="P81" s="32"/>
      <c r="Q81" s="4"/>
      <c r="R81" s="4"/>
      <c r="S81" s="4"/>
      <c r="T81" s="4"/>
      <c r="U81" s="4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x14ac:dyDescent="0.25">
      <c r="A82" s="4"/>
      <c r="B82" s="4"/>
      <c r="C82" s="4"/>
      <c r="D82" s="4"/>
      <c r="E82" s="3"/>
      <c r="F82" s="4"/>
      <c r="G82" s="4"/>
      <c r="H82" s="4"/>
      <c r="I82" s="4"/>
      <c r="J82" s="4"/>
      <c r="K82" s="4"/>
      <c r="L82" s="4"/>
      <c r="M82" s="4"/>
      <c r="N82" s="14"/>
      <c r="O82" s="4"/>
      <c r="P82" s="32"/>
      <c r="Q82" s="4"/>
      <c r="R82" s="4"/>
      <c r="S82" s="4"/>
      <c r="T82" s="4"/>
      <c r="U82" s="4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x14ac:dyDescent="0.25">
      <c r="A83" s="4"/>
      <c r="B83" s="4"/>
      <c r="C83" s="4"/>
      <c r="D83" s="4"/>
      <c r="E83" s="3"/>
      <c r="F83" s="4"/>
      <c r="G83" s="4"/>
      <c r="H83" s="4"/>
      <c r="I83" s="4"/>
      <c r="J83" s="4"/>
      <c r="K83" s="4"/>
      <c r="L83" s="4"/>
      <c r="M83" s="4"/>
      <c r="N83" s="14"/>
      <c r="O83" s="4"/>
      <c r="P83" s="32"/>
      <c r="Q83" s="4"/>
      <c r="R83" s="4"/>
      <c r="S83" s="4"/>
      <c r="T83" s="4"/>
      <c r="U83" s="4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x14ac:dyDescent="0.25">
      <c r="A84" s="4"/>
      <c r="B84" s="4"/>
      <c r="C84" s="4"/>
      <c r="D84" s="4"/>
      <c r="E84" s="3"/>
      <c r="F84" s="4"/>
      <c r="G84" s="4"/>
      <c r="H84" s="4"/>
      <c r="I84" s="4"/>
      <c r="J84" s="4"/>
      <c r="K84" s="4"/>
      <c r="L84" s="4"/>
      <c r="M84" s="4"/>
      <c r="N84" s="14"/>
      <c r="O84" s="4"/>
      <c r="P84" s="32"/>
      <c r="Q84" s="4"/>
      <c r="R84" s="4"/>
      <c r="S84" s="4"/>
      <c r="T84" s="4"/>
      <c r="U84" s="4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x14ac:dyDescent="0.25">
      <c r="A85" s="4"/>
      <c r="B85" s="4"/>
      <c r="C85" s="4"/>
      <c r="D85" s="4"/>
      <c r="E85" s="3"/>
      <c r="F85" s="4"/>
      <c r="G85" s="4"/>
      <c r="H85" s="4"/>
      <c r="I85" s="4"/>
      <c r="J85" s="4"/>
      <c r="K85" s="4"/>
      <c r="L85" s="4"/>
      <c r="M85" s="4"/>
      <c r="N85" s="14"/>
      <c r="O85" s="4"/>
      <c r="P85" s="32"/>
      <c r="Q85" s="4"/>
      <c r="R85" s="4"/>
      <c r="S85" s="4"/>
      <c r="T85" s="4"/>
      <c r="U85" s="4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x14ac:dyDescent="0.25">
      <c r="A86" s="4"/>
      <c r="B86" s="4"/>
      <c r="C86" s="4"/>
      <c r="D86" s="4"/>
      <c r="E86" s="3"/>
      <c r="F86" s="4"/>
      <c r="G86" s="4"/>
      <c r="H86" s="4"/>
      <c r="I86" s="4"/>
      <c r="J86" s="4"/>
      <c r="K86" s="4"/>
      <c r="L86" s="4"/>
      <c r="M86" s="4"/>
      <c r="N86" s="14"/>
      <c r="O86" s="4"/>
      <c r="P86" s="32"/>
      <c r="Q86" s="4"/>
      <c r="R86" s="4"/>
      <c r="S86" s="4"/>
      <c r="T86" s="4"/>
      <c r="U86" s="4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x14ac:dyDescent="0.25">
      <c r="A87" s="4"/>
      <c r="B87" s="4"/>
      <c r="C87" s="4"/>
      <c r="D87" s="4"/>
      <c r="E87" s="3"/>
      <c r="F87" s="4"/>
      <c r="G87" s="4"/>
      <c r="H87" s="4"/>
      <c r="I87" s="4"/>
      <c r="J87" s="4"/>
      <c r="K87" s="4"/>
      <c r="L87" s="4"/>
      <c r="M87" s="4"/>
      <c r="N87" s="14"/>
      <c r="O87" s="4"/>
      <c r="P87" s="32"/>
      <c r="Q87" s="4"/>
      <c r="R87" s="4"/>
      <c r="S87" s="4"/>
      <c r="T87" s="4"/>
      <c r="U87" s="4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x14ac:dyDescent="0.25">
      <c r="A88" s="4"/>
      <c r="B88" s="4"/>
      <c r="C88" s="4"/>
      <c r="D88" s="4"/>
      <c r="E88" s="3"/>
      <c r="F88" s="4"/>
      <c r="G88" s="4"/>
      <c r="H88" s="4"/>
      <c r="I88" s="4"/>
      <c r="J88" s="4"/>
      <c r="K88" s="4"/>
      <c r="L88" s="4"/>
      <c r="M88" s="4"/>
      <c r="N88" s="14"/>
      <c r="O88" s="4"/>
      <c r="P88" s="32"/>
      <c r="Q88" s="4"/>
      <c r="R88" s="4"/>
      <c r="S88" s="4"/>
      <c r="T88" s="4"/>
      <c r="U88" s="4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x14ac:dyDescent="0.25">
      <c r="A89" s="4"/>
      <c r="B89" s="4"/>
      <c r="C89" s="4"/>
      <c r="D89" s="4"/>
      <c r="E89" s="3"/>
      <c r="F89" s="4"/>
      <c r="G89" s="4"/>
      <c r="H89" s="4"/>
      <c r="I89" s="4"/>
      <c r="J89" s="4"/>
      <c r="K89" s="4"/>
      <c r="L89" s="4"/>
      <c r="M89" s="4"/>
      <c r="N89" s="14"/>
      <c r="O89" s="4"/>
      <c r="P89" s="32"/>
      <c r="Q89" s="4"/>
      <c r="R89" s="4"/>
      <c r="S89" s="4"/>
      <c r="T89" s="4"/>
      <c r="U89" s="4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x14ac:dyDescent="0.25">
      <c r="A90" s="4"/>
      <c r="B90" s="4"/>
      <c r="C90" s="4"/>
      <c r="D90" s="4"/>
      <c r="E90" s="3"/>
      <c r="F90" s="4"/>
      <c r="G90" s="4"/>
      <c r="H90" s="4"/>
      <c r="I90" s="4"/>
      <c r="J90" s="4"/>
      <c r="K90" s="4"/>
      <c r="L90" s="4"/>
      <c r="M90" s="4"/>
      <c r="N90" s="14"/>
      <c r="O90" s="4"/>
      <c r="P90" s="32"/>
      <c r="Q90" s="4"/>
      <c r="R90" s="4"/>
      <c r="S90" s="4"/>
      <c r="T90" s="4"/>
      <c r="U90" s="4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x14ac:dyDescent="0.25">
      <c r="A91" s="4"/>
      <c r="B91" s="4"/>
      <c r="C91" s="4"/>
      <c r="D91" s="4"/>
      <c r="E91" s="3"/>
      <c r="F91" s="4"/>
      <c r="G91" s="4"/>
      <c r="H91" s="4"/>
      <c r="I91" s="4"/>
      <c r="J91" s="4"/>
      <c r="K91" s="4"/>
      <c r="L91" s="4"/>
      <c r="M91" s="4"/>
      <c r="N91" s="14"/>
      <c r="O91" s="4"/>
      <c r="P91" s="32"/>
      <c r="Q91" s="4"/>
      <c r="R91" s="4"/>
      <c r="S91" s="4"/>
      <c r="T91" s="4"/>
      <c r="U91" s="4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x14ac:dyDescent="0.25">
      <c r="A92" s="4"/>
      <c r="B92" s="4"/>
      <c r="C92" s="4"/>
      <c r="D92" s="4"/>
      <c r="E92" s="3"/>
      <c r="F92" s="4"/>
      <c r="G92" s="4"/>
      <c r="H92" s="4"/>
      <c r="I92" s="4"/>
      <c r="J92" s="4"/>
      <c r="K92" s="4"/>
      <c r="L92" s="4"/>
      <c r="M92" s="4"/>
      <c r="N92" s="14"/>
      <c r="O92" s="4"/>
      <c r="P92" s="32"/>
      <c r="Q92" s="4"/>
      <c r="R92" s="4"/>
      <c r="S92" s="4"/>
      <c r="T92" s="4"/>
      <c r="U92" s="4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x14ac:dyDescent="0.25">
      <c r="A93" s="4"/>
      <c r="B93" s="4"/>
      <c r="C93" s="4"/>
      <c r="D93" s="4"/>
      <c r="E93" s="3"/>
      <c r="F93" s="4"/>
      <c r="G93" s="4"/>
      <c r="H93" s="4"/>
      <c r="I93" s="4"/>
      <c r="J93" s="4"/>
      <c r="K93" s="4"/>
      <c r="L93" s="4"/>
      <c r="M93" s="4"/>
      <c r="N93" s="14"/>
      <c r="O93" s="4"/>
      <c r="P93" s="32"/>
      <c r="Q93" s="4"/>
      <c r="R93" s="4"/>
      <c r="S93" s="4"/>
      <c r="T93" s="4"/>
      <c r="U93" s="4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x14ac:dyDescent="0.25">
      <c r="A94" s="4"/>
      <c r="B94" s="4"/>
      <c r="C94" s="4"/>
      <c r="D94" s="4"/>
      <c r="E94" s="3"/>
      <c r="F94" s="4"/>
      <c r="G94" s="4"/>
      <c r="H94" s="4"/>
      <c r="I94" s="4"/>
      <c r="J94" s="4"/>
      <c r="K94" s="4"/>
      <c r="L94" s="4"/>
      <c r="M94" s="4"/>
      <c r="N94" s="14"/>
      <c r="O94" s="4"/>
      <c r="P94" s="32"/>
      <c r="Q94" s="4"/>
      <c r="R94" s="4"/>
      <c r="S94" s="4"/>
      <c r="T94" s="4"/>
      <c r="U94" s="4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x14ac:dyDescent="0.25">
      <c r="A95" s="4"/>
      <c r="B95" s="4"/>
      <c r="C95" s="4"/>
      <c r="D95" s="4"/>
      <c r="E95" s="3"/>
      <c r="F95" s="4"/>
      <c r="G95" s="4"/>
      <c r="H95" s="4"/>
      <c r="I95" s="4"/>
      <c r="J95" s="4"/>
      <c r="K95" s="4"/>
      <c r="L95" s="4"/>
      <c r="M95" s="4"/>
      <c r="N95" s="14"/>
      <c r="O95" s="4"/>
      <c r="P95" s="32"/>
      <c r="Q95" s="4"/>
      <c r="R95" s="4"/>
      <c r="S95" s="4"/>
      <c r="T95" s="4"/>
      <c r="U95" s="4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x14ac:dyDescent="0.25">
      <c r="A96" s="4"/>
      <c r="B96" s="4"/>
      <c r="C96" s="4"/>
      <c r="D96" s="4"/>
      <c r="E96" s="3"/>
      <c r="F96" s="4"/>
      <c r="G96" s="4"/>
      <c r="H96" s="4"/>
      <c r="I96" s="4"/>
      <c r="J96" s="4"/>
      <c r="K96" s="4"/>
      <c r="L96" s="4"/>
      <c r="M96" s="4"/>
      <c r="N96" s="14"/>
      <c r="O96" s="4"/>
      <c r="P96" s="32"/>
      <c r="Q96" s="4"/>
      <c r="R96" s="4"/>
      <c r="S96" s="4"/>
      <c r="T96" s="4"/>
      <c r="U96" s="4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x14ac:dyDescent="0.25">
      <c r="A97" s="4"/>
      <c r="B97" s="4"/>
      <c r="C97" s="4"/>
      <c r="D97" s="4"/>
      <c r="E97" s="3"/>
      <c r="F97" s="4"/>
      <c r="G97" s="4"/>
      <c r="H97" s="4"/>
      <c r="I97" s="4"/>
      <c r="J97" s="4"/>
      <c r="K97" s="4"/>
      <c r="L97" s="4"/>
      <c r="M97" s="4"/>
      <c r="N97" s="14"/>
      <c r="O97" s="4"/>
      <c r="P97" s="32"/>
      <c r="Q97" s="4"/>
      <c r="R97" s="4"/>
      <c r="S97" s="4"/>
      <c r="T97" s="4"/>
      <c r="U97" s="4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x14ac:dyDescent="0.25">
      <c r="A98" s="4"/>
    </row>
  </sheetData>
  <sheetProtection selectLockedCells="1" selectUnlockedCells="1"/>
  <pageMargins left="0.7" right="0.7" top="0.75" bottom="0.75" header="0.3" footer="0.3"/>
  <pageSetup paperSize="9" orientation="landscape" r:id="rId1"/>
  <ignoredErrors>
    <ignoredError sqref="B14:C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2754-C0E0-4F89-982D-938CBED03E2E}">
  <dimension ref="A1:AH98"/>
  <sheetViews>
    <sheetView workbookViewId="0">
      <pane xSplit="1" ySplit="6" topLeftCell="B60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5" x14ac:dyDescent="0.25"/>
  <cols>
    <col min="1" max="1" width="19.5703125" style="2" customWidth="1"/>
    <col min="2" max="4" width="11.5703125" style="2" customWidth="1"/>
    <col min="5" max="5" width="11.5703125" customWidth="1"/>
    <col min="6" max="12" width="11.5703125" style="2" customWidth="1"/>
    <col min="13" max="13" width="11.42578125" style="2"/>
    <col min="14" max="14" width="11.42578125" style="31"/>
    <col min="15" max="15" width="3" style="2" customWidth="1"/>
    <col min="16" max="16" width="8.42578125" style="35" customWidth="1"/>
    <col min="17" max="21" width="11.42578125" style="2"/>
  </cols>
  <sheetData>
    <row r="1" spans="1:34" ht="21" x14ac:dyDescent="0.35">
      <c r="A1" s="13" t="s">
        <v>50</v>
      </c>
      <c r="B1" s="7"/>
      <c r="C1" s="7"/>
      <c r="D1" s="4"/>
      <c r="E1" s="3"/>
      <c r="F1" s="4"/>
      <c r="G1" s="4"/>
      <c r="H1" s="4"/>
      <c r="I1" s="4"/>
      <c r="J1" s="4"/>
      <c r="K1" s="4"/>
      <c r="L1" s="4"/>
      <c r="M1" s="4"/>
      <c r="N1" s="14"/>
      <c r="O1" s="4"/>
      <c r="P1" s="32"/>
      <c r="Q1" s="4"/>
      <c r="R1" s="4"/>
      <c r="S1" s="4"/>
      <c r="T1" s="4"/>
      <c r="U1" s="4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5">
      <c r="A2" s="7"/>
      <c r="B2" s="7"/>
      <c r="C2" s="7"/>
      <c r="D2" s="4"/>
      <c r="E2" s="3"/>
      <c r="F2" s="4"/>
      <c r="G2" s="4"/>
      <c r="H2" s="4"/>
      <c r="I2" s="4"/>
      <c r="J2" s="4"/>
      <c r="K2" s="4"/>
      <c r="L2" s="4"/>
      <c r="M2" s="4"/>
      <c r="N2" s="14"/>
      <c r="O2" s="4"/>
      <c r="P2" s="32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5">
      <c r="A3" s="8"/>
      <c r="B3" s="6"/>
      <c r="C3" s="7"/>
      <c r="D3" s="4"/>
      <c r="E3" s="3"/>
      <c r="F3" s="4"/>
      <c r="G3" s="4"/>
      <c r="H3" s="4"/>
      <c r="I3" s="4"/>
      <c r="J3" s="4"/>
      <c r="K3" s="4"/>
      <c r="L3" s="4"/>
      <c r="M3" s="4"/>
      <c r="N3" s="14"/>
      <c r="O3" s="4"/>
      <c r="P3" s="32"/>
      <c r="Q3" s="4"/>
      <c r="R3" s="4"/>
      <c r="S3" s="4"/>
      <c r="T3" s="4"/>
      <c r="U3" s="4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s="1" customFormat="1" x14ac:dyDescent="0.25">
      <c r="A4" s="4"/>
      <c r="B4" s="23">
        <v>44927</v>
      </c>
      <c r="C4" s="23">
        <v>44958</v>
      </c>
      <c r="D4" s="23">
        <v>44986</v>
      </c>
      <c r="E4" s="23">
        <v>45017</v>
      </c>
      <c r="F4" s="23">
        <v>45047</v>
      </c>
      <c r="G4" s="23">
        <v>45078</v>
      </c>
      <c r="H4" s="23">
        <v>45108</v>
      </c>
      <c r="I4" s="23">
        <v>45139</v>
      </c>
      <c r="J4" s="23">
        <v>45170</v>
      </c>
      <c r="K4" s="23">
        <v>45200</v>
      </c>
      <c r="L4" s="23">
        <v>45231</v>
      </c>
      <c r="M4" s="23">
        <v>45261</v>
      </c>
      <c r="N4" s="24" t="s">
        <v>2</v>
      </c>
      <c r="O4" s="9"/>
      <c r="P4" s="33"/>
      <c r="Q4" s="9"/>
      <c r="R4" s="9"/>
      <c r="S4" s="9"/>
      <c r="T4" s="9"/>
      <c r="U4" s="9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s="1" customFormat="1" x14ac:dyDescent="0.25">
      <c r="A5" s="10" t="s">
        <v>10</v>
      </c>
      <c r="B5" s="12">
        <f t="shared" ref="B5:M5" si="0">+B8-B20</f>
        <v>81</v>
      </c>
      <c r="C5" s="12">
        <f t="shared" si="0"/>
        <v>101</v>
      </c>
      <c r="D5" s="12">
        <f t="shared" si="0"/>
        <v>741</v>
      </c>
      <c r="E5" s="12">
        <f t="shared" si="0"/>
        <v>701</v>
      </c>
      <c r="F5" s="12">
        <f t="shared" si="0"/>
        <v>-419</v>
      </c>
      <c r="G5" s="12">
        <f t="shared" si="0"/>
        <v>-299</v>
      </c>
      <c r="H5" s="12">
        <f t="shared" si="0"/>
        <v>-519</v>
      </c>
      <c r="I5" s="12">
        <f t="shared" si="0"/>
        <v>151</v>
      </c>
      <c r="J5" s="12">
        <f t="shared" si="0"/>
        <v>-319</v>
      </c>
      <c r="K5" s="12">
        <f t="shared" si="0"/>
        <v>101</v>
      </c>
      <c r="L5" s="12">
        <f t="shared" si="0"/>
        <v>81</v>
      </c>
      <c r="M5" s="12">
        <f t="shared" si="0"/>
        <v>-249</v>
      </c>
      <c r="N5" s="12">
        <f>+N8-N20</f>
        <v>152</v>
      </c>
      <c r="O5" s="9"/>
      <c r="P5" s="33"/>
      <c r="Q5" s="9"/>
      <c r="R5" s="9"/>
      <c r="S5" s="9"/>
      <c r="T5" s="9"/>
      <c r="U5" s="9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s="1" customFormat="1" x14ac:dyDescent="0.25">
      <c r="A6" s="10" t="s">
        <v>11</v>
      </c>
      <c r="B6" s="12">
        <f>+B5</f>
        <v>81</v>
      </c>
      <c r="C6" s="12">
        <f>+C5+B6</f>
        <v>182</v>
      </c>
      <c r="D6" s="12">
        <f>+D5+C6</f>
        <v>923</v>
      </c>
      <c r="E6" s="12">
        <f t="shared" ref="E6:M6" si="1">+E5+D6</f>
        <v>1624</v>
      </c>
      <c r="F6" s="12">
        <f t="shared" si="1"/>
        <v>1205</v>
      </c>
      <c r="G6" s="12">
        <f t="shared" si="1"/>
        <v>906</v>
      </c>
      <c r="H6" s="12">
        <f t="shared" si="1"/>
        <v>387</v>
      </c>
      <c r="I6" s="12">
        <f t="shared" si="1"/>
        <v>538</v>
      </c>
      <c r="J6" s="12">
        <f t="shared" si="1"/>
        <v>219</v>
      </c>
      <c r="K6" s="12">
        <f t="shared" si="1"/>
        <v>320</v>
      </c>
      <c r="L6" s="12">
        <f t="shared" si="1"/>
        <v>401</v>
      </c>
      <c r="M6" s="12">
        <f t="shared" si="1"/>
        <v>152</v>
      </c>
      <c r="N6" s="11"/>
      <c r="O6" s="9"/>
      <c r="P6" s="33"/>
      <c r="Q6" s="9"/>
      <c r="R6" s="9"/>
      <c r="S6" s="9"/>
      <c r="T6" s="9"/>
      <c r="U6" s="9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1" customFormat="1" ht="21.7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33"/>
      <c r="Q7" s="9"/>
      <c r="R7" s="9"/>
      <c r="S7" s="9"/>
      <c r="T7" s="9"/>
      <c r="U7" s="9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s="1" customFormat="1" x14ac:dyDescent="0.25">
      <c r="A8" s="16" t="s">
        <v>8</v>
      </c>
      <c r="B8" s="17">
        <f>+B11+B14+B18</f>
        <v>14600</v>
      </c>
      <c r="C8" s="17">
        <f t="shared" ref="C8:N8" si="2">+C11+C14+C18</f>
        <v>14600</v>
      </c>
      <c r="D8" s="17">
        <f t="shared" si="2"/>
        <v>17000</v>
      </c>
      <c r="E8" s="17">
        <f t="shared" si="2"/>
        <v>18600</v>
      </c>
      <c r="F8" s="17">
        <f t="shared" si="2"/>
        <v>14600</v>
      </c>
      <c r="G8" s="17">
        <f t="shared" si="2"/>
        <v>14600</v>
      </c>
      <c r="H8" s="17">
        <f t="shared" si="2"/>
        <v>14600</v>
      </c>
      <c r="I8" s="17">
        <f t="shared" si="2"/>
        <v>14600</v>
      </c>
      <c r="J8" s="17">
        <f t="shared" si="2"/>
        <v>14600</v>
      </c>
      <c r="K8" s="17">
        <f t="shared" si="2"/>
        <v>14600</v>
      </c>
      <c r="L8" s="17">
        <f t="shared" si="2"/>
        <v>14600</v>
      </c>
      <c r="M8" s="17">
        <f t="shared" si="2"/>
        <v>26600</v>
      </c>
      <c r="N8" s="17">
        <f t="shared" si="2"/>
        <v>193600</v>
      </c>
      <c r="O8" s="9"/>
      <c r="P8" s="36">
        <v>1</v>
      </c>
      <c r="Q8" s="40"/>
      <c r="R8" s="9"/>
      <c r="S8" s="9"/>
      <c r="T8" s="9"/>
      <c r="U8" s="9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s="22" customFormat="1" ht="12.75" x14ac:dyDescent="0.2">
      <c r="A9" s="19" t="s">
        <v>59</v>
      </c>
      <c r="B9" s="19">
        <v>12000</v>
      </c>
      <c r="C9" s="19">
        <v>12000</v>
      </c>
      <c r="D9" s="19">
        <v>12000</v>
      </c>
      <c r="E9" s="19">
        <v>12000</v>
      </c>
      <c r="F9" s="19">
        <v>12000</v>
      </c>
      <c r="G9" s="19">
        <v>12000</v>
      </c>
      <c r="H9" s="19">
        <v>12000</v>
      </c>
      <c r="I9" s="19">
        <v>12000</v>
      </c>
      <c r="J9" s="19">
        <v>12000</v>
      </c>
      <c r="K9" s="19">
        <v>12000</v>
      </c>
      <c r="L9" s="19">
        <v>12000</v>
      </c>
      <c r="M9" s="19">
        <v>12000</v>
      </c>
      <c r="N9" s="29">
        <f t="shared" ref="N9:N10" si="3">SUM(B9:M9)</f>
        <v>144000</v>
      </c>
      <c r="O9" s="20"/>
      <c r="P9" s="34"/>
      <c r="Q9" s="20"/>
      <c r="R9" s="20"/>
      <c r="S9" s="20"/>
      <c r="T9" s="20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1:34" s="22" customFormat="1" ht="12.75" x14ac:dyDescent="0.2">
      <c r="A10" s="19" t="s">
        <v>60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9">
        <f t="shared" si="3"/>
        <v>0</v>
      </c>
      <c r="O10" s="20"/>
      <c r="P10" s="34"/>
      <c r="Q10" s="20"/>
      <c r="R10" s="20"/>
      <c r="S10" s="20"/>
      <c r="T10" s="20"/>
      <c r="U10" s="20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1:34" s="1" customFormat="1" x14ac:dyDescent="0.25">
      <c r="A11" s="18" t="s">
        <v>58</v>
      </c>
      <c r="B11" s="18">
        <f>SUM(B9:B10)</f>
        <v>12000</v>
      </c>
      <c r="C11" s="18">
        <f t="shared" ref="C11:M11" si="4">SUM(C9:C10)</f>
        <v>12000</v>
      </c>
      <c r="D11" s="18">
        <f t="shared" si="4"/>
        <v>12000</v>
      </c>
      <c r="E11" s="18">
        <f t="shared" si="4"/>
        <v>12000</v>
      </c>
      <c r="F11" s="18">
        <f t="shared" si="4"/>
        <v>12000</v>
      </c>
      <c r="G11" s="18">
        <f t="shared" si="4"/>
        <v>12000</v>
      </c>
      <c r="H11" s="18">
        <f t="shared" si="4"/>
        <v>12000</v>
      </c>
      <c r="I11" s="18">
        <f t="shared" si="4"/>
        <v>12000</v>
      </c>
      <c r="J11" s="18">
        <f t="shared" si="4"/>
        <v>12000</v>
      </c>
      <c r="K11" s="18">
        <f t="shared" si="4"/>
        <v>12000</v>
      </c>
      <c r="L11" s="18">
        <f t="shared" si="4"/>
        <v>12000</v>
      </c>
      <c r="M11" s="18">
        <f t="shared" si="4"/>
        <v>12000</v>
      </c>
      <c r="N11" s="18">
        <f t="shared" ref="N11" si="5">SUM(N9:N10)</f>
        <v>144000</v>
      </c>
      <c r="O11" s="9"/>
      <c r="P11" s="37">
        <f>IF(N11=0,0,N11/$N$8)</f>
        <v>0.74380165289256195</v>
      </c>
      <c r="Q11" s="9"/>
      <c r="R11" s="9"/>
      <c r="S11" s="9"/>
      <c r="T11" s="9"/>
      <c r="U11" s="9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s="1" customFormat="1" x14ac:dyDescent="0.25">
      <c r="A12" s="19" t="s">
        <v>47</v>
      </c>
      <c r="B12" s="19">
        <v>2100</v>
      </c>
      <c r="C12" s="19">
        <v>2100</v>
      </c>
      <c r="D12" s="19">
        <v>2100</v>
      </c>
      <c r="E12" s="19">
        <v>2100</v>
      </c>
      <c r="F12" s="19">
        <v>2100</v>
      </c>
      <c r="G12" s="19">
        <v>2100</v>
      </c>
      <c r="H12" s="19">
        <v>2100</v>
      </c>
      <c r="I12" s="19">
        <v>2100</v>
      </c>
      <c r="J12" s="19">
        <v>2100</v>
      </c>
      <c r="K12" s="19">
        <v>2100</v>
      </c>
      <c r="L12" s="19">
        <v>2100</v>
      </c>
      <c r="M12" s="19">
        <v>2100</v>
      </c>
      <c r="N12" s="29">
        <f t="shared" ref="N12:N13" si="6">SUM(B12:M12)</f>
        <v>25200</v>
      </c>
      <c r="O12" s="9"/>
      <c r="P12" s="33"/>
      <c r="Q12" s="9"/>
      <c r="R12" s="9"/>
      <c r="S12" s="9"/>
      <c r="T12" s="9"/>
      <c r="U12" s="9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s="1" customFormat="1" x14ac:dyDescent="0.25">
      <c r="A13" s="19" t="s">
        <v>48</v>
      </c>
      <c r="B13" s="19">
        <v>500</v>
      </c>
      <c r="C13" s="19">
        <v>500</v>
      </c>
      <c r="D13" s="19">
        <v>500</v>
      </c>
      <c r="E13" s="19">
        <v>500</v>
      </c>
      <c r="F13" s="19">
        <v>500</v>
      </c>
      <c r="G13" s="19">
        <v>500</v>
      </c>
      <c r="H13" s="19">
        <v>500</v>
      </c>
      <c r="I13" s="19">
        <v>500</v>
      </c>
      <c r="J13" s="19">
        <v>500</v>
      </c>
      <c r="K13" s="19">
        <v>500</v>
      </c>
      <c r="L13" s="19">
        <v>500</v>
      </c>
      <c r="M13" s="19">
        <v>500</v>
      </c>
      <c r="N13" s="29">
        <f t="shared" si="6"/>
        <v>6000</v>
      </c>
      <c r="O13" s="9"/>
      <c r="P13" s="33"/>
      <c r="Q13" s="9"/>
      <c r="R13" s="9"/>
      <c r="S13" s="9"/>
      <c r="T13" s="9"/>
      <c r="U13" s="9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s="1" customFormat="1" x14ac:dyDescent="0.25">
      <c r="A14" s="18" t="s">
        <v>46</v>
      </c>
      <c r="B14" s="18">
        <f>SUM(B12:B13)</f>
        <v>2600</v>
      </c>
      <c r="C14" s="18">
        <f t="shared" ref="C14:N14" si="7">SUM(C12:C13)</f>
        <v>2600</v>
      </c>
      <c r="D14" s="18">
        <f t="shared" si="7"/>
        <v>2600</v>
      </c>
      <c r="E14" s="18">
        <f t="shared" si="7"/>
        <v>2600</v>
      </c>
      <c r="F14" s="18">
        <f t="shared" si="7"/>
        <v>2600</v>
      </c>
      <c r="G14" s="18">
        <f t="shared" si="7"/>
        <v>2600</v>
      </c>
      <c r="H14" s="18">
        <f t="shared" si="7"/>
        <v>2600</v>
      </c>
      <c r="I14" s="18">
        <f t="shared" si="7"/>
        <v>2600</v>
      </c>
      <c r="J14" s="18">
        <f t="shared" si="7"/>
        <v>2600</v>
      </c>
      <c r="K14" s="18">
        <f t="shared" si="7"/>
        <v>2600</v>
      </c>
      <c r="L14" s="18">
        <f t="shared" si="7"/>
        <v>2600</v>
      </c>
      <c r="M14" s="18">
        <f t="shared" si="7"/>
        <v>2600</v>
      </c>
      <c r="N14" s="18">
        <f t="shared" si="7"/>
        <v>31200</v>
      </c>
      <c r="O14" s="9"/>
      <c r="P14" s="37">
        <f>IF(N14=0,0,N14/$N$8)</f>
        <v>0.16115702479338842</v>
      </c>
      <c r="Q14" s="9"/>
      <c r="R14" s="9"/>
      <c r="S14" s="9"/>
      <c r="T14" s="9"/>
      <c r="U14" s="9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s="1" customFormat="1" x14ac:dyDescent="0.25">
      <c r="A15" s="19" t="s">
        <v>51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>
        <v>12000</v>
      </c>
      <c r="N15" s="29">
        <f t="shared" ref="N15:N17" si="8">SUM(B15:M15)</f>
        <v>12000</v>
      </c>
      <c r="O15" s="9"/>
      <c r="P15" s="33"/>
      <c r="Q15" s="9"/>
      <c r="R15" s="9"/>
      <c r="S15" s="9"/>
      <c r="T15" s="9"/>
      <c r="U15" s="9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s="1" customFormat="1" x14ac:dyDescent="0.25">
      <c r="A16" s="19" t="s">
        <v>9</v>
      </c>
      <c r="B16" s="19"/>
      <c r="C16" s="19"/>
      <c r="D16" s="19"/>
      <c r="E16" s="19">
        <v>4000</v>
      </c>
      <c r="F16" s="19"/>
      <c r="G16" s="19"/>
      <c r="H16" s="19"/>
      <c r="I16" s="19"/>
      <c r="J16" s="19"/>
      <c r="K16" s="19"/>
      <c r="L16" s="19"/>
      <c r="M16" s="19"/>
      <c r="N16" s="29">
        <f t="shared" si="8"/>
        <v>4000</v>
      </c>
      <c r="O16" s="9"/>
      <c r="P16" s="33"/>
      <c r="Q16" s="9"/>
      <c r="R16" s="9"/>
      <c r="S16" s="9"/>
      <c r="T16" s="9"/>
      <c r="U16" s="9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s="1" customFormat="1" x14ac:dyDescent="0.25">
      <c r="A17" s="19" t="s">
        <v>12</v>
      </c>
      <c r="B17" s="19"/>
      <c r="C17" s="19"/>
      <c r="D17" s="19">
        <v>2400</v>
      </c>
      <c r="E17" s="19"/>
      <c r="F17" s="19"/>
      <c r="G17" s="19"/>
      <c r="H17" s="19"/>
      <c r="I17" s="19"/>
      <c r="J17" s="19"/>
      <c r="K17" s="19"/>
      <c r="L17" s="19"/>
      <c r="M17" s="19"/>
      <c r="N17" s="29">
        <f t="shared" si="8"/>
        <v>2400</v>
      </c>
      <c r="O17" s="9"/>
      <c r="P17" s="33"/>
      <c r="Q17" s="9"/>
      <c r="R17" s="9"/>
      <c r="S17" s="9"/>
      <c r="T17" s="9"/>
      <c r="U17" s="9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s="1" customFormat="1" x14ac:dyDescent="0.25">
      <c r="A18" s="18" t="s">
        <v>49</v>
      </c>
      <c r="B18" s="18">
        <f t="shared" ref="B18:N18" si="9">SUM(B15:B17)</f>
        <v>0</v>
      </c>
      <c r="C18" s="18">
        <f t="shared" si="9"/>
        <v>0</v>
      </c>
      <c r="D18" s="18">
        <f t="shared" si="9"/>
        <v>2400</v>
      </c>
      <c r="E18" s="18">
        <f t="shared" si="9"/>
        <v>4000</v>
      </c>
      <c r="F18" s="18">
        <f t="shared" si="9"/>
        <v>0</v>
      </c>
      <c r="G18" s="18">
        <f t="shared" si="9"/>
        <v>0</v>
      </c>
      <c r="H18" s="18">
        <f t="shared" si="9"/>
        <v>0</v>
      </c>
      <c r="I18" s="18">
        <f t="shared" si="9"/>
        <v>0</v>
      </c>
      <c r="J18" s="18">
        <f t="shared" si="9"/>
        <v>0</v>
      </c>
      <c r="K18" s="18">
        <f t="shared" si="9"/>
        <v>0</v>
      </c>
      <c r="L18" s="18">
        <f t="shared" si="9"/>
        <v>0</v>
      </c>
      <c r="M18" s="18">
        <f t="shared" si="9"/>
        <v>12000</v>
      </c>
      <c r="N18" s="18">
        <f t="shared" si="9"/>
        <v>18400</v>
      </c>
      <c r="O18" s="9"/>
      <c r="P18" s="37">
        <f>IF(N18=0,0,N18/$N$8)</f>
        <v>9.5041322314049589E-2</v>
      </c>
      <c r="Q18" s="9"/>
      <c r="R18" s="9"/>
      <c r="S18" s="9"/>
      <c r="T18" s="9"/>
      <c r="U18" s="9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s="1" customFormat="1" ht="18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5"/>
      <c r="O19" s="9"/>
      <c r="P19" s="33"/>
      <c r="Q19" s="9"/>
      <c r="R19" s="9"/>
      <c r="S19" s="9"/>
      <c r="T19" s="9"/>
      <c r="U19" s="9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s="1" customFormat="1" x14ac:dyDescent="0.25">
      <c r="A20" s="25" t="s">
        <v>6</v>
      </c>
      <c r="B20" s="26">
        <f>+B21+B24+B32+B35+B40+B43+B47+B57+B60+B64+B67+B71+B51+B54</f>
        <v>14519</v>
      </c>
      <c r="C20" s="26">
        <f t="shared" ref="C20:M20" si="10">+C21+C24+C32+C35+C40+C43+C47+C57+C60+C64+C67+C71+C51+C54</f>
        <v>14499</v>
      </c>
      <c r="D20" s="26">
        <f t="shared" si="10"/>
        <v>16259</v>
      </c>
      <c r="E20" s="26">
        <f t="shared" si="10"/>
        <v>17899</v>
      </c>
      <c r="F20" s="26">
        <f t="shared" si="10"/>
        <v>15019</v>
      </c>
      <c r="G20" s="26">
        <f t="shared" si="10"/>
        <v>14899</v>
      </c>
      <c r="H20" s="26">
        <f t="shared" si="10"/>
        <v>15119</v>
      </c>
      <c r="I20" s="26">
        <f t="shared" si="10"/>
        <v>14449</v>
      </c>
      <c r="J20" s="26">
        <f t="shared" si="10"/>
        <v>14919</v>
      </c>
      <c r="K20" s="26">
        <f t="shared" si="10"/>
        <v>14499</v>
      </c>
      <c r="L20" s="26">
        <f t="shared" si="10"/>
        <v>14519</v>
      </c>
      <c r="M20" s="26">
        <f t="shared" si="10"/>
        <v>26849</v>
      </c>
      <c r="N20" s="26">
        <f>SUM(B20:M20)</f>
        <v>193448</v>
      </c>
      <c r="O20" s="9"/>
      <c r="P20" s="39">
        <f>IF(N20=0,0,N20/$N$8)</f>
        <v>0.99921487603305781</v>
      </c>
      <c r="Q20" s="9"/>
      <c r="R20" s="9"/>
      <c r="S20" s="9"/>
      <c r="T20" s="9"/>
      <c r="U20" s="9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s="1" customFormat="1" x14ac:dyDescent="0.25">
      <c r="A21" s="27" t="s">
        <v>5</v>
      </c>
      <c r="B21" s="28">
        <f>+B8*10%</f>
        <v>1460</v>
      </c>
      <c r="C21" s="28">
        <f t="shared" ref="C21:M21" si="11">+C8*10%</f>
        <v>1460</v>
      </c>
      <c r="D21" s="28">
        <f t="shared" si="11"/>
        <v>1700</v>
      </c>
      <c r="E21" s="28">
        <f t="shared" si="11"/>
        <v>1860</v>
      </c>
      <c r="F21" s="28">
        <f t="shared" si="11"/>
        <v>1460</v>
      </c>
      <c r="G21" s="28">
        <f t="shared" si="11"/>
        <v>1460</v>
      </c>
      <c r="H21" s="28">
        <f t="shared" si="11"/>
        <v>1460</v>
      </c>
      <c r="I21" s="28">
        <f t="shared" si="11"/>
        <v>1460</v>
      </c>
      <c r="J21" s="28">
        <f t="shared" si="11"/>
        <v>1460</v>
      </c>
      <c r="K21" s="28">
        <f t="shared" si="11"/>
        <v>1460</v>
      </c>
      <c r="L21" s="28">
        <f t="shared" si="11"/>
        <v>1460</v>
      </c>
      <c r="M21" s="28">
        <f t="shared" si="11"/>
        <v>2660</v>
      </c>
      <c r="N21" s="28">
        <f>SUM(B21:M21)</f>
        <v>19360</v>
      </c>
      <c r="O21" s="9"/>
      <c r="P21" s="38">
        <f>IF(N21=0,0,N21/$N$8)</f>
        <v>0.1</v>
      </c>
      <c r="Q21" s="9"/>
      <c r="R21" s="9"/>
      <c r="S21" s="9"/>
      <c r="T21" s="9"/>
      <c r="U21" s="9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s="1" customFormat="1" x14ac:dyDescent="0.25">
      <c r="A22" s="30" t="s">
        <v>44</v>
      </c>
      <c r="B22" s="19">
        <v>250</v>
      </c>
      <c r="C22" s="19">
        <v>250</v>
      </c>
      <c r="D22" s="19">
        <v>250</v>
      </c>
      <c r="E22" s="19">
        <v>250</v>
      </c>
      <c r="F22" s="19">
        <v>250</v>
      </c>
      <c r="G22" s="19">
        <v>250</v>
      </c>
      <c r="H22" s="19">
        <v>250</v>
      </c>
      <c r="I22" s="19">
        <v>250</v>
      </c>
      <c r="J22" s="19">
        <v>250</v>
      </c>
      <c r="K22" s="19">
        <v>250</v>
      </c>
      <c r="L22" s="19">
        <v>250</v>
      </c>
      <c r="M22" s="19">
        <v>500</v>
      </c>
      <c r="N22" s="29">
        <f t="shared" ref="N22:N39" si="12">SUM(B22:M22)</f>
        <v>3250</v>
      </c>
      <c r="O22" s="9"/>
      <c r="P22" s="33"/>
      <c r="Q22" s="9"/>
      <c r="R22" s="9"/>
      <c r="S22" s="9"/>
      <c r="T22" s="9"/>
      <c r="U22" s="9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s="1" customFormat="1" x14ac:dyDescent="0.25">
      <c r="A23" s="19" t="s">
        <v>45</v>
      </c>
      <c r="B23" s="19"/>
      <c r="C23" s="19"/>
      <c r="D23" s="19">
        <v>500</v>
      </c>
      <c r="E23" s="19">
        <v>500</v>
      </c>
      <c r="F23" s="19">
        <v>500</v>
      </c>
      <c r="G23" s="19"/>
      <c r="H23" s="19"/>
      <c r="I23" s="19"/>
      <c r="J23" s="19"/>
      <c r="K23" s="19"/>
      <c r="L23" s="19"/>
      <c r="M23" s="19">
        <v>1000</v>
      </c>
      <c r="N23" s="29">
        <f t="shared" si="12"/>
        <v>2500</v>
      </c>
      <c r="O23" s="9"/>
      <c r="P23" s="33"/>
      <c r="Q23" s="9"/>
      <c r="R23" s="9"/>
      <c r="S23" s="9"/>
      <c r="T23" s="9"/>
      <c r="U23" s="9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s="1" customFormat="1" x14ac:dyDescent="0.25">
      <c r="A24" s="27" t="s">
        <v>45</v>
      </c>
      <c r="B24" s="28">
        <f>SUM(B22:B23)</f>
        <v>250</v>
      </c>
      <c r="C24" s="28">
        <f t="shared" ref="C24:M24" si="13">SUM(C22:C23)</f>
        <v>250</v>
      </c>
      <c r="D24" s="28">
        <f t="shared" si="13"/>
        <v>750</v>
      </c>
      <c r="E24" s="28">
        <f t="shared" si="13"/>
        <v>750</v>
      </c>
      <c r="F24" s="28">
        <f t="shared" si="13"/>
        <v>750</v>
      </c>
      <c r="G24" s="28">
        <f t="shared" si="13"/>
        <v>250</v>
      </c>
      <c r="H24" s="28">
        <f t="shared" si="13"/>
        <v>250</v>
      </c>
      <c r="I24" s="28">
        <f t="shared" si="13"/>
        <v>250</v>
      </c>
      <c r="J24" s="28">
        <f t="shared" si="13"/>
        <v>250</v>
      </c>
      <c r="K24" s="28">
        <f t="shared" si="13"/>
        <v>250</v>
      </c>
      <c r="L24" s="28">
        <f t="shared" si="13"/>
        <v>250</v>
      </c>
      <c r="M24" s="28">
        <f t="shared" si="13"/>
        <v>1500</v>
      </c>
      <c r="N24" s="28">
        <f>SUM(N22:N23)</f>
        <v>5750</v>
      </c>
      <c r="O24" s="9"/>
      <c r="P24" s="38">
        <f>IF(N24=0,0,N24/$N$8)</f>
        <v>2.9700413223140498E-2</v>
      </c>
      <c r="Q24" s="32">
        <f>+P24+P21</f>
        <v>0.12970041322314049</v>
      </c>
      <c r="R24" s="9"/>
      <c r="S24" s="9"/>
      <c r="T24" s="9"/>
      <c r="U24" s="9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x14ac:dyDescent="0.25">
      <c r="A25" s="19" t="s">
        <v>0</v>
      </c>
      <c r="B25" s="19">
        <v>2000</v>
      </c>
      <c r="C25" s="19">
        <v>2000</v>
      </c>
      <c r="D25" s="19">
        <v>2000</v>
      </c>
      <c r="E25" s="19">
        <v>2000</v>
      </c>
      <c r="F25" s="19">
        <v>2000</v>
      </c>
      <c r="G25" s="19">
        <v>2000</v>
      </c>
      <c r="H25" s="19">
        <v>2000</v>
      </c>
      <c r="I25" s="19">
        <v>2000</v>
      </c>
      <c r="J25" s="19">
        <v>2000</v>
      </c>
      <c r="K25" s="19">
        <v>2000</v>
      </c>
      <c r="L25" s="19">
        <v>2000</v>
      </c>
      <c r="M25" s="19">
        <v>2000</v>
      </c>
      <c r="N25" s="29">
        <f t="shared" si="12"/>
        <v>24000</v>
      </c>
      <c r="O25" s="4"/>
      <c r="P25" s="32"/>
      <c r="Q25" s="4"/>
      <c r="R25" s="4"/>
      <c r="S25" s="4"/>
      <c r="T25" s="4"/>
      <c r="U25" s="4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x14ac:dyDescent="0.25">
      <c r="A26" s="19" t="s">
        <v>4</v>
      </c>
      <c r="B26" s="19">
        <v>250</v>
      </c>
      <c r="C26" s="19">
        <v>250</v>
      </c>
      <c r="D26" s="19">
        <v>250</v>
      </c>
      <c r="E26" s="19">
        <v>250</v>
      </c>
      <c r="F26" s="19">
        <v>250</v>
      </c>
      <c r="G26" s="19">
        <v>250</v>
      </c>
      <c r="H26" s="19">
        <v>250</v>
      </c>
      <c r="I26" s="19">
        <v>250</v>
      </c>
      <c r="J26" s="19">
        <v>250</v>
      </c>
      <c r="K26" s="19">
        <v>250</v>
      </c>
      <c r="L26" s="19">
        <v>250</v>
      </c>
      <c r="M26" s="19">
        <v>250</v>
      </c>
      <c r="N26" s="29">
        <f t="shared" si="12"/>
        <v>3000</v>
      </c>
      <c r="O26" s="4"/>
      <c r="P26" s="32"/>
      <c r="Q26" s="4"/>
      <c r="R26" s="4"/>
      <c r="S26" s="4"/>
      <c r="T26" s="4"/>
      <c r="U26" s="4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25">
      <c r="A27" s="19" t="s">
        <v>64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9">
        <f t="shared" si="12"/>
        <v>0</v>
      </c>
      <c r="O27" s="4"/>
      <c r="P27" s="32"/>
      <c r="Q27" s="4"/>
      <c r="R27" s="4"/>
      <c r="S27" s="4"/>
      <c r="T27" s="4"/>
      <c r="U27" s="4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x14ac:dyDescent="0.25">
      <c r="A28" s="19" t="s">
        <v>3</v>
      </c>
      <c r="B28" s="19">
        <v>600</v>
      </c>
      <c r="C28" s="19">
        <v>600</v>
      </c>
      <c r="D28" s="19">
        <v>600</v>
      </c>
      <c r="E28" s="19">
        <v>600</v>
      </c>
      <c r="F28" s="19">
        <v>600</v>
      </c>
      <c r="G28" s="19">
        <v>600</v>
      </c>
      <c r="H28" s="19">
        <v>600</v>
      </c>
      <c r="I28" s="19">
        <v>600</v>
      </c>
      <c r="J28" s="19">
        <v>600</v>
      </c>
      <c r="K28" s="19">
        <v>600</v>
      </c>
      <c r="L28" s="19">
        <v>600</v>
      </c>
      <c r="M28" s="19">
        <v>600</v>
      </c>
      <c r="N28" s="29">
        <f t="shared" si="12"/>
        <v>7200</v>
      </c>
      <c r="O28" s="4"/>
      <c r="P28" s="32"/>
      <c r="Q28" s="4"/>
      <c r="R28" s="4"/>
      <c r="S28" s="4"/>
      <c r="T28" s="4"/>
      <c r="U28" s="4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x14ac:dyDescent="0.25">
      <c r="A29" s="30" t="s">
        <v>1</v>
      </c>
      <c r="B29" s="19"/>
      <c r="C29" s="19">
        <v>300</v>
      </c>
      <c r="D29" s="19"/>
      <c r="E29" s="19">
        <v>300</v>
      </c>
      <c r="F29" s="19"/>
      <c r="G29" s="19">
        <v>300</v>
      </c>
      <c r="H29" s="19"/>
      <c r="I29" s="19">
        <v>300</v>
      </c>
      <c r="J29" s="19"/>
      <c r="K29" s="19">
        <v>300</v>
      </c>
      <c r="L29" s="19"/>
      <c r="M29" s="19">
        <v>300</v>
      </c>
      <c r="N29" s="29">
        <f t="shared" si="12"/>
        <v>1800</v>
      </c>
      <c r="O29" s="4"/>
      <c r="P29" s="32"/>
      <c r="Q29" s="4"/>
      <c r="R29" s="4"/>
      <c r="S29" s="4"/>
      <c r="T29" s="4"/>
      <c r="U29" s="4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x14ac:dyDescent="0.25">
      <c r="A30" s="19" t="s">
        <v>14</v>
      </c>
      <c r="B30" s="19">
        <v>200</v>
      </c>
      <c r="C30" s="19">
        <v>0</v>
      </c>
      <c r="D30" s="19">
        <v>200</v>
      </c>
      <c r="E30" s="19">
        <v>0</v>
      </c>
      <c r="F30" s="19">
        <v>200</v>
      </c>
      <c r="G30" s="19">
        <v>0</v>
      </c>
      <c r="H30" s="19">
        <v>200</v>
      </c>
      <c r="I30" s="19">
        <v>0</v>
      </c>
      <c r="J30" s="19">
        <v>200</v>
      </c>
      <c r="K30" s="19">
        <v>0</v>
      </c>
      <c r="L30" s="19">
        <v>200</v>
      </c>
      <c r="M30" s="19">
        <v>0</v>
      </c>
      <c r="N30" s="29">
        <f t="shared" si="12"/>
        <v>1200</v>
      </c>
      <c r="O30" s="4"/>
      <c r="P30" s="32"/>
      <c r="Q30" s="4"/>
      <c r="R30" s="4"/>
      <c r="S30" s="4"/>
      <c r="T30" s="4"/>
      <c r="U30" s="4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x14ac:dyDescent="0.25">
      <c r="A31" s="19" t="s">
        <v>15</v>
      </c>
      <c r="B31" s="19"/>
      <c r="C31" s="19"/>
      <c r="D31" s="19">
        <v>400</v>
      </c>
      <c r="E31" s="19"/>
      <c r="F31" s="19"/>
      <c r="G31" s="19">
        <v>400</v>
      </c>
      <c r="H31" s="19"/>
      <c r="I31" s="19"/>
      <c r="J31" s="19">
        <v>400</v>
      </c>
      <c r="K31" s="19"/>
      <c r="L31" s="19"/>
      <c r="M31" s="19">
        <v>400</v>
      </c>
      <c r="N31" s="29">
        <f t="shared" si="12"/>
        <v>1600</v>
      </c>
      <c r="O31" s="4"/>
      <c r="P31" s="32"/>
      <c r="Q31" s="4"/>
      <c r="R31" s="4"/>
      <c r="S31" s="4"/>
      <c r="T31" s="4"/>
      <c r="U31" s="4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x14ac:dyDescent="0.25">
      <c r="A32" s="27" t="s">
        <v>13</v>
      </c>
      <c r="B32" s="28">
        <f>SUM(B25:B31)</f>
        <v>3050</v>
      </c>
      <c r="C32" s="28">
        <f t="shared" ref="C32:M32" si="14">SUM(C25:C31)</f>
        <v>3150</v>
      </c>
      <c r="D32" s="28">
        <f t="shared" si="14"/>
        <v>3450</v>
      </c>
      <c r="E32" s="28">
        <f t="shared" si="14"/>
        <v>3150</v>
      </c>
      <c r="F32" s="28">
        <f t="shared" si="14"/>
        <v>3050</v>
      </c>
      <c r="G32" s="28">
        <f t="shared" si="14"/>
        <v>3550</v>
      </c>
      <c r="H32" s="28">
        <f t="shared" si="14"/>
        <v>3050</v>
      </c>
      <c r="I32" s="28">
        <f t="shared" si="14"/>
        <v>3150</v>
      </c>
      <c r="J32" s="28">
        <f t="shared" si="14"/>
        <v>3450</v>
      </c>
      <c r="K32" s="28">
        <f t="shared" si="14"/>
        <v>3150</v>
      </c>
      <c r="L32" s="28">
        <f t="shared" si="14"/>
        <v>3050</v>
      </c>
      <c r="M32" s="28">
        <f t="shared" si="14"/>
        <v>3550</v>
      </c>
      <c r="N32" s="28">
        <f t="shared" ref="N32" si="15">SUM(N25:N31)</f>
        <v>38800</v>
      </c>
      <c r="O32" s="4"/>
      <c r="P32" s="38">
        <f>IF(N32=0,0,N32/$N$8)</f>
        <v>0.20041322314049587</v>
      </c>
      <c r="Q32" s="4"/>
      <c r="R32" s="4"/>
      <c r="S32" s="4"/>
      <c r="T32" s="4"/>
      <c r="U32" s="4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x14ac:dyDescent="0.25">
      <c r="A33" s="30" t="s">
        <v>21</v>
      </c>
      <c r="B33" s="19">
        <v>1600</v>
      </c>
      <c r="C33" s="19">
        <v>1600</v>
      </c>
      <c r="D33" s="19">
        <v>1600</v>
      </c>
      <c r="E33" s="19">
        <v>1600</v>
      </c>
      <c r="F33" s="19">
        <v>1600</v>
      </c>
      <c r="G33" s="19">
        <v>1600</v>
      </c>
      <c r="H33" s="19">
        <v>1600</v>
      </c>
      <c r="I33" s="19">
        <v>1600</v>
      </c>
      <c r="J33" s="19">
        <v>1600</v>
      </c>
      <c r="K33" s="19">
        <v>1600</v>
      </c>
      <c r="L33" s="19">
        <v>1600</v>
      </c>
      <c r="M33" s="19">
        <v>1600</v>
      </c>
      <c r="N33" s="29">
        <f t="shared" si="12"/>
        <v>19200</v>
      </c>
      <c r="O33" s="4"/>
      <c r="P33" s="32"/>
      <c r="Q33" s="4"/>
      <c r="R33" s="4"/>
      <c r="S33" s="4"/>
      <c r="T33" s="4"/>
      <c r="U33" s="4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x14ac:dyDescent="0.25">
      <c r="A34" s="19" t="s">
        <v>22</v>
      </c>
      <c r="B34" s="19">
        <v>300</v>
      </c>
      <c r="C34" s="19">
        <v>300</v>
      </c>
      <c r="D34" s="19">
        <v>300</v>
      </c>
      <c r="E34" s="19">
        <v>300</v>
      </c>
      <c r="F34" s="19">
        <v>300</v>
      </c>
      <c r="G34" s="19">
        <v>300</v>
      </c>
      <c r="H34" s="19">
        <v>300</v>
      </c>
      <c r="I34" s="19">
        <v>300</v>
      </c>
      <c r="J34" s="19">
        <v>300</v>
      </c>
      <c r="K34" s="19">
        <v>300</v>
      </c>
      <c r="L34" s="19">
        <v>300</v>
      </c>
      <c r="M34" s="19">
        <v>300</v>
      </c>
      <c r="N34" s="29">
        <f t="shared" si="12"/>
        <v>3600</v>
      </c>
      <c r="O34" s="4"/>
      <c r="P34" s="32"/>
      <c r="Q34" s="4"/>
      <c r="R34" s="4"/>
      <c r="S34" s="4"/>
      <c r="T34" s="4"/>
      <c r="U34" s="4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x14ac:dyDescent="0.25">
      <c r="A35" s="27" t="s">
        <v>23</v>
      </c>
      <c r="B35" s="28">
        <f>SUM(B33:B34)</f>
        <v>1900</v>
      </c>
      <c r="C35" s="28">
        <f t="shared" ref="C35:M35" si="16">SUM(C33:C34)</f>
        <v>1900</v>
      </c>
      <c r="D35" s="28">
        <f t="shared" si="16"/>
        <v>1900</v>
      </c>
      <c r="E35" s="28">
        <f t="shared" si="16"/>
        <v>1900</v>
      </c>
      <c r="F35" s="28">
        <f t="shared" si="16"/>
        <v>1900</v>
      </c>
      <c r="G35" s="28">
        <f t="shared" si="16"/>
        <v>1900</v>
      </c>
      <c r="H35" s="28">
        <f t="shared" si="16"/>
        <v>1900</v>
      </c>
      <c r="I35" s="28">
        <f t="shared" si="16"/>
        <v>1900</v>
      </c>
      <c r="J35" s="28">
        <f t="shared" si="16"/>
        <v>1900</v>
      </c>
      <c r="K35" s="28">
        <f t="shared" si="16"/>
        <v>1900</v>
      </c>
      <c r="L35" s="28">
        <f t="shared" si="16"/>
        <v>1900</v>
      </c>
      <c r="M35" s="28">
        <f t="shared" si="16"/>
        <v>1900</v>
      </c>
      <c r="N35" s="28">
        <f>SUM(N33:N34)</f>
        <v>22800</v>
      </c>
      <c r="O35" s="4"/>
      <c r="P35" s="38">
        <f>IF(N35=0,0,N35/$N$8)</f>
        <v>0.11776859504132231</v>
      </c>
      <c r="Q35" s="32">
        <f>+P35+P32</f>
        <v>0.31818181818181818</v>
      </c>
      <c r="R35" s="4"/>
      <c r="S35" s="4"/>
      <c r="T35" s="4"/>
      <c r="U35" s="4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x14ac:dyDescent="0.25">
      <c r="A36" s="30" t="s">
        <v>16</v>
      </c>
      <c r="B36" s="19">
        <v>300</v>
      </c>
      <c r="C36" s="19">
        <v>300</v>
      </c>
      <c r="D36" s="19">
        <v>300</v>
      </c>
      <c r="E36" s="19">
        <v>300</v>
      </c>
      <c r="F36" s="19">
        <v>300</v>
      </c>
      <c r="G36" s="19">
        <v>300</v>
      </c>
      <c r="H36" s="19">
        <v>300</v>
      </c>
      <c r="I36" s="19">
        <v>300</v>
      </c>
      <c r="J36" s="19">
        <v>300</v>
      </c>
      <c r="K36" s="19">
        <v>300</v>
      </c>
      <c r="L36" s="19">
        <v>300</v>
      </c>
      <c r="M36" s="19">
        <v>300</v>
      </c>
      <c r="N36" s="29">
        <f t="shared" si="12"/>
        <v>3600</v>
      </c>
      <c r="O36" s="4"/>
      <c r="P36" s="32"/>
      <c r="Q36" s="4"/>
      <c r="R36" s="4"/>
      <c r="S36" s="4"/>
      <c r="T36" s="4"/>
      <c r="U36" s="4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x14ac:dyDescent="0.25">
      <c r="A37" s="19" t="s">
        <v>17</v>
      </c>
      <c r="B37" s="19">
        <v>200</v>
      </c>
      <c r="C37" s="19">
        <v>200</v>
      </c>
      <c r="D37" s="19">
        <v>200</v>
      </c>
      <c r="E37" s="19">
        <v>200</v>
      </c>
      <c r="F37" s="19">
        <v>200</v>
      </c>
      <c r="G37" s="19">
        <v>200</v>
      </c>
      <c r="H37" s="19">
        <v>200</v>
      </c>
      <c r="I37" s="19">
        <v>200</v>
      </c>
      <c r="J37" s="19">
        <v>200</v>
      </c>
      <c r="K37" s="19">
        <v>200</v>
      </c>
      <c r="L37" s="19">
        <v>200</v>
      </c>
      <c r="M37" s="19">
        <v>200</v>
      </c>
      <c r="N37" s="29">
        <f t="shared" si="12"/>
        <v>2400</v>
      </c>
      <c r="O37" s="4"/>
      <c r="P37" s="32"/>
      <c r="Q37" s="4"/>
      <c r="R37" s="4"/>
      <c r="S37" s="4"/>
      <c r="T37" s="4"/>
      <c r="U37" s="4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x14ac:dyDescent="0.25">
      <c r="A38" s="30" t="s">
        <v>18</v>
      </c>
      <c r="B38" s="19">
        <v>200</v>
      </c>
      <c r="C38" s="19">
        <v>200</v>
      </c>
      <c r="D38" s="19">
        <v>200</v>
      </c>
      <c r="E38" s="19">
        <v>200</v>
      </c>
      <c r="F38" s="19">
        <v>200</v>
      </c>
      <c r="G38" s="19">
        <v>200</v>
      </c>
      <c r="H38" s="19">
        <v>200</v>
      </c>
      <c r="I38" s="19">
        <v>200</v>
      </c>
      <c r="J38" s="19">
        <v>200</v>
      </c>
      <c r="K38" s="19">
        <v>200</v>
      </c>
      <c r="L38" s="19">
        <v>200</v>
      </c>
      <c r="M38" s="19">
        <v>200</v>
      </c>
      <c r="N38" s="29">
        <f t="shared" si="12"/>
        <v>2400</v>
      </c>
      <c r="O38" s="4"/>
      <c r="P38" s="32"/>
      <c r="Q38" s="4"/>
      <c r="R38" s="4"/>
      <c r="S38" s="4"/>
      <c r="T38" s="4"/>
      <c r="U38" s="4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x14ac:dyDescent="0.25">
      <c r="A39" s="19" t="s">
        <v>19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9">
        <f t="shared" si="12"/>
        <v>0</v>
      </c>
      <c r="O39" s="4"/>
      <c r="P39" s="32"/>
      <c r="Q39" s="4"/>
      <c r="R39" s="4"/>
      <c r="S39" s="4"/>
      <c r="T39" s="4"/>
      <c r="U39" s="4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x14ac:dyDescent="0.25">
      <c r="A40" s="27" t="s">
        <v>20</v>
      </c>
      <c r="B40" s="28">
        <f>SUM(B36:B39)</f>
        <v>700</v>
      </c>
      <c r="C40" s="28">
        <f t="shared" ref="C40:M40" si="17">SUM(C36:C39)</f>
        <v>700</v>
      </c>
      <c r="D40" s="28">
        <f t="shared" si="17"/>
        <v>700</v>
      </c>
      <c r="E40" s="28">
        <f t="shared" si="17"/>
        <v>700</v>
      </c>
      <c r="F40" s="28">
        <f t="shared" si="17"/>
        <v>700</v>
      </c>
      <c r="G40" s="28">
        <f t="shared" si="17"/>
        <v>700</v>
      </c>
      <c r="H40" s="28">
        <f t="shared" si="17"/>
        <v>700</v>
      </c>
      <c r="I40" s="28">
        <f t="shared" si="17"/>
        <v>700</v>
      </c>
      <c r="J40" s="28">
        <f t="shared" si="17"/>
        <v>700</v>
      </c>
      <c r="K40" s="28">
        <f t="shared" si="17"/>
        <v>700</v>
      </c>
      <c r="L40" s="28">
        <f t="shared" si="17"/>
        <v>700</v>
      </c>
      <c r="M40" s="28">
        <f t="shared" si="17"/>
        <v>700</v>
      </c>
      <c r="N40" s="28">
        <f>SUM(N36:N39)</f>
        <v>8400</v>
      </c>
      <c r="O40" s="4"/>
      <c r="P40" s="38">
        <f>IF(N40=0,0,N40/$N$8)</f>
        <v>4.3388429752066117E-2</v>
      </c>
      <c r="Q40" s="4"/>
      <c r="R40" s="4"/>
      <c r="S40" s="4"/>
      <c r="T40" s="4"/>
      <c r="U40" s="4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x14ac:dyDescent="0.25">
      <c r="A41" s="19" t="s">
        <v>25</v>
      </c>
      <c r="B41" s="19">
        <v>200</v>
      </c>
      <c r="C41" s="19">
        <v>0</v>
      </c>
      <c r="D41" s="19">
        <v>200</v>
      </c>
      <c r="E41" s="19">
        <v>0</v>
      </c>
      <c r="F41" s="19">
        <v>200</v>
      </c>
      <c r="G41" s="19">
        <v>0</v>
      </c>
      <c r="H41" s="19">
        <v>200</v>
      </c>
      <c r="I41" s="19">
        <v>0</v>
      </c>
      <c r="J41" s="19">
        <v>200</v>
      </c>
      <c r="K41" s="19">
        <v>0</v>
      </c>
      <c r="L41" s="19">
        <v>200</v>
      </c>
      <c r="M41" s="19">
        <v>0</v>
      </c>
      <c r="N41" s="29">
        <f t="shared" ref="N41:N70" si="18">SUM(B41:M41)</f>
        <v>1200</v>
      </c>
      <c r="O41" s="4"/>
      <c r="P41" s="32"/>
      <c r="Q41" s="4"/>
      <c r="R41" s="4"/>
      <c r="S41" s="4"/>
      <c r="T41" s="4"/>
      <c r="U41" s="4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x14ac:dyDescent="0.25">
      <c r="A42" s="30" t="s">
        <v>24</v>
      </c>
      <c r="B42" s="19">
        <v>0</v>
      </c>
      <c r="C42" s="19">
        <v>200</v>
      </c>
      <c r="D42" s="19">
        <v>0</v>
      </c>
      <c r="E42" s="19">
        <v>200</v>
      </c>
      <c r="F42" s="19">
        <v>0</v>
      </c>
      <c r="G42" s="19">
        <v>200</v>
      </c>
      <c r="H42" s="19">
        <v>0</v>
      </c>
      <c r="I42" s="19">
        <v>200</v>
      </c>
      <c r="J42" s="19">
        <v>0</v>
      </c>
      <c r="K42" s="19">
        <v>200</v>
      </c>
      <c r="L42" s="19">
        <v>0</v>
      </c>
      <c r="M42" s="19">
        <v>200</v>
      </c>
      <c r="N42" s="29">
        <f t="shared" si="18"/>
        <v>1200</v>
      </c>
      <c r="O42" s="4"/>
      <c r="P42" s="32"/>
      <c r="Q42" s="4"/>
      <c r="R42" s="4"/>
      <c r="S42" s="4"/>
      <c r="T42" s="4"/>
      <c r="U42" s="4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x14ac:dyDescent="0.25">
      <c r="A43" s="27" t="s">
        <v>26</v>
      </c>
      <c r="B43" s="28">
        <f>SUM(B41:B42)</f>
        <v>200</v>
      </c>
      <c r="C43" s="28">
        <f t="shared" ref="C43:M43" si="19">SUM(C41:C42)</f>
        <v>200</v>
      </c>
      <c r="D43" s="28">
        <f t="shared" si="19"/>
        <v>200</v>
      </c>
      <c r="E43" s="28">
        <f t="shared" si="19"/>
        <v>200</v>
      </c>
      <c r="F43" s="28">
        <f t="shared" si="19"/>
        <v>200</v>
      </c>
      <c r="G43" s="28">
        <f t="shared" si="19"/>
        <v>200</v>
      </c>
      <c r="H43" s="28">
        <f t="shared" si="19"/>
        <v>200</v>
      </c>
      <c r="I43" s="28">
        <f t="shared" si="19"/>
        <v>200</v>
      </c>
      <c r="J43" s="28">
        <f t="shared" si="19"/>
        <v>200</v>
      </c>
      <c r="K43" s="28">
        <f t="shared" si="19"/>
        <v>200</v>
      </c>
      <c r="L43" s="28">
        <f t="shared" si="19"/>
        <v>200</v>
      </c>
      <c r="M43" s="28">
        <f t="shared" si="19"/>
        <v>200</v>
      </c>
      <c r="N43" s="28">
        <f>SUM(N41:N42)</f>
        <v>2400</v>
      </c>
      <c r="O43" s="4"/>
      <c r="P43" s="38">
        <f>IF(N43=0,0,N43/$N$8)</f>
        <v>1.2396694214876033E-2</v>
      </c>
      <c r="Q43" s="4"/>
      <c r="R43" s="4"/>
      <c r="S43" s="4"/>
      <c r="T43" s="4"/>
      <c r="U43" s="4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x14ac:dyDescent="0.25">
      <c r="A44" s="19" t="s">
        <v>30</v>
      </c>
      <c r="B44" s="19">
        <v>2300</v>
      </c>
      <c r="C44" s="19">
        <v>2300</v>
      </c>
      <c r="D44" s="19">
        <v>2300</v>
      </c>
      <c r="E44" s="19">
        <v>2300</v>
      </c>
      <c r="F44" s="19">
        <v>2300</v>
      </c>
      <c r="G44" s="19">
        <v>2300</v>
      </c>
      <c r="H44" s="19">
        <v>2300</v>
      </c>
      <c r="I44" s="19"/>
      <c r="J44" s="19">
        <v>2300</v>
      </c>
      <c r="K44" s="19">
        <v>2300</v>
      </c>
      <c r="L44" s="19">
        <v>2300</v>
      </c>
      <c r="M44" s="19">
        <v>2300</v>
      </c>
      <c r="N44" s="29">
        <f t="shared" si="18"/>
        <v>25300</v>
      </c>
      <c r="O44" s="4"/>
      <c r="P44" s="32"/>
      <c r="Q44" s="4"/>
      <c r="R44" s="4"/>
      <c r="S44" s="4"/>
      <c r="T44" s="4"/>
      <c r="U44" s="4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x14ac:dyDescent="0.25">
      <c r="A45" s="19" t="s">
        <v>31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9">
        <f t="shared" si="18"/>
        <v>0</v>
      </c>
      <c r="O45" s="4"/>
      <c r="P45" s="32"/>
      <c r="Q45" s="4"/>
      <c r="R45" s="4"/>
      <c r="S45" s="4"/>
      <c r="T45" s="4"/>
      <c r="U45" s="4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x14ac:dyDescent="0.25">
      <c r="A46" s="19" t="s">
        <v>32</v>
      </c>
      <c r="B46" s="19">
        <v>250</v>
      </c>
      <c r="C46" s="19">
        <v>250</v>
      </c>
      <c r="D46" s="19">
        <v>250</v>
      </c>
      <c r="E46" s="19">
        <v>250</v>
      </c>
      <c r="F46" s="19">
        <v>250</v>
      </c>
      <c r="G46" s="19">
        <v>250</v>
      </c>
      <c r="H46" s="19">
        <v>250</v>
      </c>
      <c r="I46" s="19"/>
      <c r="J46" s="19">
        <v>250</v>
      </c>
      <c r="K46" s="19">
        <v>250</v>
      </c>
      <c r="L46" s="19">
        <v>250</v>
      </c>
      <c r="M46" s="19">
        <v>250</v>
      </c>
      <c r="N46" s="29">
        <f t="shared" si="18"/>
        <v>2750</v>
      </c>
      <c r="O46" s="4"/>
      <c r="P46" s="32"/>
      <c r="Q46" s="4"/>
      <c r="R46" s="4"/>
      <c r="S46" s="4"/>
      <c r="T46" s="4"/>
      <c r="U46" s="4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x14ac:dyDescent="0.25">
      <c r="A47" s="27" t="s">
        <v>33</v>
      </c>
      <c r="B47" s="28">
        <f>SUM(B44:B46)</f>
        <v>2550</v>
      </c>
      <c r="C47" s="28">
        <f t="shared" ref="C47:M47" si="20">SUM(C44:C46)</f>
        <v>2550</v>
      </c>
      <c r="D47" s="28">
        <f t="shared" si="20"/>
        <v>2550</v>
      </c>
      <c r="E47" s="28">
        <f t="shared" si="20"/>
        <v>2550</v>
      </c>
      <c r="F47" s="28">
        <f t="shared" si="20"/>
        <v>2550</v>
      </c>
      <c r="G47" s="28">
        <f t="shared" si="20"/>
        <v>2550</v>
      </c>
      <c r="H47" s="28">
        <f t="shared" si="20"/>
        <v>2550</v>
      </c>
      <c r="I47" s="28">
        <f t="shared" si="20"/>
        <v>0</v>
      </c>
      <c r="J47" s="28">
        <f t="shared" si="20"/>
        <v>2550</v>
      </c>
      <c r="K47" s="28">
        <f t="shared" si="20"/>
        <v>2550</v>
      </c>
      <c r="L47" s="28">
        <f t="shared" si="20"/>
        <v>2550</v>
      </c>
      <c r="M47" s="28">
        <f t="shared" si="20"/>
        <v>2550</v>
      </c>
      <c r="N47" s="28">
        <f>SUM(N44:N46)</f>
        <v>28050</v>
      </c>
      <c r="O47" s="4"/>
      <c r="P47" s="38">
        <f>IF(N47=0,0,N47/$N$8)</f>
        <v>0.14488636363636365</v>
      </c>
      <c r="Q47" s="4"/>
      <c r="R47" s="4"/>
      <c r="S47" s="4"/>
      <c r="T47" s="4"/>
      <c r="U47" s="4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x14ac:dyDescent="0.25">
      <c r="A48" s="19" t="s">
        <v>54</v>
      </c>
      <c r="B48" s="19">
        <v>190</v>
      </c>
      <c r="C48" s="19">
        <v>190</v>
      </c>
      <c r="D48" s="19">
        <v>190</v>
      </c>
      <c r="E48" s="19">
        <v>190</v>
      </c>
      <c r="F48" s="19">
        <v>190</v>
      </c>
      <c r="G48" s="19">
        <v>190</v>
      </c>
      <c r="H48" s="19">
        <v>190</v>
      </c>
      <c r="I48" s="19">
        <v>190</v>
      </c>
      <c r="J48" s="19">
        <v>190</v>
      </c>
      <c r="K48" s="19">
        <v>190</v>
      </c>
      <c r="L48" s="19">
        <v>190</v>
      </c>
      <c r="M48" s="19">
        <v>190</v>
      </c>
      <c r="N48" s="29">
        <f t="shared" si="18"/>
        <v>2280</v>
      </c>
      <c r="O48" s="4"/>
      <c r="P48" s="32"/>
      <c r="Q48" s="4"/>
      <c r="R48" s="4"/>
      <c r="S48" s="4"/>
      <c r="T48" s="4"/>
      <c r="U48" s="4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x14ac:dyDescent="0.25">
      <c r="A49" s="19" t="s">
        <v>55</v>
      </c>
      <c r="B49" s="19">
        <v>99</v>
      </c>
      <c r="C49" s="19">
        <v>99</v>
      </c>
      <c r="D49" s="19">
        <v>99</v>
      </c>
      <c r="E49" s="19">
        <v>99</v>
      </c>
      <c r="F49" s="19">
        <v>99</v>
      </c>
      <c r="G49" s="19">
        <v>99</v>
      </c>
      <c r="H49" s="19">
        <v>99</v>
      </c>
      <c r="I49" s="19">
        <v>99</v>
      </c>
      <c r="J49" s="19">
        <v>99</v>
      </c>
      <c r="K49" s="19">
        <v>99</v>
      </c>
      <c r="L49" s="19">
        <v>99</v>
      </c>
      <c r="M49" s="19">
        <v>99</v>
      </c>
      <c r="N49" s="29">
        <f t="shared" si="18"/>
        <v>1188</v>
      </c>
      <c r="O49" s="4"/>
      <c r="P49" s="32"/>
      <c r="Q49" s="4"/>
      <c r="R49" s="4"/>
      <c r="S49" s="4"/>
      <c r="T49" s="4"/>
      <c r="U49" s="4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x14ac:dyDescent="0.25">
      <c r="A50" s="19" t="s">
        <v>56</v>
      </c>
      <c r="B50" s="19">
        <v>120</v>
      </c>
      <c r="C50" s="19">
        <v>0</v>
      </c>
      <c r="D50" s="19">
        <v>120</v>
      </c>
      <c r="E50" s="19">
        <v>0</v>
      </c>
      <c r="F50" s="19">
        <v>120</v>
      </c>
      <c r="G50" s="19">
        <v>0</v>
      </c>
      <c r="H50" s="19">
        <v>120</v>
      </c>
      <c r="I50" s="19">
        <v>0</v>
      </c>
      <c r="J50" s="19">
        <v>120</v>
      </c>
      <c r="K50" s="19">
        <v>0</v>
      </c>
      <c r="L50" s="19">
        <v>120</v>
      </c>
      <c r="M50" s="19">
        <v>0</v>
      </c>
      <c r="N50" s="29">
        <f t="shared" si="18"/>
        <v>720</v>
      </c>
      <c r="O50" s="4"/>
      <c r="P50" s="32"/>
      <c r="Q50" s="4"/>
      <c r="R50" s="4"/>
      <c r="S50" s="4"/>
      <c r="T50" s="4"/>
      <c r="U50" s="4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x14ac:dyDescent="0.25">
      <c r="A51" s="27" t="s">
        <v>53</v>
      </c>
      <c r="B51" s="28">
        <f>SUM(B48:B50)</f>
        <v>409</v>
      </c>
      <c r="C51" s="28">
        <f t="shared" ref="C51:M51" si="21">SUM(C48:C50)</f>
        <v>289</v>
      </c>
      <c r="D51" s="28">
        <f t="shared" si="21"/>
        <v>409</v>
      </c>
      <c r="E51" s="28">
        <f t="shared" si="21"/>
        <v>289</v>
      </c>
      <c r="F51" s="28">
        <f t="shared" si="21"/>
        <v>409</v>
      </c>
      <c r="G51" s="28">
        <f t="shared" si="21"/>
        <v>289</v>
      </c>
      <c r="H51" s="28">
        <f t="shared" si="21"/>
        <v>409</v>
      </c>
      <c r="I51" s="28">
        <f t="shared" si="21"/>
        <v>289</v>
      </c>
      <c r="J51" s="28">
        <f t="shared" si="21"/>
        <v>409</v>
      </c>
      <c r="K51" s="28">
        <f t="shared" si="21"/>
        <v>289</v>
      </c>
      <c r="L51" s="28">
        <f t="shared" si="21"/>
        <v>409</v>
      </c>
      <c r="M51" s="28">
        <f t="shared" si="21"/>
        <v>289</v>
      </c>
      <c r="N51" s="28">
        <f>SUM(N48:N50)</f>
        <v>4188</v>
      </c>
      <c r="O51" s="4"/>
      <c r="P51" s="38">
        <f>IF(N51=0,0,N51/$N$8)</f>
        <v>2.1632231404958676E-2</v>
      </c>
      <c r="Q51" s="4"/>
      <c r="R51" s="4"/>
      <c r="S51" s="4"/>
      <c r="T51" s="4"/>
      <c r="U51" s="4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x14ac:dyDescent="0.25">
      <c r="A52" s="19" t="s">
        <v>61</v>
      </c>
      <c r="B52" s="19"/>
      <c r="C52" s="19"/>
      <c r="D52" s="19"/>
      <c r="E52" s="19">
        <v>2500</v>
      </c>
      <c r="F52" s="19"/>
      <c r="G52" s="19"/>
      <c r="H52" s="19"/>
      <c r="I52" s="19"/>
      <c r="J52" s="19"/>
      <c r="K52" s="19"/>
      <c r="L52" s="19"/>
      <c r="M52" s="19"/>
      <c r="N52" s="29">
        <f t="shared" si="18"/>
        <v>2500</v>
      </c>
      <c r="O52" s="4"/>
      <c r="P52" s="32"/>
      <c r="Q52" s="4"/>
      <c r="R52" s="4"/>
      <c r="S52" s="4"/>
      <c r="T52" s="4"/>
      <c r="U52" s="4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25">
      <c r="A53" s="19" t="s">
        <v>62</v>
      </c>
      <c r="B53" s="19"/>
      <c r="C53" s="19"/>
      <c r="D53" s="19"/>
      <c r="E53" s="19"/>
      <c r="F53" s="19"/>
      <c r="G53" s="19"/>
      <c r="H53" s="19"/>
      <c r="I53" s="19">
        <v>2500</v>
      </c>
      <c r="J53" s="19"/>
      <c r="K53" s="19"/>
      <c r="L53" s="19"/>
      <c r="M53" s="19"/>
      <c r="N53" s="29">
        <f t="shared" si="18"/>
        <v>2500</v>
      </c>
      <c r="O53" s="4"/>
      <c r="P53" s="32"/>
      <c r="Q53" s="4"/>
      <c r="R53" s="4"/>
      <c r="S53" s="4"/>
      <c r="T53" s="4"/>
      <c r="U53" s="4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25">
      <c r="A54" s="27" t="s">
        <v>63</v>
      </c>
      <c r="B54" s="28">
        <f>SUM(B52:B53)</f>
        <v>0</v>
      </c>
      <c r="C54" s="28">
        <f t="shared" ref="C54:M54" si="22">SUM(C52:C53)</f>
        <v>0</v>
      </c>
      <c r="D54" s="28">
        <f t="shared" si="22"/>
        <v>0</v>
      </c>
      <c r="E54" s="28">
        <f t="shared" si="22"/>
        <v>2500</v>
      </c>
      <c r="F54" s="28">
        <f t="shared" si="22"/>
        <v>0</v>
      </c>
      <c r="G54" s="28">
        <f t="shared" si="22"/>
        <v>0</v>
      </c>
      <c r="H54" s="28">
        <f t="shared" si="22"/>
        <v>0</v>
      </c>
      <c r="I54" s="28">
        <f t="shared" si="22"/>
        <v>2500</v>
      </c>
      <c r="J54" s="28">
        <f t="shared" si="22"/>
        <v>0</v>
      </c>
      <c r="K54" s="28">
        <f t="shared" si="22"/>
        <v>0</v>
      </c>
      <c r="L54" s="28">
        <f t="shared" si="22"/>
        <v>0</v>
      </c>
      <c r="M54" s="28">
        <f t="shared" si="22"/>
        <v>0</v>
      </c>
      <c r="N54" s="28">
        <f>SUM(N52:N53)</f>
        <v>5000</v>
      </c>
      <c r="O54" s="9"/>
      <c r="P54" s="38">
        <f>IF(N54=0,0,N54/$N$8)</f>
        <v>2.5826446280991736E-2</v>
      </c>
      <c r="Q54" s="4"/>
      <c r="R54" s="4"/>
      <c r="S54" s="4"/>
      <c r="T54" s="4"/>
      <c r="U54" s="4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s="1" customFormat="1" x14ac:dyDescent="0.25">
      <c r="A55" s="19" t="s">
        <v>27</v>
      </c>
      <c r="B55" s="19">
        <v>600</v>
      </c>
      <c r="C55" s="19">
        <v>600</v>
      </c>
      <c r="D55" s="19">
        <v>600</v>
      </c>
      <c r="E55" s="19">
        <v>600</v>
      </c>
      <c r="F55" s="19">
        <v>600</v>
      </c>
      <c r="G55" s="19">
        <v>600</v>
      </c>
      <c r="H55" s="19">
        <v>600</v>
      </c>
      <c r="I55" s="19">
        <v>600</v>
      </c>
      <c r="J55" s="19">
        <v>600</v>
      </c>
      <c r="K55" s="19">
        <v>600</v>
      </c>
      <c r="L55" s="19">
        <v>600</v>
      </c>
      <c r="M55" s="19">
        <v>600</v>
      </c>
      <c r="N55" s="29">
        <f t="shared" si="18"/>
        <v>7200</v>
      </c>
      <c r="O55" s="9"/>
      <c r="P55" s="33"/>
      <c r="Q55" s="9"/>
      <c r="R55" s="9"/>
      <c r="S55" s="9"/>
      <c r="T55" s="9"/>
      <c r="U55" s="9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s="1" customFormat="1" x14ac:dyDescent="0.25">
      <c r="A56" s="19" t="s">
        <v>28</v>
      </c>
      <c r="B56" s="19">
        <v>50</v>
      </c>
      <c r="C56" s="19">
        <v>50</v>
      </c>
      <c r="D56" s="19">
        <v>50</v>
      </c>
      <c r="E56" s="19">
        <v>50</v>
      </c>
      <c r="F56" s="19">
        <v>50</v>
      </c>
      <c r="G56" s="19">
        <v>50</v>
      </c>
      <c r="H56" s="19">
        <v>50</v>
      </c>
      <c r="I56" s="19">
        <v>50</v>
      </c>
      <c r="J56" s="19">
        <v>50</v>
      </c>
      <c r="K56" s="19">
        <v>50</v>
      </c>
      <c r="L56" s="19">
        <v>50</v>
      </c>
      <c r="M56" s="19">
        <v>50</v>
      </c>
      <c r="N56" s="29">
        <f t="shared" si="18"/>
        <v>600</v>
      </c>
      <c r="O56" s="9"/>
      <c r="P56" s="33"/>
      <c r="Q56" s="9"/>
      <c r="R56" s="9"/>
      <c r="S56" s="9"/>
      <c r="T56" s="9"/>
      <c r="U56" s="9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s="1" customFormat="1" x14ac:dyDescent="0.25">
      <c r="A57" s="27" t="s">
        <v>29</v>
      </c>
      <c r="B57" s="28">
        <f>SUM(B55:B56)</f>
        <v>650</v>
      </c>
      <c r="C57" s="28">
        <f t="shared" ref="C57:M57" si="23">SUM(C55:C56)</f>
        <v>650</v>
      </c>
      <c r="D57" s="28">
        <f t="shared" si="23"/>
        <v>650</v>
      </c>
      <c r="E57" s="28">
        <f t="shared" si="23"/>
        <v>650</v>
      </c>
      <c r="F57" s="28">
        <f t="shared" si="23"/>
        <v>650</v>
      </c>
      <c r="G57" s="28">
        <f t="shared" si="23"/>
        <v>650</v>
      </c>
      <c r="H57" s="28">
        <f t="shared" si="23"/>
        <v>650</v>
      </c>
      <c r="I57" s="28">
        <f t="shared" si="23"/>
        <v>650</v>
      </c>
      <c r="J57" s="28">
        <f t="shared" si="23"/>
        <v>650</v>
      </c>
      <c r="K57" s="28">
        <f t="shared" si="23"/>
        <v>650</v>
      </c>
      <c r="L57" s="28">
        <f t="shared" si="23"/>
        <v>650</v>
      </c>
      <c r="M57" s="28">
        <f t="shared" si="23"/>
        <v>650</v>
      </c>
      <c r="N57" s="28">
        <f>SUM(N55:N56)</f>
        <v>7800</v>
      </c>
      <c r="O57" s="9"/>
      <c r="P57" s="38">
        <f>IF(N57=0,0,N57/$N$8)</f>
        <v>4.0289256198347105E-2</v>
      </c>
      <c r="Q57" s="9"/>
      <c r="R57" s="9"/>
      <c r="S57" s="9"/>
      <c r="T57" s="9"/>
      <c r="U57" s="9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x14ac:dyDescent="0.25">
      <c r="A58" s="19" t="s">
        <v>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>
        <v>4000</v>
      </c>
      <c r="N58" s="29">
        <f t="shared" si="18"/>
        <v>4000</v>
      </c>
      <c r="O58" s="4"/>
      <c r="P58" s="32"/>
      <c r="Q58" s="4"/>
      <c r="R58" s="4"/>
      <c r="S58" s="4"/>
      <c r="T58" s="4"/>
      <c r="U58" s="4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x14ac:dyDescent="0.25">
      <c r="A59" s="19" t="s">
        <v>34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>
        <v>1500</v>
      </c>
      <c r="N59" s="29">
        <f t="shared" si="18"/>
        <v>1500</v>
      </c>
      <c r="O59" s="4"/>
      <c r="P59" s="32"/>
      <c r="Q59" s="4"/>
      <c r="R59" s="4"/>
      <c r="S59" s="4"/>
      <c r="T59" s="4"/>
      <c r="U59" s="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x14ac:dyDescent="0.25">
      <c r="A60" s="27" t="s">
        <v>35</v>
      </c>
      <c r="B60" s="28">
        <f>SUM(B58:B59)</f>
        <v>0</v>
      </c>
      <c r="C60" s="28">
        <f t="shared" ref="C60:M60" si="24">SUM(C58:C59)</f>
        <v>0</v>
      </c>
      <c r="D60" s="28">
        <f t="shared" si="24"/>
        <v>0</v>
      </c>
      <c r="E60" s="28">
        <f t="shared" si="24"/>
        <v>0</v>
      </c>
      <c r="F60" s="28">
        <f t="shared" si="24"/>
        <v>0</v>
      </c>
      <c r="G60" s="28">
        <f t="shared" si="24"/>
        <v>0</v>
      </c>
      <c r="H60" s="28">
        <f t="shared" si="24"/>
        <v>0</v>
      </c>
      <c r="I60" s="28">
        <f t="shared" si="24"/>
        <v>0</v>
      </c>
      <c r="J60" s="28">
        <f t="shared" si="24"/>
        <v>0</v>
      </c>
      <c r="K60" s="28">
        <f t="shared" si="24"/>
        <v>0</v>
      </c>
      <c r="L60" s="28">
        <f t="shared" si="24"/>
        <v>0</v>
      </c>
      <c r="M60" s="28">
        <f t="shared" si="24"/>
        <v>5500</v>
      </c>
      <c r="N60" s="28">
        <f>SUM(N58:N59)</f>
        <v>5500</v>
      </c>
      <c r="O60" s="4"/>
      <c r="P60" s="38">
        <f>IF(N60=0,0,N60/$N$8)</f>
        <v>2.8409090909090908E-2</v>
      </c>
      <c r="Q60" s="4"/>
      <c r="R60" s="4"/>
      <c r="S60" s="4"/>
      <c r="T60" s="4"/>
      <c r="U60" s="4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x14ac:dyDescent="0.25">
      <c r="A61" s="19" t="s">
        <v>36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>
        <v>4000</v>
      </c>
      <c r="N61" s="29">
        <f t="shared" si="18"/>
        <v>4000</v>
      </c>
      <c r="O61" s="4"/>
      <c r="P61" s="32"/>
      <c r="Q61" s="4"/>
      <c r="R61" s="4"/>
      <c r="S61" s="4"/>
      <c r="T61" s="4"/>
      <c r="U61" s="4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x14ac:dyDescent="0.25">
      <c r="A62" s="19" t="s">
        <v>37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9">
        <f t="shared" si="18"/>
        <v>0</v>
      </c>
      <c r="O62" s="4"/>
      <c r="P62" s="32"/>
      <c r="Q62" s="4"/>
      <c r="R62" s="4"/>
      <c r="S62" s="4"/>
      <c r="T62" s="4"/>
      <c r="U62" s="4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x14ac:dyDescent="0.25">
      <c r="A63" s="19" t="s">
        <v>38</v>
      </c>
      <c r="B63" s="19">
        <v>500</v>
      </c>
      <c r="C63" s="19">
        <v>500</v>
      </c>
      <c r="D63" s="19">
        <v>500</v>
      </c>
      <c r="E63" s="19">
        <v>500</v>
      </c>
      <c r="F63" s="19">
        <v>500</v>
      </c>
      <c r="G63" s="19">
        <v>500</v>
      </c>
      <c r="H63" s="19">
        <v>500</v>
      </c>
      <c r="I63" s="19">
        <v>500</v>
      </c>
      <c r="J63" s="19">
        <v>500</v>
      </c>
      <c r="K63" s="19">
        <v>500</v>
      </c>
      <c r="L63" s="19">
        <v>500</v>
      </c>
      <c r="M63" s="19">
        <v>500</v>
      </c>
      <c r="N63" s="29">
        <f t="shared" si="18"/>
        <v>6000</v>
      </c>
      <c r="O63" s="4"/>
      <c r="P63" s="32"/>
      <c r="Q63" s="4"/>
      <c r="R63" s="4"/>
      <c r="S63" s="4"/>
      <c r="T63" s="4"/>
      <c r="U63" s="4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x14ac:dyDescent="0.25">
      <c r="A64" s="27" t="s">
        <v>52</v>
      </c>
      <c r="B64" s="28">
        <f>SUM(B61:B63)</f>
        <v>500</v>
      </c>
      <c r="C64" s="28">
        <f t="shared" ref="C64:M64" si="25">SUM(C61:C63)</f>
        <v>500</v>
      </c>
      <c r="D64" s="28">
        <f t="shared" si="25"/>
        <v>500</v>
      </c>
      <c r="E64" s="28">
        <f t="shared" si="25"/>
        <v>500</v>
      </c>
      <c r="F64" s="28">
        <f t="shared" si="25"/>
        <v>500</v>
      </c>
      <c r="G64" s="28">
        <f t="shared" si="25"/>
        <v>500</v>
      </c>
      <c r="H64" s="28">
        <f t="shared" si="25"/>
        <v>500</v>
      </c>
      <c r="I64" s="28">
        <f t="shared" si="25"/>
        <v>500</v>
      </c>
      <c r="J64" s="28">
        <f t="shared" si="25"/>
        <v>500</v>
      </c>
      <c r="K64" s="28">
        <f t="shared" si="25"/>
        <v>500</v>
      </c>
      <c r="L64" s="28">
        <f t="shared" si="25"/>
        <v>500</v>
      </c>
      <c r="M64" s="28">
        <f t="shared" si="25"/>
        <v>4500</v>
      </c>
      <c r="N64" s="28">
        <f>SUM(N61:N63)</f>
        <v>10000</v>
      </c>
      <c r="O64" s="4"/>
      <c r="P64" s="38">
        <f>IF(N64=0,0,N64/$N$8)</f>
        <v>5.1652892561983473E-2</v>
      </c>
      <c r="Q64" s="4"/>
      <c r="R64" s="4"/>
      <c r="S64" s="4"/>
      <c r="T64" s="4"/>
      <c r="U64" s="4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x14ac:dyDescent="0.25">
      <c r="A65" s="19" t="s">
        <v>40</v>
      </c>
      <c r="B65" s="19">
        <v>250</v>
      </c>
      <c r="C65" s="19">
        <v>250</v>
      </c>
      <c r="D65" s="19">
        <v>250</v>
      </c>
      <c r="E65" s="19">
        <v>250</v>
      </c>
      <c r="F65" s="19">
        <v>250</v>
      </c>
      <c r="G65" s="19">
        <v>250</v>
      </c>
      <c r="H65" s="19">
        <v>250</v>
      </c>
      <c r="I65" s="19">
        <v>250</v>
      </c>
      <c r="J65" s="19">
        <v>250</v>
      </c>
      <c r="K65" s="19">
        <v>250</v>
      </c>
      <c r="L65" s="19">
        <v>250</v>
      </c>
      <c r="M65" s="19">
        <v>250</v>
      </c>
      <c r="N65" s="29">
        <f t="shared" si="18"/>
        <v>3000</v>
      </c>
      <c r="O65" s="4"/>
      <c r="P65" s="32"/>
      <c r="Q65" s="4"/>
      <c r="R65" s="4"/>
      <c r="S65" s="4"/>
      <c r="T65" s="4"/>
      <c r="U65" s="4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x14ac:dyDescent="0.25">
      <c r="A66" s="19" t="s">
        <v>41</v>
      </c>
      <c r="B66" s="19"/>
      <c r="C66" s="19"/>
      <c r="D66" s="19">
        <v>600</v>
      </c>
      <c r="E66" s="19"/>
      <c r="F66" s="19"/>
      <c r="G66" s="19"/>
      <c r="H66" s="19">
        <v>600</v>
      </c>
      <c r="I66" s="19"/>
      <c r="J66" s="19"/>
      <c r="K66" s="19"/>
      <c r="L66" s="19"/>
      <c r="M66" s="19"/>
      <c r="N66" s="29">
        <f t="shared" si="18"/>
        <v>1200</v>
      </c>
      <c r="O66" s="4"/>
      <c r="P66" s="32"/>
      <c r="Q66" s="4"/>
      <c r="R66" s="4"/>
      <c r="S66" s="4"/>
      <c r="T66" s="4"/>
      <c r="U66" s="4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x14ac:dyDescent="0.25">
      <c r="A67" s="27" t="s">
        <v>40</v>
      </c>
      <c r="B67" s="28">
        <f>SUM(B65:B66)</f>
        <v>250</v>
      </c>
      <c r="C67" s="28">
        <f t="shared" ref="C67:M67" si="26">SUM(C65:C66)</f>
        <v>250</v>
      </c>
      <c r="D67" s="28">
        <f t="shared" si="26"/>
        <v>850</v>
      </c>
      <c r="E67" s="28">
        <f t="shared" si="26"/>
        <v>250</v>
      </c>
      <c r="F67" s="28">
        <f t="shared" si="26"/>
        <v>250</v>
      </c>
      <c r="G67" s="28">
        <f t="shared" si="26"/>
        <v>250</v>
      </c>
      <c r="H67" s="28">
        <f t="shared" si="26"/>
        <v>850</v>
      </c>
      <c r="I67" s="28">
        <f t="shared" si="26"/>
        <v>250</v>
      </c>
      <c r="J67" s="28">
        <f t="shared" si="26"/>
        <v>250</v>
      </c>
      <c r="K67" s="28">
        <f t="shared" si="26"/>
        <v>250</v>
      </c>
      <c r="L67" s="28">
        <f t="shared" si="26"/>
        <v>250</v>
      </c>
      <c r="M67" s="28">
        <f t="shared" si="26"/>
        <v>250</v>
      </c>
      <c r="N67" s="28">
        <f t="shared" ref="N67" si="27">SUM(N65:N66)</f>
        <v>4200</v>
      </c>
      <c r="O67" s="4"/>
      <c r="P67" s="38">
        <f>IF(N67=0,0,N67/$N$8)</f>
        <v>2.1694214876033058E-2</v>
      </c>
      <c r="Q67" s="4"/>
      <c r="R67" s="4"/>
      <c r="S67" s="4"/>
      <c r="T67" s="4"/>
      <c r="U67" s="4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x14ac:dyDescent="0.25">
      <c r="A68" s="19" t="s">
        <v>39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29">
        <f t="shared" si="18"/>
        <v>0</v>
      </c>
      <c r="O68" s="4"/>
      <c r="P68" s="32"/>
      <c r="Q68" s="4"/>
      <c r="R68" s="4"/>
      <c r="S68" s="4"/>
      <c r="T68" s="4"/>
      <c r="U68" s="4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x14ac:dyDescent="0.25">
      <c r="A69" s="19" t="s">
        <v>65</v>
      </c>
      <c r="B69" s="19">
        <v>1800</v>
      </c>
      <c r="C69" s="19">
        <v>1800</v>
      </c>
      <c r="D69" s="19">
        <v>1800</v>
      </c>
      <c r="E69" s="19">
        <v>1800</v>
      </c>
      <c r="F69" s="19">
        <v>1800</v>
      </c>
      <c r="G69" s="19">
        <v>1800</v>
      </c>
      <c r="H69" s="19">
        <v>1800</v>
      </c>
      <c r="I69" s="19">
        <v>1800</v>
      </c>
      <c r="J69" s="19">
        <v>1800</v>
      </c>
      <c r="K69" s="19">
        <v>1800</v>
      </c>
      <c r="L69" s="19">
        <v>1800</v>
      </c>
      <c r="M69" s="19">
        <v>1800</v>
      </c>
      <c r="N69" s="29">
        <f t="shared" si="18"/>
        <v>21600</v>
      </c>
      <c r="O69" s="4"/>
      <c r="P69" s="32"/>
      <c r="Q69" s="4"/>
      <c r="R69" s="4"/>
      <c r="S69" s="4"/>
      <c r="T69" s="4"/>
      <c r="U69" s="4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x14ac:dyDescent="0.25">
      <c r="A70" s="19" t="s">
        <v>42</v>
      </c>
      <c r="B70" s="19">
        <v>800</v>
      </c>
      <c r="C70" s="19">
        <v>800</v>
      </c>
      <c r="D70" s="19">
        <v>800</v>
      </c>
      <c r="E70" s="19">
        <v>800</v>
      </c>
      <c r="F70" s="19">
        <v>800</v>
      </c>
      <c r="G70" s="19">
        <v>800</v>
      </c>
      <c r="H70" s="19">
        <v>800</v>
      </c>
      <c r="I70" s="19">
        <v>800</v>
      </c>
      <c r="J70" s="19">
        <v>800</v>
      </c>
      <c r="K70" s="19">
        <v>800</v>
      </c>
      <c r="L70" s="19">
        <v>800</v>
      </c>
      <c r="M70" s="19">
        <v>800</v>
      </c>
      <c r="N70" s="29">
        <f t="shared" si="18"/>
        <v>9600</v>
      </c>
      <c r="O70" s="4"/>
      <c r="P70" s="32"/>
      <c r="Q70" s="4"/>
      <c r="R70" s="4"/>
      <c r="S70" s="4"/>
      <c r="T70" s="4"/>
      <c r="U70" s="4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x14ac:dyDescent="0.25">
      <c r="A71" s="27" t="s">
        <v>43</v>
      </c>
      <c r="B71" s="28">
        <f>SUM(B68:B70)</f>
        <v>2600</v>
      </c>
      <c r="C71" s="28">
        <f t="shared" ref="C71:M71" si="28">SUM(C68:C70)</f>
        <v>2600</v>
      </c>
      <c r="D71" s="28">
        <f t="shared" si="28"/>
        <v>2600</v>
      </c>
      <c r="E71" s="28">
        <f t="shared" si="28"/>
        <v>2600</v>
      </c>
      <c r="F71" s="28">
        <f t="shared" si="28"/>
        <v>2600</v>
      </c>
      <c r="G71" s="28">
        <f t="shared" si="28"/>
        <v>2600</v>
      </c>
      <c r="H71" s="28">
        <f t="shared" si="28"/>
        <v>2600</v>
      </c>
      <c r="I71" s="28">
        <f t="shared" si="28"/>
        <v>2600</v>
      </c>
      <c r="J71" s="28">
        <f t="shared" si="28"/>
        <v>2600</v>
      </c>
      <c r="K71" s="28">
        <f t="shared" si="28"/>
        <v>2600</v>
      </c>
      <c r="L71" s="28">
        <f t="shared" si="28"/>
        <v>2600</v>
      </c>
      <c r="M71" s="28">
        <f t="shared" si="28"/>
        <v>2600</v>
      </c>
      <c r="N71" s="28">
        <f t="shared" ref="N71" si="29">SUM(N68:N70)</f>
        <v>31200</v>
      </c>
      <c r="O71" s="4"/>
      <c r="P71" s="38">
        <f>IF(N71=0,0,N71/$N$8)</f>
        <v>0.16115702479338842</v>
      </c>
      <c r="Q71" s="32">
        <f>SUM(P40:P71)</f>
        <v>0.55133264462809917</v>
      </c>
      <c r="R71" s="4"/>
      <c r="S71" s="4"/>
      <c r="T71" s="4"/>
      <c r="U71" s="4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x14ac:dyDescent="0.25">
      <c r="A72" s="4"/>
      <c r="B72" s="4"/>
      <c r="C72" s="4"/>
      <c r="D72" s="4"/>
      <c r="E72" s="3"/>
      <c r="F72" s="4"/>
      <c r="G72" s="4"/>
      <c r="H72" s="4"/>
      <c r="I72" s="4"/>
      <c r="J72" s="4"/>
      <c r="K72" s="4"/>
      <c r="L72" s="4"/>
      <c r="M72" s="4"/>
      <c r="N72" s="14"/>
      <c r="O72" s="4"/>
      <c r="P72" s="32"/>
      <c r="Q72" s="4"/>
      <c r="R72" s="4"/>
      <c r="S72" s="4"/>
      <c r="T72" s="4"/>
      <c r="U72" s="4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x14ac:dyDescent="0.25">
      <c r="A73" s="4"/>
      <c r="B73" s="4"/>
      <c r="C73" s="4"/>
      <c r="D73" s="4"/>
      <c r="E73" s="3"/>
      <c r="F73" s="4"/>
      <c r="G73" s="4"/>
      <c r="H73" s="4"/>
      <c r="I73" s="4"/>
      <c r="J73" s="4"/>
      <c r="K73" s="4"/>
      <c r="L73" s="4"/>
      <c r="M73" s="4"/>
      <c r="N73" s="14"/>
      <c r="O73" s="4"/>
      <c r="P73" s="32"/>
      <c r="Q73" s="4"/>
      <c r="R73" s="4"/>
      <c r="S73" s="4"/>
      <c r="T73" s="4"/>
      <c r="U73" s="4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x14ac:dyDescent="0.25">
      <c r="A74" s="4"/>
      <c r="B74" s="4"/>
      <c r="C74" s="4"/>
      <c r="D74" s="4"/>
      <c r="E74" s="3"/>
      <c r="F74" s="4"/>
      <c r="G74" s="4"/>
      <c r="H74" s="4"/>
      <c r="I74" s="4"/>
      <c r="J74" s="4"/>
      <c r="K74" s="4"/>
      <c r="L74" s="4"/>
      <c r="M74" s="4"/>
      <c r="N74" s="14"/>
      <c r="O74" s="4"/>
      <c r="P74" s="32"/>
      <c r="Q74" s="4"/>
      <c r="R74" s="4"/>
      <c r="S74" s="4"/>
      <c r="T74" s="4"/>
      <c r="U74" s="4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x14ac:dyDescent="0.25">
      <c r="A75" s="4"/>
      <c r="B75" s="4"/>
      <c r="C75" s="4"/>
      <c r="D75" s="4"/>
      <c r="E75" s="3"/>
      <c r="F75" s="4"/>
      <c r="G75" s="4"/>
      <c r="H75" s="4"/>
      <c r="I75" s="4"/>
      <c r="J75" s="4"/>
      <c r="K75" s="4"/>
      <c r="L75" s="4"/>
      <c r="M75" s="4"/>
      <c r="N75" s="14"/>
      <c r="O75" s="4"/>
      <c r="P75" s="32"/>
      <c r="Q75" s="4"/>
      <c r="R75" s="4"/>
      <c r="S75" s="4"/>
      <c r="T75" s="4"/>
      <c r="U75" s="4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x14ac:dyDescent="0.25">
      <c r="A76" s="4"/>
      <c r="B76" s="4"/>
      <c r="C76" s="4"/>
      <c r="D76" s="4"/>
      <c r="E76" s="3"/>
      <c r="F76" s="4"/>
      <c r="G76" s="4"/>
      <c r="H76" s="4"/>
      <c r="I76" s="4"/>
      <c r="J76" s="4"/>
      <c r="K76" s="4"/>
      <c r="L76" s="4"/>
      <c r="M76" s="4"/>
      <c r="N76" s="14"/>
      <c r="O76" s="4"/>
      <c r="P76" s="32"/>
      <c r="Q76" s="4"/>
      <c r="R76" s="4"/>
      <c r="S76" s="4"/>
      <c r="T76" s="4"/>
      <c r="U76" s="4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x14ac:dyDescent="0.25">
      <c r="A77" s="4"/>
      <c r="B77" s="4"/>
      <c r="C77" s="4"/>
      <c r="D77" s="4"/>
      <c r="E77" s="3"/>
      <c r="F77" s="4"/>
      <c r="G77" s="4"/>
      <c r="H77" s="4"/>
      <c r="I77" s="4"/>
      <c r="J77" s="4"/>
      <c r="K77" s="4"/>
      <c r="L77" s="4"/>
      <c r="M77" s="4"/>
      <c r="N77" s="14"/>
      <c r="O77" s="4"/>
      <c r="P77" s="32"/>
      <c r="Q77" s="4"/>
      <c r="R77" s="4"/>
      <c r="S77" s="4"/>
      <c r="T77" s="4"/>
      <c r="U77" s="4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x14ac:dyDescent="0.25">
      <c r="A78" s="4"/>
      <c r="B78" s="4"/>
      <c r="C78" s="4"/>
      <c r="D78" s="4"/>
      <c r="E78" s="3"/>
      <c r="F78" s="4"/>
      <c r="G78" s="4"/>
      <c r="H78" s="4"/>
      <c r="I78" s="4"/>
      <c r="J78" s="4"/>
      <c r="K78" s="4"/>
      <c r="L78" s="4"/>
      <c r="M78" s="4"/>
      <c r="N78" s="14"/>
      <c r="O78" s="4"/>
      <c r="P78" s="32"/>
      <c r="Q78" s="4"/>
      <c r="R78" s="4"/>
      <c r="S78" s="4"/>
      <c r="T78" s="4"/>
      <c r="U78" s="4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x14ac:dyDescent="0.25">
      <c r="A79" s="4"/>
      <c r="B79" s="4"/>
      <c r="C79" s="4"/>
      <c r="D79" s="4"/>
      <c r="E79" s="3"/>
      <c r="F79" s="4"/>
      <c r="G79" s="4"/>
      <c r="H79" s="4"/>
      <c r="I79" s="4"/>
      <c r="J79" s="4"/>
      <c r="K79" s="4"/>
      <c r="L79" s="4"/>
      <c r="M79" s="4"/>
      <c r="N79" s="14"/>
      <c r="O79" s="4"/>
      <c r="P79" s="32"/>
      <c r="Q79" s="4"/>
      <c r="R79" s="4"/>
      <c r="S79" s="4"/>
      <c r="T79" s="4"/>
      <c r="U79" s="4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x14ac:dyDescent="0.25">
      <c r="A80" s="4"/>
      <c r="B80" s="4"/>
      <c r="C80" s="4"/>
      <c r="D80" s="4"/>
      <c r="E80" s="3"/>
      <c r="F80" s="4"/>
      <c r="G80" s="4"/>
      <c r="H80" s="4"/>
      <c r="I80" s="4"/>
      <c r="J80" s="4"/>
      <c r="K80" s="4"/>
      <c r="L80" s="4"/>
      <c r="M80" s="4"/>
      <c r="N80" s="14"/>
      <c r="O80" s="4"/>
      <c r="P80" s="32"/>
      <c r="Q80" s="4"/>
      <c r="R80" s="4"/>
      <c r="S80" s="4"/>
      <c r="T80" s="4"/>
      <c r="U80" s="4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x14ac:dyDescent="0.25">
      <c r="A81" s="4"/>
      <c r="B81" s="4"/>
      <c r="C81" s="4"/>
      <c r="D81" s="4"/>
      <c r="E81" s="3"/>
      <c r="F81" s="4"/>
      <c r="G81" s="4"/>
      <c r="H81" s="4"/>
      <c r="I81" s="4"/>
      <c r="J81" s="4"/>
      <c r="K81" s="4"/>
      <c r="L81" s="4"/>
      <c r="M81" s="4"/>
      <c r="N81" s="14"/>
      <c r="O81" s="4"/>
      <c r="P81" s="32"/>
      <c r="Q81" s="4"/>
      <c r="R81" s="4"/>
      <c r="S81" s="4"/>
      <c r="T81" s="4"/>
      <c r="U81" s="4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x14ac:dyDescent="0.25">
      <c r="A82" s="4"/>
      <c r="B82" s="4"/>
      <c r="C82" s="4"/>
      <c r="D82" s="4"/>
      <c r="E82" s="3"/>
      <c r="F82" s="4"/>
      <c r="G82" s="4"/>
      <c r="H82" s="4"/>
      <c r="I82" s="4"/>
      <c r="J82" s="4"/>
      <c r="K82" s="4"/>
      <c r="L82" s="4"/>
      <c r="M82" s="4"/>
      <c r="N82" s="14"/>
      <c r="O82" s="4"/>
      <c r="P82" s="32"/>
      <c r="Q82" s="4"/>
      <c r="R82" s="4"/>
      <c r="S82" s="4"/>
      <c r="T82" s="4"/>
      <c r="U82" s="4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x14ac:dyDescent="0.25">
      <c r="A83" s="4"/>
      <c r="B83" s="4"/>
      <c r="C83" s="4"/>
      <c r="D83" s="4"/>
      <c r="E83" s="3"/>
      <c r="F83" s="4"/>
      <c r="G83" s="4"/>
      <c r="H83" s="4"/>
      <c r="I83" s="4"/>
      <c r="J83" s="4"/>
      <c r="K83" s="4"/>
      <c r="L83" s="4"/>
      <c r="M83" s="4"/>
      <c r="N83" s="14"/>
      <c r="O83" s="4"/>
      <c r="P83" s="32"/>
      <c r="Q83" s="4"/>
      <c r="R83" s="4"/>
      <c r="S83" s="4"/>
      <c r="T83" s="4"/>
      <c r="U83" s="4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x14ac:dyDescent="0.25">
      <c r="A84" s="4"/>
      <c r="B84" s="4"/>
      <c r="C84" s="4"/>
      <c r="D84" s="4"/>
      <c r="E84" s="3"/>
      <c r="F84" s="4"/>
      <c r="G84" s="4"/>
      <c r="H84" s="4"/>
      <c r="I84" s="4"/>
      <c r="J84" s="4"/>
      <c r="K84" s="4"/>
      <c r="L84" s="4"/>
      <c r="M84" s="4"/>
      <c r="N84" s="14"/>
      <c r="O84" s="4"/>
      <c r="P84" s="32"/>
      <c r="Q84" s="4"/>
      <c r="R84" s="4"/>
      <c r="S84" s="4"/>
      <c r="T84" s="4"/>
      <c r="U84" s="4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x14ac:dyDescent="0.25">
      <c r="A85" s="4"/>
      <c r="B85" s="4"/>
      <c r="C85" s="4"/>
      <c r="D85" s="4"/>
      <c r="E85" s="3"/>
      <c r="F85" s="4"/>
      <c r="G85" s="4"/>
      <c r="H85" s="4"/>
      <c r="I85" s="4"/>
      <c r="J85" s="4"/>
      <c r="K85" s="4"/>
      <c r="L85" s="4"/>
      <c r="M85" s="4"/>
      <c r="N85" s="14"/>
      <c r="O85" s="4"/>
      <c r="P85" s="32"/>
      <c r="Q85" s="4"/>
      <c r="R85" s="4"/>
      <c r="S85" s="4"/>
      <c r="T85" s="4"/>
      <c r="U85" s="4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x14ac:dyDescent="0.25">
      <c r="A86" s="4"/>
      <c r="B86" s="4"/>
      <c r="C86" s="4"/>
      <c r="D86" s="4"/>
      <c r="E86" s="3"/>
      <c r="F86" s="4"/>
      <c r="G86" s="4"/>
      <c r="H86" s="4"/>
      <c r="I86" s="4"/>
      <c r="J86" s="4"/>
      <c r="K86" s="4"/>
      <c r="L86" s="4"/>
      <c r="M86" s="4"/>
      <c r="N86" s="14"/>
      <c r="O86" s="4"/>
      <c r="P86" s="32"/>
      <c r="Q86" s="4"/>
      <c r="R86" s="4"/>
      <c r="S86" s="4"/>
      <c r="T86" s="4"/>
      <c r="U86" s="4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x14ac:dyDescent="0.25">
      <c r="A87" s="4"/>
      <c r="B87" s="4"/>
      <c r="C87" s="4"/>
      <c r="D87" s="4"/>
      <c r="E87" s="3"/>
      <c r="F87" s="4"/>
      <c r="G87" s="4"/>
      <c r="H87" s="4"/>
      <c r="I87" s="4"/>
      <c r="J87" s="4"/>
      <c r="K87" s="4"/>
      <c r="L87" s="4"/>
      <c r="M87" s="4"/>
      <c r="N87" s="14"/>
      <c r="O87" s="4"/>
      <c r="P87" s="32"/>
      <c r="Q87" s="4"/>
      <c r="R87" s="4"/>
      <c r="S87" s="4"/>
      <c r="T87" s="4"/>
      <c r="U87" s="4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x14ac:dyDescent="0.25">
      <c r="A88" s="4"/>
      <c r="B88" s="4"/>
      <c r="C88" s="4"/>
      <c r="D88" s="4"/>
      <c r="E88" s="3"/>
      <c r="F88" s="4"/>
      <c r="G88" s="4"/>
      <c r="H88" s="4"/>
      <c r="I88" s="4"/>
      <c r="J88" s="4"/>
      <c r="K88" s="4"/>
      <c r="L88" s="4"/>
      <c r="M88" s="4"/>
      <c r="N88" s="14"/>
      <c r="O88" s="4"/>
      <c r="P88" s="32"/>
      <c r="Q88" s="4"/>
      <c r="R88" s="4"/>
      <c r="S88" s="4"/>
      <c r="T88" s="4"/>
      <c r="U88" s="4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x14ac:dyDescent="0.25">
      <c r="A89" s="4"/>
      <c r="B89" s="4"/>
      <c r="C89" s="4"/>
      <c r="D89" s="4"/>
      <c r="E89" s="3"/>
      <c r="F89" s="4"/>
      <c r="G89" s="4"/>
      <c r="H89" s="4"/>
      <c r="I89" s="4"/>
      <c r="J89" s="4"/>
      <c r="K89" s="4"/>
      <c r="L89" s="4"/>
      <c r="M89" s="4"/>
      <c r="N89" s="14"/>
      <c r="O89" s="4"/>
      <c r="P89" s="32"/>
      <c r="Q89" s="4"/>
      <c r="R89" s="4"/>
      <c r="S89" s="4"/>
      <c r="T89" s="4"/>
      <c r="U89" s="4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x14ac:dyDescent="0.25">
      <c r="A90" s="4"/>
      <c r="B90" s="4"/>
      <c r="C90" s="4"/>
      <c r="D90" s="4"/>
      <c r="E90" s="3"/>
      <c r="F90" s="4"/>
      <c r="G90" s="4"/>
      <c r="H90" s="4"/>
      <c r="I90" s="4"/>
      <c r="J90" s="4"/>
      <c r="K90" s="4"/>
      <c r="L90" s="4"/>
      <c r="M90" s="4"/>
      <c r="N90" s="14"/>
      <c r="O90" s="4"/>
      <c r="P90" s="32"/>
      <c r="Q90" s="4"/>
      <c r="R90" s="4"/>
      <c r="S90" s="4"/>
      <c r="T90" s="4"/>
      <c r="U90" s="4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x14ac:dyDescent="0.25">
      <c r="A91" s="4"/>
      <c r="B91" s="4"/>
      <c r="C91" s="4"/>
      <c r="D91" s="4"/>
      <c r="E91" s="3"/>
      <c r="F91" s="4"/>
      <c r="G91" s="4"/>
      <c r="H91" s="4"/>
      <c r="I91" s="4"/>
      <c r="J91" s="4"/>
      <c r="K91" s="4"/>
      <c r="L91" s="4"/>
      <c r="M91" s="4"/>
      <c r="N91" s="14"/>
      <c r="O91" s="4"/>
      <c r="P91" s="32"/>
      <c r="Q91" s="4"/>
      <c r="R91" s="4"/>
      <c r="S91" s="4"/>
      <c r="T91" s="4"/>
      <c r="U91" s="4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x14ac:dyDescent="0.25">
      <c r="A92" s="4"/>
      <c r="B92" s="4"/>
      <c r="C92" s="4"/>
      <c r="D92" s="4"/>
      <c r="E92" s="3"/>
      <c r="F92" s="4"/>
      <c r="G92" s="4"/>
      <c r="H92" s="4"/>
      <c r="I92" s="4"/>
      <c r="J92" s="4"/>
      <c r="K92" s="4"/>
      <c r="L92" s="4"/>
      <c r="M92" s="4"/>
      <c r="N92" s="14"/>
      <c r="O92" s="4"/>
      <c r="P92" s="32"/>
      <c r="Q92" s="4"/>
      <c r="R92" s="4"/>
      <c r="S92" s="4"/>
      <c r="T92" s="4"/>
      <c r="U92" s="4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x14ac:dyDescent="0.25">
      <c r="A93" s="4"/>
      <c r="B93" s="4"/>
      <c r="C93" s="4"/>
      <c r="D93" s="4"/>
      <c r="E93" s="3"/>
      <c r="F93" s="4"/>
      <c r="G93" s="4"/>
      <c r="H93" s="4"/>
      <c r="I93" s="4"/>
      <c r="J93" s="4"/>
      <c r="K93" s="4"/>
      <c r="L93" s="4"/>
      <c r="M93" s="4"/>
      <c r="N93" s="14"/>
      <c r="O93" s="4"/>
      <c r="P93" s="32"/>
      <c r="Q93" s="4"/>
      <c r="R93" s="4"/>
      <c r="S93" s="4"/>
      <c r="T93" s="4"/>
      <c r="U93" s="4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x14ac:dyDescent="0.25">
      <c r="A94" s="4"/>
      <c r="B94" s="4"/>
      <c r="C94" s="4"/>
      <c r="D94" s="4"/>
      <c r="E94" s="3"/>
      <c r="F94" s="4"/>
      <c r="G94" s="4"/>
      <c r="H94" s="4"/>
      <c r="I94" s="4"/>
      <c r="J94" s="4"/>
      <c r="K94" s="4"/>
      <c r="L94" s="4"/>
      <c r="M94" s="4"/>
      <c r="N94" s="14"/>
      <c r="O94" s="4"/>
      <c r="P94" s="32"/>
      <c r="Q94" s="4"/>
      <c r="R94" s="4"/>
      <c r="S94" s="4"/>
      <c r="T94" s="4"/>
      <c r="U94" s="4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x14ac:dyDescent="0.25">
      <c r="A95" s="4"/>
      <c r="B95" s="4"/>
      <c r="C95" s="4"/>
      <c r="D95" s="4"/>
      <c r="E95" s="3"/>
      <c r="F95" s="4"/>
      <c r="G95" s="4"/>
      <c r="H95" s="4"/>
      <c r="I95" s="4"/>
      <c r="J95" s="4"/>
      <c r="K95" s="4"/>
      <c r="L95" s="4"/>
      <c r="M95" s="4"/>
      <c r="N95" s="14"/>
      <c r="O95" s="4"/>
      <c r="P95" s="32"/>
      <c r="Q95" s="4"/>
      <c r="R95" s="4"/>
      <c r="S95" s="4"/>
      <c r="T95" s="4"/>
      <c r="U95" s="4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x14ac:dyDescent="0.25">
      <c r="A96" s="4"/>
      <c r="B96" s="4"/>
      <c r="C96" s="4"/>
      <c r="D96" s="4"/>
      <c r="E96" s="3"/>
      <c r="F96" s="4"/>
      <c r="G96" s="4"/>
      <c r="H96" s="4"/>
      <c r="I96" s="4"/>
      <c r="J96" s="4"/>
      <c r="K96" s="4"/>
      <c r="L96" s="4"/>
      <c r="M96" s="4"/>
      <c r="N96" s="14"/>
      <c r="O96" s="4"/>
      <c r="P96" s="32"/>
      <c r="Q96" s="4"/>
      <c r="R96" s="4"/>
      <c r="S96" s="4"/>
      <c r="T96" s="4"/>
      <c r="U96" s="4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x14ac:dyDescent="0.25">
      <c r="A97" s="4"/>
      <c r="B97" s="4"/>
      <c r="C97" s="4"/>
      <c r="D97" s="4"/>
      <c r="E97" s="3"/>
      <c r="F97" s="4"/>
      <c r="G97" s="4"/>
      <c r="H97" s="4"/>
      <c r="I97" s="4"/>
      <c r="J97" s="4"/>
      <c r="K97" s="4"/>
      <c r="L97" s="4"/>
      <c r="M97" s="4"/>
      <c r="N97" s="14"/>
      <c r="O97" s="4"/>
      <c r="P97" s="32"/>
      <c r="Q97" s="4"/>
      <c r="R97" s="4"/>
      <c r="S97" s="4"/>
      <c r="T97" s="4"/>
      <c r="U97" s="4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x14ac:dyDescent="0.25">
      <c r="A98" s="4"/>
    </row>
  </sheetData>
  <sheetProtection algorithmName="SHA-512" hashValue="i1gfp62r9/UoKxgVSMhvSfB4VMGsNEf6wtNK+UXsPvP5FniQE4VgtRD3v/Z/7xUL/lOhzlEBJRnygJGKSsDDGQ==" saltValue="0MeCVTjI1OCyvc9QAIMRQQ==" spinCount="100000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Raul Galindo Gavino</dc:creator>
  <cp:lastModifiedBy>Raul Galindo</cp:lastModifiedBy>
  <cp:lastPrinted>2023-06-12T19:03:21Z</cp:lastPrinted>
  <dcterms:created xsi:type="dcterms:W3CDTF">2017-01-02T15:50:22Z</dcterms:created>
  <dcterms:modified xsi:type="dcterms:W3CDTF">2023-10-18T03:13:07Z</dcterms:modified>
</cp:coreProperties>
</file>