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worksheets/wsSortMap1.xml" ContentType="application/vnd.ms-excel.wsSortMap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662deaa15fa91e/Documents/3M Retirees Club/"/>
    </mc:Choice>
  </mc:AlternateContent>
  <xr:revisionPtr revIDLastSave="0" documentId="8_{7FDB5B50-A74E-4BE8-9E1C-5D8A96D144B6}" xr6:coauthVersionLast="47" xr6:coauthVersionMax="47" xr10:uidLastSave="{00000000-0000-0000-0000-000000000000}"/>
  <bookViews>
    <workbookView xWindow="1170" yWindow="345" windowWidth="22290" windowHeight="15255" tabRatio="750" xr2:uid="{00000000-000D-0000-FFFF-FFFF00000000}"/>
  </bookViews>
  <sheets>
    <sheet name="Current Stock" sheetId="1" r:id="rId1"/>
    <sheet name="Pick-up LABEL (DO NOT MODIFY)" sheetId="10" state="hidden" r:id="rId2"/>
  </sheets>
  <definedNames>
    <definedName name="_xlnm._FilterDatabase" localSheetId="0" hidden="1">'Current Stock'!$B$20:$F$571</definedName>
    <definedName name="_xlnm.Print_Area" localSheetId="0">'Current Stock'!$A$1:$K$570</definedName>
    <definedName name="_xlnm.Print_Area" localSheetId="1">'Pick-up LABEL (DO NOT MODIFY)'!$A$1:$B$12</definedName>
    <definedName name="_xlnm.Print_Titles" localSheetId="0">'Current Stock'!$20:$20</definedName>
    <definedName name="Z_26467033_66AC_4D7E_9686_3726CA9228C5_.wvu.Cols" localSheetId="0" hidden="1">'Current Stock'!#REF!,'Current Stock'!#REF!</definedName>
    <definedName name="Z_E73E404A_2112_4781_9131_5CA503285706_.wvu.Cols" localSheetId="0" hidden="1">'Current Stock'!#REF!</definedName>
    <definedName name="Z_E8D5529D_5D66_43F3_A194_771E5BA9B623_.wvu.Cols" localSheetId="0" hidden="1">'Current Stock'!#REF!</definedName>
    <definedName name="Z_F5E7F97B_1477_48CD_8870_47A9B0B184DD_.wvu.Cols" localSheetId="0" hidden="1">'Current Stock'!#REF!,'Current Stock'!#REF!</definedName>
  </definedNames>
  <calcPr calcId="191029"/>
  <customWorkbookViews>
    <customWorkbookView name="Marilyn Piper CW - Personal View" guid="{26467033-66AC-4D7E-9686-3726CA9228C5}" mergeInterval="0" personalView="1" maximized="1" xWindow="-8" yWindow="-8" windowWidth="1936" windowHeight="1056" activeSheetId="1"/>
    <customWorkbookView name="Karen Wright CW - Personal View" guid="{E73E404A-2112-4781-9131-5CA503285706}" mergeInterval="0" personalView="1" maximized="1" xWindow="-8" yWindow="-8" windowWidth="1936" windowHeight="1056" activeSheetId="1"/>
    <customWorkbookView name="Patsy Irvine - Personal View" guid="{E8D5529D-5D66-43F3-A194-771E5BA9B623}" mergeInterval="0" personalView="1" maximized="1" xWindow="-1288" yWindow="-8" windowWidth="1296" windowHeight="1040" activeSheetId="1"/>
    <customWorkbookView name="3M Canada - Personal View" guid="{F5E7F97B-1477-48CD-8870-47A9B0B184DD}" autoUpdate="1" mergeInterval="15" personalView="1" maximized="1" xWindow="1" yWindow="1" windowWidth="1916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G28" i="1"/>
  <c r="E573" i="1"/>
  <c r="E572" i="1"/>
  <c r="G40" i="1" l="1"/>
  <c r="J40" i="1"/>
  <c r="G39" i="1" l="1"/>
  <c r="J39" i="1"/>
  <c r="J23" i="1" l="1"/>
  <c r="G23" i="1"/>
  <c r="J558" i="1" l="1"/>
  <c r="G558" i="1"/>
  <c r="G553" i="1"/>
  <c r="J553" i="1"/>
  <c r="J428" i="1" l="1"/>
  <c r="G428" i="1"/>
  <c r="G264" i="1" l="1"/>
  <c r="J264" i="1"/>
  <c r="G270" i="1"/>
  <c r="J270" i="1"/>
  <c r="G252" i="1"/>
  <c r="J252" i="1"/>
  <c r="G210" i="1"/>
  <c r="J210" i="1"/>
  <c r="J208" i="1" l="1"/>
  <c r="G208" i="1"/>
  <c r="G202" i="1" l="1"/>
  <c r="J202" i="1"/>
  <c r="K200" i="1"/>
  <c r="J200" i="1"/>
  <c r="G200" i="1"/>
  <c r="G172" i="1"/>
  <c r="J172" i="1"/>
  <c r="J171" i="1"/>
  <c r="G171" i="1"/>
  <c r="G164" i="1"/>
  <c r="J164" i="1"/>
  <c r="J163" i="1"/>
  <c r="G163" i="1"/>
  <c r="J146" i="1"/>
  <c r="G146" i="1"/>
  <c r="J151" i="1"/>
  <c r="G151" i="1"/>
  <c r="J158" i="1" l="1"/>
  <c r="J181" i="1"/>
  <c r="G181" i="1"/>
  <c r="G158" i="1"/>
  <c r="G130" i="1"/>
  <c r="J130" i="1"/>
  <c r="J136" i="1"/>
  <c r="G136" i="1"/>
  <c r="J138" i="1"/>
  <c r="G138" i="1"/>
  <c r="G133" i="1"/>
  <c r="J133" i="1"/>
  <c r="J467" i="1"/>
  <c r="G467" i="1"/>
  <c r="J466" i="1"/>
  <c r="G466" i="1"/>
  <c r="J465" i="1"/>
  <c r="G465" i="1"/>
  <c r="J464" i="1"/>
  <c r="G464" i="1"/>
  <c r="J463" i="1"/>
  <c r="G463" i="1"/>
  <c r="J157" i="1" l="1"/>
  <c r="G157" i="1"/>
  <c r="J156" i="1"/>
  <c r="G156" i="1"/>
  <c r="G107" i="1"/>
  <c r="J107" i="1"/>
  <c r="G116" i="1"/>
  <c r="J116" i="1"/>
  <c r="K119" i="1"/>
  <c r="J119" i="1"/>
  <c r="G119" i="1"/>
  <c r="J121" i="1"/>
  <c r="G121" i="1"/>
  <c r="G103" i="1"/>
  <c r="J103" i="1"/>
  <c r="J33" i="1" l="1"/>
  <c r="G33" i="1"/>
  <c r="J24" i="1"/>
  <c r="G24" i="1"/>
  <c r="J26" i="1" l="1"/>
  <c r="G26" i="1"/>
  <c r="G195" i="1"/>
  <c r="J195" i="1"/>
  <c r="J372" i="1"/>
  <c r="G372" i="1"/>
  <c r="G366" i="1"/>
  <c r="J366" i="1"/>
  <c r="G351" i="1"/>
  <c r="J351" i="1"/>
  <c r="G350" i="1"/>
  <c r="J350" i="1"/>
  <c r="J186" i="1"/>
  <c r="G186" i="1"/>
  <c r="J322" i="1"/>
  <c r="G322" i="1"/>
  <c r="G31" i="1"/>
  <c r="J31" i="1"/>
  <c r="J27" i="1"/>
  <c r="G27" i="1"/>
  <c r="J108" i="1"/>
  <c r="G108" i="1"/>
  <c r="J533" i="1"/>
  <c r="G533" i="1"/>
  <c r="J435" i="1" l="1"/>
  <c r="G435" i="1"/>
  <c r="J429" i="1"/>
  <c r="G429" i="1"/>
  <c r="J427" i="1"/>
  <c r="G427" i="1"/>
  <c r="J426" i="1"/>
  <c r="G426" i="1"/>
  <c r="G407" i="1"/>
  <c r="J407" i="1"/>
  <c r="J30" i="1"/>
  <c r="G30" i="1"/>
  <c r="J29" i="1"/>
  <c r="G29" i="1"/>
  <c r="J25" i="1"/>
  <c r="G25" i="1"/>
  <c r="J42" i="1" l="1"/>
  <c r="J41" i="1"/>
  <c r="J38" i="1"/>
  <c r="J37" i="1"/>
  <c r="J36" i="1"/>
  <c r="J35" i="1"/>
  <c r="J34" i="1"/>
  <c r="J32" i="1"/>
  <c r="J22" i="1"/>
  <c r="G22" i="1"/>
  <c r="G32" i="1"/>
  <c r="G36" i="1"/>
  <c r="J532" i="1"/>
  <c r="G532" i="1"/>
  <c r="G35" i="1"/>
  <c r="J234" i="1"/>
  <c r="G234" i="1"/>
  <c r="G492" i="1"/>
  <c r="J492" i="1"/>
  <c r="J491" i="1"/>
  <c r="G491" i="1"/>
  <c r="J493" i="1"/>
  <c r="G493" i="1"/>
  <c r="G490" i="1"/>
  <c r="J490" i="1"/>
  <c r="J489" i="1"/>
  <c r="G489" i="1"/>
  <c r="J101" i="1"/>
  <c r="G101" i="1"/>
  <c r="J102" i="1"/>
  <c r="G102" i="1"/>
  <c r="J235" i="1" l="1"/>
  <c r="G235" i="1"/>
  <c r="J222" i="1"/>
  <c r="G222" i="1"/>
  <c r="G223" i="1"/>
  <c r="J223" i="1"/>
  <c r="G57" i="1"/>
  <c r="J57" i="1"/>
  <c r="G393" i="1"/>
  <c r="J393" i="1"/>
  <c r="K392" i="1"/>
  <c r="J392" i="1"/>
  <c r="G392" i="1"/>
  <c r="G391" i="1"/>
  <c r="J391" i="1"/>
  <c r="G390" i="1"/>
  <c r="J390" i="1"/>
  <c r="G389" i="1"/>
  <c r="J389" i="1"/>
  <c r="G356" i="1"/>
  <c r="J356" i="1"/>
  <c r="G355" i="1"/>
  <c r="J355" i="1"/>
  <c r="G354" i="1"/>
  <c r="J354" i="1"/>
  <c r="G352" i="1"/>
  <c r="J352" i="1"/>
  <c r="G388" i="1"/>
  <c r="J388" i="1"/>
  <c r="G340" i="1"/>
  <c r="J340" i="1"/>
  <c r="J316" i="1"/>
  <c r="G316" i="1"/>
  <c r="G63" i="1"/>
  <c r="J63" i="1"/>
  <c r="G37" i="1" l="1"/>
  <c r="G42" i="1"/>
  <c r="G38" i="1"/>
  <c r="G41" i="1"/>
  <c r="G43" i="1"/>
  <c r="J43" i="1"/>
  <c r="J277" i="1" l="1"/>
  <c r="G277" i="1"/>
  <c r="G276" i="1"/>
  <c r="J276" i="1"/>
  <c r="J373" i="1"/>
  <c r="G373" i="1"/>
  <c r="J327" i="1" l="1"/>
  <c r="G327" i="1"/>
  <c r="J326" i="1"/>
  <c r="G326" i="1"/>
  <c r="G34" i="1"/>
  <c r="G232" i="1"/>
  <c r="J232" i="1"/>
  <c r="J253" i="1"/>
  <c r="G253" i="1"/>
  <c r="J538" i="1" l="1"/>
  <c r="G538" i="1"/>
  <c r="J537" i="1"/>
  <c r="G537" i="1"/>
  <c r="J536" i="1"/>
  <c r="G536" i="1"/>
  <c r="J535" i="1"/>
  <c r="G535" i="1"/>
  <c r="G225" i="1" l="1"/>
  <c r="J225" i="1"/>
  <c r="J274" i="1"/>
  <c r="G274" i="1"/>
  <c r="G47" i="1" l="1"/>
  <c r="J47" i="1"/>
  <c r="J315" i="1"/>
  <c r="G315" i="1"/>
  <c r="J314" i="1"/>
  <c r="G314" i="1"/>
  <c r="J313" i="1"/>
  <c r="G313" i="1"/>
  <c r="J312" i="1"/>
  <c r="G312" i="1"/>
  <c r="J311" i="1"/>
  <c r="G311" i="1"/>
  <c r="J310" i="1"/>
  <c r="G310" i="1"/>
  <c r="J309" i="1"/>
  <c r="G309" i="1"/>
  <c r="J308" i="1"/>
  <c r="G308" i="1"/>
  <c r="J307" i="1"/>
  <c r="G307" i="1"/>
  <c r="J306" i="1"/>
  <c r="G306" i="1"/>
  <c r="J305" i="1"/>
  <c r="G305" i="1"/>
  <c r="J304" i="1"/>
  <c r="G304" i="1"/>
  <c r="J303" i="1"/>
  <c r="G303" i="1"/>
  <c r="J302" i="1"/>
  <c r="G302" i="1"/>
  <c r="J301" i="1"/>
  <c r="G301" i="1"/>
  <c r="J300" i="1"/>
  <c r="G300" i="1"/>
  <c r="J299" i="1"/>
  <c r="G299" i="1"/>
  <c r="J298" i="1"/>
  <c r="G298" i="1"/>
  <c r="J297" i="1"/>
  <c r="G297" i="1"/>
  <c r="J296" i="1"/>
  <c r="G296" i="1"/>
  <c r="J295" i="1"/>
  <c r="G295" i="1"/>
  <c r="J294" i="1"/>
  <c r="G294" i="1"/>
  <c r="J293" i="1"/>
  <c r="G293" i="1"/>
  <c r="J292" i="1"/>
  <c r="G292" i="1"/>
  <c r="J291" i="1"/>
  <c r="G291" i="1"/>
  <c r="J290" i="1"/>
  <c r="G290" i="1"/>
  <c r="J289" i="1"/>
  <c r="G289" i="1"/>
  <c r="J288" i="1"/>
  <c r="G288" i="1"/>
  <c r="J287" i="1"/>
  <c r="G287" i="1"/>
  <c r="J286" i="1"/>
  <c r="G286" i="1"/>
  <c r="J285" i="1"/>
  <c r="G285" i="1"/>
  <c r="J284" i="1"/>
  <c r="G284" i="1"/>
  <c r="J283" i="1"/>
  <c r="G283" i="1"/>
  <c r="J282" i="1"/>
  <c r="G282" i="1"/>
  <c r="J281" i="1"/>
  <c r="G281" i="1"/>
  <c r="J280" i="1"/>
  <c r="G280" i="1"/>
  <c r="J279" i="1"/>
  <c r="G279" i="1"/>
  <c r="J278" i="1"/>
  <c r="G278" i="1"/>
  <c r="J275" i="1"/>
  <c r="G275" i="1"/>
  <c r="J513" i="1"/>
  <c r="G513" i="1"/>
  <c r="J512" i="1"/>
  <c r="G512" i="1"/>
  <c r="J511" i="1"/>
  <c r="G511" i="1"/>
  <c r="J510" i="1"/>
  <c r="G510" i="1"/>
  <c r="J509" i="1"/>
  <c r="G509" i="1"/>
  <c r="J508" i="1"/>
  <c r="G508" i="1"/>
  <c r="J507" i="1"/>
  <c r="G507" i="1"/>
  <c r="J506" i="1"/>
  <c r="G506" i="1"/>
  <c r="J505" i="1"/>
  <c r="G505" i="1"/>
  <c r="J504" i="1"/>
  <c r="G504" i="1"/>
  <c r="J503" i="1"/>
  <c r="G503" i="1"/>
  <c r="J502" i="1"/>
  <c r="G502" i="1"/>
  <c r="J501" i="1"/>
  <c r="G501" i="1"/>
  <c r="J500" i="1"/>
  <c r="G500" i="1"/>
  <c r="J499" i="1"/>
  <c r="G499" i="1"/>
  <c r="J498" i="1"/>
  <c r="G498" i="1"/>
  <c r="J497" i="1"/>
  <c r="G497" i="1"/>
  <c r="J496" i="1"/>
  <c r="G496" i="1"/>
  <c r="J495" i="1"/>
  <c r="G495" i="1"/>
  <c r="J494" i="1"/>
  <c r="G494" i="1"/>
  <c r="J488" i="1"/>
  <c r="G488" i="1"/>
  <c r="J487" i="1"/>
  <c r="G487" i="1"/>
  <c r="J486" i="1"/>
  <c r="G486" i="1"/>
  <c r="J485" i="1"/>
  <c r="G485" i="1"/>
  <c r="J484" i="1"/>
  <c r="G484" i="1"/>
  <c r="J483" i="1"/>
  <c r="G483" i="1"/>
  <c r="J482" i="1"/>
  <c r="G482" i="1"/>
  <c r="J481" i="1"/>
  <c r="G481" i="1"/>
  <c r="J480" i="1"/>
  <c r="G480" i="1"/>
  <c r="J479" i="1"/>
  <c r="G479" i="1"/>
  <c r="J478" i="1"/>
  <c r="G478" i="1"/>
  <c r="J477" i="1"/>
  <c r="G477" i="1"/>
  <c r="J476" i="1"/>
  <c r="G476" i="1"/>
  <c r="J475" i="1"/>
  <c r="G475" i="1"/>
  <c r="J474" i="1"/>
  <c r="G474" i="1"/>
  <c r="J473" i="1"/>
  <c r="G473" i="1"/>
  <c r="J472" i="1"/>
  <c r="G472" i="1"/>
  <c r="J471" i="1"/>
  <c r="G471" i="1"/>
  <c r="J470" i="1"/>
  <c r="G470" i="1"/>
  <c r="J469" i="1"/>
  <c r="G469" i="1"/>
  <c r="J468" i="1"/>
  <c r="G468" i="1"/>
  <c r="J462" i="1"/>
  <c r="G462" i="1"/>
  <c r="J461" i="1"/>
  <c r="G461" i="1"/>
  <c r="J460" i="1"/>
  <c r="G460" i="1"/>
  <c r="J459" i="1"/>
  <c r="G459" i="1"/>
  <c r="J273" i="1"/>
  <c r="G273" i="1"/>
  <c r="J272" i="1"/>
  <c r="G272" i="1"/>
  <c r="J271" i="1"/>
  <c r="G271" i="1"/>
  <c r="J269" i="1"/>
  <c r="G269" i="1"/>
  <c r="J268" i="1"/>
  <c r="G268" i="1"/>
  <c r="J267" i="1"/>
  <c r="G267" i="1"/>
  <c r="J266" i="1"/>
  <c r="G266" i="1"/>
  <c r="J265" i="1"/>
  <c r="G265" i="1"/>
  <c r="J263" i="1"/>
  <c r="G263" i="1"/>
  <c r="J262" i="1"/>
  <c r="G262" i="1"/>
  <c r="J261" i="1"/>
  <c r="G261" i="1"/>
  <c r="J260" i="1"/>
  <c r="G260" i="1"/>
  <c r="J259" i="1"/>
  <c r="G259" i="1"/>
  <c r="J258" i="1"/>
  <c r="G258" i="1"/>
  <c r="J257" i="1"/>
  <c r="G257" i="1"/>
  <c r="J256" i="1"/>
  <c r="G256" i="1"/>
  <c r="J255" i="1"/>
  <c r="G255" i="1"/>
  <c r="J254" i="1"/>
  <c r="G254" i="1"/>
  <c r="J251" i="1"/>
  <c r="G251" i="1"/>
  <c r="J250" i="1"/>
  <c r="G250" i="1"/>
  <c r="J249" i="1"/>
  <c r="G249" i="1"/>
  <c r="J248" i="1"/>
  <c r="G248" i="1"/>
  <c r="J247" i="1"/>
  <c r="G247" i="1"/>
  <c r="J246" i="1"/>
  <c r="G246" i="1"/>
  <c r="J245" i="1"/>
  <c r="G245" i="1"/>
  <c r="J244" i="1"/>
  <c r="G244" i="1"/>
  <c r="J243" i="1"/>
  <c r="G243" i="1"/>
  <c r="J242" i="1"/>
  <c r="G242" i="1"/>
  <c r="J241" i="1"/>
  <c r="G241" i="1"/>
  <c r="J240" i="1"/>
  <c r="G240" i="1"/>
  <c r="J239" i="1"/>
  <c r="G239" i="1"/>
  <c r="J238" i="1"/>
  <c r="G238" i="1"/>
  <c r="J237" i="1"/>
  <c r="G237" i="1"/>
  <c r="J236" i="1"/>
  <c r="G236" i="1"/>
  <c r="J233" i="1"/>
  <c r="G233" i="1"/>
  <c r="J231" i="1"/>
  <c r="G231" i="1"/>
  <c r="J230" i="1"/>
  <c r="G230" i="1"/>
  <c r="J229" i="1"/>
  <c r="G229" i="1"/>
  <c r="J228" i="1"/>
  <c r="G228" i="1"/>
  <c r="J227" i="1"/>
  <c r="G227" i="1"/>
  <c r="J226" i="1"/>
  <c r="G226" i="1"/>
  <c r="J224" i="1"/>
  <c r="G224" i="1"/>
  <c r="J221" i="1"/>
  <c r="G221" i="1"/>
  <c r="J220" i="1"/>
  <c r="G220" i="1"/>
  <c r="J219" i="1"/>
  <c r="G219" i="1"/>
  <c r="J218" i="1"/>
  <c r="G218" i="1"/>
  <c r="J217" i="1"/>
  <c r="G217" i="1"/>
  <c r="J216" i="1"/>
  <c r="G216" i="1"/>
  <c r="J215" i="1"/>
  <c r="G215" i="1"/>
  <c r="J81" i="1"/>
  <c r="G81" i="1"/>
  <c r="J80" i="1"/>
  <c r="G80" i="1"/>
  <c r="J79" i="1"/>
  <c r="G79" i="1"/>
  <c r="J78" i="1"/>
  <c r="G78" i="1"/>
  <c r="J77" i="1"/>
  <c r="G77" i="1"/>
  <c r="J76" i="1"/>
  <c r="G76" i="1"/>
  <c r="J75" i="1"/>
  <c r="G75" i="1"/>
  <c r="J74" i="1"/>
  <c r="G74" i="1"/>
  <c r="J73" i="1"/>
  <c r="G73" i="1"/>
  <c r="J72" i="1"/>
  <c r="G72" i="1"/>
  <c r="J71" i="1"/>
  <c r="G71" i="1"/>
  <c r="J70" i="1"/>
  <c r="G70" i="1"/>
  <c r="J69" i="1"/>
  <c r="G69" i="1"/>
  <c r="J68" i="1"/>
  <c r="G68" i="1"/>
  <c r="J67" i="1"/>
  <c r="G67" i="1"/>
  <c r="J66" i="1"/>
  <c r="G66" i="1"/>
  <c r="J65" i="1"/>
  <c r="G65" i="1"/>
  <c r="J64" i="1"/>
  <c r="G64" i="1"/>
  <c r="J62" i="1"/>
  <c r="G62" i="1"/>
  <c r="J61" i="1"/>
  <c r="G61" i="1"/>
  <c r="J60" i="1"/>
  <c r="G60" i="1"/>
  <c r="J59" i="1"/>
  <c r="G59" i="1"/>
  <c r="J58" i="1"/>
  <c r="G58" i="1"/>
  <c r="J56" i="1"/>
  <c r="G56" i="1"/>
  <c r="J55" i="1"/>
  <c r="G55" i="1"/>
  <c r="J54" i="1"/>
  <c r="G54" i="1"/>
  <c r="J53" i="1"/>
  <c r="G53" i="1"/>
  <c r="J52" i="1"/>
  <c r="G52" i="1"/>
  <c r="J51" i="1"/>
  <c r="G51" i="1"/>
  <c r="J50" i="1"/>
  <c r="G50" i="1"/>
  <c r="J49" i="1"/>
  <c r="G49" i="1"/>
  <c r="J48" i="1"/>
  <c r="G48" i="1"/>
  <c r="J458" i="1"/>
  <c r="G458" i="1"/>
  <c r="J457" i="1"/>
  <c r="G457" i="1"/>
  <c r="J456" i="1"/>
  <c r="G456" i="1"/>
  <c r="J455" i="1"/>
  <c r="G455" i="1"/>
  <c r="J454" i="1"/>
  <c r="G454" i="1"/>
  <c r="J453" i="1"/>
  <c r="G453" i="1"/>
  <c r="J452" i="1"/>
  <c r="G452" i="1"/>
  <c r="J451" i="1"/>
  <c r="G451" i="1"/>
  <c r="J450" i="1"/>
  <c r="G450" i="1"/>
  <c r="J449" i="1"/>
  <c r="G449" i="1"/>
  <c r="J448" i="1"/>
  <c r="G448" i="1"/>
  <c r="J447" i="1"/>
  <c r="G447" i="1"/>
  <c r="J446" i="1"/>
  <c r="G446" i="1"/>
  <c r="J445" i="1"/>
  <c r="G445" i="1"/>
  <c r="J444" i="1"/>
  <c r="G444" i="1"/>
  <c r="J443" i="1"/>
  <c r="G443" i="1"/>
  <c r="J442" i="1"/>
  <c r="G442" i="1"/>
  <c r="J441" i="1"/>
  <c r="G441" i="1"/>
  <c r="J440" i="1"/>
  <c r="G440" i="1"/>
  <c r="J439" i="1"/>
  <c r="G439" i="1"/>
  <c r="J438" i="1"/>
  <c r="G438" i="1"/>
  <c r="J437" i="1"/>
  <c r="G437" i="1"/>
  <c r="J436" i="1"/>
  <c r="G436" i="1"/>
  <c r="J434" i="1"/>
  <c r="G434" i="1"/>
  <c r="J433" i="1"/>
  <c r="G433" i="1"/>
  <c r="J432" i="1"/>
  <c r="G432" i="1"/>
  <c r="J431" i="1"/>
  <c r="G431" i="1"/>
  <c r="J430" i="1"/>
  <c r="G430" i="1"/>
  <c r="J425" i="1"/>
  <c r="G425" i="1"/>
  <c r="J424" i="1"/>
  <c r="G424" i="1"/>
  <c r="J423" i="1"/>
  <c r="G423" i="1"/>
  <c r="J422" i="1"/>
  <c r="G422" i="1"/>
  <c r="J421" i="1"/>
  <c r="G421" i="1"/>
  <c r="J420" i="1"/>
  <c r="G420" i="1"/>
  <c r="J419" i="1"/>
  <c r="G419" i="1"/>
  <c r="J418" i="1"/>
  <c r="G418" i="1"/>
  <c r="J417" i="1"/>
  <c r="G417" i="1"/>
  <c r="J416" i="1"/>
  <c r="G416" i="1"/>
  <c r="J415" i="1"/>
  <c r="G415" i="1"/>
  <c r="J414" i="1"/>
  <c r="G414" i="1"/>
  <c r="J413" i="1"/>
  <c r="G413" i="1"/>
  <c r="J412" i="1"/>
  <c r="G412" i="1"/>
  <c r="J411" i="1"/>
  <c r="G411" i="1"/>
  <c r="J410" i="1"/>
  <c r="G410" i="1"/>
  <c r="J409" i="1"/>
  <c r="G409" i="1"/>
  <c r="J408" i="1"/>
  <c r="G408" i="1"/>
  <c r="J406" i="1"/>
  <c r="G406" i="1"/>
  <c r="J405" i="1"/>
  <c r="G405" i="1"/>
  <c r="J404" i="1"/>
  <c r="G404" i="1"/>
  <c r="J403" i="1"/>
  <c r="G403" i="1"/>
  <c r="J402" i="1"/>
  <c r="G402" i="1"/>
  <c r="J401" i="1"/>
  <c r="G401" i="1"/>
  <c r="J400" i="1"/>
  <c r="G400" i="1"/>
  <c r="J399" i="1"/>
  <c r="G399" i="1"/>
  <c r="J398" i="1"/>
  <c r="G398" i="1"/>
  <c r="J397" i="1"/>
  <c r="G397" i="1"/>
  <c r="J396" i="1"/>
  <c r="G396" i="1"/>
  <c r="J395" i="1"/>
  <c r="G395" i="1"/>
  <c r="J394" i="1"/>
  <c r="G394" i="1"/>
  <c r="J370" i="1"/>
  <c r="G370" i="1"/>
  <c r="J369" i="1"/>
  <c r="G369" i="1"/>
  <c r="J365" i="1" l="1"/>
  <c r="G365" i="1"/>
  <c r="J561" i="1" l="1"/>
  <c r="G561" i="1"/>
  <c r="J560" i="1"/>
  <c r="G560" i="1"/>
  <c r="G44" i="1"/>
  <c r="G328" i="1"/>
  <c r="J328" i="1"/>
  <c r="J205" i="1"/>
  <c r="G205" i="1"/>
  <c r="J528" i="1" l="1"/>
  <c r="G528" i="1"/>
  <c r="G104" i="1"/>
  <c r="J104" i="1"/>
  <c r="J45" i="1" l="1"/>
  <c r="J44" i="1"/>
  <c r="J330" i="1" l="1"/>
  <c r="G330" i="1"/>
  <c r="J368" i="1" l="1"/>
  <c r="G368" i="1"/>
  <c r="J367" i="1"/>
  <c r="G367" i="1"/>
  <c r="G549" i="1"/>
  <c r="J549" i="1"/>
  <c r="J516" i="1" l="1"/>
  <c r="G516" i="1"/>
  <c r="J519" i="1"/>
  <c r="G519" i="1"/>
  <c r="G544" i="1"/>
  <c r="J544" i="1"/>
  <c r="G360" i="1" l="1"/>
  <c r="J360" i="1"/>
  <c r="G331" i="1"/>
  <c r="J331" i="1"/>
  <c r="G324" i="1"/>
  <c r="J324" i="1"/>
  <c r="G319" i="1"/>
  <c r="J319" i="1"/>
  <c r="G318" i="1"/>
  <c r="J318" i="1"/>
  <c r="G170" i="1"/>
  <c r="J170" i="1"/>
  <c r="K112" i="1"/>
  <c r="K113" i="1"/>
  <c r="J109" i="1" l="1"/>
  <c r="G109" i="1"/>
  <c r="J110" i="1"/>
  <c r="G110" i="1"/>
  <c r="G137" i="1"/>
  <c r="J137" i="1"/>
  <c r="G46" i="1"/>
  <c r="G45" i="1"/>
  <c r="J344" i="1" l="1"/>
  <c r="G344" i="1"/>
  <c r="J353" i="1" l="1"/>
  <c r="G353" i="1"/>
  <c r="J46" i="1" l="1"/>
  <c r="J564" i="1"/>
  <c r="G564" i="1"/>
  <c r="G321" i="1"/>
  <c r="J321" i="1"/>
  <c r="J524" i="1" l="1"/>
  <c r="G524" i="1"/>
  <c r="J555" i="1"/>
  <c r="G555" i="1"/>
  <c r="J554" i="1"/>
  <c r="G554" i="1"/>
  <c r="J374" i="1" l="1"/>
  <c r="G374" i="1"/>
  <c r="J345" i="1"/>
  <c r="G345" i="1"/>
  <c r="G334" i="1"/>
  <c r="J334" i="1"/>
  <c r="G122" i="1" l="1"/>
  <c r="J122" i="1"/>
  <c r="G552" i="1" l="1"/>
  <c r="J552" i="1"/>
  <c r="G520" i="1" l="1"/>
  <c r="J520" i="1"/>
  <c r="J567" i="1"/>
  <c r="G567" i="1"/>
  <c r="J548" i="1" l="1"/>
  <c r="G548" i="1"/>
  <c r="J539" i="1"/>
  <c r="G539" i="1"/>
  <c r="J125" i="1" l="1"/>
  <c r="G125" i="1"/>
  <c r="G329" i="1" l="1"/>
  <c r="J329" i="1"/>
  <c r="J341" i="1" l="1"/>
  <c r="G341" i="1"/>
  <c r="G523" i="1" l="1"/>
  <c r="J523" i="1"/>
  <c r="J129" i="1" l="1"/>
  <c r="G129" i="1"/>
  <c r="J143" i="1"/>
  <c r="G143" i="1"/>
  <c r="J566" i="1" l="1"/>
  <c r="G566" i="1"/>
  <c r="J565" i="1" l="1"/>
  <c r="G565" i="1"/>
  <c r="J323" i="1" l="1"/>
  <c r="G323" i="1"/>
  <c r="J320" i="1"/>
  <c r="G320" i="1"/>
  <c r="J317" i="1"/>
  <c r="G317" i="1"/>
  <c r="G568" i="1" l="1"/>
  <c r="G563" i="1"/>
  <c r="G562" i="1"/>
  <c r="G559" i="1"/>
  <c r="G557" i="1"/>
  <c r="G556" i="1"/>
  <c r="G551" i="1"/>
  <c r="G550" i="1"/>
  <c r="G547" i="1"/>
  <c r="G546" i="1"/>
  <c r="G545" i="1"/>
  <c r="G543" i="1"/>
  <c r="G542" i="1"/>
  <c r="G541" i="1"/>
  <c r="G540" i="1"/>
  <c r="G534" i="1"/>
  <c r="G531" i="1"/>
  <c r="G530" i="1"/>
  <c r="G529" i="1"/>
  <c r="G527" i="1"/>
  <c r="G526" i="1"/>
  <c r="G525" i="1"/>
  <c r="G522" i="1"/>
  <c r="G521" i="1"/>
  <c r="G518" i="1"/>
  <c r="G517" i="1"/>
  <c r="G515" i="1"/>
  <c r="G514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1" i="1"/>
  <c r="G364" i="1"/>
  <c r="G363" i="1"/>
  <c r="G362" i="1"/>
  <c r="G361" i="1"/>
  <c r="G359" i="1"/>
  <c r="G358" i="1"/>
  <c r="G357" i="1"/>
  <c r="G349" i="1"/>
  <c r="G348" i="1"/>
  <c r="G347" i="1"/>
  <c r="G346" i="1"/>
  <c r="G343" i="1"/>
  <c r="G342" i="1"/>
  <c r="G339" i="1"/>
  <c r="G338" i="1"/>
  <c r="G337" i="1"/>
  <c r="G336" i="1"/>
  <c r="G335" i="1"/>
  <c r="G333" i="1"/>
  <c r="G332" i="1"/>
  <c r="G325" i="1"/>
  <c r="G214" i="1"/>
  <c r="G213" i="1"/>
  <c r="G212" i="1"/>
  <c r="G211" i="1"/>
  <c r="G209" i="1"/>
  <c r="G207" i="1"/>
  <c r="G206" i="1"/>
  <c r="G204" i="1"/>
  <c r="G203" i="1"/>
  <c r="G201" i="1"/>
  <c r="G199" i="1"/>
  <c r="G198" i="1"/>
  <c r="G197" i="1"/>
  <c r="G196" i="1"/>
  <c r="G194" i="1"/>
  <c r="G193" i="1"/>
  <c r="G192" i="1"/>
  <c r="G191" i="1"/>
  <c r="G190" i="1"/>
  <c r="G189" i="1"/>
  <c r="G188" i="1"/>
  <c r="G187" i="1"/>
  <c r="G185" i="1"/>
  <c r="G184" i="1"/>
  <c r="G183" i="1"/>
  <c r="G182" i="1"/>
  <c r="G180" i="1"/>
  <c r="G179" i="1"/>
  <c r="G178" i="1"/>
  <c r="G177" i="1"/>
  <c r="G176" i="1"/>
  <c r="G175" i="1"/>
  <c r="G174" i="1"/>
  <c r="G173" i="1"/>
  <c r="G169" i="1"/>
  <c r="G168" i="1"/>
  <c r="G167" i="1"/>
  <c r="G166" i="1"/>
  <c r="G165" i="1"/>
  <c r="G162" i="1"/>
  <c r="G161" i="1"/>
  <c r="G160" i="1"/>
  <c r="G159" i="1"/>
  <c r="G155" i="1"/>
  <c r="G154" i="1"/>
  <c r="G153" i="1"/>
  <c r="G152" i="1"/>
  <c r="G150" i="1"/>
  <c r="G149" i="1"/>
  <c r="G148" i="1"/>
  <c r="G147" i="1"/>
  <c r="G145" i="1"/>
  <c r="G144" i="1"/>
  <c r="G142" i="1"/>
  <c r="G141" i="1"/>
  <c r="G140" i="1"/>
  <c r="G139" i="1"/>
  <c r="G135" i="1"/>
  <c r="G134" i="1"/>
  <c r="G132" i="1"/>
  <c r="G131" i="1"/>
  <c r="G128" i="1"/>
  <c r="G127" i="1"/>
  <c r="G126" i="1"/>
  <c r="G124" i="1"/>
  <c r="G123" i="1"/>
  <c r="G120" i="1"/>
  <c r="G118" i="1"/>
  <c r="G117" i="1"/>
  <c r="G115" i="1"/>
  <c r="G114" i="1"/>
  <c r="G113" i="1"/>
  <c r="G112" i="1"/>
  <c r="G111" i="1"/>
  <c r="G106" i="1"/>
  <c r="G105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J359" i="1"/>
  <c r="J348" i="1"/>
  <c r="G570" i="1" l="1"/>
  <c r="G572" i="1" s="1"/>
  <c r="G574" i="1" s="1"/>
  <c r="J377" i="1"/>
  <c r="J514" i="1"/>
  <c r="J384" i="1"/>
  <c r="J357" i="1"/>
  <c r="J343" i="1"/>
  <c r="J94" i="1" l="1"/>
  <c r="J211" i="1"/>
  <c r="J199" i="1"/>
  <c r="J198" i="1"/>
  <c r="J191" i="1"/>
  <c r="J190" i="1"/>
  <c r="J189" i="1"/>
  <c r="J188" i="1"/>
  <c r="J187" i="1"/>
  <c r="J105" i="1"/>
  <c r="J175" i="1"/>
  <c r="J148" i="1"/>
  <c r="K148" i="1"/>
  <c r="K145" i="1"/>
  <c r="J145" i="1"/>
  <c r="K123" i="1" l="1"/>
  <c r="J123" i="1"/>
  <c r="J568" i="1" l="1"/>
  <c r="J563" i="1"/>
  <c r="J562" i="1"/>
  <c r="J559" i="1"/>
  <c r="J557" i="1"/>
  <c r="J556" i="1"/>
  <c r="J551" i="1"/>
  <c r="J550" i="1"/>
  <c r="J547" i="1"/>
  <c r="J546" i="1"/>
  <c r="J545" i="1"/>
  <c r="J543" i="1"/>
  <c r="J542" i="1"/>
  <c r="J541" i="1"/>
  <c r="J540" i="1"/>
  <c r="J534" i="1"/>
  <c r="J531" i="1"/>
  <c r="J530" i="1"/>
  <c r="J529" i="1"/>
  <c r="J527" i="1"/>
  <c r="J526" i="1"/>
  <c r="J525" i="1"/>
  <c r="J522" i="1"/>
  <c r="J521" i="1"/>
  <c r="J518" i="1"/>
  <c r="J517" i="1"/>
  <c r="J515" i="1"/>
  <c r="J387" i="1"/>
  <c r="J386" i="1"/>
  <c r="J385" i="1"/>
  <c r="J383" i="1"/>
  <c r="J382" i="1"/>
  <c r="J381" i="1"/>
  <c r="J380" i="1"/>
  <c r="J379" i="1"/>
  <c r="J378" i="1"/>
  <c r="J376" i="1"/>
  <c r="J375" i="1"/>
  <c r="J371" i="1"/>
  <c r="J364" i="1"/>
  <c r="J363" i="1"/>
  <c r="J362" i="1"/>
  <c r="J361" i="1"/>
  <c r="J358" i="1"/>
  <c r="J349" i="1"/>
  <c r="J347" i="1"/>
  <c r="J346" i="1"/>
  <c r="J342" i="1"/>
  <c r="J339" i="1"/>
  <c r="J338" i="1"/>
  <c r="J337" i="1"/>
  <c r="J336" i="1"/>
  <c r="J335" i="1"/>
  <c r="J333" i="1"/>
  <c r="J332" i="1"/>
  <c r="J325" i="1"/>
  <c r="J214" i="1"/>
  <c r="J213" i="1"/>
  <c r="J212" i="1"/>
  <c r="J209" i="1"/>
  <c r="J207" i="1"/>
  <c r="J206" i="1"/>
  <c r="J204" i="1"/>
  <c r="J203" i="1"/>
  <c r="J201" i="1"/>
  <c r="J197" i="1"/>
  <c r="J196" i="1"/>
  <c r="J194" i="1"/>
  <c r="J193" i="1"/>
  <c r="J192" i="1"/>
  <c r="J185" i="1"/>
  <c r="J184" i="1"/>
  <c r="J183" i="1"/>
  <c r="J182" i="1"/>
  <c r="J180" i="1"/>
  <c r="J179" i="1"/>
  <c r="J178" i="1"/>
  <c r="J177" i="1"/>
  <c r="J176" i="1"/>
  <c r="J174" i="1"/>
  <c r="J173" i="1"/>
  <c r="J169" i="1"/>
  <c r="J168" i="1"/>
  <c r="J167" i="1"/>
  <c r="J166" i="1"/>
  <c r="J165" i="1"/>
  <c r="J162" i="1"/>
  <c r="J161" i="1"/>
  <c r="J160" i="1"/>
  <c r="J159" i="1"/>
  <c r="J155" i="1"/>
  <c r="J154" i="1"/>
  <c r="J153" i="1"/>
  <c r="J152" i="1"/>
  <c r="J150" i="1"/>
  <c r="J149" i="1"/>
  <c r="J147" i="1"/>
  <c r="J144" i="1"/>
  <c r="J142" i="1"/>
  <c r="J141" i="1"/>
  <c r="J140" i="1"/>
  <c r="J139" i="1"/>
  <c r="J135" i="1"/>
  <c r="J134" i="1"/>
  <c r="J132" i="1"/>
  <c r="J131" i="1"/>
  <c r="J128" i="1"/>
  <c r="J127" i="1"/>
  <c r="J126" i="1"/>
  <c r="J124" i="1"/>
  <c r="J120" i="1"/>
  <c r="J118" i="1"/>
  <c r="J117" i="1"/>
  <c r="J115" i="1"/>
  <c r="J114" i="1"/>
  <c r="J113" i="1"/>
  <c r="J112" i="1"/>
  <c r="J111" i="1"/>
  <c r="J106" i="1"/>
  <c r="J100" i="1"/>
  <c r="J99" i="1"/>
  <c r="J98" i="1"/>
  <c r="J97" i="1"/>
  <c r="J96" i="1"/>
  <c r="J95" i="1"/>
  <c r="J93" i="1"/>
  <c r="J92" i="1"/>
  <c r="J91" i="1"/>
  <c r="J90" i="1"/>
  <c r="J89" i="1"/>
  <c r="J88" i="1"/>
  <c r="J87" i="1"/>
  <c r="J86" i="1"/>
  <c r="J85" i="1"/>
  <c r="J84" i="1"/>
  <c r="J83" i="1"/>
  <c r="J82" i="1"/>
  <c r="J570" i="1" l="1"/>
  <c r="J572" i="1" s="1"/>
  <c r="J574" i="1" s="1"/>
  <c r="K82" i="1"/>
  <c r="K83" i="1"/>
  <c r="K84" i="1"/>
  <c r="K85" i="1"/>
  <c r="K86" i="1"/>
  <c r="K88" i="1"/>
  <c r="K89" i="1"/>
  <c r="K90" i="1"/>
  <c r="K92" i="1"/>
  <c r="K93" i="1"/>
  <c r="K95" i="1"/>
  <c r="K96" i="1"/>
  <c r="K97" i="1"/>
  <c r="K98" i="1"/>
  <c r="K99" i="1"/>
  <c r="K111" i="1"/>
  <c r="K115" i="1"/>
  <c r="K117" i="1"/>
  <c r="K120" i="1"/>
  <c r="K124" i="1"/>
  <c r="K126" i="1"/>
  <c r="K127" i="1"/>
  <c r="K128" i="1"/>
  <c r="K131" i="1"/>
  <c r="K132" i="1"/>
  <c r="K135" i="1"/>
  <c r="K139" i="1"/>
  <c r="K140" i="1"/>
  <c r="K142" i="1"/>
  <c r="K144" i="1"/>
  <c r="K147" i="1"/>
  <c r="K149" i="1"/>
  <c r="K152" i="1"/>
  <c r="K154" i="1"/>
  <c r="K155" i="1"/>
  <c r="K159" i="1"/>
  <c r="K160" i="1"/>
  <c r="K161" i="1"/>
  <c r="K162" i="1"/>
  <c r="K165" i="1"/>
  <c r="K167" i="1"/>
  <c r="K168" i="1"/>
  <c r="K169" i="1"/>
  <c r="K176" i="1"/>
  <c r="K177" i="1"/>
  <c r="K178" i="1"/>
  <c r="K179" i="1"/>
  <c r="K180" i="1"/>
  <c r="K182" i="1"/>
  <c r="K183" i="1"/>
  <c r="K184" i="1"/>
  <c r="K185" i="1"/>
  <c r="K189" i="1"/>
  <c r="K190" i="1"/>
  <c r="K192" i="1"/>
  <c r="K193" i="1"/>
  <c r="K196" i="1"/>
  <c r="K197" i="1"/>
  <c r="K201" i="1"/>
  <c r="K203" i="1"/>
  <c r="K204" i="1"/>
  <c r="K206" i="1"/>
  <c r="K207" i="1"/>
  <c r="K209" i="1"/>
  <c r="K212" i="1"/>
  <c r="K213" i="1"/>
  <c r="K325" i="1"/>
  <c r="K332" i="1"/>
  <c r="K333" i="1"/>
  <c r="K336" i="1"/>
  <c r="K337" i="1"/>
  <c r="K338" i="1"/>
  <c r="K339" i="1"/>
  <c r="K342" i="1"/>
  <c r="K346" i="1"/>
  <c r="K347" i="1"/>
  <c r="K349" i="1"/>
  <c r="K358" i="1"/>
  <c r="K361" i="1"/>
  <c r="K375" i="1"/>
  <c r="K376" i="1"/>
  <c r="K378" i="1"/>
  <c r="K379" i="1"/>
  <c r="K380" i="1"/>
  <c r="K381" i="1"/>
  <c r="K382" i="1"/>
  <c r="K383" i="1"/>
  <c r="K385" i="1"/>
  <c r="K386" i="1"/>
  <c r="K515" i="1"/>
  <c r="K517" i="1"/>
  <c r="K518" i="1"/>
  <c r="K525" i="1"/>
  <c r="K526" i="1"/>
  <c r="K527" i="1"/>
  <c r="K530" i="1"/>
  <c r="K534" i="1"/>
  <c r="K547" i="1"/>
  <c r="K556" i="1"/>
  <c r="K557" i="1"/>
  <c r="K559" i="1"/>
  <c r="K562" i="1"/>
  <c r="K563" i="1"/>
  <c r="K568" i="1"/>
  <c r="A5" i="10" l="1"/>
  <c r="A2" i="10" l="1"/>
</calcChain>
</file>

<file path=xl/sharedStrings.xml><?xml version="1.0" encoding="utf-8"?>
<sst xmlns="http://schemas.openxmlformats.org/spreadsheetml/2006/main" count="1693" uniqueCount="628">
  <si>
    <t>YOUR TELEPHONE NUMBER:</t>
  </si>
  <si>
    <t>NAME:</t>
  </si>
  <si>
    <t>PICK-UP DATE:</t>
  </si>
  <si>
    <t>Pick-up Order</t>
  </si>
  <si>
    <t>PLEASE LEAVE THIS SHEET WITH THE SECURITY GUARD OR IN THE DROP-BOX PROVIDED</t>
  </si>
  <si>
    <t xml:space="preserve"> </t>
  </si>
  <si>
    <t>Here</t>
  </si>
  <si>
    <t>Order
Unit</t>
  </si>
  <si>
    <t>Order
Quantity</t>
  </si>
  <si>
    <t>CITY, PROVINCE:</t>
  </si>
  <si>
    <t>POSTAL CODE:</t>
  </si>
  <si>
    <t># OF ITEMS IN ORDER:</t>
  </si>
  <si>
    <t>3M Employee Store</t>
  </si>
  <si>
    <t>Category</t>
  </si>
  <si>
    <t>Product Description</t>
  </si>
  <si>
    <t>Total</t>
  </si>
  <si>
    <t>Each</t>
  </si>
  <si>
    <t>Pack</t>
  </si>
  <si>
    <t xml:space="preserve">Each </t>
  </si>
  <si>
    <t>Roll</t>
  </si>
  <si>
    <t>17002C-VP Command™ Small Hooks, 6 hooks/pack, Holds 1lb</t>
  </si>
  <si>
    <t>17019-EF Command™ Clothes Hanger, Large, White, 1 Hanger, 2 Strips, Holds 7.5 lb</t>
  </si>
  <si>
    <t>17036BN-2EF Large Brushed Nickle Double Hook, 2-Pack, Holds 4 lb</t>
  </si>
  <si>
    <t>17036BN-EF Large Brushed Nickle Double Hook, Holds 4 lb</t>
  </si>
  <si>
    <t xml:space="preserve">17041C Command™ Wire Backed Picture Hanger Hook (slot at bottom), 1 hook, Holds 5lb </t>
  </si>
  <si>
    <t>17044-EF Large Canvas Hanger, Holds 3 ib</t>
  </si>
  <si>
    <t>17045-EF Command Jumbo Canvas Hanger - 5lb</t>
  </si>
  <si>
    <t>17065S-AWEF Medium Outdoor Wire Hooks stainless steel, Holds 2 lb</t>
  </si>
  <si>
    <t>17083BZ-AWEF Outdoor large Metallic Bronze Hook, 5lb</t>
  </si>
  <si>
    <t>17204C Command™ Picture Hanging Strips Med (6 strips/pkg) Value Pack Holds 12lb</t>
  </si>
  <si>
    <t>17205-16EF Command™ Picture Hanging Strips, Small Value Pack, 16 pair, Holds 4lb</t>
  </si>
  <si>
    <t>17206-12EF Large Picture Hanging Strips, White, 12 pair, 16lb, Large Value Pack</t>
  </si>
  <si>
    <t>17213-EF Command™ Picture Hanging Kit, 50/Pieces</t>
  </si>
  <si>
    <t>17615AW-EF Command™ Outdoor Medium &amp; Large Outdoor Foam Refill Strips, 4-M, 2-L</t>
  </si>
  <si>
    <t>17820-18EF Clear Refill Strips, hols 0.5 lb</t>
  </si>
  <si>
    <t>BATH17-EF Large Towel Hook, 1-pack, Holds 5lb</t>
  </si>
  <si>
    <t>BATH35-SN-EF Bath Mirror, Satin Nickel Finish</t>
  </si>
  <si>
    <t>BATH36-SN-EF Large Satin Nickel Double Hook</t>
  </si>
  <si>
    <t>BATH38-SN-EF Accessory Organizer, Satin Nickel</t>
  </si>
  <si>
    <t>BATH39-SN-EF Hair Dryer Holder</t>
  </si>
  <si>
    <t>FC12-BN-EF Medium Metal Hooks, Silver, Holds 3 lb</t>
  </si>
  <si>
    <t>FC12-ORB-EF Medium Metal Hook, Black, Holds 3 lb</t>
  </si>
  <si>
    <t>FC13-ORB-EF Large Forever Classic Metal Hook, Black, Holds 5 lb</t>
  </si>
  <si>
    <t xml:space="preserve">HOM-18CR-EF Command Jewelry and Scarf Rack </t>
  </si>
  <si>
    <t xml:space="preserve">HOM-18S-C Command Slate Key Rail </t>
  </si>
  <si>
    <t>HOM24DEBS-EF Slate Dry Erase Message Center, Black</t>
  </si>
  <si>
    <t>FILTRETE</t>
  </si>
  <si>
    <t>527-P1 Nexcare Transpore Tape, 1"x360"</t>
  </si>
  <si>
    <t>771-CA Nexcare Flexible Plastic Tape, 25.4mm x 9.14m</t>
  </si>
  <si>
    <t xml:space="preserve">779-CA Nexcare Flexible Plastic Tape, 19mm x 6.4m </t>
  </si>
  <si>
    <t>AWB-10-CA Advanced Waterproof Bandages, 10ct</t>
  </si>
  <si>
    <t>AWP-34-CA Absolute Waterproof Dressing, 3" x 4"</t>
  </si>
  <si>
    <t>MHW-15-CA Nexcare MX Hold Waterproof, 15 Assorted</t>
  </si>
  <si>
    <t>MHW-40-CA Max Hold Waterproof Bandages, 40ct</t>
  </si>
  <si>
    <t>INDUSTRIAL</t>
  </si>
  <si>
    <t>280W-R1X180 3M™Safety-Walk Slip Resistant Tape 1" x 15', White - Wet Environment</t>
  </si>
  <si>
    <t>PT2093EL-24 ScotchBlue Pre-taped Painter's Plastic, 60.9 cm x 22.8 m, 1 Roll</t>
  </si>
  <si>
    <t>MEGUIAR'S</t>
  </si>
  <si>
    <t>G10900C Meguiar’s® Gold Class™ Rich Leather Cleaner &amp; Conditioner Wipes, 7"x9", 25/pack</t>
  </si>
  <si>
    <t xml:space="preserve">MP200PS Precise Mouse Pad/no wrist support   </t>
  </si>
  <si>
    <t>MW309LE Gel Mousepad Wrist Rest - Small</t>
  </si>
  <si>
    <t>MW310LE Gel Mouse Pad Wrist Rest - Large</t>
  </si>
  <si>
    <t>POST-IT</t>
  </si>
  <si>
    <t>4622-SSAU-C SS Post it Notes, Combo, 4 pads assorted</t>
  </si>
  <si>
    <t>EXT33-12TRYX-C Post-It Extreme Notes, 3"x3", 12/Pack</t>
  </si>
  <si>
    <t>EXT456-HLDR-C Post-It Extreme Notes with Holder, 4.5"x6.75", 25/Pack</t>
  </si>
  <si>
    <t>SAFETY</t>
  </si>
  <si>
    <t>2097/07184 Pink P100 Respirator Filters, 2-Pack</t>
  </si>
  <si>
    <t>7501/37081 Half Face Respirator Small</t>
  </si>
  <si>
    <t>SP646-NA Scotch™ Furniture Sliders (for use on carpet), 4-Pack, 2 3/8" Round</t>
  </si>
  <si>
    <t>SP844-NA Scotch™ Square Felt Pads, Beige, 1 in (2.54 cm), 16/Pack</t>
  </si>
  <si>
    <t>SP940-NA Scotch™ Gripping Pads, Brown, 1.5 in (3.81 cm), 8 per pack</t>
  </si>
  <si>
    <t>SP941-NA Scotch™ Gripping Pads Value Pack, Assoerted Circles, 36/Pack</t>
  </si>
  <si>
    <t>TENSOR</t>
  </si>
  <si>
    <t>17024C-VP Poster Strips 48 units</t>
  </si>
  <si>
    <t>17201C Medium Picture Hanging Strips 9 lb 3 pairs</t>
  </si>
  <si>
    <t>MR02-SN-BEF Medium Satin Nickel 3lb Bath</t>
  </si>
  <si>
    <t>17067CLR-OFEF Small Wire Hooks 0.5 lb</t>
  </si>
  <si>
    <t xml:space="preserve">BATH11-EF Shower Caddy with Strips, Frosted, Holds 7.5lb      </t>
  </si>
  <si>
    <t>SST-1-CA Nexcare Strong Hold Pain Free Removal Tape, 1" x 4 yd</t>
  </si>
  <si>
    <t>17040C Sawtooth Picture Hanger 4lb</t>
  </si>
  <si>
    <t>17042-EF Command™ Sawtooth Value Pack, 3 hangers, Holds 5lb</t>
  </si>
  <si>
    <t>17048-EF Wire-Backed Sticky Nail + Stabilizer Strips</t>
  </si>
  <si>
    <t>48510-C- Therapeutic Arch Support</t>
  </si>
  <si>
    <t>144696- Ankle Support Platinum One Size</t>
  </si>
  <si>
    <t>144698- Plantar Fascitis Sleep Support One Size</t>
  </si>
  <si>
    <t>203966-CA- Adjustable Compression Wrist Support</t>
  </si>
  <si>
    <t>207825- Compression Ankel Support S/M</t>
  </si>
  <si>
    <t>207826- Compression Ankel Support  L/XL</t>
  </si>
  <si>
    <t>207872- Elastic Bandage</t>
  </si>
  <si>
    <t>208620-CA- Adjustable Posture Corrector</t>
  </si>
  <si>
    <t>209605- Deluxe Ankle Stabilizer One Size</t>
  </si>
  <si>
    <t>209623- Splint Wrist Brace</t>
  </si>
  <si>
    <t>209630- Thumb Stabilizer S/M</t>
  </si>
  <si>
    <t>209631- Thumb Stabilizer L/XL</t>
  </si>
  <si>
    <t>209651-C / 09027-CA Soft Cervical Collar</t>
  </si>
  <si>
    <t>900138-  Elbow Kinesiology Support</t>
  </si>
  <si>
    <t>17047-EF Sawtooth 1 Hanger / 2 Large Strips</t>
  </si>
  <si>
    <t>17081BN-EF Medium Designer Hook - 3lb</t>
  </si>
  <si>
    <t>BATH22-3F Water Resistant Refill Strips</t>
  </si>
  <si>
    <t>H1547-18-CA / 500 Steri-Strip Wound Closure 18 units/19 units</t>
  </si>
  <si>
    <t xml:space="preserve">10132NA - Wood Refinisher's Tack- Cloth </t>
  </si>
  <si>
    <t>3PH25M-1EF 3M™ CLAW Drywall Picture Hanger - 25 lb / 11 kg / 1 unit</t>
  </si>
  <si>
    <t>3PH15M-5EF 3M™ CLAW Drywall Picture Hanger - 15 lb / 7 kg / 5 units</t>
  </si>
  <si>
    <t>3PH25M-4EF 3M™ CLAW Drywall Picture Hanger - 25 lb / 11 Kg / 4 units</t>
  </si>
  <si>
    <t>17830CLR-14EF Reposition Up to 3 times / 0.5 lb / 14 hooks</t>
  </si>
  <si>
    <t>17830CLR-6EF Reposition up to 3 times, holds 0.5 lb / 6 hooks</t>
  </si>
  <si>
    <t>17212-EF Easel Back Picture Hanging Strips 5lb / 2 pairs</t>
  </si>
  <si>
    <t>BATH21-EF Multi Hook with Water-Resistant Strips , Hold 2,2 Kg</t>
  </si>
  <si>
    <t>3PH45M-3EF   3M™ CLAW Drywall Picture Hanger - 45 lb / 20 kg / 3 unit</t>
  </si>
  <si>
    <t>DSA-40-CA Holds Strong All Day / Flexible Fabric/ 40 Assorted/DUO</t>
  </si>
  <si>
    <t>17037MBN-EF Large Brushed Nickel Hook / Holds 5 lb</t>
  </si>
  <si>
    <t>17053BN-2EF Curtain Rod Hooks / holds 5 lb</t>
  </si>
  <si>
    <t>17065CLR-EF - Clear Medium Wire Hooks, Holds 2 lb</t>
  </si>
  <si>
    <t>17095CLR-EF Medium Crystal Hooks Holds 2 lb, 2 units</t>
  </si>
  <si>
    <t>17097-CLR-EF Clear Jewelry Rack</t>
  </si>
  <si>
    <t>17221-OFEF Picture Hanging Kit, 1 kit, hang up to 6 pictures</t>
  </si>
  <si>
    <t>17840CLR-14EF Clear Clips, Holds 0.5 lb</t>
  </si>
  <si>
    <t>PTD2093EL-24-S Tape + Plastic with Dispenser, 60,9 cm x 27,4 m x 8,89 nm, 131 g</t>
  </si>
  <si>
    <t>17031SS-4EF Small Stainles Steel Metal Hooks</t>
  </si>
  <si>
    <t>207823- Compression Elbow Support S/M</t>
  </si>
  <si>
    <t>207824- Compression Elbow Support L/XL</t>
  </si>
  <si>
    <t>209670-C Compression Glove S/M</t>
  </si>
  <si>
    <t>207828- Compression Knee Support L/XL</t>
  </si>
  <si>
    <t>144692-CA Women Slim Wrist Support Adj. Right</t>
  </si>
  <si>
    <t>144691-CA Slim Silghouette Wrist Support Left</t>
  </si>
  <si>
    <t>788-CA Nexcare Gentle Paper Tape / 25,4 mm x 9,14/ with Dispenser</t>
  </si>
  <si>
    <t>AHD-04-CA Nexcare Advanced Healing Waterproof/ Hydrocolloid Pads</t>
  </si>
  <si>
    <t>H1624-06-CA Tegaderm Transparent Dressing Waterproof / 6 cm x 7 cm</t>
  </si>
  <si>
    <t>H1626-06-CA Tegaderm Transparent Dressing/ 10 cm x 12 cm</t>
  </si>
  <si>
    <t>H3564-CA Nexcare Premium Gauze Pad, 2,5 cm x 6 cm</t>
  </si>
  <si>
    <t>HOM23S-2EF Small Display Ledges, Slate (Black), 2 Pack 4" x 3" x 3.5"</t>
  </si>
  <si>
    <t>BATH18-EF Medium Hook, 2-Pack, Holds 3 lb</t>
  </si>
  <si>
    <t>COMMAND BATH</t>
  </si>
  <si>
    <t>COMMAND KITCHEN</t>
  </si>
  <si>
    <t>COMMAND OUTDOOR</t>
  </si>
  <si>
    <t>COMMAND LIVING-DINING</t>
  </si>
  <si>
    <t>COMMAND TOOL ROOM</t>
  </si>
  <si>
    <t>COMMAND HOLDING &amp; HANGING</t>
  </si>
  <si>
    <t>17206C Command™  Large Picture Hanging Strips / 4 Pairs large / Holds 16 lb</t>
  </si>
  <si>
    <t>17009-HW2EF Spray Bottle Hangers / Holds 2.5 lb</t>
  </si>
  <si>
    <t>144703- Deluxe Wrist Brace / Left / LG /XL</t>
  </si>
  <si>
    <t>144704- Deluxe Wrist Brace / Right / LG/XL</t>
  </si>
  <si>
    <t xml:space="preserve">6320-5 Pen Set / Noted / Delightful / Stylos / 3  Units Differents Green </t>
  </si>
  <si>
    <t>C-19-CLIP-SR  Scotch™ Clip &amp; Twist Dispenser</t>
  </si>
  <si>
    <t>SP811-NA / SP831-NA Scotch™ / Beige, Brown Felt Roll / Protects Floors / 1/2 in x  60 in</t>
  </si>
  <si>
    <t>SP643-NA Scotch™ Sliders for Carpet, 1" Round, 8/Pack</t>
  </si>
  <si>
    <t>COMMAND BEDROOM</t>
  </si>
  <si>
    <t>7502/37082 Half Facepiece, Silicone, Medium</t>
  </si>
  <si>
    <t>BATH14-EF Soap Dish, Holds 1,3 Kg</t>
  </si>
  <si>
    <t>SP801-NA/ SP821-NA  Felt pads Beige / Brown/ 1 in / 16 Units</t>
  </si>
  <si>
    <t>207869- Self Adhering Plastic Bandage (4inx51.2in)</t>
  </si>
  <si>
    <t>20060-G-4, Sandpaper Shts x 4 sheets,9x11in, 60 Heavy Removal</t>
  </si>
  <si>
    <t>17032MB-4EF Command Small Matt Black Hooks, Holds 0.5 lb</t>
  </si>
  <si>
    <t>17003C-VP Utility Hooks 3 Hooks/ 6 Large Strips</t>
  </si>
  <si>
    <t>110-Long DCEF Scotch™ Indoor Mounting Tape, 3/4"x150", Holds 10 lbs</t>
  </si>
  <si>
    <t>20080-G-4, Sandpaper Shts x 4 sheets,9x11in, 80 Heavy Removal</t>
  </si>
  <si>
    <t>MHWH-06-CA Max Hold Heel Waterproof Bandages 6ct</t>
  </si>
  <si>
    <t>(5) Once you have been contacted for payment, we are unable to add or make changes to your current order, please submit a new order form.</t>
  </si>
  <si>
    <t>BATH32-SS-EF Stainless Steel Squeegee with hook</t>
  </si>
  <si>
    <t>SP804-NA / SP824-NA Scotch™  Felt Pads, Brown , 1 1/2 in (38mm) 24 per pack</t>
  </si>
  <si>
    <t>207744 Adjustable Back Brace One Size</t>
  </si>
  <si>
    <t>144701- Elbow Brace Support / S-M</t>
  </si>
  <si>
    <t>FC13-BN-2EF Large Metal Hooks, Holds 5 lb</t>
  </si>
  <si>
    <t>SP803-NA / SP823-NA Scotch™ Felt Pads / Brown, 1 1/2 in (38 mm) 12 per pack</t>
  </si>
  <si>
    <t>SP952-NA  Scotch™ Protect Surfaces, Beige / 90 Felt Bumpers for cabinets</t>
  </si>
  <si>
    <t>FC13-BN-AWEF Large Metal Hook, Outdoor</t>
  </si>
  <si>
    <t>BATH15-EF Fog Resistant Mirror</t>
  </si>
  <si>
    <t>144690 Elbow Support Platinum / One Size</t>
  </si>
  <si>
    <t>BATH37-SN-EF Satin Nickel Wall &amp; Cabinet Organizer</t>
  </si>
  <si>
    <t>TP5854-50-C Thermal Laminating Pouches, 5 ml, 228ml x 291ml/50 pouches/pack</t>
  </si>
  <si>
    <t>SP807-NA Scotch™/ SP827-NA/ Felt Pads / Beige, Brown 2 in (50.8 mm) 6 per pack</t>
  </si>
  <si>
    <t>SP871-NA Scotch™ Felt Pads, Grey, Heavy Duty / 1 1/2 in (38.1 mm), 4 per pack</t>
  </si>
  <si>
    <t>SP939-NA Scotch™ Gripping Pads, Brown, 1 in (25.4 cm), 24 per pack</t>
  </si>
  <si>
    <t>SP950-NA Scotch™ Bumpers Pack, For cabinets, reduces noise/ 1/2 in (12,7 mm) 20/Pack</t>
  </si>
  <si>
    <t>BATH24-EF Twin Blade Squeegee, Hook included</t>
  </si>
  <si>
    <t>BATH16-EF Razor Holder, Holds 3 lb</t>
  </si>
  <si>
    <t>17020CLR-EF Command™ Clear Mini Refill Strips / Clear</t>
  </si>
  <si>
    <t>17032BR-4EF Small Metallic Hooks 0.5 lb</t>
  </si>
  <si>
    <t>17036BN-VPEF Large Brushed Nickel &amp; Small Brushed Nickel / 4 lb and 1 lb</t>
  </si>
  <si>
    <t>FC13-BN-EF Large Forever Classic Metal Hook, Holds 5 lb</t>
  </si>
  <si>
    <t>17206BLK-12EF Large Picture Hanging Strips 16 lb 12 pairs</t>
  </si>
  <si>
    <t>144695- Women Slim Silhouette Back Support, Adjustable</t>
  </si>
  <si>
    <t>144688-CA Knee Stabilizer / Support / Platinum / M</t>
  </si>
  <si>
    <t>207848- Knee Brace With Side Stabilizers M</t>
  </si>
  <si>
    <t>207849- Knee Brace With Side Stabilizers L</t>
  </si>
  <si>
    <t>200290-CA Lateral Stabilization Knee Support / ADJ</t>
  </si>
  <si>
    <t>144689-CA Slim Silhouette Knee Stabilizer / ADJ</t>
  </si>
  <si>
    <t>4421-4SSMX-EF Notes Super Sticky / 4 Packs / 45 each / Total 180 / 4 in x 4 in</t>
  </si>
  <si>
    <t xml:space="preserve">600 - TRSPT Transparent Notes / 1 Pack / Total  36 / 73 mm x 73 mm </t>
  </si>
  <si>
    <t>654- 15SSCP Super Sticky Notes / 15 Pads / 45 each/ Total 675 / 76 mm x 76 mm</t>
  </si>
  <si>
    <t>NTD- FOL- BLUEF / NTD- FOL- GRNEF /NTD - FOL - TQ - EF/ NTD- FOL- ORNEF / 2 Units / 9.5 in x 12 in</t>
  </si>
  <si>
    <t>TP3856-25-EF Thermal Laminator Pouches, 11.4 in x 17.4 in / 25 pouches / pack</t>
  </si>
  <si>
    <t>Adhesive roller 6055-ES-ESF / 8mm x 10m, White</t>
  </si>
  <si>
    <t>EXTRM33-CRTP-C,  Extreme Notes, 3 in x 3 in, (76 mm x 76 mm), 2 pack flow bag</t>
  </si>
  <si>
    <t>HST</t>
  </si>
  <si>
    <t>209600/48579-CA Hinged Knee Brace / One Size</t>
  </si>
  <si>
    <t>DS440 Pop Up Notes Dispenser</t>
  </si>
  <si>
    <t xml:space="preserve">M1000-SB Scotchblue Tape and paper Dispenser </t>
  </si>
  <si>
    <t>INSTRUCTIONS</t>
  </si>
  <si>
    <t>(4) Scroll to the bottom of the form to view your order total. When your order is ready, we will contact you with payment processing.</t>
  </si>
  <si>
    <t>*MANDATORY* 
PLEASE PROVIDE COMPLETE CONTACT INFORMATION BELOW</t>
  </si>
  <si>
    <t>Quantity</t>
  </si>
  <si>
    <t>Enter</t>
  </si>
  <si>
    <t>2770-1 Micropore S 1 in x 5.5 yards / roll</t>
  </si>
  <si>
    <t>17034BN-EF  Medium Brushed Nickel, Holds 3 lb</t>
  </si>
  <si>
    <t>410S-ESF / 410H-DC-EF Clear Double-Sided Mountain Tape</t>
  </si>
  <si>
    <t>Space only for Company Store</t>
  </si>
  <si>
    <t>Order at  the store</t>
  </si>
  <si>
    <r>
      <t xml:space="preserve">(1) This order form contains senstive pricing information. </t>
    </r>
    <r>
      <rPr>
        <b/>
        <sz val="12"/>
        <rFont val="Calibri"/>
        <family val="2"/>
        <scheme val="minor"/>
      </rPr>
      <t xml:space="preserve">PLEASE DO NOT SHARE IT WITH ANYONE. </t>
    </r>
    <r>
      <rPr>
        <sz val="12"/>
        <rFont val="Calibri"/>
        <family val="2"/>
        <scheme val="minor"/>
      </rPr>
      <t>Product price and availability are subject to change.</t>
    </r>
  </si>
  <si>
    <r>
      <t xml:space="preserve">(2) From the list below, </t>
    </r>
    <r>
      <rPr>
        <b/>
        <sz val="12"/>
        <rFont val="Calibri"/>
        <family val="2"/>
        <scheme val="minor"/>
      </rPr>
      <t>ENTER THE QUANTITY REQUIRED IN "Order Quantity" COLUMN "F"</t>
    </r>
    <r>
      <rPr>
        <sz val="12"/>
        <rFont val="Calibri"/>
        <family val="2"/>
        <scheme val="minor"/>
      </rPr>
      <t>.  Please DO NOT modify the order form or remove rows.</t>
    </r>
  </si>
  <si>
    <r>
      <t xml:space="preserve">(3) SAVE form on your PC, send via EMAIL attachement to: </t>
    </r>
    <r>
      <rPr>
        <b/>
        <sz val="12"/>
        <rFont val="Calibri"/>
        <family val="2"/>
        <scheme val="minor"/>
      </rPr>
      <t>3mcompanystoreca@mmm.com</t>
    </r>
  </si>
  <si>
    <t>Items Order</t>
  </si>
  <si>
    <t>Items shipped</t>
  </si>
  <si>
    <t>1442P-C, 1442B-C Kids Scissors</t>
  </si>
  <si>
    <t>1468TNSMXESF Scotch™ Precision Ultra Edge Scissors Titanium Non Stick</t>
  </si>
  <si>
    <t>BATH19-EF Shower Caddy Hanger, 1-pack, Holds 7.5lb</t>
  </si>
  <si>
    <t>17068C Medium Wire Hooks / Holds 3 lb</t>
  </si>
  <si>
    <t>17096CLR-EF Large Crystal Hook / Holds 4 lb</t>
  </si>
  <si>
    <t>17003C Large Utility Hook /Holds 5 lb</t>
  </si>
  <si>
    <t>17211-BPEF Picture Hanging Strips/ 8 Large - 6 Medium - 4 Small/ Holds 4 to 16 Lb</t>
  </si>
  <si>
    <t>209652-C- Energizing Hand Support L/XL</t>
  </si>
  <si>
    <t>207870-CA Elastic Bandage / 2 in</t>
  </si>
  <si>
    <t>207871-CA Elastic Bandage / 3 in</t>
  </si>
  <si>
    <t>TP5854-100-C Thermal Laminating Pouches, 5 ml, 228ml x 291ml/ 100 pouches/pack</t>
  </si>
  <si>
    <t>4423-15SSRIO Super Sticky Notes</t>
  </si>
  <si>
    <t>WD-330-BK-C Super Sticky Pop-Up Note Dispenser 3 in x 3 in</t>
  </si>
  <si>
    <t>Box</t>
  </si>
  <si>
    <t xml:space="preserve">C20-WAVE-MI / C20-WAVW-MB, Scotch Wave Tape Dispenser, Includes 3/4 in x 350 in Tape Roll </t>
  </si>
  <si>
    <t>C17-CP Dispenser w/Tape 3/4"x350"</t>
  </si>
  <si>
    <t>CS103-CA Nexcare Ultra Stretch Knee &amp; Elbow 10's</t>
  </si>
  <si>
    <t>PTD2093EL-48-S Tape + Plastic with Dispenser</t>
  </si>
  <si>
    <t xml:space="preserve">17007-HW2EF Broom Grippers / Holds 4 lb </t>
  </si>
  <si>
    <t>DEFCLOTH Dry Erase Cleaning Cloth</t>
  </si>
  <si>
    <t>TP3854-20-C Thermal Laminating Pouches, 228ml x 291ml, 20 pouches/pack</t>
  </si>
  <si>
    <t>1428 ESF Multi-Purpose Scissros, 8"</t>
  </si>
  <si>
    <t>SP822-NA /SP802-NAScotch™  Felt Pads  / Hardwood floors / 32 units (25,4 mm)</t>
  </si>
  <si>
    <t>1468TN-2PK-ESF Scotch™ Precision Ultra Edge Scissors Titanium Non Stick</t>
  </si>
  <si>
    <t xml:space="preserve">17093CLR-AW-EF Outdoor Large Clear Window Hook with Clear Strips </t>
  </si>
  <si>
    <t>2120W-6 Indoor Window Insulating kit, 2 Windows</t>
  </si>
  <si>
    <t>2144W-6 Window Insulator Kit - Indoor</t>
  </si>
  <si>
    <t>2141W-6 Window Insulator Kit - Indoor (5pk)</t>
  </si>
  <si>
    <t xml:space="preserve">3M™ Hard Hat H-700 / H-800 Series, Full brim, Vented 4-pt Ratchet Suspension </t>
  </si>
  <si>
    <t>D9093C NIOSH/ HF/P100</t>
  </si>
  <si>
    <t>205323-CA, Tennis Elb sup</t>
  </si>
  <si>
    <t>46204-CA Arm Sling, Adjustable, Grey</t>
  </si>
  <si>
    <t xml:space="preserve">530-P1 Micropore Tape WRP / 1inX360in </t>
  </si>
  <si>
    <t>TL1306-C Thermal Laminator</t>
  </si>
  <si>
    <t>209657-C / 48442-ca Stirrup Ankle Brace / ADJ</t>
  </si>
  <si>
    <t>3M - CGXL-GU COMFORT GRIP GLOVE - GEN USE XL / 6 Pack</t>
  </si>
  <si>
    <t>3M - CGL-GU COMFORT GRIP GLOVE - GEN USE L  / 6 Pack</t>
  </si>
  <si>
    <t>3M - CGM-GU COMFORT GRIP GLOVE - GEN USE M  / 6 Pack</t>
  </si>
  <si>
    <t>X210200 Meguiar’s® Hybrid WashMitt / 19cm x 3 cm x 3,2 cm /</t>
  </si>
  <si>
    <t>3321-SSJOY  / 3321-SSMIA / 3321-SSAU-C Super Sticky Notes / 3 Assorted Colors / 45 each/ 3 in x 3 in</t>
  </si>
  <si>
    <t>1905R-DE-EFS  /  1905R-CB-EFS  Dry Erase Tape/ 1.88 in x 5 Yd</t>
  </si>
  <si>
    <t>109S-ESF Removable Poster Tape</t>
  </si>
  <si>
    <t>002C Scrapbooking Tape</t>
  </si>
  <si>
    <t>778-CA Nexcare Flexible Clear Tape</t>
  </si>
  <si>
    <t xml:space="preserve">17609-HWEF Under Sink Sponge Caddy </t>
  </si>
  <si>
    <t>1448-ESF 8 In Precision Scissor</t>
  </si>
  <si>
    <t>370G-R2X180 3M™Safety-Walk Slip Resistant Tape 2" x 15', White - Wet Environment</t>
  </si>
  <si>
    <t>110S-ESF Indoor Double-Sided Mounting Tape, 1/2 in x 80 in / Support 6,8 Kg</t>
  </si>
  <si>
    <t xml:space="preserve">108-ESF RMVBL Mountaing Squares </t>
  </si>
  <si>
    <t>SP845-NA /  Scotch™ Felt Pads / 162 Pcs/Mcx</t>
  </si>
  <si>
    <t>CT 3010 Outdoor Carpet Tape</t>
  </si>
  <si>
    <t>BATH31-SN-ESF Satin Nickel Caddy Holds 6.5 Lb</t>
  </si>
  <si>
    <t>17081BN-3EF Medium Designer Hooks, Holds 3 lb</t>
  </si>
  <si>
    <t>MR02-ORB-EF Medium Metal Hook / Holds 3 lb</t>
  </si>
  <si>
    <t>17001C Command Medium Hooks, 2 hooks/pack, Holds 3lb</t>
  </si>
  <si>
    <t>17202-EF Small Picture Hanging Strips / Holds 4 lb / 4 Pairs</t>
  </si>
  <si>
    <t>17206B-ESF Large Picture Hanging Strips, 4 pairs / Holds 15 lb</t>
  </si>
  <si>
    <t>144705- Deluxe Wrist Brace / Left / S/M</t>
  </si>
  <si>
    <t>144694-CA Slim Silhouette Ankel Support</t>
  </si>
  <si>
    <t>207247-CA Sport Compression Knee Sleeve</t>
  </si>
  <si>
    <t>207827- Compression Knee Support S/M</t>
  </si>
  <si>
    <t>HD202-CA Heavy Duty Flexible Fabric Bandages, Assorted Sizes</t>
  </si>
  <si>
    <t>17067CLR-C Small Wire Hooks</t>
  </si>
  <si>
    <t>17081-EF  Medium Designer Hooks / Holds 3 lb/ 2 Units</t>
  </si>
  <si>
    <t>Masking Tape, Assorted, 18mm / 0.71 in</t>
  </si>
  <si>
    <t>Masking Tape, Assorted, 36mm / 1.4 in</t>
  </si>
  <si>
    <t>Masking Tape, Assorted, 48mm / 1.89 in</t>
  </si>
  <si>
    <t>TL902-C Thermal Laminator</t>
  </si>
  <si>
    <t>6100/07024 Small Respirator Half Facepiece</t>
  </si>
  <si>
    <t>48635-CA Sp Perf Ankle Sup Adj</t>
  </si>
  <si>
    <t>907018- Custom Dial Knee Strap</t>
  </si>
  <si>
    <t>17082-EF Designer Hooks 17082-EF, Small, White, 1 lb (0.5 kg), 2 Hooks, 4 Strips</t>
  </si>
  <si>
    <t>17083-EF Designer Hook 17083-EF, Large, White, 5 lb (2.3 kg), 1 Hook, 2 Strips</t>
  </si>
  <si>
    <t>17201BLK-C Medium Picture Hanging Strips, 12 lb, 4 pairs</t>
  </si>
  <si>
    <t>NHT-2-CA No Hurt Wrap 2in x 80 in</t>
  </si>
  <si>
    <t>17001C-VP Command Value Pack Medium Hooks, 6 hooks/pack, Holds 3lb</t>
  </si>
  <si>
    <t xml:space="preserve">17005-HWEF Spring Clip/ Medium, White / </t>
  </si>
  <si>
    <t>NEXCARE</t>
  </si>
  <si>
    <t>112-CA, Skin Crack Care</t>
  </si>
  <si>
    <t>NHB-3-CA, No Hurt Wrap, 3 in x 2.2 yd (76.2 mm x 2 m) unstretched, Blue, 1/Pack</t>
  </si>
  <si>
    <t xml:space="preserve">Roll </t>
  </si>
  <si>
    <t>SCOTCHBRITE</t>
  </si>
  <si>
    <t>63SB, Light Duty Scrub Sponge, H-63, 15.5 cm x 9.1 cm x 1.8 cm</t>
  </si>
  <si>
    <t>492-6-CA, Household Scrubber</t>
  </si>
  <si>
    <t>496P-8-CA, Pot &amp; Pan Brush</t>
  </si>
  <si>
    <t xml:space="preserve">503P-8-CA, Bottle Brush </t>
  </si>
  <si>
    <t>549X-CA, Non-Scratch Extendable Tub and Tile Scrubber, 1/Pack</t>
  </si>
  <si>
    <t>560-CA, Non-Scratch Shower Scrubber Refill</t>
  </si>
  <si>
    <t>650-12-RRP, Heavy Dutty Dishwand</t>
  </si>
  <si>
    <t xml:space="preserve">723-C-8-CA, Colours All Puerpose Cleaning Pads (3/Pack) Assorted Colours </t>
  </si>
  <si>
    <t>836MRS-30-MTCA, Mini Travel LR tool</t>
  </si>
  <si>
    <t>836RFS-70, Lint Roller REFILL ONLY - 70's</t>
  </si>
  <si>
    <t>3000 SB, Power Sponge 3000</t>
  </si>
  <si>
    <t>92773-CA, Greener Clean Non-Scratch Scrub Sponge</t>
  </si>
  <si>
    <t>9537CC, Griddle Scrubber</t>
  </si>
  <si>
    <t>99030B, Scrub Dots Dish Cloth</t>
  </si>
  <si>
    <t xml:space="preserve">DD-3-12-CA, Gentle Clean Scrub Sponges (3/Pack) </t>
  </si>
  <si>
    <t>HD6-8CA/MP6-8-CA, Assorted, Heavy Duty or Non- Scratch Scrub Sponges</t>
  </si>
  <si>
    <t>SB 2010 R/SB 2010 G, Microfibre Cloth,  Red/Green (5 Pack)</t>
  </si>
  <si>
    <t>SB 2010 Y/ SB 2010 CC, Microfibre Cloth, Yellow/Blue, (1 unit)</t>
  </si>
  <si>
    <t xml:space="preserve">SB-PLNGR SB, Toilet Plunger with Caddy </t>
  </si>
  <si>
    <t>RF6740 Fastener Outdoor</t>
  </si>
  <si>
    <t>SP872-NA Scotch™ Felt Pads, Grey, Heavy Duty / 1 1/2 in (38.1 mm), 4 per pack</t>
  </si>
  <si>
    <t>12x24x1 (Various Level)</t>
  </si>
  <si>
    <t>16x25x4 (1000 Level)</t>
  </si>
  <si>
    <t>16x25x5 (1000 Level)</t>
  </si>
  <si>
    <t xml:space="preserve">20x20x4 (1000 Level)   </t>
  </si>
  <si>
    <t>20x25x4 (1000 Level)</t>
  </si>
  <si>
    <t>20x25x5 (1550 Level)</t>
  </si>
  <si>
    <t>39016 Microibr Dtl Cloth 12x14 in</t>
  </si>
  <si>
    <t>209603-CA Compression Knee Support / L</t>
  </si>
  <si>
    <t>209602-CA Compression Knee Support / M</t>
  </si>
  <si>
    <t>C-18-W-SR Desktop Dispenser White/ Tape: 19mm x 8.89mm/</t>
  </si>
  <si>
    <t>SP852-NA Self Stick Felt Pads .5"x.0625"</t>
  </si>
  <si>
    <t>R330-24VAD / 2400 sheets / 3 in x 3 in / 24 Pads Blocs</t>
  </si>
  <si>
    <t>F330-4SSAU Post-It Full Adhesive No Stick Edge, 4/Pack, 3"x3"</t>
  </si>
  <si>
    <t>3321-5SSAU / Super Sticky/ Notes / 3 in x 3 in / Total 225</t>
  </si>
  <si>
    <t>630-6AN Notes 3 in x 3 in / lined/ Total 600</t>
  </si>
  <si>
    <t>G210608C Ultimate Paste Wax, 226 g / + Foam Pad + Microfiber Towel</t>
  </si>
  <si>
    <t>8033C Scotch™ Stretch Wrap, 5" x 725'</t>
  </si>
  <si>
    <t>SP828-NA Scotch™ Round Felt Pads, Brown (7.62 cm)</t>
  </si>
  <si>
    <t>GREATEST DEALS</t>
  </si>
  <si>
    <t>209626-CA Comf Ngt Wrst sp</t>
  </si>
  <si>
    <t>48400-CA Compress Sblzng Wrst Brce RH</t>
  </si>
  <si>
    <t>48401-CA Compress Sblzng Wrst Brce LH</t>
  </si>
  <si>
    <t>48402-CA Compress Sblzng Wrst Brce RW</t>
  </si>
  <si>
    <t>48403-CA Compress Sblzng Wrst Brce LH</t>
  </si>
  <si>
    <t>RF4740 Fasteners Indoor/ Easy Lock / 0.75 in x 60 in / Holds 3 lb</t>
  </si>
  <si>
    <t>RF4741 Fasteners Indoor/ Easy Lock / 0.75 in x 60 in / Holds 3 lb</t>
  </si>
  <si>
    <t>RF3710C Bundling Straps .5 in x 8 in Blk</t>
  </si>
  <si>
    <t>3M™ Leather and Vinyl Repair Kit, 8579C</t>
  </si>
  <si>
    <t>Kit</t>
  </si>
  <si>
    <t>683-7CF, Flags / 0,47 in x 1,7 in / Total 190</t>
  </si>
  <si>
    <t>684-SH, Flags / 0,47 in x 1,7 in / Total 120</t>
  </si>
  <si>
    <t>686A-1B, Tabs / 2 in x 1,5 in / Total 24</t>
  </si>
  <si>
    <t>686-COMBO1-EF, 1 in x 1,5 in  36 units + 0,47 in x 1,7 in / 100 Units/ Total 136</t>
  </si>
  <si>
    <t xml:space="preserve">Pack </t>
  </si>
  <si>
    <t>X5P5E  Peltor™ Earmuff / 31dB</t>
  </si>
  <si>
    <t xml:space="preserve">20x24x1 (Various Level)   </t>
  </si>
  <si>
    <t>Hookit, Ultra Durable / 80 Grit / 'Mouse5pk80, 5/pk</t>
  </si>
  <si>
    <t xml:space="preserve">Ultradurable Sanding / 180 Grit / 1/4Sht5pk180 /  4.5INX5.5IN  </t>
  </si>
  <si>
    <t>6300/07026 Large Respirator Half Facepiece</t>
  </si>
  <si>
    <t>4421-622SSMXEF Posi-It Notes Super Sticky, 4-2"x2", 2-4"x4"</t>
  </si>
  <si>
    <t xml:space="preserve">SB-TB, Toilet Brush </t>
  </si>
  <si>
    <t>96HEX SB Hexagon, 5 in x 5.75 in, Dual Purpose Scour</t>
  </si>
  <si>
    <t>17631-ESF Organizing Caddy / Holds 10 lb / 1 Caddy / 4 Strips</t>
  </si>
  <si>
    <t>90543H1-DC-PS, 33 Worktunes Connect Wireless Hearing Protector / 24 dB</t>
  </si>
  <si>
    <t xml:space="preserve">16x25x5 (1550 Level) </t>
  </si>
  <si>
    <t>3582 3M™Tegaderm™ Transparent Dressing Plus Pad, 2"x2 3/4</t>
  </si>
  <si>
    <t>DSA-8CP-CA Holds Strong All Day / Flexible Fabric/ 8 Assorted/DUO</t>
  </si>
  <si>
    <t>POSTIT</t>
  </si>
  <si>
    <t xml:space="preserve">90570-DC, Worktunes Connect Wireless Hearing Protector With Bluetooth / 28 dB </t>
  </si>
  <si>
    <t>684-ARR4, Arrow Flags Assorted Brights, 1/2 in x 1.7 in (1.3 cm x 4.3 cm), 24/Dispenser, 4/Pack</t>
  </si>
  <si>
    <t>588-30-CA , Clear Waterproof, 30 Assorted</t>
  </si>
  <si>
    <t>TL906-EF, Pro  Thermal Laminator</t>
  </si>
  <si>
    <t>111H-SQ48DC-EF Scotch™ Mount Double-Sided Mounting Squares / Indoor / 48 units /Holds 15 Lb</t>
  </si>
  <si>
    <t>TP3854-50-C Thermal Laminator Pouches, 3 ml, 228 mm x 291 mm/ 50 pouches/pack</t>
  </si>
  <si>
    <t>17088Q-EF,  Jumbo Quartz Hook / White, 1/Pack</t>
  </si>
  <si>
    <t>17007-EF Broom Grippers / 4 lb</t>
  </si>
  <si>
    <t>BA-039-CA, Thin and Transparent Acne Patch, 1x15x12mm+1x24x10mm</t>
  </si>
  <si>
    <t>WEEKLY SPECIAL</t>
  </si>
  <si>
    <t xml:space="preserve">CLEARANCE </t>
  </si>
  <si>
    <t>MONTHLY SPECIAL</t>
  </si>
  <si>
    <t>3610-1PK /3850-ESF/3610-2PKWD, Storage Packaging Tape</t>
  </si>
  <si>
    <t>MP-3-12-CA Non-Scratch Scrub Sponge/ 3 Pack</t>
  </si>
  <si>
    <t>HD-3-12-CA/ Scotch-Brite  SCRB SPNG / 3 Pack</t>
  </si>
  <si>
    <t>Online 
Price</t>
  </si>
  <si>
    <t>FC13-ORB-2EF large Forever Classic Metal Hook, Black by 2 units</t>
  </si>
  <si>
    <t>781-CA Nexcare Gentle Paper Tape</t>
  </si>
  <si>
    <t>BWB-06-CA Blister Waterproof Bandages</t>
  </si>
  <si>
    <t>DSA-20-CA Holds Strong All Day / Flexible Fabric/ 20 Assorted/DUO</t>
  </si>
  <si>
    <t>10110NA-PT, #3 Coarse, 3M™ Heavy Duty Stripping Pads</t>
  </si>
  <si>
    <t>686-XLP, 200 .47 x 1.7 in. (11.9 mm x 43.2 mm) 30 2 in x 1.5 in (50.8 mm x 38.1 mm)</t>
  </si>
  <si>
    <t>830RS-48, Lint Roller, 48 Sheets, Extreme Clean</t>
  </si>
  <si>
    <t xml:space="preserve">2091/07000(AAD) P100 Part  Filtr </t>
  </si>
  <si>
    <t>17204C-12EF Command™ Picture Hanging Strips Med (12 strips/pkg) Value Pack</t>
  </si>
  <si>
    <t>R330-6SSCY-C  / R330-6SSMIA / R330-6SST Post-it Disp. Nots / 6 Pack / 90 ea / 76 mm x 76 mm</t>
  </si>
  <si>
    <t>17209-EF Picture &amp; Frame Hanging/ 4 Sets Med Strips, Holds 12 Lb + 8 Sets Large Strips, Holds 16 lb</t>
  </si>
  <si>
    <t>683-XL1, Flag Combo Pack 1/2 in x 1.7 in (1.2 cm x 4.3 cm), 1 in x 1-3/4 in (2.4 cm x 4.3 cm), 120 Fla/Pac</t>
  </si>
  <si>
    <t xml:space="preserve">429-8CA/ 529-8CA, Hea Duty Scrub Spged/ Non Scratch Scb Spos, Green/Yellow,Blue,  9-Pack </t>
  </si>
  <si>
    <t>505P-8-CA, Small Brush</t>
  </si>
  <si>
    <t>16x25x1 (2200 Level)</t>
  </si>
  <si>
    <t>481-12-RSC-RRP/ 487-2-12-CA, Heavy Duty Dishw, 2/Pack</t>
  </si>
  <si>
    <t>483-12-RSC-CA, Scrub Dots Non-Scra Dishw Reffi, 2/Pack</t>
  </si>
  <si>
    <t>As part of 3M Canada’s commitment to sustainability, the Employee Store is eliminating single-use plastic shopping bags                                                                                                  therefore our Special $3.00 Bags are available in paper bags.</t>
  </si>
  <si>
    <t>346U, P40, D-weight, 9 in x 11 in, Sheet</t>
  </si>
  <si>
    <t>431Q 180 9 x 11in, Paper Sheet, 431Q, grade 180 micron</t>
  </si>
  <si>
    <t>80101-CA Performance Compression Knee Sleeve / S,M</t>
  </si>
  <si>
    <t>80102-CA Performance Compression Knee Sleeve / L, XL</t>
  </si>
  <si>
    <t>80301-CA Compression Calf Sleeve / S,M</t>
  </si>
  <si>
    <t>80302-CA Compression Calf Sleeve / L,XL</t>
  </si>
  <si>
    <t>6001 Organic Vapor Catridge, 2-Pack</t>
  </si>
  <si>
    <t>6003 Organic Vapor / Acid Gas Catridge, 2-Pack</t>
  </si>
  <si>
    <t>60926 3M™ Multi-Gas/Vapour Cartridge/Filter, 2-Pack</t>
  </si>
  <si>
    <t>D8006 Secure Click, Multi Gas/Vapor Cartridge, 2-Pack</t>
  </si>
  <si>
    <t>60923 3M™ He Filt/Org Vap/Acid Gas Catridge, 2-Pack</t>
  </si>
  <si>
    <t>7920-XDS-ESF, Scotch™ Cushion Wrap, 12 in x 10 ft</t>
  </si>
  <si>
    <t>6900, 3M™ Full Facepiece Reusable Respirator / Large</t>
  </si>
  <si>
    <t>6800, 3M™ Full Facepiece Reusable Respirator / Medium</t>
  </si>
  <si>
    <t>665-C, Scotch® Double Sided Tape 0.47 in x 25 yd (12 mm x 22.9 m)</t>
  </si>
  <si>
    <t>16x25x1 (2500 Level)</t>
  </si>
  <si>
    <t>909030- CA , Athletic Wrap 3in x 5yds</t>
  </si>
  <si>
    <t>Minimum amount for online orders $ 35.00, before taxes and shipping.</t>
  </si>
  <si>
    <t>NTD-58-GRY-EF / NTD-58-PCH-EF /  4.9 in x 7.7 in / 100 sheets</t>
  </si>
  <si>
    <t>7350-HRT  / Post-it Notes Shapes / Total 150</t>
  </si>
  <si>
    <t>7350-BLB / 2.6 IN X 2.6 IN /Post-it Notes Shapes / TOTAL 150</t>
  </si>
  <si>
    <t>7350- APL / 2.6 IN X 2.6 IN /Post-it Notes Shapes / TOTAL 150</t>
  </si>
  <si>
    <t>7350- DSY / 2.6 IN X 2.6 IN / Post-it Notes Shapes / TOTAL 150</t>
  </si>
  <si>
    <t>7350-STR / 2.6 IN X 2.6 IN / Post-it Notes Shapes / TOTAL 150</t>
  </si>
  <si>
    <t>BC-2030-RBO /2.75 IN X 1.6 IN / Post-it Notes Shapes / TOTAL 60</t>
  </si>
  <si>
    <t>TP3854-100-C Thermal Laminator Pouches, 3 ml, 228 mm x 291 mm/ 100 pouches/pack</t>
  </si>
  <si>
    <t>676-AYPV, 0.625 in x 1.5 in (15.8 mm x 38.1 mm)</t>
  </si>
  <si>
    <t>683-4AB, Assorted Bright Colours, 1/2 in x 1-3/4 in (1.3 cm x 4.3 cm), 140 Flags/Pack</t>
  </si>
  <si>
    <t>683-VAD1,  Assorted Bright Colours, Assorted Sizes, 35/Dispenser, 8 Dispensers/Pack</t>
  </si>
  <si>
    <r>
      <t xml:space="preserve">(6) </t>
    </r>
    <r>
      <rPr>
        <b/>
        <sz val="12"/>
        <rFont val="Calibri"/>
        <family val="2"/>
        <scheme val="minor"/>
      </rPr>
      <t>DO NOT SEND ANY PAYMENT INFORMATION IN THIS FORM OR VIA EMAIL</t>
    </r>
    <r>
      <rPr>
        <sz val="12"/>
        <rFont val="Calibri"/>
        <family val="2"/>
        <scheme val="minor"/>
      </rPr>
      <t>.  When your order is ready, we will contact you to process the payment."</t>
    </r>
  </si>
  <si>
    <t>3322-SSPM-C, Notes Super Sticky / Miami Collection / Assorted Sizes / 185 Total</t>
  </si>
  <si>
    <t>5400 / 3321-4SSCY Post-It Yellow, 4/Pack, 2.78 in x 2.78 in</t>
  </si>
  <si>
    <t>654, Notes 12 (100 each) / 3 in x 3 in / 1200 Total</t>
  </si>
  <si>
    <t>BC-2030-FRSWT, 3.18 in x 2.62 in / 60 Total</t>
  </si>
  <si>
    <t>123DM-2-EF, Magic Greener Tape/ 2 Rolls</t>
  </si>
  <si>
    <t>183DM-2-ESF, Wall-Safe Tape / 2 Rolls</t>
  </si>
  <si>
    <t>198DM-2-ESF, Super Hold Tape / 2 Rolls</t>
  </si>
  <si>
    <t>15DM-2-ESF, GiftWrap Tape / 2 Rolls</t>
  </si>
  <si>
    <t>122DM-2-CDN, Magic Tape / 2 Rolls</t>
  </si>
  <si>
    <t>137DM-2-ESF, Double Side Tape / 2 Rolls</t>
  </si>
  <si>
    <t xml:space="preserve">SCOTCH - OFFICE </t>
  </si>
  <si>
    <t>SCOTCH - HOME</t>
  </si>
  <si>
    <t>Case</t>
  </si>
  <si>
    <t>G13600C Meguiar’s® Quick Detailer, Interior Cleaner / 30 wipes</t>
  </si>
  <si>
    <t>683-XLM, Combo Pack, Flags and Arrow Flags</t>
  </si>
  <si>
    <t>TA3-SB-ESF, ScotchBlue Painter's Tape Applicator / 1.41 in x 20 yd</t>
  </si>
  <si>
    <t>LBS118-03, Liquid Bandage Spray. 61 fl / 18 ml</t>
  </si>
  <si>
    <t xml:space="preserve">201967-CA Sports Tape / Pack for 4 Rolls / 3.81 cm x 9.14 M </t>
  </si>
  <si>
    <t xml:space="preserve">17207-12EF, Narrow Picture Hanging Strips, 12 Pairs / Holds 12 Lb. </t>
  </si>
  <si>
    <t>CT 2010 Outdoor Carpet Tape</t>
  </si>
  <si>
    <t>414S-48-ESF Extreme Indoor Tape, 1inx48in</t>
  </si>
  <si>
    <t>414H-LONGDC-EF, Extreme Indoor Mega Roll Tape 1inx400in</t>
  </si>
  <si>
    <t>414H-DC-EF Extreme Indoor DS MTG Tape 1inx60in</t>
  </si>
  <si>
    <t>3845-2SS Notes / Super Sticky / 3inx8in / Total = 90 / 2 x Sticling Power</t>
  </si>
  <si>
    <t>PKIDSB-BLU, GREEN,RED, PURPLE -CA, 3M Kids Hearing Protection / 22dB</t>
  </si>
  <si>
    <t>SUPERSPECIAL DEAL</t>
  </si>
  <si>
    <t>16x25x1  (1500 Level)</t>
  </si>
  <si>
    <t>C38  Black- Desktop Dispenser</t>
  </si>
  <si>
    <t>C60-BLACK/ Desktop Dispenser</t>
  </si>
  <si>
    <t>C60-SILVER Desktop Dispenser</t>
  </si>
  <si>
    <t>3M™ PELTOR™ MT74H52B-110 CH-3 FLX2 HDSET NICKBD</t>
  </si>
  <si>
    <t>3M™ PELTOR™ MT74H52A-110 CH-3 FLX2 HDSET HEADB</t>
  </si>
  <si>
    <t>AC-036-CA Nexcare™ Acne Patch Blemish Cover, 36/Pack</t>
  </si>
  <si>
    <t>CS203-CA, Ultra Stretch Bandages, Assorted Sizes, 80/Pack</t>
  </si>
  <si>
    <t>CS102-CA Ultra Stretch Bandages, One Size, 80/Pack</t>
  </si>
  <si>
    <t>Multi-Surface painter's tape/ 2055/ 0.94 in X 60 yd (24 mm X 55 M) 3 Pack</t>
  </si>
  <si>
    <t>16x25x1  (1900 Level) (3 pck)</t>
  </si>
  <si>
    <t>16x25x1  (1000 Level)</t>
  </si>
  <si>
    <t>16x25x1  (1000 Level) (4 pck)</t>
  </si>
  <si>
    <t>17037TMB-EF Large Matte Vlack Hook, Holds 5.0 lb</t>
  </si>
  <si>
    <t xml:space="preserve">17029-EF Command™ Folding Clothes Hanger, 1 Hook 4 Strips / Holds 7.5 lb </t>
  </si>
  <si>
    <t>675-SLAN  / 500 sheets / 4 in x 4 in / 6 Blocs</t>
  </si>
  <si>
    <t>010-300M-EF, Permanent Adhesive Dots</t>
  </si>
  <si>
    <t>4645-3SSCY-C Super Sticky Notes, 4 in x 6 in Total 135 Sheets</t>
  </si>
  <si>
    <t>3M™ 5707 Perfect-It™ Foam Polishing Pad</t>
  </si>
  <si>
    <t>3M™ 5723 Foam Compounding Pad</t>
  </si>
  <si>
    <t>Bag</t>
  </si>
  <si>
    <t>3M™ 5725 Perfect-It™ Foam Polishing Pad</t>
  </si>
  <si>
    <t>3M™ 5733 Ultrafine Foam Polishing Pad</t>
  </si>
  <si>
    <t>PLNR-OBT-XLR,  Post-it Planner Notes/ Restickable, writable mini-notes / Total 150</t>
  </si>
  <si>
    <t xml:space="preserve">8210 Performance Respirator / P2/ Sanding &amp; Fiberglass / N95/ 2 Units </t>
  </si>
  <si>
    <t>NTD-PD-PP-EF PIPU 408, Noted Planner Dots / 0.25 in x 0.25 in/ Total 408 Dots</t>
  </si>
  <si>
    <t>17017CLR-AWC Outdoor Light Clips with Foam Strips/ 16 &amp; 20.</t>
  </si>
  <si>
    <t>654-15SSJOY CIT 3 in x 3 in PEFC</t>
  </si>
  <si>
    <t>MR03-SN-BEF, Hook MR03-SN-BEF, Modern Reflections, Large, Sn Nil, 5 lb (2.3 kg), 1 Hook, 2 WRS</t>
  </si>
  <si>
    <t>3715L-8-4L / Packaging Tape - 8 Rolls ,  1.88 in/Po x 109 Yd/V (48 mm X 100 M) EA/CH. Total/Cont 800M.</t>
  </si>
  <si>
    <t>DSA-8-CA Nexcare Duo Bandages DSA-8-CA, Knee and Elbow, 8/pack</t>
  </si>
  <si>
    <t>ScotchBlue™  2090-24CC/ Original Painters Tape 0.94 in X 60 yd (24mm X54.8M) / (1) Roll</t>
  </si>
  <si>
    <t>1407S-EF Student Scissors, 7 inch</t>
  </si>
  <si>
    <t>1408 ESF Hosehold Scissors 8"</t>
  </si>
  <si>
    <t>1407 ESF Red Student Scissors, 177 mm, 7 inch</t>
  </si>
  <si>
    <t>SB-4622/624-12 Non-Scratch / 4 Scour Pads</t>
  </si>
  <si>
    <t>836MRCS-30 Evrydy Cln Mini Lnt Rlr, 24/1</t>
  </si>
  <si>
    <t xml:space="preserve">507, Bottle Scruber </t>
  </si>
  <si>
    <t>14x20x1 (1000 Level)</t>
  </si>
  <si>
    <t>14x25x1  (1500 Level)</t>
  </si>
  <si>
    <t>15x20x1  (1000 Level)</t>
  </si>
  <si>
    <t>16x16x1 (1000 Level)</t>
  </si>
  <si>
    <t>16x20x1  (1000 Level)</t>
  </si>
  <si>
    <t>20x25x5 (1000 Level)</t>
  </si>
  <si>
    <t>10x20x1 (300 Level)</t>
  </si>
  <si>
    <t>20x25x4 (1550 Level)</t>
  </si>
  <si>
    <t>NHT-3-CA No Hurt Wrap Unstretched 3 in x 80 in</t>
  </si>
  <si>
    <t>582-50-CA, Clear Waterproof Bandages, Spot Size, 50/Pack</t>
  </si>
  <si>
    <t>731-CA, Absolute Waterproof,  1 in x 180 in (25.4 mm x 4.6 m)</t>
  </si>
  <si>
    <t>732-CA, Absolute Waterproof Tape, 1.5 in x 180 in (38.1 mm x 4.6 m)</t>
  </si>
  <si>
    <t>751-CA, Soft &amp; Stretch Tape 751-CA – Flexible Tape for Active Lifestyles</t>
  </si>
  <si>
    <t>SSJ14-CA, Sensitive Skin EyePatch, Junior (14 bandages)</t>
  </si>
  <si>
    <t>SSR14-CA Sensitive Skin EyePatch,Regular (20 bandages)</t>
  </si>
  <si>
    <t>SFP34-CA Ultra Stretch Adhesive PD</t>
  </si>
  <si>
    <t>SSD34-CA Strong Hold PN Free Removal Adhesive PD</t>
  </si>
  <si>
    <t>2056-FP, Notes Cube / 470 Total</t>
  </si>
  <si>
    <t>4621R-4SSNRP WAND 4 IN X 6 IN PEFC</t>
  </si>
  <si>
    <t>670-Combo/670-COMBOSR, Assorted Sizes &amp; Colors PEFC/450 Total</t>
  </si>
  <si>
    <t>686-ALOPRYT TB/ 686A-1B, 1INX 1.5IN(25,4 MMX38</t>
  </si>
  <si>
    <t>HY52 Hygene Kit for H520 Optime II / HY7 /HX-0016-5933-9</t>
  </si>
  <si>
    <t>BATH42-MB-ESF Towel Bar Matte Black</t>
  </si>
  <si>
    <t xml:space="preserve">Box </t>
  </si>
  <si>
    <t>610,  3M™Safety-Walk Slip Resistant Tape 1" x 60 ft/ Black</t>
  </si>
  <si>
    <t>7732, 3M™Safety-Walk Slip Resistant General Purpose Tape &amp; Treads, 2"x 60 ft/ Black</t>
  </si>
  <si>
    <t>610B-R2X180 3M™Safety-Walk Slip Resistant Tape 2" x 15ft, General Purpose</t>
  </si>
  <si>
    <t xml:space="preserve">610B-R4X180 3M™Safety-Walk Slip Resistant Tape 4" x 15ft, Black </t>
  </si>
  <si>
    <t>660-3SSUC, 660-3AU, 660-3SSCY SUPER STICKY NOTES PEFC</t>
  </si>
  <si>
    <r>
      <t xml:space="preserve">(7) Please make sure you already read Employee Store Policy at </t>
    </r>
    <r>
      <rPr>
        <b/>
        <i/>
        <sz val="12"/>
        <color theme="1"/>
        <rFont val="Calibri"/>
        <family val="2"/>
        <scheme val="minor"/>
      </rPr>
      <t>3M Canada Employee Store Page</t>
    </r>
    <r>
      <rPr>
        <sz val="12"/>
        <color theme="1"/>
        <rFont val="Calibri"/>
        <family val="2"/>
        <scheme val="minor"/>
      </rPr>
      <t>, before you complete your online order form.</t>
    </r>
  </si>
  <si>
    <t>675-3SSCY-C / 675-3SSUC-C / 675-3SSNRP-C / 675-3SST-C  Post-It Rio DJ Coll, 3/Pack, 4 in x 4 in</t>
  </si>
  <si>
    <t>PT2093-48 Tape + Plastic PEFC</t>
  </si>
  <si>
    <t>NTD-N58-LBGCEF / NTD-N58-CCS-EF/ NTD-N58-TT-EF / NTD-N58-WCS-EF - Notbook/ 5.75 in x 8.5 in / 120 P</t>
  </si>
  <si>
    <t>20x20x1 (Various Level)(3 Pack)</t>
  </si>
  <si>
    <t>20x25x1 (Various Level)(3 Pack)</t>
  </si>
  <si>
    <t>F2 Room (2 Pack)</t>
  </si>
  <si>
    <r>
      <t xml:space="preserve">17061BN-C 'Command </t>
    </r>
    <r>
      <rPr>
        <vertAlign val="superscript"/>
        <sz val="12"/>
        <rFont val="Calibri"/>
        <family val="2"/>
        <scheme val="minor"/>
      </rPr>
      <t>TM</t>
    </r>
    <r>
      <rPr>
        <sz val="12"/>
        <rFont val="Calibri"/>
        <family val="2"/>
        <scheme val="minor"/>
      </rPr>
      <t xml:space="preserve"> Decorative Hooks / Holds 1,3 Kg / 1 Hook 2 Medium Strips</t>
    </r>
  </si>
  <si>
    <t>144700-Tensor SPT A/M O/P Knee BRC S/M</t>
  </si>
  <si>
    <t>207853 Tensor Elbow Support- SM</t>
  </si>
  <si>
    <t>207857 Tensor Knee Support - SM</t>
  </si>
  <si>
    <t>207859 Tensor Knee Support - LG</t>
  </si>
  <si>
    <t>209310 D Knee Strp Adj</t>
  </si>
  <si>
    <r>
      <t>Scotch ®  Multi-Use Duct Tape 1145-AF</t>
    </r>
    <r>
      <rPr>
        <sz val="12"/>
        <color rgb="FFFFFF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(Max. 5 per order)</t>
    </r>
  </si>
  <si>
    <r>
      <t>Scotch ®  Multi-Use Duct Tape  3900/6969</t>
    </r>
    <r>
      <rPr>
        <sz val="12"/>
        <color rgb="FFFFFF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(Max. 5 per order)</t>
    </r>
  </si>
  <si>
    <t>17006CLRC-VP Mini Hooks, 18 units / Holds 0.5 lb</t>
  </si>
  <si>
    <r>
      <rPr>
        <b/>
        <sz val="12"/>
        <color theme="1"/>
        <rFont val="Calibri"/>
        <family val="2"/>
        <scheme val="minor"/>
      </rPr>
      <t>Scotch-Brite™</t>
    </r>
    <r>
      <rPr>
        <sz val="12"/>
        <color theme="1"/>
        <rFont val="Calibri"/>
        <family val="2"/>
        <scheme val="minor"/>
      </rPr>
      <t xml:space="preserve">  Copper Coated Scrubbers Bag (4 Pack)  </t>
    </r>
  </si>
  <si>
    <r>
      <rPr>
        <b/>
        <sz val="12"/>
        <color theme="1"/>
        <rFont val="Calibri"/>
        <family val="2"/>
        <scheme val="minor"/>
      </rPr>
      <t>Scotch-Brite™</t>
    </r>
    <r>
      <rPr>
        <sz val="12"/>
        <color theme="1"/>
        <rFont val="Calibri"/>
        <family val="2"/>
        <scheme val="minor"/>
      </rPr>
      <t xml:space="preserve">  Copper Coated Scrubbers Case of 6 Bags (24 Pack)</t>
    </r>
  </si>
  <si>
    <r>
      <rPr>
        <b/>
        <sz val="12"/>
        <color theme="1"/>
        <rFont val="Calibri"/>
        <family val="2"/>
        <scheme val="minor"/>
      </rPr>
      <t>Scotch™</t>
    </r>
    <r>
      <rPr>
        <sz val="12"/>
        <color theme="1"/>
        <rFont val="Calibri"/>
        <family val="2"/>
        <scheme val="minor"/>
      </rPr>
      <t xml:space="preserve"> Kid safe scissors. Left or Right hand 5 in. </t>
    </r>
  </si>
  <si>
    <r>
      <rPr>
        <b/>
        <sz val="12"/>
        <rFont val="Calibri"/>
        <family val="2"/>
        <scheme val="minor"/>
      </rPr>
      <t>Command™</t>
    </r>
    <r>
      <rPr>
        <sz val="12"/>
        <rFont val="Calibri"/>
        <family val="2"/>
        <scheme val="minor"/>
      </rPr>
      <t xml:space="preserve"> Display Ledges HOM23S-2EF, Slate, 2 lbs (0.9 kg)</t>
    </r>
  </si>
  <si>
    <r>
      <rPr>
        <b/>
        <sz val="12"/>
        <color rgb="FF000000"/>
        <rFont val="Calibri"/>
        <family val="2"/>
        <scheme val="minor"/>
      </rPr>
      <t>Command™</t>
    </r>
    <r>
      <rPr>
        <sz val="12"/>
        <color rgb="FF000000"/>
        <rFont val="Calibri"/>
        <family val="2"/>
        <scheme val="minor"/>
      </rPr>
      <t xml:space="preserve"> Poster Strips 17067CLR-S40NA, Small, White, Box (40 Small Hooks &amp; 48 Strips)</t>
    </r>
  </si>
  <si>
    <r>
      <rPr>
        <b/>
        <sz val="12"/>
        <color rgb="FF000000"/>
        <rFont val="Calibri"/>
        <family val="2"/>
        <scheme val="minor"/>
      </rPr>
      <t>Nexcare™</t>
    </r>
    <r>
      <rPr>
        <sz val="12"/>
        <color rgb="FF000000"/>
        <rFont val="Calibri"/>
        <family val="2"/>
        <scheme val="minor"/>
      </rPr>
      <t xml:space="preserve"> Micropore™ S Surgical Tape, 2770-1, 1 inch x 5.5 yard (2.5 cm x 5m)</t>
    </r>
  </si>
  <si>
    <r>
      <rPr>
        <b/>
        <sz val="12"/>
        <color rgb="FF000000"/>
        <rFont val="Calibri"/>
        <family val="2"/>
        <scheme val="minor"/>
      </rPr>
      <t>3M™ PELTOR™</t>
    </r>
    <r>
      <rPr>
        <sz val="12"/>
        <color rgb="FF000000"/>
        <rFont val="Calibri"/>
        <family val="2"/>
        <scheme val="minor"/>
      </rPr>
      <t xml:space="preserve"> MT7H79P3E-50, Headset Atex 230OHM DYN.MIC</t>
    </r>
  </si>
  <si>
    <r>
      <rPr>
        <b/>
        <sz val="12"/>
        <color rgb="FF000000"/>
        <rFont val="Calibri"/>
        <family val="2"/>
        <scheme val="minor"/>
      </rPr>
      <t>3M™ PELTOR™</t>
    </r>
    <r>
      <rPr>
        <sz val="12"/>
        <color rgb="FF000000"/>
        <rFont val="Calibri"/>
        <family val="2"/>
        <scheme val="minor"/>
      </rPr>
      <t xml:space="preserve"> WS™ ALERT™ X, MRX21A4WS6, App, Bright Yellow, Headset, Headband, Bluetooth</t>
    </r>
  </si>
  <si>
    <r>
      <rPr>
        <b/>
        <sz val="12"/>
        <color rgb="FF000000"/>
        <rFont val="Calibri"/>
        <family val="2"/>
        <scheme val="minor"/>
      </rPr>
      <t>Post-it®</t>
    </r>
    <r>
      <rPr>
        <sz val="12"/>
        <color rgb="FF000000"/>
        <rFont val="Calibri"/>
        <family val="2"/>
        <scheme val="minor"/>
      </rPr>
      <t xml:space="preserve"> Super Sticky Pop-up Notes with Dispenser, DS440-SSVP, canary, lined, 4 in x 4 in , 1 per pack</t>
    </r>
  </si>
  <si>
    <r>
      <rPr>
        <b/>
        <sz val="12"/>
        <color rgb="FF000000"/>
        <rFont val="Calibri"/>
        <family val="2"/>
        <scheme val="minor"/>
      </rPr>
      <t>Scotch-Brite®</t>
    </r>
    <r>
      <rPr>
        <sz val="12"/>
        <color rgb="FF000000"/>
        <rFont val="Calibri"/>
        <family val="2"/>
        <scheme val="minor"/>
      </rPr>
      <t xml:space="preserve"> Heavy Duty Dishwand Kit, Includes 1 Wand &amp; 7 Refill Pads, 650-481-8-SIOC</t>
    </r>
  </si>
  <si>
    <r>
      <rPr>
        <b/>
        <sz val="12"/>
        <color rgb="FF000000"/>
        <rFont val="Calibri"/>
        <family val="2"/>
        <scheme val="minor"/>
      </rPr>
      <t>3M™</t>
    </r>
    <r>
      <rPr>
        <sz val="12"/>
        <color rgb="FF000000"/>
        <rFont val="Calibri"/>
        <family val="2"/>
        <scheme val="minor"/>
      </rPr>
      <t xml:space="preserve"> STRIP-CALK (Black), 08578, Net 60 strips - 1 ft (30.5 cm) each</t>
    </r>
  </si>
  <si>
    <r>
      <rPr>
        <b/>
        <sz val="12"/>
        <color rgb="FF000000"/>
        <rFont val="Calibri"/>
        <family val="2"/>
        <scheme val="minor"/>
      </rPr>
      <t>Tensor™</t>
    </r>
    <r>
      <rPr>
        <sz val="12"/>
        <color rgb="FF000000"/>
        <rFont val="Calibri"/>
        <family val="2"/>
        <scheme val="minor"/>
      </rPr>
      <t xml:space="preserve">  144705, Deluxe Wrist Brace / Left Side / S-M </t>
    </r>
  </si>
  <si>
    <r>
      <rPr>
        <b/>
        <sz val="12"/>
        <color rgb="FF000000"/>
        <rFont val="Calibri"/>
        <family val="2"/>
        <scheme val="minor"/>
      </rPr>
      <t>Bondo®</t>
    </r>
    <r>
      <rPr>
        <sz val="12"/>
        <color rgb="FF000000"/>
        <rFont val="Calibri"/>
        <family val="2"/>
        <scheme val="minor"/>
      </rPr>
      <t xml:space="preserve"> Bumper Repair Kit Clamshell 31589C Complete Solution to quickly and easily repair flexible-bumpers</t>
    </r>
  </si>
  <si>
    <r>
      <rPr>
        <b/>
        <sz val="12"/>
        <rFont val="Calibri"/>
        <family val="2"/>
        <scheme val="minor"/>
      </rPr>
      <t>Filtrete™</t>
    </r>
    <r>
      <rPr>
        <sz val="12"/>
        <rFont val="Calibri"/>
        <family val="2"/>
        <scheme val="minor"/>
      </rPr>
      <t xml:space="preserve">  20x20x1 (3 Pack)  (Various Levels)</t>
    </r>
  </si>
  <si>
    <r>
      <rPr>
        <b/>
        <sz val="12"/>
        <rFont val="Calibri"/>
        <family val="2"/>
        <scheme val="minor"/>
      </rPr>
      <t>Filtrete™</t>
    </r>
    <r>
      <rPr>
        <sz val="12"/>
        <rFont val="Calibri"/>
        <family val="2"/>
        <scheme val="minor"/>
      </rPr>
      <t xml:space="preserve">  20x25x1 (3 Pack)  (Various Levels)</t>
    </r>
  </si>
  <si>
    <r>
      <rPr>
        <b/>
        <sz val="12"/>
        <rFont val="Calibri"/>
        <family val="2"/>
        <scheme val="minor"/>
      </rPr>
      <t>Filtrete™</t>
    </r>
    <r>
      <rPr>
        <sz val="12"/>
        <rFont val="Calibri"/>
        <family val="2"/>
        <scheme val="minor"/>
      </rPr>
      <t xml:space="preserve">  20x24x1  (1000)</t>
    </r>
  </si>
  <si>
    <t>16x20x1  (1500 Level)</t>
  </si>
  <si>
    <r>
      <t xml:space="preserve">16x20x1 </t>
    </r>
    <r>
      <rPr>
        <b/>
        <i/>
        <sz val="12"/>
        <rFont val="Calibri"/>
        <family val="2"/>
        <scheme val="minor"/>
      </rPr>
      <t>USA</t>
    </r>
    <r>
      <rPr>
        <sz val="12"/>
        <rFont val="Calibri"/>
        <family val="2"/>
        <scheme val="minor"/>
      </rPr>
      <t xml:space="preserve"> (1500 Level) 2Pck</t>
    </r>
  </si>
  <si>
    <t>3PHKITM-10EF Drywall Picture Hang Vari Pack for Wall Dec with Temp Spot Marker, 10 Hangers, 10 Mark/Pack</t>
  </si>
  <si>
    <t>576-30PB-C Ultra Strth Bndgs Assrt 30ct</t>
  </si>
  <si>
    <t>581-30-CA Waterproof Kne and Elbw Bndgs</t>
  </si>
  <si>
    <t>AP-072-CA Nexcare™ Acne Patch Blemish Cover, 72/Pack</t>
  </si>
  <si>
    <t>Btt</t>
  </si>
  <si>
    <t>CS201-CA Ultra Stretch Bndgs 50 pk, asrt</t>
  </si>
  <si>
    <t>17201-4PK-EF 10 lb White Pic Hang Strip</t>
  </si>
  <si>
    <t>SUMMER DEALS</t>
  </si>
  <si>
    <t xml:space="preserve">Kit </t>
  </si>
  <si>
    <r>
      <rPr>
        <b/>
        <sz val="12"/>
        <rFont val="Calibri"/>
        <family val="2"/>
        <scheme val="minor"/>
      </rPr>
      <t>3M</t>
    </r>
    <r>
      <rPr>
        <sz val="12"/>
        <rFont val="Calibri"/>
        <family val="2"/>
        <scheme val="minor"/>
      </rPr>
      <t xml:space="preserve"> Random Orbital Sander, Elite Series, Non-Vaccum  28498, </t>
    </r>
  </si>
  <si>
    <t>BATH41-SN-ESF Satin Nickel Hand Towel Bar</t>
  </si>
  <si>
    <t>MR03-ORBB-EF Large Oil Rubbed Bonze Metal Hook, 5 lb (2.2 Kg), 1 Hook 2 WRS</t>
  </si>
  <si>
    <t>17067C-VP Small Wire Hooks, White, 0.5 lb (225 g), 9 Hooks, 12 Strips</t>
  </si>
  <si>
    <t>17006C Mini Hooks, 6 units / 8 Strips/ Holds 0.5 lb (225 gr)</t>
  </si>
  <si>
    <t>BONDO</t>
  </si>
  <si>
    <t>31589C,Bondo Bumper Repair Kt,EN/FR,6/CV</t>
  </si>
  <si>
    <t>00907C,GLAZE AND SPOT PUTTY,4.5 OZ</t>
  </si>
  <si>
    <t>00357,SPREADER,3 PACK</t>
  </si>
  <si>
    <t>00813, Bondo Tack Cloth</t>
  </si>
  <si>
    <t>00488SRP Fiberglass Mat 8SqFt 6/Case</t>
  </si>
  <si>
    <t>17017CLR-C Command™ Round Cord Clips, 4 Clips, 5 Strips</t>
  </si>
  <si>
    <t>17026CLR-VP Command™ Decorating Clips 40 Clips 48 Strips</t>
  </si>
  <si>
    <t>17038SN-EF X-Large Satin Nickel Triple Hook, Hold 10 lb, 1 Hook , 3 Strips</t>
  </si>
  <si>
    <t>17036MB-EF  Large Matte Black Double Hook, 1 hook, Holds 4lb</t>
  </si>
  <si>
    <t>17036BR-EF Large Satin Brass Double Hook, Hold 4 lb, 1 Hook , 1 Strip</t>
  </si>
  <si>
    <t>MR03-BN-EF Large Metal Hook / Holds 5 lb/ 1 Hook, 2 Strips</t>
  </si>
  <si>
    <t>MR03-OEB-EF Large Metal Hook / Holds 5 lb/ 1 Hook, 2 Strips</t>
  </si>
  <si>
    <t>17011-2EF X-Large Hooks / Holds 15 lb / 2 Hooks, 8 Strips</t>
  </si>
  <si>
    <t>17010-2EF X-Large Hooks / Holds 10 lb / 2 Hooks, 6 Strips</t>
  </si>
  <si>
    <t>17010-EF X-Large Hook / Holds 10 lb / 1 Hook, 4 Strips</t>
  </si>
  <si>
    <t>17011-EF X-Large Hook / Holds 15 lb / 1 Hook, 4 Strips</t>
  </si>
  <si>
    <t>17034MB-2EF Medium Matte Black Hook / Holds 3 lb / 2 Hooks, 4 Strips</t>
  </si>
  <si>
    <t>17034MB-EF Medium Matte Black Hook / Holds 3 lb / 1 Hokk, 2 Strips</t>
  </si>
  <si>
    <t>17206AO-6ESF Large Picture Hanging Strips / Holds 15 lb / 6 pairs</t>
  </si>
  <si>
    <t>17200C  Command Replacement Strips, Assorted Value Pack</t>
  </si>
  <si>
    <t>17206BLK-C Large Picture Hanging Strips 16 lb /  4 pairs</t>
  </si>
  <si>
    <t>17217-8EF x-Large Picture Hanging Strips / 8 Pairs/ Hold 20 lb</t>
  </si>
  <si>
    <t>17304AO-2ESF Cord Bundlers / 2 Cords 3 Strips</t>
  </si>
  <si>
    <t>654R-5SSNRP / 654R-5SST 3 in x 3 in PEFC</t>
  </si>
  <si>
    <t>16x24x1 (1000 Level)</t>
  </si>
  <si>
    <t>NTD5-PP-CLWEF One Pen Pouch</t>
  </si>
  <si>
    <t>R330R-6SSNRP WANDERLUST 3 in x 3 in PEFC</t>
  </si>
  <si>
    <t>87033-CA  Greener Clean™ Heavy Duty Scrub Sponge, 3/Pack</t>
  </si>
  <si>
    <t>4004CC, Easy Erasing Pad 4004</t>
  </si>
  <si>
    <t xml:space="preserve">83, Stainless Steel Scrubber </t>
  </si>
  <si>
    <t>207868-CA Self Adhering Plastic Bandage (3inx51.25in)</t>
  </si>
  <si>
    <t>BN11 Notes, Green/Yellow/ Orange, 11 in x 11 in, PEFC</t>
  </si>
  <si>
    <t>6503/49490 Rugged Comfort Half Facepiece Reusable Respirator</t>
  </si>
  <si>
    <t xml:space="preserve">7503/37083(AAD) Half Facepiece Reusable Respirator </t>
  </si>
  <si>
    <t>SPECIAL DEALS</t>
  </si>
  <si>
    <r>
      <rPr>
        <b/>
        <sz val="12"/>
        <color theme="1"/>
        <rFont val="Calibri"/>
        <family val="2"/>
        <scheme val="minor"/>
      </rPr>
      <t>Scotch-Brite™</t>
    </r>
    <r>
      <rPr>
        <sz val="12"/>
        <color theme="1"/>
        <rFont val="Calibri"/>
        <family val="2"/>
        <scheme val="minor"/>
      </rPr>
      <t xml:space="preserve"> Griddle Pad Holder, H-461 Helps protects hands from grease and burns</t>
    </r>
  </si>
  <si>
    <t>BATH34-SN-NA Bath Soap Dish, Frosted, 2 lbs (0.9 kg)</t>
  </si>
  <si>
    <r>
      <rPr>
        <b/>
        <sz val="12"/>
        <color rgb="FF000000"/>
        <rFont val="Calibri"/>
        <family val="2"/>
        <scheme val="minor"/>
      </rPr>
      <t>Filtrete™</t>
    </r>
    <r>
      <rPr>
        <sz val="12"/>
        <color rgb="FF000000"/>
        <rFont val="Calibri"/>
        <family val="2"/>
        <scheme val="minor"/>
      </rPr>
      <t xml:space="preserve"> 20x25x1 2PK 9852DC-2 CL DUST REDUC (300 Level) </t>
    </r>
  </si>
  <si>
    <r>
      <rPr>
        <b/>
        <sz val="12"/>
        <color rgb="FF000000"/>
        <rFont val="Calibri"/>
        <family val="2"/>
        <scheme val="minor"/>
      </rPr>
      <t>Filtrete™</t>
    </r>
    <r>
      <rPr>
        <sz val="12"/>
        <color rgb="FF000000"/>
        <rFont val="Calibri"/>
        <family val="2"/>
        <scheme val="minor"/>
      </rPr>
      <t xml:space="preserve"> 16x20x1 2PK  9850DC-2 CL DUST REDUC (300 Level)</t>
    </r>
  </si>
  <si>
    <t>SUBTOTAL</t>
  </si>
  <si>
    <t>Apply Retiree Discount</t>
  </si>
  <si>
    <t>SHIPPING</t>
  </si>
  <si>
    <t>TOTAL</t>
  </si>
  <si>
    <t>NO</t>
  </si>
  <si>
    <t>H10P3E Peltor™Optime 105, 27 Db</t>
  </si>
  <si>
    <t>3M SITE/ OFFICE NAME:</t>
  </si>
  <si>
    <t>ADDRESS:</t>
  </si>
  <si>
    <t>487001-  Multipurpose Wrap with out gel pack</t>
  </si>
  <si>
    <t>3M EMPLOYEE STORE ONLINE ORDER FORM - EMPLOYEES / 2026 - 9</t>
  </si>
  <si>
    <r>
      <t xml:space="preserve">Scotch™ </t>
    </r>
    <r>
      <rPr>
        <sz val="12"/>
        <color theme="1"/>
        <rFont val="Calibri"/>
        <family val="2"/>
        <scheme val="minor"/>
      </rPr>
      <t>General Painting Multi-Surface Painter's Tape 2 Pack / 1.41 in / 36 mm</t>
    </r>
  </si>
  <si>
    <r>
      <t xml:space="preserve">Command™ </t>
    </r>
    <r>
      <rPr>
        <sz val="12"/>
        <color theme="1"/>
        <rFont val="Calibri"/>
        <family val="2"/>
        <scheme val="minor"/>
      </rPr>
      <t>Cord Bundlers Damage-Free Hanging Holds Strongly, Removes Cleanly</t>
    </r>
  </si>
  <si>
    <r>
      <rPr>
        <b/>
        <sz val="12"/>
        <color rgb="FF000000"/>
        <rFont val="Calibri"/>
        <family val="2"/>
        <scheme val="minor"/>
      </rPr>
      <t>Filtrete™</t>
    </r>
    <r>
      <rPr>
        <sz val="12"/>
        <color rgb="FF000000"/>
        <rFont val="Calibri"/>
        <family val="2"/>
        <scheme val="minor"/>
      </rPr>
      <t xml:space="preserve"> 1000/1600-3Pk Ag &amp; Uta Fr Cmb Pk(2) 1000 &amp; (1) 1600 - 16x20x1</t>
    </r>
  </si>
  <si>
    <r>
      <t>Scotch™</t>
    </r>
    <r>
      <rPr>
        <sz val="12"/>
        <color theme="1"/>
        <rFont val="Calibri"/>
        <family val="2"/>
        <scheme val="minor"/>
      </rPr>
      <t xml:space="preserve"> 3250-LR2-EF/3450-LR2-EF, Packaging Tape secure seal/sure start 2 Pack, 48 mm x 50 M</t>
    </r>
  </si>
  <si>
    <r>
      <rPr>
        <b/>
        <sz val="12"/>
        <color rgb="FF000000"/>
        <rFont val="Calibri"/>
        <family val="2"/>
        <scheme val="minor"/>
      </rPr>
      <t>Nexcare™</t>
    </r>
    <r>
      <rPr>
        <sz val="12"/>
        <color rgb="FF000000"/>
        <rFont val="Calibri"/>
        <family val="2"/>
        <scheme val="minor"/>
      </rPr>
      <t xml:space="preserve"> Duo Bandages DSA-8-CA, Knee &amp; Elbow, 8/Pack</t>
    </r>
  </si>
  <si>
    <t>F1 Room (2 Pack)</t>
  </si>
  <si>
    <t>Updated for the week of SEP 14 to SEP 18</t>
  </si>
  <si>
    <r>
      <rPr>
        <b/>
        <sz val="12"/>
        <rFont val="Calibri"/>
        <family val="2"/>
        <scheme val="minor"/>
      </rPr>
      <t>Command™</t>
    </r>
    <r>
      <rPr>
        <sz val="12"/>
        <rFont val="Calibri"/>
        <family val="2"/>
        <scheme val="minor"/>
      </rPr>
      <t xml:space="preserve"> FC13-BN-AWEF Large Metal Hook, Outdoor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</si>
</sst>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164" formatCode="[$-F800]dddd\,\ mmmm\ dd\,\ yyyy"/>
    <numFmt numFmtId="165" formatCode="&quot;$&quot;#,##0.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</font>
    <font>
      <sz val="12"/>
      <color rgb="FF00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rgb="FF0F1111"/>
      <name val="Calibri"/>
      <family val="2"/>
      <scheme val="minor"/>
    </font>
    <font>
      <sz val="12"/>
      <color rgb="FF000000"/>
      <name val="Calibri"/>
      <family val="2"/>
    </font>
    <font>
      <sz val="12"/>
      <color rgb="FFFFFF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rgb="FF242424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C7B10"/>
        <bgColor indexed="64"/>
      </patternFill>
    </fill>
    <fill>
      <patternFill patternType="solid">
        <fgColor rgb="FFF68E38"/>
        <bgColor indexed="64"/>
      </patternFill>
    </fill>
    <fill>
      <patternFill patternType="solid">
        <fgColor rgb="FFF8A96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79B4F"/>
        <bgColor indexed="64"/>
      </patternFill>
    </fill>
    <fill>
      <patternFill patternType="solid">
        <fgColor rgb="FFF68E38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theme="0" tint="-0.14999847407452621"/>
      </bottom>
      <diagonal/>
    </border>
    <border>
      <left style="thin">
        <color indexed="64"/>
      </left>
      <right style="thin">
        <color indexed="64"/>
      </right>
      <top style="mediumDashed">
        <color theme="0" tint="-0.14999847407452621"/>
      </top>
      <bottom style="mediumDashed">
        <color theme="0" tint="-0.14999847407452621"/>
      </bottom>
      <diagonal/>
    </border>
    <border>
      <left style="thin">
        <color indexed="64"/>
      </left>
      <right style="thin">
        <color indexed="64"/>
      </right>
      <top style="mediumDashed">
        <color theme="0" tint="-0.14999847407452621"/>
      </top>
      <bottom style="thin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293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2" xfId="0" applyBorder="1"/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right"/>
    </xf>
    <xf numFmtId="0" fontId="6" fillId="0" borderId="0" xfId="0" applyFont="1"/>
    <xf numFmtId="0" fontId="4" fillId="0" borderId="0" xfId="0" applyFont="1"/>
    <xf numFmtId="0" fontId="4" fillId="0" borderId="2" xfId="0" applyFont="1" applyBorder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7" fontId="8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44" fontId="9" fillId="2" borderId="0" xfId="1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7" fontId="12" fillId="2" borderId="0" xfId="0" applyNumberFormat="1" applyFont="1" applyFill="1" applyAlignment="1">
      <alignment vertical="center"/>
    </xf>
    <xf numFmtId="0" fontId="10" fillId="5" borderId="1" xfId="0" applyFont="1" applyFill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7" fontId="13" fillId="3" borderId="1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17" fontId="7" fillId="2" borderId="0" xfId="0" quotePrefix="1" applyNumberFormat="1" applyFont="1" applyFill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7" fillId="2" borderId="1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16" fillId="4" borderId="0" xfId="0" applyFont="1" applyFill="1" applyAlignment="1">
      <alignment horizontal="center" vertical="center"/>
    </xf>
    <xf numFmtId="44" fontId="12" fillId="2" borderId="1" xfId="1" applyFont="1" applyFill="1" applyBorder="1" applyAlignment="1" applyProtection="1">
      <alignment vertical="center"/>
    </xf>
    <xf numFmtId="0" fontId="16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right" vertical="center"/>
    </xf>
    <xf numFmtId="164" fontId="15" fillId="2" borderId="7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7" fillId="2" borderId="8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14" fillId="0" borderId="1" xfId="1" applyFont="1" applyFill="1" applyBorder="1" applyAlignment="1" applyProtection="1">
      <alignment vertical="center"/>
    </xf>
    <xf numFmtId="0" fontId="14" fillId="5" borderId="1" xfId="0" applyFont="1" applyFill="1" applyBorder="1" applyAlignment="1" applyProtection="1">
      <alignment horizontal="center" vertical="center"/>
      <protection locked="0"/>
    </xf>
    <xf numFmtId="44" fontId="14" fillId="5" borderId="1" xfId="1" applyFont="1" applyFill="1" applyBorder="1" applyAlignment="1" applyProtection="1">
      <alignment vertical="center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7" fillId="5" borderId="1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vertical="center" wrapText="1"/>
      <protection locked="0"/>
    </xf>
    <xf numFmtId="44" fontId="9" fillId="0" borderId="0" xfId="1" applyFont="1" applyFill="1" applyBorder="1" applyAlignment="1">
      <alignment vertical="center"/>
    </xf>
    <xf numFmtId="44" fontId="15" fillId="0" borderId="0" xfId="1" applyFont="1" applyFill="1" applyBorder="1" applyAlignment="1" applyProtection="1">
      <alignment vertical="center"/>
    </xf>
    <xf numFmtId="44" fontId="7" fillId="0" borderId="0" xfId="1" applyFont="1" applyFill="1" applyBorder="1" applyAlignment="1">
      <alignment horizontal="center" vertical="center" wrapText="1"/>
    </xf>
    <xf numFmtId="44" fontId="14" fillId="0" borderId="0" xfId="1" applyFont="1" applyFill="1" applyBorder="1" applyAlignment="1" applyProtection="1">
      <alignment vertical="center"/>
    </xf>
    <xf numFmtId="44" fontId="12" fillId="0" borderId="0" xfId="1" applyFont="1" applyFill="1" applyBorder="1" applyAlignment="1" applyProtection="1">
      <alignment vertical="center"/>
    </xf>
    <xf numFmtId="8" fontId="14" fillId="0" borderId="0" xfId="1" applyNumberFormat="1" applyFont="1" applyFill="1" applyBorder="1" applyAlignment="1" applyProtection="1">
      <alignment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8" fontId="14" fillId="0" borderId="1" xfId="1" applyNumberFormat="1" applyFont="1" applyFill="1" applyBorder="1" applyAlignment="1" applyProtection="1">
      <alignment vertical="center"/>
    </xf>
    <xf numFmtId="44" fontId="15" fillId="0" borderId="1" xfId="1" applyFont="1" applyFill="1" applyBorder="1" applyAlignment="1" applyProtection="1">
      <alignment vertical="center"/>
    </xf>
    <xf numFmtId="0" fontId="13" fillId="0" borderId="0" xfId="0" applyFont="1" applyAlignment="1" applyProtection="1">
      <alignment vertical="center" wrapText="1"/>
      <protection locked="0"/>
    </xf>
    <xf numFmtId="7" fontId="10" fillId="2" borderId="0" xfId="0" applyNumberFormat="1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12" fillId="2" borderId="0" xfId="0" applyFont="1" applyFill="1" applyAlignment="1">
      <alignment vertical="center"/>
    </xf>
    <xf numFmtId="7" fontId="12" fillId="2" borderId="1" xfId="0" applyNumberFormat="1" applyFont="1" applyFill="1" applyBorder="1" applyAlignment="1">
      <alignment horizontal="center" vertical="center"/>
    </xf>
    <xf numFmtId="7" fontId="12" fillId="2" borderId="5" xfId="0" applyNumberFormat="1" applyFont="1" applyFill="1" applyBorder="1" applyAlignment="1">
      <alignment horizontal="center" vertical="center"/>
    </xf>
    <xf numFmtId="44" fontId="14" fillId="2" borderId="0" xfId="1" applyFont="1" applyFill="1" applyBorder="1" applyAlignment="1" applyProtection="1">
      <alignment vertical="center"/>
    </xf>
    <xf numFmtId="44" fontId="12" fillId="5" borderId="1" xfId="1" applyFont="1" applyFill="1" applyBorder="1" applyAlignment="1" applyProtection="1">
      <alignment vertical="center"/>
    </xf>
    <xf numFmtId="165" fontId="14" fillId="2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44" fontId="12" fillId="2" borderId="15" xfId="1" applyFont="1" applyFill="1" applyBorder="1" applyAlignment="1" applyProtection="1">
      <alignment vertical="center"/>
    </xf>
    <xf numFmtId="0" fontId="12" fillId="5" borderId="15" xfId="0" applyFont="1" applyFill="1" applyBorder="1" applyAlignment="1" applyProtection="1">
      <alignment horizontal="center" vertical="center"/>
      <protection locked="0"/>
    </xf>
    <xf numFmtId="44" fontId="14" fillId="5" borderId="15" xfId="1" applyFont="1" applyFill="1" applyBorder="1" applyAlignment="1" applyProtection="1">
      <alignment vertical="center"/>
    </xf>
    <xf numFmtId="44" fontId="12" fillId="2" borderId="3" xfId="1" applyFont="1" applyFill="1" applyBorder="1" applyAlignment="1" applyProtection="1">
      <alignment vertical="center"/>
    </xf>
    <xf numFmtId="0" fontId="12" fillId="5" borderId="3" xfId="0" applyFont="1" applyFill="1" applyBorder="1" applyAlignment="1" applyProtection="1">
      <alignment horizontal="center" vertical="center"/>
      <protection locked="0"/>
    </xf>
    <xf numFmtId="44" fontId="14" fillId="5" borderId="3" xfId="1" applyFont="1" applyFill="1" applyBorder="1" applyAlignment="1" applyProtection="1">
      <alignment vertical="center"/>
    </xf>
    <xf numFmtId="44" fontId="12" fillId="0" borderId="1" xfId="1" applyFont="1" applyFill="1" applyBorder="1" applyAlignment="1" applyProtection="1">
      <alignment vertical="center"/>
    </xf>
    <xf numFmtId="165" fontId="12" fillId="2" borderId="5" xfId="0" applyNumberFormat="1" applyFont="1" applyFill="1" applyBorder="1" applyAlignment="1">
      <alignment horizontal="center" vertical="center" wrapText="1"/>
    </xf>
    <xf numFmtId="44" fontId="14" fillId="5" borderId="6" xfId="1" applyFont="1" applyFill="1" applyBorder="1" applyAlignment="1" applyProtection="1">
      <alignment vertical="center"/>
    </xf>
    <xf numFmtId="165" fontId="8" fillId="2" borderId="0" xfId="0" applyNumberFormat="1" applyFont="1" applyFill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8" fontId="19" fillId="2" borderId="5" xfId="0" applyNumberFormat="1" applyFont="1" applyFill="1" applyBorder="1" applyAlignment="1">
      <alignment horizontal="center" vertical="center"/>
    </xf>
    <xf numFmtId="7" fontId="12" fillId="2" borderId="14" xfId="0" applyNumberFormat="1" applyFont="1" applyFill="1" applyBorder="1" applyAlignment="1">
      <alignment horizontal="center" vertical="center"/>
    </xf>
    <xf numFmtId="165" fontId="12" fillId="2" borderId="5" xfId="0" applyNumberFormat="1" applyFont="1" applyFill="1" applyBorder="1" applyAlignment="1">
      <alignment horizontal="center" vertical="center"/>
    </xf>
    <xf numFmtId="7" fontId="14" fillId="2" borderId="5" xfId="0" applyNumberFormat="1" applyFont="1" applyFill="1" applyBorder="1" applyAlignment="1">
      <alignment horizontal="center" vertical="center"/>
    </xf>
    <xf numFmtId="8" fontId="12" fillId="13" borderId="5" xfId="0" applyNumberFormat="1" applyFont="1" applyFill="1" applyBorder="1" applyAlignment="1">
      <alignment horizontal="center" vertical="center" wrapText="1"/>
    </xf>
    <xf numFmtId="8" fontId="12" fillId="2" borderId="5" xfId="0" applyNumberFormat="1" applyFont="1" applyFill="1" applyBorder="1" applyAlignment="1">
      <alignment horizontal="center" vertical="center" wrapText="1"/>
    </xf>
    <xf numFmtId="8" fontId="12" fillId="13" borderId="5" xfId="0" applyNumberFormat="1" applyFont="1" applyFill="1" applyBorder="1" applyAlignment="1">
      <alignment horizontal="center" vertical="center"/>
    </xf>
    <xf numFmtId="7" fontId="12" fillId="2" borderId="15" xfId="0" applyNumberFormat="1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7" fontId="12" fillId="12" borderId="1" xfId="0" applyNumberFormat="1" applyFont="1" applyFill="1" applyBorder="1" applyAlignment="1">
      <alignment horizontal="center" vertical="center"/>
    </xf>
    <xf numFmtId="0" fontId="14" fillId="12" borderId="1" xfId="0" applyFont="1" applyFill="1" applyBorder="1" applyAlignment="1" applyProtection="1">
      <alignment horizontal="center" vertical="center"/>
      <protection locked="0"/>
    </xf>
    <xf numFmtId="44" fontId="14" fillId="12" borderId="1" xfId="1" applyFont="1" applyFill="1" applyBorder="1" applyAlignment="1" applyProtection="1">
      <alignment vertical="center"/>
    </xf>
    <xf numFmtId="0" fontId="14" fillId="17" borderId="1" xfId="0" applyFont="1" applyFill="1" applyBorder="1" applyAlignment="1" applyProtection="1">
      <alignment horizontal="center" vertical="center"/>
      <protection locked="0"/>
    </xf>
    <xf numFmtId="44" fontId="14" fillId="17" borderId="1" xfId="1" applyFont="1" applyFill="1" applyBorder="1" applyAlignment="1" applyProtection="1">
      <alignment vertical="center"/>
    </xf>
    <xf numFmtId="7" fontId="12" fillId="18" borderId="1" xfId="0" applyNumberFormat="1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/>
    </xf>
    <xf numFmtId="0" fontId="14" fillId="18" borderId="1" xfId="0" applyFont="1" applyFill="1" applyBorder="1" applyAlignment="1" applyProtection="1">
      <alignment horizontal="center" vertical="center"/>
      <protection locked="0"/>
    </xf>
    <xf numFmtId="44" fontId="14" fillId="18" borderId="1" xfId="1" applyFont="1" applyFill="1" applyBorder="1" applyAlignment="1" applyProtection="1">
      <alignment vertical="center"/>
    </xf>
    <xf numFmtId="0" fontId="14" fillId="19" borderId="1" xfId="0" applyFont="1" applyFill="1" applyBorder="1" applyAlignment="1" applyProtection="1">
      <alignment horizontal="center" vertical="center"/>
      <protection locked="0"/>
    </xf>
    <xf numFmtId="0" fontId="12" fillId="2" borderId="15" xfId="0" applyFont="1" applyFill="1" applyBorder="1" applyAlignment="1">
      <alignment horizontal="center" vertical="center"/>
    </xf>
    <xf numFmtId="165" fontId="18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5" fontId="18" fillId="2" borderId="5" xfId="0" applyNumberFormat="1" applyFont="1" applyFill="1" applyBorder="1" applyAlignment="1">
      <alignment horizontal="center" vertical="center"/>
    </xf>
    <xf numFmtId="8" fontId="19" fillId="2" borderId="16" xfId="0" applyNumberFormat="1" applyFont="1" applyFill="1" applyBorder="1" applyAlignment="1">
      <alignment horizontal="center" vertical="center"/>
    </xf>
    <xf numFmtId="8" fontId="19" fillId="2" borderId="1" xfId="0" applyNumberFormat="1" applyFont="1" applyFill="1" applyBorder="1" applyAlignment="1">
      <alignment horizontal="center" vertical="center"/>
    </xf>
    <xf numFmtId="0" fontId="8" fillId="16" borderId="0" xfId="0" applyFont="1" applyFill="1" applyAlignment="1">
      <alignment vertical="center"/>
    </xf>
    <xf numFmtId="0" fontId="8" fillId="15" borderId="0" xfId="0" applyFont="1" applyFill="1" applyAlignment="1">
      <alignment vertical="center"/>
    </xf>
    <xf numFmtId="44" fontId="14" fillId="15" borderId="0" xfId="1" applyFont="1" applyFill="1" applyBorder="1" applyAlignment="1" applyProtection="1">
      <alignment vertical="center"/>
    </xf>
    <xf numFmtId="8" fontId="12" fillId="2" borderId="1" xfId="0" applyNumberFormat="1" applyFont="1" applyFill="1" applyBorder="1" applyAlignment="1">
      <alignment horizontal="center" vertical="center" wrapText="1"/>
    </xf>
    <xf numFmtId="8" fontId="19" fillId="13" borderId="1" xfId="0" applyNumberFormat="1" applyFont="1" applyFill="1" applyBorder="1" applyAlignment="1">
      <alignment horizontal="center" vertical="top"/>
    </xf>
    <xf numFmtId="165" fontId="14" fillId="2" borderId="5" xfId="1" applyNumberFormat="1" applyFont="1" applyFill="1" applyBorder="1" applyAlignment="1" applyProtection="1">
      <alignment horizontal="center" vertical="center"/>
    </xf>
    <xf numFmtId="165" fontId="12" fillId="2" borderId="5" xfId="1" applyNumberFormat="1" applyFont="1" applyFill="1" applyBorder="1" applyAlignment="1" applyProtection="1">
      <alignment horizontal="center" vertical="center"/>
    </xf>
    <xf numFmtId="165" fontId="12" fillId="2" borderId="5" xfId="1" quotePrefix="1" applyNumberFormat="1" applyFont="1" applyFill="1" applyBorder="1" applyAlignment="1" applyProtection="1">
      <alignment horizontal="center" vertical="center" wrapText="1"/>
    </xf>
    <xf numFmtId="165" fontId="12" fillId="2" borderId="1" xfId="1" quotePrefix="1" applyNumberFormat="1" applyFont="1" applyFill="1" applyBorder="1" applyAlignment="1" applyProtection="1">
      <alignment horizontal="center" vertical="center" wrapText="1"/>
    </xf>
    <xf numFmtId="165" fontId="12" fillId="2" borderId="5" xfId="1" quotePrefix="1" applyNumberFormat="1" applyFont="1" applyFill="1" applyBorder="1" applyAlignment="1" applyProtection="1">
      <alignment horizontal="center" vertical="center" wrapText="1"/>
      <protection locked="0"/>
    </xf>
    <xf numFmtId="165" fontId="12" fillId="2" borderId="5" xfId="1" applyNumberFormat="1" applyFont="1" applyFill="1" applyBorder="1" applyAlignment="1" applyProtection="1">
      <alignment horizontal="center" vertical="center" wrapText="1"/>
    </xf>
    <xf numFmtId="165" fontId="0" fillId="2" borderId="0" xfId="1" applyNumberFormat="1" applyFont="1" applyFill="1" applyAlignment="1">
      <alignment horizontal="center" vertical="center"/>
    </xf>
    <xf numFmtId="165" fontId="14" fillId="2" borderId="5" xfId="0" applyNumberFormat="1" applyFont="1" applyFill="1" applyBorder="1" applyAlignment="1">
      <alignment horizontal="center" vertical="center"/>
    </xf>
    <xf numFmtId="8" fontId="12" fillId="13" borderId="19" xfId="0" applyNumberFormat="1" applyFont="1" applyFill="1" applyBorder="1" applyAlignment="1">
      <alignment horizontal="center" vertical="center"/>
    </xf>
    <xf numFmtId="7" fontId="12" fillId="18" borderId="15" xfId="0" applyNumberFormat="1" applyFont="1" applyFill="1" applyBorder="1" applyAlignment="1">
      <alignment horizontal="center" vertical="center"/>
    </xf>
    <xf numFmtId="0" fontId="12" fillId="18" borderId="3" xfId="0" applyFont="1" applyFill="1" applyBorder="1" applyAlignment="1">
      <alignment horizontal="center" vertical="center"/>
    </xf>
    <xf numFmtId="0" fontId="19" fillId="18" borderId="1" xfId="0" applyFont="1" applyFill="1" applyBorder="1" applyAlignment="1">
      <alignment horizontal="left" vertical="center" readingOrder="1"/>
    </xf>
    <xf numFmtId="0" fontId="19" fillId="18" borderId="0" xfId="0" applyFont="1" applyFill="1" applyAlignment="1">
      <alignment horizontal="left" vertical="center" readingOrder="1"/>
    </xf>
    <xf numFmtId="0" fontId="12" fillId="12" borderId="3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left" vertical="center" readingOrder="1"/>
    </xf>
    <xf numFmtId="0" fontId="19" fillId="12" borderId="1" xfId="0" applyFont="1" applyFill="1" applyBorder="1" applyAlignment="1">
      <alignment horizontal="left" vertical="top" wrapText="1" readingOrder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1" xfId="0" quotePrefix="1" applyFont="1" applyFill="1" applyBorder="1" applyAlignment="1">
      <alignment horizontal="left" vertical="center" wrapText="1"/>
    </xf>
    <xf numFmtId="0" fontId="12" fillId="2" borderId="1" xfId="0" quotePrefix="1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>
      <alignment horizontal="left" vertical="center" readingOrder="1"/>
    </xf>
    <xf numFmtId="0" fontId="19" fillId="2" borderId="1" xfId="0" applyFont="1" applyFill="1" applyBorder="1" applyAlignment="1">
      <alignment horizontal="left" vertical="center" readingOrder="1"/>
    </xf>
    <xf numFmtId="0" fontId="12" fillId="2" borderId="1" xfId="0" applyFont="1" applyFill="1" applyBorder="1" applyAlignment="1">
      <alignment horizontal="left" vertical="center" wrapText="1"/>
    </xf>
    <xf numFmtId="0" fontId="12" fillId="13" borderId="1" xfId="0" applyFont="1" applyFill="1" applyBorder="1" applyAlignment="1">
      <alignment horizontal="left" vertical="top" wrapText="1"/>
    </xf>
    <xf numFmtId="0" fontId="12" fillId="9" borderId="6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vertical="center" wrapText="1"/>
    </xf>
    <xf numFmtId="0" fontId="12" fillId="14" borderId="19" xfId="0" applyFont="1" applyFill="1" applyBorder="1" applyAlignment="1">
      <alignment horizontal="left" vertical="center"/>
    </xf>
    <xf numFmtId="0" fontId="12" fillId="10" borderId="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0" fontId="12" fillId="10" borderId="10" xfId="0" applyFont="1" applyFill="1" applyBorder="1" applyAlignment="1">
      <alignment horizontal="center" vertical="center"/>
    </xf>
    <xf numFmtId="0" fontId="25" fillId="7" borderId="17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0" fontId="25" fillId="7" borderId="11" xfId="0" applyFont="1" applyFill="1" applyBorder="1" applyAlignment="1">
      <alignment horizontal="center" vertical="center"/>
    </xf>
    <xf numFmtId="0" fontId="25" fillId="7" borderId="12" xfId="0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horizontal="center" vertical="center"/>
    </xf>
    <xf numFmtId="0" fontId="12" fillId="2" borderId="1" xfId="0" quotePrefix="1" applyFont="1" applyFill="1" applyBorder="1" applyAlignment="1">
      <alignment vertical="center" wrapText="1"/>
    </xf>
    <xf numFmtId="0" fontId="12" fillId="8" borderId="6" xfId="0" applyFont="1" applyFill="1" applyBorder="1" applyAlignment="1">
      <alignment horizontal="center" vertical="center"/>
    </xf>
    <xf numFmtId="0" fontId="12" fillId="11" borderId="6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23" fillId="15" borderId="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0" borderId="1" xfId="0" quotePrefix="1" applyFont="1" applyBorder="1" applyAlignment="1">
      <alignment vertical="center" wrapText="1"/>
    </xf>
    <xf numFmtId="0" fontId="18" fillId="2" borderId="6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top" wrapText="1"/>
    </xf>
    <xf numFmtId="0" fontId="12" fillId="0" borderId="1" xfId="0" applyFont="1" applyBorder="1"/>
    <xf numFmtId="0" fontId="12" fillId="0" borderId="1" xfId="0" applyFont="1" applyBorder="1" applyAlignment="1">
      <alignment horizontal="left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13" borderId="20" xfId="0" applyFont="1" applyFill="1" applyBorder="1" applyAlignment="1">
      <alignment horizontal="left" vertical="center" wrapText="1"/>
    </xf>
    <xf numFmtId="0" fontId="12" fillId="13" borderId="1" xfId="0" applyFont="1" applyFill="1" applyBorder="1" applyAlignment="1">
      <alignment horizontal="left" vertical="center" wrapText="1"/>
    </xf>
    <xf numFmtId="0" fontId="12" fillId="2" borderId="1" xfId="0" quotePrefix="1" applyFont="1" applyFill="1" applyBorder="1" applyAlignment="1" applyProtection="1">
      <alignment vertical="center" wrapText="1"/>
      <protection locked="0"/>
    </xf>
    <xf numFmtId="0" fontId="19" fillId="13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12" fillId="2" borderId="1" xfId="0" quotePrefix="1" applyFont="1" applyFill="1" applyBorder="1" applyAlignment="1">
      <alignment horizontal="left" vertical="top" wrapText="1"/>
    </xf>
    <xf numFmtId="0" fontId="27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top" wrapText="1"/>
    </xf>
    <xf numFmtId="0" fontId="14" fillId="0" borderId="1" xfId="0" quotePrefix="1" applyFont="1" applyBorder="1" applyAlignment="1" applyProtection="1">
      <alignment vertical="center" wrapText="1"/>
      <protection locked="0"/>
    </xf>
    <xf numFmtId="0" fontId="12" fillId="0" borderId="1" xfId="0" applyFont="1" applyBorder="1" applyAlignment="1">
      <alignment vertical="center"/>
    </xf>
    <xf numFmtId="0" fontId="14" fillId="2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12" fillId="14" borderId="1" xfId="0" applyFont="1" applyFill="1" applyBorder="1" applyAlignment="1">
      <alignment horizontal="left"/>
    </xf>
    <xf numFmtId="0" fontId="18" fillId="0" borderId="1" xfId="0" applyFont="1" applyBorder="1"/>
    <xf numFmtId="0" fontId="12" fillId="2" borderId="6" xfId="0" applyFont="1" applyFill="1" applyBorder="1" applyAlignment="1">
      <alignment horizontal="center"/>
    </xf>
    <xf numFmtId="0" fontId="12" fillId="2" borderId="1" xfId="0" applyFont="1" applyFill="1" applyBorder="1"/>
    <xf numFmtId="0" fontId="1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left" vertical="center" wrapText="1"/>
    </xf>
    <xf numFmtId="0" fontId="12" fillId="2" borderId="1" xfId="9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>
      <alignment horizontal="left" vertical="center" wrapText="1"/>
    </xf>
    <xf numFmtId="0" fontId="28" fillId="2" borderId="1" xfId="0" applyFont="1" applyFill="1" applyBorder="1" applyAlignment="1">
      <alignment horizontal="left" vertical="top"/>
    </xf>
    <xf numFmtId="0" fontId="19" fillId="0" borderId="15" xfId="0" applyFont="1" applyBorder="1" applyAlignment="1">
      <alignment vertical="center" wrapText="1"/>
    </xf>
    <xf numFmtId="0" fontId="12" fillId="2" borderId="13" xfId="0" applyFont="1" applyFill="1" applyBorder="1" applyAlignment="1">
      <alignment horizontal="center" vertical="center"/>
    </xf>
    <xf numFmtId="0" fontId="12" fillId="0" borderId="3" xfId="0" quotePrefix="1" applyFont="1" applyBorder="1" applyAlignment="1">
      <alignment vertical="center" wrapText="1"/>
    </xf>
    <xf numFmtId="0" fontId="12" fillId="0" borderId="1" xfId="0" quotePrefix="1" applyFont="1" applyBorder="1" applyAlignment="1">
      <alignment horizontal="left" vertical="center" wrapText="1"/>
    </xf>
    <xf numFmtId="0" fontId="12" fillId="14" borderId="19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14" fillId="19" borderId="15" xfId="0" applyFont="1" applyFill="1" applyBorder="1" applyAlignment="1">
      <alignment horizontal="center" vertical="center"/>
    </xf>
    <xf numFmtId="7" fontId="14" fillId="19" borderId="1" xfId="0" applyNumberFormat="1" applyFont="1" applyFill="1" applyBorder="1" applyAlignment="1">
      <alignment horizontal="center" vertical="center"/>
    </xf>
    <xf numFmtId="0" fontId="14" fillId="19" borderId="1" xfId="0" applyFont="1" applyFill="1" applyBorder="1" applyAlignment="1">
      <alignment horizontal="center" vertical="center"/>
    </xf>
    <xf numFmtId="0" fontId="12" fillId="20" borderId="1" xfId="0" applyFont="1" applyFill="1" applyBorder="1" applyAlignment="1">
      <alignment horizontal="center" vertical="center"/>
    </xf>
    <xf numFmtId="0" fontId="12" fillId="20" borderId="1" xfId="0" applyFont="1" applyFill="1" applyBorder="1" applyAlignment="1">
      <alignment horizontal="left" vertical="top"/>
    </xf>
    <xf numFmtId="165" fontId="12" fillId="20" borderId="1" xfId="0" applyNumberFormat="1" applyFont="1" applyFill="1" applyBorder="1" applyAlignment="1">
      <alignment horizontal="center" vertical="center" wrapText="1"/>
    </xf>
    <xf numFmtId="0" fontId="12" fillId="20" borderId="1" xfId="0" applyFont="1" applyFill="1" applyBorder="1" applyAlignment="1" applyProtection="1">
      <alignment horizontal="center" vertical="center"/>
      <protection locked="0"/>
    </xf>
    <xf numFmtId="44" fontId="12" fillId="20" borderId="1" xfId="1" applyFont="1" applyFill="1" applyBorder="1" applyAlignment="1" applyProtection="1">
      <alignment vertical="center"/>
    </xf>
    <xf numFmtId="165" fontId="8" fillId="2" borderId="0" xfId="0" applyNumberFormat="1" applyFont="1" applyFill="1" applyAlignment="1">
      <alignment horizontal="center" vertical="center"/>
    </xf>
    <xf numFmtId="0" fontId="14" fillId="16" borderId="15" xfId="0" applyFont="1" applyFill="1" applyBorder="1" applyAlignment="1">
      <alignment horizontal="center" vertical="center"/>
    </xf>
    <xf numFmtId="7" fontId="14" fillId="16" borderId="15" xfId="0" applyNumberFormat="1" applyFont="1" applyFill="1" applyBorder="1" applyAlignment="1">
      <alignment horizontal="center" vertical="center"/>
    </xf>
    <xf numFmtId="0" fontId="14" fillId="16" borderId="15" xfId="0" applyFont="1" applyFill="1" applyBorder="1" applyAlignment="1" applyProtection="1">
      <alignment horizontal="center" vertical="center"/>
      <protection locked="0"/>
    </xf>
    <xf numFmtId="44" fontId="14" fillId="16" borderId="15" xfId="1" applyFont="1" applyFill="1" applyBorder="1" applyAlignment="1" applyProtection="1">
      <alignment vertical="center"/>
    </xf>
    <xf numFmtId="0" fontId="14" fillId="5" borderId="15" xfId="0" applyFont="1" applyFill="1" applyBorder="1" applyAlignment="1" applyProtection="1">
      <alignment horizontal="center" vertical="center"/>
      <protection locked="0"/>
    </xf>
    <xf numFmtId="0" fontId="14" fillId="5" borderId="3" xfId="0" applyFont="1" applyFill="1" applyBorder="1" applyAlignment="1" applyProtection="1">
      <alignment horizontal="center" vertical="center"/>
      <protection locked="0"/>
    </xf>
    <xf numFmtId="0" fontId="8" fillId="15" borderId="1" xfId="0" applyFont="1" applyFill="1" applyBorder="1" applyAlignment="1">
      <alignment vertical="center"/>
    </xf>
    <xf numFmtId="44" fontId="14" fillId="2" borderId="1" xfId="1" applyFont="1" applyFill="1" applyBorder="1" applyAlignment="1" applyProtection="1">
      <alignment vertical="center"/>
    </xf>
    <xf numFmtId="0" fontId="8" fillId="16" borderId="1" xfId="0" applyFont="1" applyFill="1" applyBorder="1" applyAlignment="1">
      <alignment vertical="center"/>
    </xf>
    <xf numFmtId="0" fontId="32" fillId="0" borderId="1" xfId="0" applyFont="1" applyBorder="1"/>
    <xf numFmtId="0" fontId="12" fillId="14" borderId="1" xfId="0" applyFont="1" applyFill="1" applyBorder="1" applyAlignment="1">
      <alignment horizontal="left" vertical="center"/>
    </xf>
    <xf numFmtId="0" fontId="19" fillId="14" borderId="1" xfId="0" applyFont="1" applyFill="1" applyBorder="1" applyAlignment="1">
      <alignment horizontal="left" vertical="center"/>
    </xf>
    <xf numFmtId="7" fontId="14" fillId="19" borderId="15" xfId="0" applyNumberFormat="1" applyFont="1" applyFill="1" applyBorder="1" applyAlignment="1">
      <alignment horizontal="center" vertical="center"/>
    </xf>
    <xf numFmtId="0" fontId="14" fillId="19" borderId="15" xfId="0" applyFont="1" applyFill="1" applyBorder="1" applyAlignment="1" applyProtection="1">
      <alignment horizontal="center" vertical="center"/>
      <protection locked="0"/>
    </xf>
    <xf numFmtId="44" fontId="14" fillId="19" borderId="15" xfId="1" applyFont="1" applyFill="1" applyBorder="1" applyAlignment="1" applyProtection="1">
      <alignment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2" fillId="13" borderId="19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vertical="center" wrapText="1"/>
    </xf>
    <xf numFmtId="0" fontId="12" fillId="13" borderId="0" xfId="0" applyFont="1" applyFill="1" applyAlignment="1">
      <alignment horizontal="left" vertical="center"/>
    </xf>
    <xf numFmtId="44" fontId="12" fillId="2" borderId="0" xfId="1" applyFont="1" applyFill="1" applyBorder="1" applyAlignment="1" applyProtection="1">
      <alignment vertical="center"/>
    </xf>
    <xf numFmtId="0" fontId="12" fillId="2" borderId="21" xfId="0" applyFont="1" applyFill="1" applyBorder="1" applyAlignment="1">
      <alignment horizontal="left" vertical="center"/>
    </xf>
    <xf numFmtId="0" fontId="12" fillId="13" borderId="1" xfId="0" applyFont="1" applyFill="1" applyBorder="1"/>
    <xf numFmtId="0" fontId="28" fillId="2" borderId="0" xfId="0" applyFont="1" applyFill="1" applyAlignment="1">
      <alignment horizontal="left" vertical="center" wrapText="1"/>
    </xf>
    <xf numFmtId="0" fontId="12" fillId="13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14" fillId="17" borderId="1" xfId="0" applyFont="1" applyFill="1" applyBorder="1" applyAlignment="1">
      <alignment horizontal="center" vertical="center"/>
    </xf>
    <xf numFmtId="7" fontId="14" fillId="17" borderId="1" xfId="0" applyNumberFormat="1" applyFont="1" applyFill="1" applyBorder="1" applyAlignment="1">
      <alignment horizontal="center" vertical="center"/>
    </xf>
    <xf numFmtId="0" fontId="14" fillId="17" borderId="1" xfId="0" applyFont="1" applyFill="1" applyBorder="1" applyAlignment="1">
      <alignment horizontal="left" vertical="center" readingOrder="1"/>
    </xf>
    <xf numFmtId="0" fontId="14" fillId="17" borderId="0" xfId="0" applyFont="1" applyFill="1" applyAlignment="1">
      <alignment horizontal="left" vertical="center" readingOrder="1"/>
    </xf>
    <xf numFmtId="7" fontId="14" fillId="17" borderId="3" xfId="0" applyNumberFormat="1" applyFont="1" applyFill="1" applyBorder="1" applyAlignment="1">
      <alignment horizontal="center" vertical="center"/>
    </xf>
    <xf numFmtId="0" fontId="14" fillId="17" borderId="3" xfId="0" applyFont="1" applyFill="1" applyBorder="1" applyAlignment="1">
      <alignment horizontal="center" vertical="center"/>
    </xf>
    <xf numFmtId="0" fontId="14" fillId="17" borderId="3" xfId="0" applyFont="1" applyFill="1" applyBorder="1" applyAlignment="1" applyProtection="1">
      <alignment horizontal="center" vertical="center"/>
      <protection locked="0"/>
    </xf>
    <xf numFmtId="44" fontId="14" fillId="17" borderId="3" xfId="1" applyFont="1" applyFill="1" applyBorder="1" applyAlignment="1" applyProtection="1">
      <alignment vertical="center"/>
    </xf>
    <xf numFmtId="0" fontId="14" fillId="17" borderId="1" xfId="0" applyFont="1" applyFill="1" applyBorder="1"/>
    <xf numFmtId="0" fontId="14" fillId="17" borderId="1" xfId="0" applyFont="1" applyFill="1" applyBorder="1" applyAlignment="1">
      <alignment horizontal="left" vertical="center" wrapText="1" readingOrder="1"/>
    </xf>
    <xf numFmtId="0" fontId="12" fillId="21" borderId="3" xfId="0" applyFont="1" applyFill="1" applyBorder="1" applyAlignment="1">
      <alignment horizontal="center" vertical="center"/>
    </xf>
    <xf numFmtId="0" fontId="12" fillId="21" borderId="1" xfId="0" applyFont="1" applyFill="1" applyBorder="1" applyAlignment="1">
      <alignment horizontal="left" vertical="center" readingOrder="1"/>
    </xf>
    <xf numFmtId="7" fontId="12" fillId="21" borderId="1" xfId="0" applyNumberFormat="1" applyFont="1" applyFill="1" applyBorder="1" applyAlignment="1">
      <alignment horizontal="center" vertical="center"/>
    </xf>
    <xf numFmtId="0" fontId="12" fillId="21" borderId="1" xfId="0" applyFont="1" applyFill="1" applyBorder="1" applyAlignment="1">
      <alignment horizontal="center" vertical="center"/>
    </xf>
    <xf numFmtId="0" fontId="14" fillId="21" borderId="1" xfId="0" applyFont="1" applyFill="1" applyBorder="1" applyAlignment="1" applyProtection="1">
      <alignment horizontal="center" vertical="center"/>
      <protection locked="0"/>
    </xf>
    <xf numFmtId="44" fontId="14" fillId="21" borderId="1" xfId="1" applyFont="1" applyFill="1" applyBorder="1" applyAlignment="1" applyProtection="1">
      <alignment vertical="center"/>
    </xf>
    <xf numFmtId="0" fontId="19" fillId="21" borderId="1" xfId="0" applyFont="1" applyFill="1" applyBorder="1" applyAlignment="1">
      <alignment horizontal="left" vertical="center" readingOrder="1"/>
    </xf>
    <xf numFmtId="0" fontId="19" fillId="21" borderId="1" xfId="0" applyFont="1" applyFill="1" applyBorder="1" applyAlignment="1">
      <alignment horizontal="left" vertical="center" wrapText="1" readingOrder="1"/>
    </xf>
    <xf numFmtId="0" fontId="19" fillId="18" borderId="15" xfId="0" applyFont="1" applyFill="1" applyBorder="1" applyAlignment="1">
      <alignment horizontal="left" vertical="center" readingOrder="1"/>
    </xf>
    <xf numFmtId="0" fontId="12" fillId="18" borderId="15" xfId="0" applyFont="1" applyFill="1" applyBorder="1" applyAlignment="1">
      <alignment horizontal="center" vertical="center"/>
    </xf>
    <xf numFmtId="0" fontId="14" fillId="18" borderId="15" xfId="0" applyFont="1" applyFill="1" applyBorder="1" applyAlignment="1" applyProtection="1">
      <alignment horizontal="center" vertical="center"/>
      <protection locked="0"/>
    </xf>
    <xf numFmtId="44" fontId="14" fillId="18" borderId="15" xfId="1" applyFont="1" applyFill="1" applyBorder="1" applyAlignment="1" applyProtection="1">
      <alignment vertical="center"/>
    </xf>
    <xf numFmtId="7" fontId="12" fillId="18" borderId="22" xfId="0" applyNumberFormat="1" applyFont="1" applyFill="1" applyBorder="1" applyAlignment="1">
      <alignment horizontal="center" vertical="center"/>
    </xf>
    <xf numFmtId="0" fontId="14" fillId="18" borderId="3" xfId="0" applyFont="1" applyFill="1" applyBorder="1" applyAlignment="1" applyProtection="1">
      <alignment horizontal="center" vertical="center"/>
      <protection locked="0"/>
    </xf>
    <xf numFmtId="44" fontId="14" fillId="18" borderId="3" xfId="1" applyFont="1" applyFill="1" applyBorder="1" applyAlignment="1" applyProtection="1">
      <alignment vertical="center"/>
    </xf>
    <xf numFmtId="0" fontId="8" fillId="15" borderId="5" xfId="0" applyFont="1" applyFill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4" fontId="14" fillId="0" borderId="1" xfId="1" applyFont="1" applyFill="1" applyBorder="1" applyAlignment="1" applyProtection="1">
      <alignment horizontal="center" vertical="center"/>
      <protection locked="0"/>
    </xf>
    <xf numFmtId="8" fontId="14" fillId="0" borderId="1" xfId="1" applyNumberFormat="1" applyFont="1" applyFill="1" applyBorder="1" applyAlignment="1" applyProtection="1">
      <alignment vertical="center"/>
      <protection locked="0"/>
    </xf>
    <xf numFmtId="0" fontId="14" fillId="0" borderId="23" xfId="0" applyFont="1" applyBorder="1" applyAlignment="1" applyProtection="1">
      <alignment horizontal="left" vertical="center"/>
      <protection locked="0"/>
    </xf>
    <xf numFmtId="0" fontId="23" fillId="0" borderId="24" xfId="9" applyFont="1" applyFill="1" applyBorder="1" applyAlignment="1" applyProtection="1">
      <alignment vertical="center"/>
      <protection locked="0"/>
    </xf>
    <xf numFmtId="0" fontId="14" fillId="0" borderId="24" xfId="0" applyFont="1" applyBorder="1" applyAlignment="1" applyProtection="1">
      <alignment horizontal="left" vertical="center"/>
      <protection locked="0"/>
    </xf>
    <xf numFmtId="0" fontId="23" fillId="0" borderId="25" xfId="9" applyFont="1" applyFill="1" applyBorder="1" applyProtection="1">
      <protection locked="0"/>
    </xf>
    <xf numFmtId="0" fontId="20" fillId="4" borderId="16" xfId="0" applyFont="1" applyFill="1" applyBorder="1" applyAlignment="1">
      <alignment horizontal="center" vertical="center" wrapText="1"/>
    </xf>
    <xf numFmtId="0" fontId="15" fillId="19" borderId="1" xfId="0" applyFont="1" applyFill="1" applyBorder="1" applyAlignment="1">
      <alignment horizontal="left" vertical="center" readingOrder="1"/>
    </xf>
    <xf numFmtId="0" fontId="15" fillId="16" borderId="1" xfId="0" applyFont="1" applyFill="1" applyBorder="1" applyAlignment="1">
      <alignment horizontal="left" vertical="center" readingOrder="1"/>
    </xf>
    <xf numFmtId="0" fontId="19" fillId="19" borderId="1" xfId="0" applyFont="1" applyFill="1" applyBorder="1" applyAlignment="1">
      <alignment horizontal="left" vertical="center" readingOrder="1"/>
    </xf>
    <xf numFmtId="0" fontId="19" fillId="19" borderId="1" xfId="0" applyFont="1" applyFill="1" applyBorder="1" applyAlignment="1">
      <alignment horizontal="left" vertical="center" wrapText="1" readingOrder="1"/>
    </xf>
    <xf numFmtId="0" fontId="12" fillId="17" borderId="1" xfId="0" applyFont="1" applyFill="1" applyBorder="1" applyAlignment="1">
      <alignment vertical="center" wrapText="1"/>
    </xf>
    <xf numFmtId="8" fontId="12" fillId="22" borderId="1" xfId="0" applyNumberFormat="1" applyFont="1" applyFill="1" applyBorder="1" applyAlignment="1">
      <alignment horizontal="center" vertical="center" wrapText="1"/>
    </xf>
    <xf numFmtId="0" fontId="12" fillId="17" borderId="1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1" fillId="4" borderId="6" xfId="0" applyFont="1" applyFill="1" applyBorder="1" applyAlignment="1" applyProtection="1">
      <alignment horizontal="center" vertical="center" wrapText="1"/>
      <protection locked="0"/>
    </xf>
    <xf numFmtId="0" fontId="21" fillId="4" borderId="4" xfId="0" applyFont="1" applyFill="1" applyBorder="1" applyAlignment="1" applyProtection="1">
      <alignment horizontal="center" vertical="center" wrapText="1"/>
      <protection locked="0"/>
    </xf>
    <xf numFmtId="0" fontId="21" fillId="4" borderId="5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 vertical="center" wrapText="1"/>
    </xf>
  </cellXfs>
  <cellStyles count="10">
    <cellStyle name="Currency" xfId="1" builtinId="4"/>
    <cellStyle name="Currency 2" xfId="2" xr:uid="{00000000-0005-0000-0000-000001000000}"/>
    <cellStyle name="Currency 2 2" xfId="4" xr:uid="{6E9F3574-E33A-40EF-AD19-12088C1FF420}"/>
    <cellStyle name="Currency 2 2 2" xfId="8" xr:uid="{E704C807-DC58-4DC8-AD96-E939D2516987}"/>
    <cellStyle name="Currency 2 3" xfId="6" xr:uid="{845AE617-84B0-42A5-9F59-8B5417F4C471}"/>
    <cellStyle name="Currency 3" xfId="3" xr:uid="{72E73200-A4AA-4EAC-9282-FC59C25CEB66}"/>
    <cellStyle name="Currency 3 2" xfId="7" xr:uid="{345EAC1C-E87B-4F7F-8874-A8E980C53560}"/>
    <cellStyle name="Currency 4" xfId="5" xr:uid="{0A13CC63-260C-493B-9B6A-CE18F808801F}"/>
    <cellStyle name="Hyperlink" xfId="9" builtinId="8"/>
    <cellStyle name="Normal" xfId="0" builtinId="0"/>
  </cellStyles>
  <dxfs count="340"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ont>
        <b/>
        <i val="0"/>
        <strike val="0"/>
        <color rgb="FFFF0000"/>
      </font>
      <fill>
        <patternFill patternType="none">
          <bgColor auto="1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CCFF99"/>
        </patternFill>
      </fill>
    </dxf>
    <dxf>
      <fill>
        <patternFill>
          <bgColor rgb="FFFFCCCC"/>
        </patternFill>
      </fill>
    </dxf>
    <dxf>
      <font>
        <b/>
        <i val="0"/>
        <strike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b/>
        <i val="0"/>
        <strike val="0"/>
        <color rgb="FFFF0000"/>
      </font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66FF33"/>
        </patternFill>
      </fill>
    </dxf>
  </dxfs>
  <tableStyles count="0" defaultTableStyle="TableStyleMedium9" defaultPivotStyle="PivotStyleLight16"/>
  <colors>
    <mruColors>
      <color rgb="FFF68E38"/>
      <color rgb="FFDC7B10"/>
      <color rgb="FFF79B4F"/>
      <color rgb="FFF8A968"/>
      <color rgb="FFFF9BDE"/>
      <color rgb="FFFF66CC"/>
      <color rgb="FF99FF99"/>
      <color rgb="FFFFCCCC"/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182620</xdr:colOff>
      <xdr:row>15</xdr:row>
      <xdr:rowOff>77611</xdr:rowOff>
    </xdr:from>
    <xdr:to>
      <xdr:col>5</xdr:col>
      <xdr:colOff>510470</xdr:colOff>
      <xdr:row>17</xdr:row>
      <xdr:rowOff>177800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5140A851-2283-4D86-8D0C-EB67CDAD1298}"/>
            </a:ext>
          </a:extLst>
        </xdr:cNvPr>
        <xdr:cNvSpPr/>
      </xdr:nvSpPr>
      <xdr:spPr>
        <a:xfrm>
          <a:off x="11640842" y="3619500"/>
          <a:ext cx="327850" cy="495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8</xdr:col>
      <xdr:colOff>496945</xdr:colOff>
      <xdr:row>15</xdr:row>
      <xdr:rowOff>96661</xdr:rowOff>
    </xdr:from>
    <xdr:to>
      <xdr:col>9</xdr:col>
      <xdr:colOff>224720</xdr:colOff>
      <xdr:row>17</xdr:row>
      <xdr:rowOff>196850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D75815D1-F694-4918-9DFC-8E38FF7596A3}"/>
            </a:ext>
          </a:extLst>
        </xdr:cNvPr>
        <xdr:cNvSpPr/>
      </xdr:nvSpPr>
      <xdr:spPr>
        <a:xfrm>
          <a:off x="13136620" y="3820936"/>
          <a:ext cx="327850" cy="50023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75295</xdr:rowOff>
    </xdr:from>
    <xdr:to>
      <xdr:col>0</xdr:col>
      <xdr:colOff>1609851</xdr:colOff>
      <xdr:row>0</xdr:row>
      <xdr:rowOff>918988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3A9997B4-1828-4FBF-B3A9-90CB709A073C}"/>
            </a:ext>
          </a:extLst>
        </xdr:cNvPr>
        <xdr:cNvSpPr/>
      </xdr:nvSpPr>
      <xdr:spPr>
        <a:xfrm>
          <a:off x="0" y="75295"/>
          <a:ext cx="1609851" cy="843693"/>
        </a:xfrm>
        <a:prstGeom prst="rect">
          <a:avLst/>
        </a:prstGeom>
        <a:noFill/>
        <a:effectLst/>
      </xdr:spPr>
      <xdr:txBody>
        <a:bodyPr wrap="square" lIns="91440" tIns="45720" rIns="91440" bIns="45720">
          <a:noAutofit/>
        </a:bodyPr>
        <a:lstStyle/>
        <a:p>
          <a:pPr algn="ctr"/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0</xdr:col>
      <xdr:colOff>190499</xdr:colOff>
      <xdr:row>0</xdr:row>
      <xdr:rowOff>176894</xdr:rowOff>
    </xdr:from>
    <xdr:to>
      <xdr:col>0</xdr:col>
      <xdr:colOff>2446991</xdr:colOff>
      <xdr:row>0</xdr:row>
      <xdr:rowOff>977090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65E28EC3-8FFE-410D-9EFD-5805A94FDD85}"/>
            </a:ext>
          </a:extLst>
        </xdr:cNvPr>
        <xdr:cNvGrpSpPr/>
      </xdr:nvGrpSpPr>
      <xdr:grpSpPr>
        <a:xfrm>
          <a:off x="190499" y="176894"/>
          <a:ext cx="2256492" cy="800196"/>
          <a:chOff x="136071" y="80270"/>
          <a:chExt cx="2256492" cy="800196"/>
        </a:xfrm>
      </xdr:grpSpPr>
      <xdr:sp macro="" textlink="">
        <xdr:nvSpPr>
          <xdr:cNvPr id="30" name="Rectangle: Rounded Corners 29">
            <a:extLst>
              <a:ext uri="{FF2B5EF4-FFF2-40B4-BE49-F238E27FC236}">
                <a16:creationId xmlns:a16="http://schemas.microsoft.com/office/drawing/2014/main" id="{6FA498B4-9A9F-4DFA-B62F-005B51C770AC}"/>
              </a:ext>
            </a:extLst>
          </xdr:cNvPr>
          <xdr:cNvSpPr/>
        </xdr:nvSpPr>
        <xdr:spPr>
          <a:xfrm>
            <a:off x="1600563" y="80270"/>
            <a:ext cx="792000" cy="79200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CDEB624D-34E6-43A4-90C5-DB6E4AB7BD36}"/>
              </a:ext>
            </a:extLst>
          </xdr:cNvPr>
          <xdr:cNvSpPr txBox="1"/>
        </xdr:nvSpPr>
        <xdr:spPr>
          <a:xfrm>
            <a:off x="136071" y="88466"/>
            <a:ext cx="1440000" cy="792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en-CA" sz="2000" b="1"/>
              <a:t>Ready for Pick-up?</a:t>
            </a:r>
          </a:p>
        </xdr:txBody>
      </xdr:sp>
    </xdr:grpSp>
    <xdr:clientData/>
  </xdr:twoCellAnchor>
  <xdr:twoCellAnchor>
    <xdr:from>
      <xdr:col>0</xdr:col>
      <xdr:colOff>3105149</xdr:colOff>
      <xdr:row>0</xdr:row>
      <xdr:rowOff>176894</xdr:rowOff>
    </xdr:from>
    <xdr:to>
      <xdr:col>0</xdr:col>
      <xdr:colOff>5361641</xdr:colOff>
      <xdr:row>0</xdr:row>
      <xdr:rowOff>977090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EA70F79C-3BBF-497D-AF0F-DFC6665831AF}"/>
            </a:ext>
          </a:extLst>
        </xdr:cNvPr>
        <xdr:cNvGrpSpPr/>
      </xdr:nvGrpSpPr>
      <xdr:grpSpPr>
        <a:xfrm>
          <a:off x="3105149" y="176894"/>
          <a:ext cx="2256492" cy="800196"/>
          <a:chOff x="136071" y="80270"/>
          <a:chExt cx="2256492" cy="800196"/>
        </a:xfrm>
      </xdr:grpSpPr>
      <xdr:sp macro="" textlink="">
        <xdr:nvSpPr>
          <xdr:cNvPr id="33" name="Rectangle: Rounded Corners 32">
            <a:extLst>
              <a:ext uri="{FF2B5EF4-FFF2-40B4-BE49-F238E27FC236}">
                <a16:creationId xmlns:a16="http://schemas.microsoft.com/office/drawing/2014/main" id="{FF8411E9-7852-49AE-885D-65913825A333}"/>
              </a:ext>
            </a:extLst>
          </xdr:cNvPr>
          <xdr:cNvSpPr/>
        </xdr:nvSpPr>
        <xdr:spPr>
          <a:xfrm>
            <a:off x="1600563" y="80270"/>
            <a:ext cx="792000" cy="792000"/>
          </a:xfrm>
          <a:prstGeom prst="roundRect">
            <a:avLst/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FC8AC119-5792-4F41-B8C3-D62E3C8299A2}"/>
              </a:ext>
            </a:extLst>
          </xdr:cNvPr>
          <xdr:cNvSpPr txBox="1"/>
        </xdr:nvSpPr>
        <xdr:spPr>
          <a:xfrm>
            <a:off x="136071" y="88466"/>
            <a:ext cx="1440000" cy="792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en-CA" sz="2000" b="1"/>
              <a:t>Logged to Daily</a:t>
            </a:r>
            <a:r>
              <a:rPr lang="en-CA" sz="2000" b="1" baseline="0"/>
              <a:t> Sales?</a:t>
            </a:r>
            <a:endParaRPr lang="en-CA" sz="2000" b="1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microsoft.com/office/2006/relationships/wsSortMap" Target="wsSortMap1.xml"/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ustomProperty" Target="../customProperty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P575"/>
  <sheetViews>
    <sheetView showGridLines="0" tabSelected="1" zoomScale="80" zoomScaleNormal="80" zoomScalePageLayoutView="120" workbookViewId="0">
      <selection activeCell="F22" sqref="F22"/>
    </sheetView>
  </sheetViews>
  <sheetFormatPr defaultColWidth="9.140625" defaultRowHeight="15" x14ac:dyDescent="0.25"/>
  <cols>
    <col min="1" max="1" width="6.85546875" customWidth="1"/>
    <col min="2" max="2" width="30.42578125" customWidth="1"/>
    <col min="3" max="3" width="102.42578125" customWidth="1"/>
    <col min="4" max="4" width="12.42578125" bestFit="1" customWidth="1"/>
    <col min="5" max="5" width="9.85546875" customWidth="1"/>
    <col min="6" max="6" width="11.5703125" customWidth="1"/>
    <col min="7" max="7" width="10.140625" bestFit="1" customWidth="1"/>
    <col min="8" max="8" width="2.140625" customWidth="1"/>
    <col min="9" max="9" width="11.5703125" customWidth="1"/>
    <col min="10" max="10" width="10.140625" bestFit="1" customWidth="1"/>
  </cols>
  <sheetData>
    <row r="1" spans="1:10" s="9" customFormat="1" ht="7.7" customHeight="1" x14ac:dyDescent="0.25">
      <c r="A1" s="11"/>
      <c r="B1" s="28"/>
      <c r="C1" s="42"/>
      <c r="D1" s="34"/>
      <c r="E1" s="35"/>
      <c r="F1" s="46"/>
      <c r="G1" s="14"/>
      <c r="H1" s="59"/>
      <c r="I1" s="46"/>
      <c r="J1" s="14"/>
    </row>
    <row r="2" spans="1:10" s="9" customFormat="1" ht="23.25" x14ac:dyDescent="0.25">
      <c r="A2" s="11"/>
      <c r="B2" s="28"/>
      <c r="C2" s="33" t="s">
        <v>619</v>
      </c>
      <c r="D2" s="34"/>
      <c r="E2" s="35"/>
      <c r="F2" s="15"/>
      <c r="G2" s="14"/>
      <c r="H2" s="59"/>
      <c r="I2" s="15"/>
      <c r="J2" s="14"/>
    </row>
    <row r="3" spans="1:10" s="9" customFormat="1" ht="21" x14ac:dyDescent="0.25">
      <c r="A3" s="11"/>
      <c r="B3" s="28"/>
      <c r="C3" s="40" t="s">
        <v>626</v>
      </c>
      <c r="D3" s="34"/>
      <c r="E3" s="35"/>
      <c r="G3" s="14"/>
      <c r="H3" s="59"/>
      <c r="J3" s="14"/>
    </row>
    <row r="4" spans="1:10" s="9" customFormat="1" ht="21" x14ac:dyDescent="0.25">
      <c r="A4" s="11"/>
      <c r="B4" s="28" t="s">
        <v>199</v>
      </c>
      <c r="C4" s="42"/>
      <c r="D4" s="34"/>
      <c r="E4" s="35"/>
      <c r="F4" s="46"/>
      <c r="G4" s="14"/>
      <c r="H4" s="59"/>
      <c r="I4" s="46"/>
      <c r="J4" s="14"/>
    </row>
    <row r="5" spans="1:10" s="9" customFormat="1" ht="15.6" customHeight="1" x14ac:dyDescent="0.25">
      <c r="A5" s="11"/>
      <c r="B5" s="290" t="s">
        <v>209</v>
      </c>
      <c r="C5" s="290"/>
      <c r="D5" s="12"/>
      <c r="E5" s="35"/>
      <c r="F5" s="35"/>
      <c r="G5" s="35"/>
      <c r="H5" s="35"/>
      <c r="I5" s="35"/>
      <c r="J5" s="14"/>
    </row>
    <row r="6" spans="1:10" s="9" customFormat="1" ht="15.6" customHeight="1" x14ac:dyDescent="0.25">
      <c r="A6" s="11"/>
      <c r="B6" s="72" t="s">
        <v>210</v>
      </c>
      <c r="C6" s="72"/>
      <c r="D6" s="72"/>
      <c r="E6" s="35"/>
      <c r="F6" s="35"/>
      <c r="G6" s="35"/>
      <c r="H6" s="35"/>
      <c r="I6" s="35"/>
      <c r="J6" s="14"/>
    </row>
    <row r="7" spans="1:10" s="9" customFormat="1" ht="15.6" customHeight="1" x14ac:dyDescent="0.25">
      <c r="A7" s="11"/>
      <c r="B7" s="72" t="s">
        <v>211</v>
      </c>
      <c r="C7" s="72"/>
      <c r="D7" s="72"/>
      <c r="E7" s="35"/>
      <c r="F7" s="35"/>
      <c r="G7" s="35"/>
      <c r="H7" s="35"/>
      <c r="I7" s="35"/>
      <c r="J7" s="14"/>
    </row>
    <row r="8" spans="1:10" s="9" customFormat="1" ht="15.6" customHeight="1" x14ac:dyDescent="0.25">
      <c r="A8" s="11"/>
      <c r="B8" s="72" t="s">
        <v>200</v>
      </c>
      <c r="C8" s="72"/>
      <c r="D8" s="72"/>
      <c r="E8" s="35"/>
      <c r="F8" s="35"/>
      <c r="G8" s="35"/>
      <c r="H8" s="35"/>
      <c r="I8" s="35"/>
      <c r="J8" s="14"/>
    </row>
    <row r="9" spans="1:10" s="9" customFormat="1" ht="15.75" x14ac:dyDescent="0.25">
      <c r="A9" s="11"/>
      <c r="B9" s="72" t="s">
        <v>158</v>
      </c>
      <c r="C9" s="72"/>
      <c r="D9" s="72"/>
      <c r="E9" s="72"/>
      <c r="F9" s="292" t="s">
        <v>416</v>
      </c>
      <c r="G9" s="292"/>
      <c r="H9" s="292"/>
      <c r="I9" s="292"/>
      <c r="J9" s="292"/>
    </row>
    <row r="10" spans="1:10" s="9" customFormat="1" ht="20.100000000000001" customHeight="1" x14ac:dyDescent="0.25">
      <c r="A10" s="11"/>
      <c r="B10" s="72" t="s">
        <v>428</v>
      </c>
      <c r="C10" s="72"/>
      <c r="D10" s="72"/>
      <c r="E10" s="72"/>
      <c r="F10" s="292"/>
      <c r="G10" s="292"/>
      <c r="H10" s="292"/>
      <c r="I10" s="292"/>
      <c r="J10" s="292"/>
    </row>
    <row r="11" spans="1:10" s="9" customFormat="1" ht="20.100000000000001" customHeight="1" thickBot="1" x14ac:dyDescent="0.3">
      <c r="A11" s="11"/>
      <c r="B11" s="22" t="s">
        <v>522</v>
      </c>
      <c r="C11" s="11"/>
      <c r="D11" s="11"/>
      <c r="E11" s="11"/>
      <c r="F11" s="292"/>
      <c r="G11" s="292"/>
      <c r="H11" s="292"/>
      <c r="I11" s="292"/>
      <c r="J11" s="292"/>
    </row>
    <row r="12" spans="1:10" s="9" customFormat="1" ht="31.5" x14ac:dyDescent="0.25">
      <c r="A12" s="43"/>
      <c r="B12" s="44"/>
      <c r="C12" s="276" t="s">
        <v>201</v>
      </c>
      <c r="D12" s="11"/>
      <c r="E12" s="11"/>
      <c r="F12" s="292"/>
      <c r="G12" s="292"/>
      <c r="H12" s="292"/>
      <c r="I12" s="292"/>
      <c r="J12" s="292"/>
    </row>
    <row r="13" spans="1:10" s="9" customFormat="1" ht="16.5" thickBot="1" x14ac:dyDescent="0.3">
      <c r="A13" s="45"/>
      <c r="B13" s="48" t="s">
        <v>1</v>
      </c>
      <c r="C13" s="272"/>
      <c r="D13" s="11"/>
      <c r="E13" s="11"/>
      <c r="F13" s="51" t="s">
        <v>203</v>
      </c>
      <c r="G13" s="11"/>
      <c r="I13" s="284" t="s">
        <v>207</v>
      </c>
      <c r="J13" s="284"/>
    </row>
    <row r="14" spans="1:10" s="9" customFormat="1" ht="15.75" thickBot="1" x14ac:dyDescent="0.3">
      <c r="A14" s="45"/>
      <c r="B14" s="49" t="s">
        <v>616</v>
      </c>
      <c r="C14" s="273"/>
      <c r="D14" s="11"/>
      <c r="E14" s="11"/>
      <c r="F14" s="51" t="s">
        <v>202</v>
      </c>
      <c r="G14" s="11"/>
      <c r="I14" s="284"/>
      <c r="J14" s="284"/>
    </row>
    <row r="15" spans="1:10" s="9" customFormat="1" ht="15.6" customHeight="1" thickBot="1" x14ac:dyDescent="0.3">
      <c r="A15" s="45"/>
      <c r="B15" s="49" t="s">
        <v>617</v>
      </c>
      <c r="C15" s="274"/>
      <c r="D15" s="11"/>
      <c r="E15" s="11"/>
      <c r="F15" s="51" t="s">
        <v>6</v>
      </c>
      <c r="G15" s="11"/>
      <c r="I15" s="284"/>
      <c r="J15" s="284"/>
    </row>
    <row r="16" spans="1:10" s="9" customFormat="1" ht="15.75" thickBot="1" x14ac:dyDescent="0.3">
      <c r="A16" s="45"/>
      <c r="B16" s="48" t="s">
        <v>9</v>
      </c>
      <c r="C16" s="273"/>
      <c r="D16" s="11"/>
      <c r="E16" s="11"/>
      <c r="F16" s="52"/>
      <c r="G16" s="11"/>
      <c r="I16" s="285"/>
      <c r="J16" s="285"/>
    </row>
    <row r="17" spans="1:276" s="9" customFormat="1" ht="15.75" thickBot="1" x14ac:dyDescent="0.3">
      <c r="A17" s="45"/>
      <c r="B17" s="48" t="s">
        <v>10</v>
      </c>
      <c r="C17" s="273"/>
      <c r="D17" s="11"/>
      <c r="E17" s="11"/>
      <c r="F17" s="52"/>
      <c r="G17" s="11"/>
      <c r="I17" s="285"/>
      <c r="J17" s="285"/>
    </row>
    <row r="18" spans="1:276" s="9" customFormat="1" ht="15.75" thickBot="1" x14ac:dyDescent="0.3">
      <c r="A18" s="45"/>
      <c r="B18" s="50" t="s">
        <v>0</v>
      </c>
      <c r="C18" s="275"/>
      <c r="D18" s="11"/>
      <c r="E18" s="11"/>
      <c r="F18" s="51"/>
      <c r="G18" s="11"/>
      <c r="I18" s="285"/>
      <c r="J18" s="285"/>
    </row>
    <row r="19" spans="1:276" s="9" customFormat="1" ht="9" customHeight="1" x14ac:dyDescent="0.25">
      <c r="A19" s="11"/>
      <c r="B19" s="291"/>
      <c r="C19" s="291"/>
      <c r="D19" s="291"/>
      <c r="E19" s="291"/>
      <c r="F19" s="52"/>
      <c r="G19" s="14"/>
      <c r="H19" s="59"/>
      <c r="I19" s="286"/>
      <c r="J19" s="286"/>
    </row>
    <row r="20" spans="1:276" s="16" customFormat="1" ht="31.5" x14ac:dyDescent="0.25">
      <c r="A20" s="31"/>
      <c r="B20" s="26" t="s">
        <v>13</v>
      </c>
      <c r="C20" s="26" t="s">
        <v>14</v>
      </c>
      <c r="D20" s="27" t="s">
        <v>380</v>
      </c>
      <c r="E20" s="26" t="s">
        <v>7</v>
      </c>
      <c r="F20" s="24" t="s">
        <v>8</v>
      </c>
      <c r="G20" s="25" t="s">
        <v>15</v>
      </c>
      <c r="H20" s="61"/>
      <c r="I20" s="24" t="s">
        <v>208</v>
      </c>
      <c r="J20" s="25" t="s">
        <v>15</v>
      </c>
    </row>
    <row r="21" spans="1:276" s="39" customFormat="1" ht="33" customHeight="1" x14ac:dyDescent="0.25">
      <c r="A21" s="47"/>
      <c r="B21" s="287" t="s">
        <v>398</v>
      </c>
      <c r="C21" s="288"/>
      <c r="D21" s="288"/>
      <c r="E21" s="288"/>
      <c r="F21" s="288"/>
      <c r="G21" s="289"/>
      <c r="H21" s="69"/>
      <c r="I21" s="58"/>
      <c r="J21" s="58"/>
    </row>
    <row r="22" spans="1:276" s="10" customFormat="1" ht="20.45" customHeight="1" x14ac:dyDescent="0.25">
      <c r="A22" s="17"/>
      <c r="B22" s="205" t="s">
        <v>376</v>
      </c>
      <c r="C22" s="279" t="s">
        <v>622</v>
      </c>
      <c r="D22" s="226">
        <v>12.5</v>
      </c>
      <c r="E22" s="205" t="s">
        <v>17</v>
      </c>
      <c r="F22" s="227"/>
      <c r="G22" s="228">
        <f t="shared" ref="G22:G30" si="0">D22*F22</f>
        <v>0</v>
      </c>
      <c r="H22" s="75"/>
      <c r="I22" s="218"/>
      <c r="J22" s="83">
        <f t="shared" ref="J22:J42" si="1">D22*I22</f>
        <v>0</v>
      </c>
      <c r="K22" s="71"/>
    </row>
    <row r="23" spans="1:276" s="10" customFormat="1" ht="20.45" customHeight="1" x14ac:dyDescent="0.25">
      <c r="A23" s="17"/>
      <c r="B23" s="207" t="s">
        <v>376</v>
      </c>
      <c r="C23" s="277" t="s">
        <v>623</v>
      </c>
      <c r="D23" s="226">
        <v>0.5</v>
      </c>
      <c r="E23" s="205" t="s">
        <v>17</v>
      </c>
      <c r="F23" s="227"/>
      <c r="G23" s="228">
        <f t="shared" ref="G23" si="2">D23*F23</f>
        <v>0</v>
      </c>
      <c r="H23" s="75"/>
      <c r="I23" s="218"/>
      <c r="J23" s="83">
        <f t="shared" ref="J23" si="3">D23*I23</f>
        <v>0</v>
      </c>
      <c r="K23" s="71"/>
    </row>
    <row r="24" spans="1:276" s="230" customFormat="1" ht="20.45" customHeight="1" x14ac:dyDescent="0.25">
      <c r="A24" s="229"/>
      <c r="B24" s="205" t="s">
        <v>376</v>
      </c>
      <c r="C24" s="280" t="s">
        <v>624</v>
      </c>
      <c r="D24" s="206">
        <v>2.88</v>
      </c>
      <c r="E24" s="207" t="s">
        <v>17</v>
      </c>
      <c r="F24" s="110"/>
      <c r="G24" s="228">
        <f t="shared" ref="G24" si="4">D24*F24</f>
        <v>0</v>
      </c>
      <c r="H24" s="75"/>
      <c r="I24" s="218"/>
      <c r="J24" s="83">
        <f t="shared" ref="J24" si="5">D24*I24</f>
        <v>0</v>
      </c>
      <c r="K24" s="71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266"/>
    </row>
    <row r="25" spans="1:276" s="117" customFormat="1" ht="18" customHeight="1" x14ac:dyDescent="0.25">
      <c r="A25" s="118"/>
      <c r="B25" s="214" t="s">
        <v>335</v>
      </c>
      <c r="C25" s="278" t="s">
        <v>620</v>
      </c>
      <c r="D25" s="215">
        <v>2.5</v>
      </c>
      <c r="E25" s="214" t="s">
        <v>17</v>
      </c>
      <c r="F25" s="216"/>
      <c r="G25" s="217">
        <f t="shared" si="0"/>
        <v>0</v>
      </c>
      <c r="H25" s="75"/>
      <c r="I25" s="218"/>
      <c r="J25" s="55">
        <f t="shared" ref="J25:J30" si="6">D25*I25</f>
        <v>0</v>
      </c>
      <c r="K25" s="71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18"/>
      <c r="BE25" s="118"/>
      <c r="BF25" s="118"/>
      <c r="BG25" s="118"/>
      <c r="BH25" s="118"/>
      <c r="BI25" s="118"/>
      <c r="BJ25" s="118"/>
      <c r="BK25" s="118"/>
      <c r="BL25" s="118"/>
      <c r="BM25" s="118"/>
      <c r="BN25" s="118"/>
      <c r="BO25" s="118"/>
      <c r="BP25" s="118"/>
      <c r="BQ25" s="118"/>
      <c r="BR25" s="118"/>
      <c r="BS25" s="118"/>
      <c r="BT25" s="118"/>
      <c r="BU25" s="118"/>
      <c r="BV25" s="118"/>
      <c r="BW25" s="118"/>
      <c r="BX25" s="118"/>
      <c r="BY25" s="118"/>
      <c r="BZ25" s="118"/>
      <c r="CA25" s="118"/>
      <c r="CB25" s="118"/>
      <c r="CC25" s="118"/>
      <c r="CD25" s="118"/>
      <c r="CE25" s="118"/>
      <c r="CF25" s="118"/>
      <c r="CG25" s="118"/>
      <c r="CH25" s="118"/>
      <c r="CI25" s="118"/>
      <c r="CJ25" s="118"/>
      <c r="CK25" s="118"/>
      <c r="CL25" s="118"/>
      <c r="CM25" s="118"/>
      <c r="CN25" s="118"/>
      <c r="CO25" s="118"/>
      <c r="CP25" s="118"/>
      <c r="CQ25" s="118"/>
      <c r="CR25" s="118"/>
      <c r="CS25" s="118"/>
      <c r="CT25" s="118"/>
      <c r="CU25" s="118"/>
      <c r="CV25" s="118"/>
      <c r="CW25" s="118"/>
      <c r="CX25" s="118"/>
      <c r="CY25" s="118"/>
      <c r="CZ25" s="118"/>
      <c r="DA25" s="118"/>
      <c r="DB25" s="118"/>
      <c r="DC25" s="118"/>
      <c r="DD25" s="118"/>
      <c r="DE25" s="118"/>
      <c r="DF25" s="118"/>
      <c r="DG25" s="118"/>
      <c r="DH25" s="118"/>
      <c r="DI25" s="118"/>
      <c r="DJ25" s="118"/>
      <c r="DK25" s="118"/>
      <c r="DL25" s="118"/>
      <c r="DM25" s="118"/>
      <c r="DN25" s="118"/>
      <c r="DO25" s="118"/>
      <c r="DP25" s="118"/>
      <c r="DQ25" s="118"/>
      <c r="DR25" s="118"/>
      <c r="DS25" s="118"/>
      <c r="DT25" s="118"/>
      <c r="DU25" s="118"/>
      <c r="DV25" s="118"/>
      <c r="DW25" s="118"/>
      <c r="DX25" s="118"/>
      <c r="DY25" s="118"/>
      <c r="DZ25" s="118"/>
      <c r="EA25" s="118"/>
      <c r="EB25" s="118"/>
      <c r="EC25" s="118"/>
      <c r="ED25" s="118"/>
      <c r="EE25" s="118"/>
      <c r="EF25" s="118"/>
      <c r="EG25" s="118"/>
      <c r="EH25" s="118"/>
      <c r="EI25" s="118"/>
      <c r="EJ25" s="118"/>
      <c r="EK25" s="118"/>
      <c r="EL25" s="118"/>
      <c r="EM25" s="118"/>
      <c r="EN25" s="118"/>
      <c r="EO25" s="118"/>
      <c r="EP25" s="118"/>
      <c r="EQ25" s="118"/>
      <c r="ER25" s="118"/>
      <c r="ES25" s="118"/>
      <c r="ET25" s="118"/>
      <c r="EU25" s="118"/>
      <c r="EV25" s="118"/>
      <c r="EW25" s="118"/>
      <c r="EX25" s="118"/>
      <c r="EY25" s="118"/>
      <c r="EZ25" s="118"/>
      <c r="FA25" s="118"/>
      <c r="FB25" s="118"/>
      <c r="FC25" s="118"/>
      <c r="FD25" s="118"/>
      <c r="FE25" s="118"/>
      <c r="FF25" s="118"/>
      <c r="FG25" s="118"/>
      <c r="FH25" s="118"/>
      <c r="FI25" s="118"/>
      <c r="FJ25" s="118"/>
      <c r="FK25" s="118"/>
      <c r="FL25" s="118"/>
      <c r="FM25" s="118"/>
      <c r="FN25" s="118"/>
      <c r="FO25" s="118"/>
      <c r="FP25" s="118"/>
      <c r="FQ25" s="118"/>
      <c r="FR25" s="118"/>
      <c r="FS25" s="118"/>
      <c r="FT25" s="118"/>
      <c r="FU25" s="118"/>
      <c r="FV25" s="118"/>
      <c r="FW25" s="118"/>
      <c r="FX25" s="118"/>
      <c r="FY25" s="118"/>
      <c r="FZ25" s="118"/>
      <c r="GA25" s="118"/>
      <c r="GB25" s="118"/>
      <c r="GC25" s="118"/>
      <c r="GD25" s="118"/>
      <c r="GE25" s="118"/>
      <c r="GF25" s="118"/>
      <c r="GG25" s="118"/>
      <c r="GH25" s="118"/>
      <c r="GI25" s="118"/>
      <c r="GJ25" s="118"/>
      <c r="GK25" s="118"/>
      <c r="GL25" s="118"/>
      <c r="GM25" s="118"/>
      <c r="GN25" s="118"/>
      <c r="GO25" s="118"/>
      <c r="GP25" s="118"/>
      <c r="GQ25" s="118"/>
      <c r="GR25" s="118"/>
      <c r="GS25" s="118"/>
      <c r="GT25" s="118"/>
      <c r="GU25" s="118"/>
      <c r="GV25" s="118"/>
      <c r="GW25" s="118"/>
      <c r="GX25" s="118"/>
      <c r="GY25" s="118"/>
      <c r="GZ25" s="118"/>
      <c r="HA25" s="118"/>
      <c r="HB25" s="118"/>
      <c r="HC25" s="118"/>
      <c r="HD25" s="118"/>
      <c r="HE25" s="118"/>
      <c r="HF25" s="118"/>
      <c r="HG25" s="118"/>
      <c r="HH25" s="118"/>
      <c r="HI25" s="118"/>
      <c r="HJ25" s="118"/>
      <c r="HK25" s="118"/>
      <c r="HL25" s="118"/>
      <c r="HM25" s="118"/>
      <c r="HN25" s="118"/>
      <c r="HO25" s="118"/>
      <c r="HP25" s="118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</row>
    <row r="26" spans="1:276" s="117" customFormat="1" ht="18" customHeight="1" x14ac:dyDescent="0.25">
      <c r="A26" s="118"/>
      <c r="B26" s="214" t="s">
        <v>335</v>
      </c>
      <c r="C26" s="278" t="s">
        <v>621</v>
      </c>
      <c r="D26" s="215">
        <v>1.7</v>
      </c>
      <c r="E26" s="214" t="s">
        <v>17</v>
      </c>
      <c r="F26" s="216"/>
      <c r="G26" s="217">
        <f t="shared" ref="G26" si="7">D26*F26</f>
        <v>0</v>
      </c>
      <c r="H26" s="75"/>
      <c r="I26" s="218"/>
      <c r="J26" s="83">
        <f t="shared" ref="J26" si="8">D26*I26</f>
        <v>0</v>
      </c>
      <c r="K26" s="71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18"/>
      <c r="BE26" s="118"/>
      <c r="BF26" s="118"/>
      <c r="BG26" s="118"/>
      <c r="BH26" s="118"/>
      <c r="BI26" s="118"/>
      <c r="BJ26" s="118"/>
      <c r="BK26" s="118"/>
      <c r="BL26" s="118"/>
      <c r="BM26" s="118"/>
      <c r="BN26" s="118"/>
      <c r="BO26" s="118"/>
      <c r="BP26" s="118"/>
      <c r="BQ26" s="118"/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  <c r="CG26" s="118"/>
      <c r="CH26" s="118"/>
      <c r="CI26" s="118"/>
      <c r="CJ26" s="118"/>
      <c r="CK26" s="118"/>
      <c r="CL26" s="118"/>
      <c r="CM26" s="118"/>
      <c r="CN26" s="118"/>
      <c r="CO26" s="118"/>
      <c r="CP26" s="118"/>
      <c r="CQ26" s="118"/>
      <c r="CR26" s="118"/>
      <c r="CS26" s="118"/>
      <c r="CT26" s="118"/>
      <c r="CU26" s="118"/>
      <c r="CV26" s="118"/>
      <c r="CW26" s="118"/>
      <c r="CX26" s="118"/>
      <c r="CY26" s="118"/>
      <c r="CZ26" s="118"/>
      <c r="DA26" s="118"/>
      <c r="DB26" s="118"/>
      <c r="DC26" s="118"/>
      <c r="DD26" s="118"/>
      <c r="DE26" s="118"/>
      <c r="DF26" s="118"/>
      <c r="DG26" s="118"/>
      <c r="DH26" s="118"/>
      <c r="DI26" s="118"/>
      <c r="DJ26" s="118"/>
      <c r="DK26" s="118"/>
      <c r="DL26" s="118"/>
      <c r="DM26" s="118"/>
      <c r="DN26" s="118"/>
      <c r="DO26" s="118"/>
      <c r="DP26" s="118"/>
      <c r="DQ26" s="118"/>
      <c r="DR26" s="118"/>
      <c r="DS26" s="118"/>
      <c r="DT26" s="118"/>
      <c r="DU26" s="118"/>
      <c r="DV26" s="118"/>
      <c r="DW26" s="118"/>
      <c r="DX26" s="118"/>
      <c r="DY26" s="118"/>
      <c r="DZ26" s="118"/>
      <c r="EA26" s="118"/>
      <c r="EB26" s="118"/>
      <c r="EC26" s="118"/>
      <c r="ED26" s="118"/>
      <c r="EE26" s="118"/>
      <c r="EF26" s="118"/>
      <c r="EG26" s="118"/>
      <c r="EH26" s="118"/>
      <c r="EI26" s="118"/>
      <c r="EJ26" s="118"/>
      <c r="EK26" s="118"/>
      <c r="EL26" s="118"/>
      <c r="EM26" s="118"/>
      <c r="EN26" s="118"/>
      <c r="EO26" s="118"/>
      <c r="EP26" s="118"/>
      <c r="EQ26" s="118"/>
      <c r="ER26" s="118"/>
      <c r="ES26" s="118"/>
      <c r="ET26" s="118"/>
      <c r="EU26" s="118"/>
      <c r="EV26" s="118"/>
      <c r="EW26" s="118"/>
      <c r="EX26" s="118"/>
      <c r="EY26" s="118"/>
      <c r="EZ26" s="118"/>
      <c r="FA26" s="118"/>
      <c r="FB26" s="118"/>
      <c r="FC26" s="118"/>
      <c r="FD26" s="118"/>
      <c r="FE26" s="118"/>
      <c r="FF26" s="118"/>
      <c r="FG26" s="118"/>
      <c r="FH26" s="118"/>
      <c r="FI26" s="118"/>
      <c r="FJ26" s="118"/>
      <c r="FK26" s="118"/>
      <c r="FL26" s="118"/>
      <c r="FM26" s="118"/>
      <c r="FN26" s="118"/>
      <c r="FO26" s="118"/>
      <c r="FP26" s="118"/>
      <c r="FQ26" s="118"/>
      <c r="FR26" s="118"/>
      <c r="FS26" s="118"/>
      <c r="FT26" s="118"/>
      <c r="FU26" s="118"/>
      <c r="FV26" s="118"/>
      <c r="FW26" s="118"/>
      <c r="FX26" s="118"/>
      <c r="FY26" s="118"/>
      <c r="FZ26" s="118"/>
      <c r="GA26" s="118"/>
      <c r="GB26" s="118"/>
      <c r="GC26" s="118"/>
      <c r="GD26" s="118"/>
      <c r="GE26" s="118"/>
      <c r="GF26" s="118"/>
      <c r="GG26" s="118"/>
      <c r="GH26" s="118"/>
      <c r="GI26" s="118"/>
      <c r="GJ26" s="118"/>
      <c r="GK26" s="118"/>
      <c r="GL26" s="118"/>
      <c r="GM26" s="118"/>
      <c r="GN26" s="118"/>
      <c r="GO26" s="118"/>
      <c r="GP26" s="118"/>
      <c r="GQ26" s="118"/>
      <c r="GR26" s="118"/>
      <c r="GS26" s="118"/>
      <c r="GT26" s="118"/>
      <c r="GU26" s="118"/>
      <c r="GV26" s="118"/>
      <c r="GW26" s="118"/>
      <c r="GX26" s="118"/>
      <c r="GY26" s="118"/>
      <c r="GZ26" s="118"/>
      <c r="HA26" s="118"/>
      <c r="HB26" s="118"/>
      <c r="HC26" s="118"/>
      <c r="HD26" s="118"/>
      <c r="HE26" s="118"/>
      <c r="HF26" s="118"/>
      <c r="HG26" s="118"/>
      <c r="HH26" s="118"/>
      <c r="HI26" s="118"/>
      <c r="HJ26" s="118"/>
      <c r="HK26" s="118"/>
      <c r="HL26" s="118"/>
      <c r="HM26" s="118"/>
      <c r="HN26" s="118"/>
      <c r="HO26" s="118"/>
      <c r="HP26" s="118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</row>
    <row r="27" spans="1:276" s="222" customFormat="1" ht="18" customHeight="1" x14ac:dyDescent="0.25">
      <c r="A27" s="118"/>
      <c r="B27" s="240" t="s">
        <v>605</v>
      </c>
      <c r="C27" s="242" t="s">
        <v>538</v>
      </c>
      <c r="D27" s="241">
        <v>1.5</v>
      </c>
      <c r="E27" s="240" t="s">
        <v>475</v>
      </c>
      <c r="F27" s="104"/>
      <c r="G27" s="105">
        <f t="shared" ref="G27" si="9">D27*F27</f>
        <v>0</v>
      </c>
      <c r="H27" s="221"/>
      <c r="I27" s="54"/>
      <c r="J27" s="55">
        <f t="shared" ref="J27" si="10">D27*I27</f>
        <v>0</v>
      </c>
      <c r="K27" s="71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18"/>
      <c r="BE27" s="118"/>
      <c r="BF27" s="118"/>
      <c r="BG27" s="118"/>
      <c r="BH27" s="118"/>
      <c r="BI27" s="118"/>
      <c r="BJ27" s="118"/>
      <c r="BK27" s="118"/>
      <c r="BL27" s="118"/>
      <c r="BM27" s="118"/>
      <c r="BN27" s="118"/>
      <c r="BO27" s="118"/>
      <c r="BP27" s="265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20"/>
      <c r="CD27" s="220"/>
      <c r="CE27" s="220"/>
      <c r="CF27" s="220"/>
      <c r="CG27" s="220"/>
      <c r="CH27" s="220"/>
      <c r="CI27" s="220"/>
      <c r="CJ27" s="220"/>
      <c r="CK27" s="220"/>
      <c r="CL27" s="220"/>
      <c r="CM27" s="220"/>
      <c r="CN27" s="220"/>
      <c r="CO27" s="220"/>
      <c r="CP27" s="220"/>
      <c r="CQ27" s="220"/>
      <c r="CR27" s="220"/>
      <c r="CS27" s="220"/>
      <c r="CT27" s="220"/>
      <c r="CU27" s="220"/>
      <c r="CV27" s="220"/>
      <c r="CW27" s="220"/>
      <c r="CX27" s="220"/>
      <c r="CY27" s="220"/>
      <c r="CZ27" s="220"/>
      <c r="DA27" s="220"/>
      <c r="DB27" s="220"/>
      <c r="DC27" s="220"/>
      <c r="DD27" s="220"/>
      <c r="DE27" s="220"/>
      <c r="DF27" s="220"/>
      <c r="DG27" s="220"/>
      <c r="DH27" s="220"/>
      <c r="DI27" s="220"/>
      <c r="DJ27" s="220"/>
      <c r="DK27" s="220"/>
      <c r="DL27" s="220"/>
      <c r="DM27" s="220"/>
      <c r="DN27" s="220"/>
      <c r="DO27" s="220"/>
      <c r="DP27" s="220"/>
      <c r="DQ27" s="220"/>
      <c r="DR27" s="220"/>
      <c r="DS27" s="220"/>
      <c r="DT27" s="220"/>
      <c r="DU27" s="220"/>
      <c r="DV27" s="220"/>
      <c r="DW27" s="220"/>
      <c r="DX27" s="220"/>
      <c r="DY27" s="220"/>
      <c r="DZ27" s="220"/>
      <c r="EA27" s="220"/>
      <c r="EB27" s="220"/>
      <c r="EC27" s="220"/>
      <c r="ED27" s="220"/>
      <c r="EE27" s="220"/>
      <c r="EF27" s="220"/>
      <c r="EG27" s="220"/>
      <c r="EH27" s="220"/>
      <c r="EI27" s="220"/>
      <c r="EJ27" s="220"/>
      <c r="EK27" s="220"/>
      <c r="EL27" s="220"/>
      <c r="EM27" s="220"/>
      <c r="EN27" s="220"/>
      <c r="EO27" s="220"/>
      <c r="EP27" s="220"/>
      <c r="EQ27" s="220"/>
      <c r="ER27" s="220"/>
      <c r="ES27" s="220"/>
      <c r="ET27" s="220"/>
      <c r="EU27" s="220"/>
      <c r="EV27" s="220"/>
      <c r="EW27" s="220"/>
      <c r="EX27" s="220"/>
      <c r="EY27" s="220"/>
      <c r="EZ27" s="220"/>
      <c r="FA27" s="220"/>
      <c r="FB27" s="220"/>
      <c r="FC27" s="220"/>
      <c r="FD27" s="220"/>
      <c r="FE27" s="220"/>
      <c r="FF27" s="220"/>
      <c r="FG27" s="220"/>
      <c r="FH27" s="220"/>
      <c r="FI27" s="220"/>
      <c r="FJ27" s="220"/>
      <c r="FK27" s="220"/>
      <c r="FL27" s="220"/>
      <c r="FM27" s="220"/>
      <c r="FN27" s="220"/>
      <c r="FO27" s="220"/>
      <c r="FP27" s="220"/>
      <c r="FQ27" s="220"/>
      <c r="FR27" s="220"/>
      <c r="FS27" s="220"/>
      <c r="FT27" s="220"/>
      <c r="FU27" s="220"/>
      <c r="FV27" s="220"/>
      <c r="FW27" s="220"/>
      <c r="FX27" s="220"/>
      <c r="FY27" s="220"/>
      <c r="FZ27" s="220"/>
      <c r="GA27" s="220"/>
      <c r="GB27" s="220"/>
      <c r="GC27" s="220"/>
      <c r="GD27" s="220"/>
      <c r="GE27" s="220"/>
      <c r="GF27" s="220"/>
      <c r="GG27" s="220"/>
      <c r="GH27" s="220"/>
      <c r="GI27" s="220"/>
      <c r="GJ27" s="220"/>
      <c r="GK27" s="220"/>
      <c r="GL27" s="220"/>
      <c r="GM27" s="220"/>
      <c r="GN27" s="220"/>
      <c r="GO27" s="220"/>
      <c r="GP27" s="220"/>
      <c r="GQ27" s="220"/>
      <c r="GR27" s="220"/>
      <c r="GS27" s="220"/>
      <c r="GT27" s="220"/>
      <c r="GU27" s="220"/>
      <c r="GV27" s="220"/>
      <c r="GW27" s="220"/>
      <c r="GX27" s="220"/>
      <c r="GY27" s="220"/>
      <c r="GZ27" s="220"/>
      <c r="HA27" s="220"/>
      <c r="HB27" s="220"/>
      <c r="HC27" s="220"/>
      <c r="HD27" s="220"/>
      <c r="HE27" s="220"/>
      <c r="HF27" s="220"/>
      <c r="HG27" s="220"/>
      <c r="HH27" s="220"/>
      <c r="HI27" s="220"/>
      <c r="HJ27" s="220"/>
      <c r="HK27" s="220"/>
      <c r="HL27" s="220"/>
      <c r="HM27" s="220"/>
      <c r="HN27" s="220"/>
      <c r="HO27" s="220"/>
      <c r="HP27" s="220"/>
      <c r="HQ27" s="230"/>
      <c r="HR27" s="230"/>
      <c r="HS27" s="230"/>
      <c r="HT27" s="230"/>
      <c r="HU27" s="230"/>
      <c r="HV27" s="230"/>
      <c r="HW27" s="230"/>
      <c r="HX27" s="230"/>
      <c r="HY27" s="230"/>
      <c r="HZ27" s="230"/>
      <c r="IA27" s="230"/>
      <c r="IB27" s="230"/>
      <c r="IC27" s="230"/>
      <c r="ID27" s="230"/>
      <c r="IE27" s="230"/>
      <c r="IF27" s="230"/>
      <c r="IG27" s="230"/>
      <c r="IH27" s="230"/>
      <c r="II27" s="230"/>
      <c r="IJ27" s="230"/>
      <c r="IK27" s="230"/>
      <c r="IL27" s="230"/>
      <c r="IM27" s="230"/>
      <c r="IN27" s="230"/>
      <c r="IO27" s="230"/>
      <c r="IP27" s="230"/>
      <c r="IQ27" s="230"/>
      <c r="IR27" s="230"/>
      <c r="IS27" s="230"/>
      <c r="IT27" s="230"/>
      <c r="IU27" s="230"/>
      <c r="IV27" s="230"/>
      <c r="IW27" s="230"/>
      <c r="IX27" s="230"/>
      <c r="IY27" s="230"/>
      <c r="IZ27" s="230"/>
      <c r="JA27" s="230"/>
      <c r="JB27" s="230"/>
      <c r="JC27" s="230"/>
      <c r="JD27" s="230"/>
      <c r="JE27" s="230"/>
      <c r="JF27" s="230"/>
      <c r="JG27" s="230"/>
      <c r="JH27" s="230"/>
      <c r="JI27" s="230"/>
      <c r="JJ27" s="230"/>
      <c r="JK27" s="230"/>
      <c r="JL27" s="230"/>
      <c r="JM27" s="230"/>
      <c r="JN27" s="230"/>
      <c r="JO27" s="230"/>
      <c r="JP27" s="230"/>
    </row>
    <row r="28" spans="1:276" s="117" customFormat="1" ht="18" customHeight="1" x14ac:dyDescent="0.25">
      <c r="A28" s="118"/>
      <c r="B28" s="240" t="s">
        <v>605</v>
      </c>
      <c r="C28" s="281" t="s">
        <v>627</v>
      </c>
      <c r="D28" s="282">
        <v>3.5</v>
      </c>
      <c r="E28" s="283" t="s">
        <v>16</v>
      </c>
      <c r="F28" s="246"/>
      <c r="G28" s="105">
        <f t="shared" ref="G28" si="11">D28*F28</f>
        <v>0</v>
      </c>
      <c r="H28" s="221"/>
      <c r="I28" s="54"/>
      <c r="J28" s="55">
        <f t="shared" ref="J28" si="12">D28*I28</f>
        <v>0</v>
      </c>
      <c r="K28" s="71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18"/>
      <c r="CO28" s="118"/>
      <c r="CP28" s="118"/>
      <c r="CQ28" s="118"/>
      <c r="CR28" s="118"/>
      <c r="CS28" s="118"/>
      <c r="CT28" s="118"/>
      <c r="CU28" s="118"/>
      <c r="CV28" s="118"/>
      <c r="CW28" s="118"/>
      <c r="CX28" s="118"/>
      <c r="CY28" s="118"/>
      <c r="CZ28" s="118"/>
      <c r="DA28" s="118"/>
      <c r="DB28" s="118"/>
      <c r="DC28" s="118"/>
      <c r="DD28" s="118"/>
      <c r="DE28" s="118"/>
      <c r="DF28" s="118"/>
      <c r="DG28" s="118"/>
      <c r="DH28" s="118"/>
      <c r="DI28" s="118"/>
      <c r="DJ28" s="118"/>
      <c r="DK28" s="118"/>
      <c r="DL28" s="118"/>
      <c r="DM28" s="118"/>
      <c r="DN28" s="118"/>
      <c r="DO28" s="118"/>
      <c r="DP28" s="118"/>
      <c r="DQ28" s="118"/>
      <c r="DR28" s="118"/>
      <c r="DS28" s="118"/>
      <c r="DT28" s="118"/>
      <c r="DU28" s="118"/>
      <c r="DV28" s="118"/>
      <c r="DW28" s="118"/>
      <c r="DX28" s="118"/>
      <c r="DY28" s="118"/>
      <c r="DZ28" s="118"/>
      <c r="EA28" s="118"/>
      <c r="EB28" s="118"/>
      <c r="EC28" s="118"/>
      <c r="ED28" s="118"/>
      <c r="EE28" s="118"/>
      <c r="EF28" s="118"/>
      <c r="EG28" s="118"/>
      <c r="EH28" s="118"/>
      <c r="EI28" s="118"/>
      <c r="EJ28" s="118"/>
      <c r="EK28" s="118"/>
      <c r="EL28" s="118"/>
      <c r="EM28" s="118"/>
      <c r="EN28" s="118"/>
      <c r="EO28" s="118"/>
      <c r="EP28" s="118"/>
      <c r="EQ28" s="118"/>
      <c r="ER28" s="118"/>
      <c r="ES28" s="118"/>
      <c r="ET28" s="118"/>
      <c r="EU28" s="118"/>
      <c r="EV28" s="118"/>
      <c r="EW28" s="118"/>
      <c r="EX28" s="118"/>
      <c r="EY28" s="118"/>
      <c r="EZ28" s="118"/>
      <c r="FA28" s="118"/>
      <c r="FB28" s="118"/>
      <c r="FC28" s="118"/>
      <c r="FD28" s="118"/>
      <c r="FE28" s="118"/>
      <c r="FF28" s="118"/>
      <c r="FG28" s="118"/>
      <c r="FH28" s="118"/>
      <c r="FI28" s="118"/>
      <c r="FJ28" s="118"/>
      <c r="FK28" s="118"/>
      <c r="FL28" s="118"/>
      <c r="FM28" s="118"/>
      <c r="FN28" s="118"/>
      <c r="FO28" s="118"/>
      <c r="FP28" s="118"/>
      <c r="FQ28" s="118"/>
      <c r="FR28" s="118"/>
      <c r="FS28" s="118"/>
      <c r="FT28" s="118"/>
      <c r="FU28" s="118"/>
      <c r="FV28" s="118"/>
      <c r="FW28" s="118"/>
      <c r="FX28" s="118"/>
      <c r="FY28" s="118"/>
      <c r="FZ28" s="118"/>
      <c r="GA28" s="118"/>
      <c r="GB28" s="118"/>
      <c r="GC28" s="118"/>
      <c r="GD28" s="118"/>
      <c r="GE28" s="118"/>
      <c r="GF28" s="118"/>
      <c r="GG28" s="118"/>
      <c r="GH28" s="118"/>
      <c r="GI28" s="118"/>
      <c r="GJ28" s="118"/>
      <c r="GK28" s="118"/>
      <c r="GL28" s="118"/>
      <c r="GM28" s="118"/>
      <c r="GN28" s="118"/>
      <c r="GO28" s="118"/>
      <c r="GP28" s="118"/>
      <c r="GQ28" s="118"/>
      <c r="GR28" s="118"/>
      <c r="GS28" s="118"/>
      <c r="GT28" s="118"/>
      <c r="GU28" s="118"/>
      <c r="GV28" s="118"/>
      <c r="GW28" s="118"/>
      <c r="GX28" s="118"/>
      <c r="GY28" s="118"/>
      <c r="GZ28" s="118"/>
      <c r="HA28" s="118"/>
      <c r="HB28" s="118"/>
      <c r="HC28" s="118"/>
      <c r="HD28" s="118"/>
      <c r="HE28" s="118"/>
      <c r="HF28" s="118"/>
      <c r="HG28" s="118"/>
      <c r="HH28" s="118"/>
      <c r="HI28" s="118"/>
      <c r="HJ28" s="118"/>
      <c r="HK28" s="118"/>
      <c r="HL28" s="118"/>
      <c r="HM28" s="118"/>
      <c r="HN28" s="118"/>
      <c r="HO28" s="118"/>
      <c r="HP28" s="118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</row>
    <row r="29" spans="1:276" s="117" customFormat="1" ht="18" customHeight="1" x14ac:dyDescent="0.25">
      <c r="A29" s="118"/>
      <c r="B29" s="240" t="s">
        <v>605</v>
      </c>
      <c r="C29" s="243" t="s">
        <v>539</v>
      </c>
      <c r="D29" s="244">
        <v>6.5</v>
      </c>
      <c r="E29" s="245" t="s">
        <v>441</v>
      </c>
      <c r="F29" s="246"/>
      <c r="G29" s="247">
        <f t="shared" si="0"/>
        <v>0</v>
      </c>
      <c r="H29" s="75"/>
      <c r="I29" s="219"/>
      <c r="J29" s="86">
        <f t="shared" si="6"/>
        <v>0</v>
      </c>
      <c r="K29" s="71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18"/>
      <c r="CO29" s="118"/>
      <c r="CP29" s="118"/>
      <c r="CQ29" s="118"/>
      <c r="CR29" s="118"/>
      <c r="CS29" s="118"/>
      <c r="CT29" s="118"/>
      <c r="CU29" s="118"/>
      <c r="CV29" s="118"/>
      <c r="CW29" s="118"/>
      <c r="CX29" s="118"/>
      <c r="CY29" s="118"/>
      <c r="CZ29" s="118"/>
      <c r="DA29" s="118"/>
      <c r="DB29" s="118"/>
      <c r="DC29" s="118"/>
      <c r="DD29" s="118"/>
      <c r="DE29" s="118"/>
      <c r="DF29" s="118"/>
      <c r="DG29" s="118"/>
      <c r="DH29" s="118"/>
      <c r="DI29" s="118"/>
      <c r="DJ29" s="118"/>
      <c r="DK29" s="118"/>
      <c r="DL29" s="118"/>
      <c r="DM29" s="118"/>
      <c r="DN29" s="118"/>
      <c r="DO29" s="118"/>
      <c r="DP29" s="118"/>
      <c r="DQ29" s="118"/>
      <c r="DR29" s="118"/>
      <c r="DS29" s="118"/>
      <c r="DT29" s="118"/>
      <c r="DU29" s="118"/>
      <c r="DV29" s="118"/>
      <c r="DW29" s="118"/>
      <c r="DX29" s="118"/>
      <c r="DY29" s="118"/>
      <c r="DZ29" s="118"/>
      <c r="EA29" s="118"/>
      <c r="EB29" s="118"/>
      <c r="EC29" s="118"/>
      <c r="ED29" s="118"/>
      <c r="EE29" s="118"/>
      <c r="EF29" s="118"/>
      <c r="EG29" s="118"/>
      <c r="EH29" s="118"/>
      <c r="EI29" s="118"/>
      <c r="EJ29" s="118"/>
      <c r="EK29" s="118"/>
      <c r="EL29" s="118"/>
      <c r="EM29" s="118"/>
      <c r="EN29" s="118"/>
      <c r="EO29" s="118"/>
      <c r="EP29" s="118"/>
      <c r="EQ29" s="118"/>
      <c r="ER29" s="118"/>
      <c r="ES29" s="118"/>
      <c r="ET29" s="118"/>
      <c r="EU29" s="118"/>
      <c r="EV29" s="118"/>
      <c r="EW29" s="118"/>
      <c r="EX29" s="118"/>
      <c r="EY29" s="118"/>
      <c r="EZ29" s="118"/>
      <c r="FA29" s="118"/>
      <c r="FB29" s="118"/>
      <c r="FC29" s="118"/>
      <c r="FD29" s="118"/>
      <c r="FE29" s="118"/>
      <c r="FF29" s="118"/>
      <c r="FG29" s="118"/>
      <c r="FH29" s="118"/>
      <c r="FI29" s="118"/>
      <c r="FJ29" s="118"/>
      <c r="FK29" s="118"/>
      <c r="FL29" s="118"/>
      <c r="FM29" s="118"/>
      <c r="FN29" s="118"/>
      <c r="FO29" s="118"/>
      <c r="FP29" s="118"/>
      <c r="FQ29" s="118"/>
      <c r="FR29" s="118"/>
      <c r="FS29" s="118"/>
      <c r="FT29" s="118"/>
      <c r="FU29" s="118"/>
      <c r="FV29" s="118"/>
      <c r="FW29" s="118"/>
      <c r="FX29" s="118"/>
      <c r="FY29" s="118"/>
      <c r="FZ29" s="118"/>
      <c r="GA29" s="118"/>
      <c r="GB29" s="118"/>
      <c r="GC29" s="118"/>
      <c r="GD29" s="118"/>
      <c r="GE29" s="118"/>
      <c r="GF29" s="118"/>
      <c r="GG29" s="118"/>
      <c r="GH29" s="118"/>
      <c r="GI29" s="118"/>
      <c r="GJ29" s="118"/>
      <c r="GK29" s="118"/>
      <c r="GL29" s="118"/>
      <c r="GM29" s="118"/>
      <c r="GN29" s="118"/>
      <c r="GO29" s="118"/>
      <c r="GP29" s="118"/>
      <c r="GQ29" s="118"/>
      <c r="GR29" s="118"/>
      <c r="GS29" s="118"/>
      <c r="GT29" s="118"/>
      <c r="GU29" s="118"/>
      <c r="GV29" s="118"/>
      <c r="GW29" s="118"/>
      <c r="GX29" s="118"/>
      <c r="GY29" s="118"/>
      <c r="GZ29" s="118"/>
      <c r="HA29" s="118"/>
      <c r="HB29" s="118"/>
      <c r="HC29" s="118"/>
      <c r="HD29" s="118"/>
      <c r="HE29" s="118"/>
      <c r="HF29" s="118"/>
      <c r="HG29" s="118"/>
      <c r="HH29" s="118"/>
      <c r="HI29" s="118"/>
      <c r="HJ29" s="118"/>
      <c r="HK29" s="118"/>
      <c r="HL29" s="118"/>
      <c r="HM29" s="118"/>
      <c r="HN29" s="118"/>
      <c r="HO29" s="118"/>
      <c r="HP29" s="118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</row>
    <row r="30" spans="1:276" s="117" customFormat="1" ht="18" customHeight="1" x14ac:dyDescent="0.25">
      <c r="A30" s="118"/>
      <c r="B30" s="240" t="s">
        <v>605</v>
      </c>
      <c r="C30" s="248" t="s">
        <v>540</v>
      </c>
      <c r="D30" s="241">
        <v>0.5</v>
      </c>
      <c r="E30" s="240" t="s">
        <v>16</v>
      </c>
      <c r="F30" s="104"/>
      <c r="G30" s="105">
        <f t="shared" si="0"/>
        <v>0</v>
      </c>
      <c r="H30" s="75"/>
      <c r="I30" s="54"/>
      <c r="J30" s="55">
        <f t="shared" si="6"/>
        <v>0</v>
      </c>
      <c r="K30" s="71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  <c r="CK30" s="118"/>
      <c r="CL30" s="118"/>
      <c r="CM30" s="118"/>
      <c r="CN30" s="118"/>
      <c r="CO30" s="118"/>
      <c r="CP30" s="118"/>
      <c r="CQ30" s="118"/>
      <c r="CR30" s="118"/>
      <c r="CS30" s="118"/>
      <c r="CT30" s="118"/>
      <c r="CU30" s="118"/>
      <c r="CV30" s="118"/>
      <c r="CW30" s="118"/>
      <c r="CX30" s="118"/>
      <c r="CY30" s="118"/>
      <c r="CZ30" s="118"/>
      <c r="DA30" s="118"/>
      <c r="DB30" s="118"/>
      <c r="DC30" s="118"/>
      <c r="DD30" s="118"/>
      <c r="DE30" s="118"/>
      <c r="DF30" s="118"/>
      <c r="DG30" s="118"/>
      <c r="DH30" s="118"/>
      <c r="DI30" s="118"/>
      <c r="DJ30" s="118"/>
      <c r="DK30" s="118"/>
      <c r="DL30" s="118"/>
      <c r="DM30" s="118"/>
      <c r="DN30" s="118"/>
      <c r="DO30" s="118"/>
      <c r="DP30" s="118"/>
      <c r="DQ30" s="118"/>
      <c r="DR30" s="118"/>
      <c r="DS30" s="118"/>
      <c r="DT30" s="118"/>
      <c r="DU30" s="118"/>
      <c r="DV30" s="118"/>
      <c r="DW30" s="118"/>
      <c r="DX30" s="118"/>
      <c r="DY30" s="118"/>
      <c r="DZ30" s="118"/>
      <c r="EA30" s="118"/>
      <c r="EB30" s="118"/>
      <c r="EC30" s="118"/>
      <c r="ED30" s="118"/>
      <c r="EE30" s="118"/>
      <c r="EF30" s="118"/>
      <c r="EG30" s="118"/>
      <c r="EH30" s="118"/>
      <c r="EI30" s="118"/>
      <c r="EJ30" s="118"/>
      <c r="EK30" s="118"/>
      <c r="EL30" s="118"/>
      <c r="EM30" s="118"/>
      <c r="EN30" s="118"/>
      <c r="EO30" s="118"/>
      <c r="EP30" s="118"/>
      <c r="EQ30" s="118"/>
      <c r="ER30" s="118"/>
      <c r="ES30" s="118"/>
      <c r="ET30" s="118"/>
      <c r="EU30" s="118"/>
      <c r="EV30" s="118"/>
      <c r="EW30" s="118"/>
      <c r="EX30" s="118"/>
      <c r="EY30" s="118"/>
      <c r="EZ30" s="118"/>
      <c r="FA30" s="118"/>
      <c r="FB30" s="118"/>
      <c r="FC30" s="118"/>
      <c r="FD30" s="118"/>
      <c r="FE30" s="118"/>
      <c r="FF30" s="118"/>
      <c r="FG30" s="118"/>
      <c r="FH30" s="118"/>
      <c r="FI30" s="118"/>
      <c r="FJ30" s="118"/>
      <c r="FK30" s="118"/>
      <c r="FL30" s="118"/>
      <c r="FM30" s="118"/>
      <c r="FN30" s="118"/>
      <c r="FO30" s="118"/>
      <c r="FP30" s="118"/>
      <c r="FQ30" s="118"/>
      <c r="FR30" s="118"/>
      <c r="FS30" s="118"/>
      <c r="FT30" s="118"/>
      <c r="FU30" s="118"/>
      <c r="FV30" s="118"/>
      <c r="FW30" s="118"/>
      <c r="FX30" s="118"/>
      <c r="FY30" s="118"/>
      <c r="FZ30" s="118"/>
      <c r="GA30" s="118"/>
      <c r="GB30" s="118"/>
      <c r="GC30" s="118"/>
      <c r="GD30" s="118"/>
      <c r="GE30" s="118"/>
      <c r="GF30" s="118"/>
      <c r="GG30" s="118"/>
      <c r="GH30" s="118"/>
      <c r="GI30" s="118"/>
      <c r="GJ30" s="118"/>
      <c r="GK30" s="118"/>
      <c r="GL30" s="118"/>
      <c r="GM30" s="118"/>
      <c r="GN30" s="118"/>
      <c r="GO30" s="118"/>
      <c r="GP30" s="118"/>
      <c r="GQ30" s="118"/>
      <c r="GR30" s="118"/>
      <c r="GS30" s="118"/>
      <c r="GT30" s="118"/>
      <c r="GU30" s="118"/>
      <c r="GV30" s="118"/>
      <c r="GW30" s="118"/>
      <c r="GX30" s="118"/>
      <c r="GY30" s="118"/>
      <c r="GZ30" s="118"/>
      <c r="HA30" s="118"/>
      <c r="HB30" s="118"/>
      <c r="HC30" s="118"/>
      <c r="HD30" s="118"/>
      <c r="HE30" s="118"/>
      <c r="HF30" s="118"/>
      <c r="HG30" s="118"/>
      <c r="HH30" s="118"/>
      <c r="HI30" s="118"/>
      <c r="HJ30" s="118"/>
      <c r="HK30" s="118"/>
      <c r="HL30" s="118"/>
      <c r="HM30" s="118"/>
      <c r="HN30" s="118"/>
      <c r="HO30" s="118"/>
      <c r="HP30" s="118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</row>
    <row r="31" spans="1:276" s="117" customFormat="1" ht="18" customHeight="1" x14ac:dyDescent="0.25">
      <c r="A31" s="118"/>
      <c r="B31" s="240" t="s">
        <v>605</v>
      </c>
      <c r="C31" s="249" t="s">
        <v>606</v>
      </c>
      <c r="D31" s="241">
        <v>3.8</v>
      </c>
      <c r="E31" s="240" t="s">
        <v>16</v>
      </c>
      <c r="F31" s="104"/>
      <c r="G31" s="105">
        <f t="shared" ref="G31" si="13">D31*F31</f>
        <v>0</v>
      </c>
      <c r="H31" s="75"/>
      <c r="I31" s="54"/>
      <c r="J31" s="55">
        <f t="shared" si="1"/>
        <v>0</v>
      </c>
      <c r="K31" s="71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18"/>
      <c r="BE31" s="118"/>
      <c r="BF31" s="118"/>
      <c r="BG31" s="11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/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118"/>
      <c r="DM31" s="118"/>
      <c r="DN31" s="118"/>
      <c r="DO31" s="118"/>
      <c r="DP31" s="118"/>
      <c r="DQ31" s="118"/>
      <c r="DR31" s="118"/>
      <c r="DS31" s="118"/>
      <c r="DT31" s="118"/>
      <c r="DU31" s="118"/>
      <c r="DV31" s="118"/>
      <c r="DW31" s="118"/>
      <c r="DX31" s="118"/>
      <c r="DY31" s="118"/>
      <c r="DZ31" s="118"/>
      <c r="EA31" s="118"/>
      <c r="EB31" s="118"/>
      <c r="EC31" s="118"/>
      <c r="ED31" s="118"/>
      <c r="EE31" s="118"/>
      <c r="EF31" s="118"/>
      <c r="EG31" s="118"/>
      <c r="EH31" s="118"/>
      <c r="EI31" s="118"/>
      <c r="EJ31" s="118"/>
      <c r="EK31" s="118"/>
      <c r="EL31" s="118"/>
      <c r="EM31" s="118"/>
      <c r="EN31" s="118"/>
      <c r="EO31" s="118"/>
      <c r="EP31" s="118"/>
      <c r="EQ31" s="118"/>
      <c r="ER31" s="118"/>
      <c r="ES31" s="118"/>
      <c r="ET31" s="118"/>
      <c r="EU31" s="118"/>
      <c r="EV31" s="118"/>
      <c r="EW31" s="118"/>
      <c r="EX31" s="118"/>
      <c r="EY31" s="118"/>
      <c r="EZ31" s="118"/>
      <c r="FA31" s="118"/>
      <c r="FB31" s="118"/>
      <c r="FC31" s="118"/>
      <c r="FD31" s="118"/>
      <c r="FE31" s="118"/>
      <c r="FF31" s="118"/>
      <c r="FG31" s="118"/>
      <c r="FH31" s="118"/>
      <c r="FI31" s="118"/>
      <c r="FJ31" s="118"/>
      <c r="FK31" s="118"/>
      <c r="FL31" s="118"/>
      <c r="FM31" s="118"/>
      <c r="FN31" s="118"/>
      <c r="FO31" s="118"/>
      <c r="FP31" s="118"/>
      <c r="FQ31" s="118"/>
      <c r="FR31" s="118"/>
      <c r="FS31" s="118"/>
      <c r="FT31" s="118"/>
      <c r="FU31" s="118"/>
      <c r="FV31" s="118"/>
      <c r="FW31" s="118"/>
      <c r="FX31" s="118"/>
      <c r="FY31" s="118"/>
      <c r="FZ31" s="118"/>
      <c r="GA31" s="118"/>
      <c r="GB31" s="118"/>
      <c r="GC31" s="118"/>
      <c r="GD31" s="118"/>
      <c r="GE31" s="118"/>
      <c r="GF31" s="118"/>
      <c r="GG31" s="118"/>
      <c r="GH31" s="118"/>
      <c r="GI31" s="118"/>
      <c r="GJ31" s="118"/>
      <c r="GK31" s="118"/>
      <c r="GL31" s="118"/>
      <c r="GM31" s="118"/>
      <c r="GN31" s="118"/>
      <c r="GO31" s="118"/>
      <c r="GP31" s="118"/>
      <c r="GQ31" s="118"/>
      <c r="GR31" s="118"/>
      <c r="GS31" s="118"/>
      <c r="GT31" s="118"/>
      <c r="GU31" s="118"/>
      <c r="GV31" s="118"/>
      <c r="GW31" s="118"/>
      <c r="GX31" s="118"/>
      <c r="GY31" s="118"/>
      <c r="GZ31" s="118"/>
      <c r="HA31" s="118"/>
      <c r="HB31" s="118"/>
      <c r="HC31" s="118"/>
      <c r="HD31" s="118"/>
      <c r="HE31" s="118"/>
      <c r="HF31" s="118"/>
      <c r="HG31" s="118"/>
      <c r="HH31" s="118"/>
      <c r="HI31" s="118"/>
      <c r="HJ31" s="118"/>
      <c r="HK31" s="118"/>
      <c r="HL31" s="118"/>
      <c r="HM31" s="118"/>
      <c r="HN31" s="118"/>
      <c r="HO31" s="118"/>
      <c r="HP31" s="118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</row>
    <row r="32" spans="1:276" s="117" customFormat="1" ht="18" customHeight="1" x14ac:dyDescent="0.25">
      <c r="A32" s="118"/>
      <c r="B32" s="250" t="s">
        <v>454</v>
      </c>
      <c r="C32" s="251" t="s">
        <v>565</v>
      </c>
      <c r="D32" s="252">
        <v>136.5</v>
      </c>
      <c r="E32" s="253" t="s">
        <v>564</v>
      </c>
      <c r="F32" s="254"/>
      <c r="G32" s="255">
        <f t="shared" ref="G32" si="14">D32*F32</f>
        <v>0</v>
      </c>
      <c r="H32" s="119"/>
      <c r="I32" s="54"/>
      <c r="J32" s="55">
        <f t="shared" si="1"/>
        <v>0</v>
      </c>
      <c r="K32" s="71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/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/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8"/>
      <c r="DH32" s="118"/>
      <c r="DI32" s="118"/>
      <c r="DJ32" s="118"/>
      <c r="DK32" s="118"/>
      <c r="DL32" s="118"/>
      <c r="DM32" s="118"/>
      <c r="DN32" s="118"/>
      <c r="DO32" s="118"/>
      <c r="DP32" s="118"/>
      <c r="DQ32" s="118"/>
      <c r="DR32" s="118"/>
      <c r="DS32" s="118"/>
      <c r="DT32" s="118"/>
      <c r="DU32" s="118"/>
      <c r="DV32" s="118"/>
      <c r="DW32" s="118"/>
      <c r="DX32" s="118"/>
      <c r="DY32" s="118"/>
      <c r="DZ32" s="118"/>
      <c r="EA32" s="118"/>
      <c r="EB32" s="118"/>
      <c r="EC32" s="118"/>
      <c r="ED32" s="118"/>
      <c r="EE32" s="118"/>
      <c r="EF32" s="118"/>
      <c r="EG32" s="118"/>
      <c r="EH32" s="118"/>
      <c r="EI32" s="118"/>
      <c r="EJ32" s="118"/>
      <c r="EK32" s="118"/>
      <c r="EL32" s="118"/>
      <c r="EM32" s="118"/>
      <c r="EN32" s="118"/>
      <c r="EO32" s="118"/>
      <c r="EP32" s="118"/>
      <c r="EQ32" s="118"/>
      <c r="ER32" s="118"/>
      <c r="ES32" s="118"/>
      <c r="ET32" s="118"/>
      <c r="EU32" s="118"/>
      <c r="EV32" s="118"/>
      <c r="EW32" s="118"/>
      <c r="EX32" s="118"/>
      <c r="EY32" s="118"/>
      <c r="EZ32" s="118"/>
      <c r="FA32" s="118"/>
      <c r="FB32" s="118"/>
      <c r="FC32" s="118"/>
      <c r="FD32" s="118"/>
      <c r="FE32" s="118"/>
      <c r="FF32" s="118"/>
      <c r="FG32" s="118"/>
      <c r="FH32" s="118"/>
      <c r="FI32" s="118"/>
      <c r="FJ32" s="118"/>
      <c r="FK32" s="118"/>
      <c r="FL32" s="118"/>
      <c r="FM32" s="118"/>
      <c r="FN32" s="118"/>
      <c r="FO32" s="118"/>
      <c r="FP32" s="118"/>
      <c r="FQ32" s="118"/>
      <c r="FR32" s="118"/>
      <c r="FS32" s="118"/>
      <c r="FT32" s="118"/>
      <c r="FU32" s="118"/>
      <c r="FV32" s="118"/>
      <c r="FW32" s="118"/>
      <c r="FX32" s="118"/>
      <c r="FY32" s="118"/>
      <c r="FZ32" s="118"/>
      <c r="GA32" s="118"/>
      <c r="GB32" s="118"/>
      <c r="GC32" s="118"/>
      <c r="GD32" s="118"/>
      <c r="GE32" s="118"/>
      <c r="GF32" s="118"/>
      <c r="GG32" s="118"/>
      <c r="GH32" s="118"/>
      <c r="GI32" s="118"/>
      <c r="GJ32" s="118"/>
      <c r="GK32" s="118"/>
      <c r="GL32" s="118"/>
      <c r="GM32" s="118"/>
      <c r="GN32" s="118"/>
      <c r="GO32" s="118"/>
      <c r="GP32" s="118"/>
      <c r="GQ32" s="118"/>
      <c r="GR32" s="118"/>
      <c r="GS32" s="118"/>
      <c r="GT32" s="118"/>
      <c r="GU32" s="118"/>
      <c r="GV32" s="118"/>
      <c r="GW32" s="118"/>
      <c r="GX32" s="118"/>
      <c r="GY32" s="118"/>
      <c r="GZ32" s="118"/>
      <c r="HA32" s="118"/>
      <c r="HB32" s="118"/>
      <c r="HC32" s="118"/>
      <c r="HD32" s="118"/>
      <c r="HE32" s="118"/>
      <c r="HF32" s="118"/>
      <c r="HG32" s="118"/>
      <c r="HH32" s="118"/>
      <c r="HI32" s="118"/>
      <c r="HJ32" s="118"/>
      <c r="HK32" s="118"/>
      <c r="HL32" s="118"/>
      <c r="HM32" s="118"/>
      <c r="HN32" s="118"/>
      <c r="HO32" s="118"/>
      <c r="HP32" s="118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</row>
    <row r="33" spans="1:276" s="117" customFormat="1" ht="18" customHeight="1" x14ac:dyDescent="0.25">
      <c r="A33" s="118"/>
      <c r="B33" s="250" t="s">
        <v>454</v>
      </c>
      <c r="C33" s="251" t="s">
        <v>541</v>
      </c>
      <c r="D33" s="252">
        <v>2.2000000000000002</v>
      </c>
      <c r="E33" s="253" t="s">
        <v>16</v>
      </c>
      <c r="F33" s="254"/>
      <c r="G33" s="255">
        <f t="shared" ref="G33" si="15">D33*F33</f>
        <v>0</v>
      </c>
      <c r="H33" s="119"/>
      <c r="I33" s="54"/>
      <c r="J33" s="55">
        <f t="shared" ref="J33" si="16">D33*I33</f>
        <v>0</v>
      </c>
      <c r="K33" s="71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18"/>
      <c r="BE33" s="118"/>
      <c r="BF33" s="118"/>
      <c r="BG33" s="118"/>
      <c r="BH33" s="118"/>
      <c r="BI33" s="118"/>
      <c r="BJ33" s="118"/>
      <c r="BK33" s="118"/>
      <c r="BL33" s="118"/>
      <c r="BM33" s="118"/>
      <c r="BN33" s="118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  <c r="CG33" s="118"/>
      <c r="CH33" s="118"/>
      <c r="CI33" s="118"/>
      <c r="CJ33" s="118"/>
      <c r="CK33" s="118"/>
      <c r="CL33" s="118"/>
      <c r="CM33" s="118"/>
      <c r="CN33" s="118"/>
      <c r="CO33" s="118"/>
      <c r="CP33" s="118"/>
      <c r="CQ33" s="118"/>
      <c r="CR33" s="118"/>
      <c r="CS33" s="118"/>
      <c r="CT33" s="118"/>
      <c r="CU33" s="118"/>
      <c r="CV33" s="118"/>
      <c r="CW33" s="118"/>
      <c r="CX33" s="118"/>
      <c r="CY33" s="118"/>
      <c r="CZ33" s="118"/>
      <c r="DA33" s="118"/>
      <c r="DB33" s="118"/>
      <c r="DC33" s="118"/>
      <c r="DD33" s="118"/>
      <c r="DE33" s="118"/>
      <c r="DF33" s="118"/>
      <c r="DG33" s="118"/>
      <c r="DH33" s="118"/>
      <c r="DI33" s="118"/>
      <c r="DJ33" s="118"/>
      <c r="DK33" s="118"/>
      <c r="DL33" s="118"/>
      <c r="DM33" s="118"/>
      <c r="DN33" s="118"/>
      <c r="DO33" s="118"/>
      <c r="DP33" s="118"/>
      <c r="DQ33" s="118"/>
      <c r="DR33" s="118"/>
      <c r="DS33" s="118"/>
      <c r="DT33" s="118"/>
      <c r="DU33" s="118"/>
      <c r="DV33" s="118"/>
      <c r="DW33" s="118"/>
      <c r="DX33" s="118"/>
      <c r="DY33" s="118"/>
      <c r="DZ33" s="118"/>
      <c r="EA33" s="118"/>
      <c r="EB33" s="118"/>
      <c r="EC33" s="118"/>
      <c r="ED33" s="118"/>
      <c r="EE33" s="118"/>
      <c r="EF33" s="118"/>
      <c r="EG33" s="118"/>
      <c r="EH33" s="118"/>
      <c r="EI33" s="118"/>
      <c r="EJ33" s="118"/>
      <c r="EK33" s="118"/>
      <c r="EL33" s="118"/>
      <c r="EM33" s="118"/>
      <c r="EN33" s="118"/>
      <c r="EO33" s="118"/>
      <c r="EP33" s="118"/>
      <c r="EQ33" s="118"/>
      <c r="ER33" s="118"/>
      <c r="ES33" s="118"/>
      <c r="ET33" s="118"/>
      <c r="EU33" s="118"/>
      <c r="EV33" s="118"/>
      <c r="EW33" s="118"/>
      <c r="EX33" s="118"/>
      <c r="EY33" s="118"/>
      <c r="EZ33" s="118"/>
      <c r="FA33" s="118"/>
      <c r="FB33" s="118"/>
      <c r="FC33" s="118"/>
      <c r="FD33" s="118"/>
      <c r="FE33" s="118"/>
      <c r="FF33" s="118"/>
      <c r="FG33" s="118"/>
      <c r="FH33" s="118"/>
      <c r="FI33" s="118"/>
      <c r="FJ33" s="118"/>
      <c r="FK33" s="118"/>
      <c r="FL33" s="118"/>
      <c r="FM33" s="118"/>
      <c r="FN33" s="118"/>
      <c r="FO33" s="118"/>
      <c r="FP33" s="118"/>
      <c r="FQ33" s="118"/>
      <c r="FR33" s="118"/>
      <c r="FS33" s="118"/>
      <c r="FT33" s="118"/>
      <c r="FU33" s="118"/>
      <c r="FV33" s="118"/>
      <c r="FW33" s="118"/>
      <c r="FX33" s="118"/>
      <c r="FY33" s="118"/>
      <c r="FZ33" s="118"/>
      <c r="GA33" s="118"/>
      <c r="GB33" s="118"/>
      <c r="GC33" s="118"/>
      <c r="GD33" s="118"/>
      <c r="GE33" s="118"/>
      <c r="GF33" s="118"/>
      <c r="GG33" s="118"/>
      <c r="GH33" s="118"/>
      <c r="GI33" s="118"/>
      <c r="GJ33" s="118"/>
      <c r="GK33" s="118"/>
      <c r="GL33" s="118"/>
      <c r="GM33" s="118"/>
      <c r="GN33" s="118"/>
      <c r="GO33" s="118"/>
      <c r="GP33" s="118"/>
      <c r="GQ33" s="118"/>
      <c r="GR33" s="118"/>
      <c r="GS33" s="118"/>
      <c r="GT33" s="118"/>
      <c r="GU33" s="118"/>
      <c r="GV33" s="118"/>
      <c r="GW33" s="118"/>
      <c r="GX33" s="118"/>
      <c r="GY33" s="118"/>
      <c r="GZ33" s="118"/>
      <c r="HA33" s="118"/>
      <c r="HB33" s="118"/>
      <c r="HC33" s="118"/>
      <c r="HD33" s="118"/>
      <c r="HE33" s="118"/>
      <c r="HF33" s="118"/>
      <c r="HG33" s="118"/>
      <c r="HH33" s="118"/>
      <c r="HI33" s="118"/>
      <c r="HJ33" s="118"/>
      <c r="HK33" s="118"/>
      <c r="HL33" s="118"/>
      <c r="HM33" s="118"/>
      <c r="HN33" s="118"/>
      <c r="HO33" s="118"/>
      <c r="HP33" s="118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</row>
    <row r="34" spans="1:276" s="10" customFormat="1" ht="17.100000000000001" customHeight="1" x14ac:dyDescent="0.25">
      <c r="A34" s="17"/>
      <c r="B34" s="250" t="s">
        <v>454</v>
      </c>
      <c r="C34" s="256" t="s">
        <v>542</v>
      </c>
      <c r="D34" s="252">
        <v>3</v>
      </c>
      <c r="E34" s="253" t="s">
        <v>516</v>
      </c>
      <c r="F34" s="254"/>
      <c r="G34" s="255">
        <f t="shared" ref="G34:G81" si="17">D34*F34</f>
        <v>0</v>
      </c>
      <c r="H34" s="75"/>
      <c r="I34" s="54"/>
      <c r="J34" s="55">
        <f t="shared" si="1"/>
        <v>0</v>
      </c>
      <c r="K34" s="71"/>
    </row>
    <row r="35" spans="1:276" s="10" customFormat="1" ht="17.100000000000001" customHeight="1" x14ac:dyDescent="0.25">
      <c r="A35" s="17"/>
      <c r="B35" s="250" t="s">
        <v>454</v>
      </c>
      <c r="C35" s="257" t="s">
        <v>543</v>
      </c>
      <c r="D35" s="252">
        <v>1.5</v>
      </c>
      <c r="E35" s="253" t="s">
        <v>19</v>
      </c>
      <c r="F35" s="254"/>
      <c r="G35" s="255">
        <f t="shared" si="17"/>
        <v>0</v>
      </c>
      <c r="H35" s="75"/>
      <c r="I35" s="54"/>
      <c r="J35" s="55">
        <f t="shared" si="1"/>
        <v>0</v>
      </c>
      <c r="K35" s="71"/>
    </row>
    <row r="36" spans="1:276" s="10" customFormat="1" ht="17.100000000000001" customHeight="1" x14ac:dyDescent="0.25">
      <c r="A36" s="17"/>
      <c r="B36" s="132" t="s">
        <v>374</v>
      </c>
      <c r="C36" s="133" t="s">
        <v>544</v>
      </c>
      <c r="D36" s="106">
        <v>40</v>
      </c>
      <c r="E36" s="107" t="s">
        <v>16</v>
      </c>
      <c r="F36" s="108"/>
      <c r="G36" s="109">
        <f t="shared" ref="G36" si="18">D36*F36</f>
        <v>0</v>
      </c>
      <c r="H36" s="75"/>
      <c r="I36" s="54"/>
      <c r="J36" s="55">
        <f t="shared" si="1"/>
        <v>0</v>
      </c>
      <c r="K36" s="71"/>
    </row>
    <row r="37" spans="1:276" s="10" customFormat="1" ht="17.100000000000001" customHeight="1" x14ac:dyDescent="0.25">
      <c r="A37" s="17"/>
      <c r="B37" s="132" t="s">
        <v>374</v>
      </c>
      <c r="C37" s="133" t="s">
        <v>545</v>
      </c>
      <c r="D37" s="106">
        <v>108</v>
      </c>
      <c r="E37" s="107" t="s">
        <v>17</v>
      </c>
      <c r="F37" s="108"/>
      <c r="G37" s="109">
        <f t="shared" ref="G37" si="19">D37*F37</f>
        <v>0</v>
      </c>
      <c r="H37" s="75"/>
      <c r="I37" s="54"/>
      <c r="J37" s="55">
        <f t="shared" si="1"/>
        <v>0</v>
      </c>
      <c r="K37" s="71"/>
    </row>
    <row r="38" spans="1:276" s="10" customFormat="1" ht="15.75" x14ac:dyDescent="0.25">
      <c r="A38" s="17"/>
      <c r="B38" s="107" t="s">
        <v>374</v>
      </c>
      <c r="C38" s="258" t="s">
        <v>546</v>
      </c>
      <c r="D38" s="131">
        <v>3</v>
      </c>
      <c r="E38" s="259" t="s">
        <v>17</v>
      </c>
      <c r="F38" s="260"/>
      <c r="G38" s="261">
        <f t="shared" si="17"/>
        <v>0</v>
      </c>
      <c r="H38" s="62"/>
      <c r="I38" s="218"/>
      <c r="J38" s="83">
        <f t="shared" si="1"/>
        <v>0</v>
      </c>
      <c r="K38" s="71"/>
    </row>
    <row r="39" spans="1:276" s="230" customFormat="1" ht="15.75" x14ac:dyDescent="0.25">
      <c r="A39" s="229"/>
      <c r="B39" s="107" t="s">
        <v>374</v>
      </c>
      <c r="C39" s="133" t="s">
        <v>608</v>
      </c>
      <c r="D39" s="106">
        <v>5.7</v>
      </c>
      <c r="E39" s="259" t="s">
        <v>17</v>
      </c>
      <c r="F39" s="108"/>
      <c r="G39" s="109">
        <f t="shared" si="17"/>
        <v>0</v>
      </c>
      <c r="H39" s="53"/>
      <c r="I39" s="54"/>
      <c r="J39" s="55">
        <f t="shared" si="1"/>
        <v>0</v>
      </c>
      <c r="K39" s="71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266"/>
    </row>
    <row r="40" spans="1:276" s="10" customFormat="1" ht="15.75" x14ac:dyDescent="0.25">
      <c r="A40" s="17"/>
      <c r="B40" s="107" t="s">
        <v>374</v>
      </c>
      <c r="C40" s="133" t="s">
        <v>609</v>
      </c>
      <c r="D40" s="262">
        <v>4.9000000000000004</v>
      </c>
      <c r="E40" s="107" t="s">
        <v>17</v>
      </c>
      <c r="F40" s="263"/>
      <c r="G40" s="264">
        <f t="shared" si="17"/>
        <v>0</v>
      </c>
      <c r="H40" s="62"/>
      <c r="I40" s="219"/>
      <c r="J40" s="86">
        <f t="shared" si="1"/>
        <v>0</v>
      </c>
      <c r="K40" s="71"/>
    </row>
    <row r="41" spans="1:276" s="10" customFormat="1" ht="15.75" x14ac:dyDescent="0.25">
      <c r="A41" s="17"/>
      <c r="B41" s="107" t="s">
        <v>374</v>
      </c>
      <c r="C41" s="134" t="s">
        <v>547</v>
      </c>
      <c r="D41" s="131">
        <v>5</v>
      </c>
      <c r="E41" s="107" t="s">
        <v>345</v>
      </c>
      <c r="F41" s="108"/>
      <c r="G41" s="109">
        <f t="shared" si="17"/>
        <v>0</v>
      </c>
      <c r="H41" s="62"/>
      <c r="I41" s="54"/>
      <c r="J41" s="55">
        <f t="shared" si="1"/>
        <v>0</v>
      </c>
      <c r="K41" s="71"/>
    </row>
    <row r="42" spans="1:276" s="10" customFormat="1" ht="15.75" x14ac:dyDescent="0.25">
      <c r="A42" s="17"/>
      <c r="B42" s="100" t="s">
        <v>563</v>
      </c>
      <c r="C42" s="136" t="s">
        <v>548</v>
      </c>
      <c r="D42" s="101">
        <v>5.2</v>
      </c>
      <c r="E42" s="100" t="s">
        <v>441</v>
      </c>
      <c r="F42" s="102"/>
      <c r="G42" s="103">
        <f t="shared" ref="G42" si="20">D42*F42</f>
        <v>0</v>
      </c>
      <c r="H42" s="62"/>
      <c r="I42" s="54"/>
      <c r="J42" s="55">
        <f t="shared" si="1"/>
        <v>0</v>
      </c>
      <c r="K42" s="71"/>
    </row>
    <row r="43" spans="1:276" s="10" customFormat="1" ht="15.75" x14ac:dyDescent="0.25">
      <c r="A43" s="17"/>
      <c r="B43" s="135" t="s">
        <v>563</v>
      </c>
      <c r="C43" s="136" t="s">
        <v>549</v>
      </c>
      <c r="D43" s="101">
        <v>4.3</v>
      </c>
      <c r="E43" s="100" t="s">
        <v>16</v>
      </c>
      <c r="F43" s="102"/>
      <c r="G43" s="103">
        <f t="shared" si="17"/>
        <v>0</v>
      </c>
      <c r="H43" s="62"/>
      <c r="I43" s="54"/>
      <c r="J43" s="55">
        <f t="shared" ref="J43:J45" si="21">D43*I43</f>
        <v>0</v>
      </c>
      <c r="K43" s="71"/>
    </row>
    <row r="44" spans="1:276" s="10" customFormat="1" ht="31.5" x14ac:dyDescent="0.25">
      <c r="A44" s="17"/>
      <c r="B44" s="135" t="s">
        <v>563</v>
      </c>
      <c r="C44" s="137" t="s">
        <v>550</v>
      </c>
      <c r="D44" s="101">
        <v>5</v>
      </c>
      <c r="E44" s="100" t="s">
        <v>345</v>
      </c>
      <c r="F44" s="102"/>
      <c r="G44" s="103">
        <f t="shared" si="17"/>
        <v>0</v>
      </c>
      <c r="H44" s="62"/>
      <c r="I44" s="54"/>
      <c r="J44" s="55">
        <f t="shared" si="21"/>
        <v>0</v>
      </c>
      <c r="K44" s="71"/>
    </row>
    <row r="45" spans="1:276" s="10" customFormat="1" ht="15.75" x14ac:dyDescent="0.25">
      <c r="A45" s="17"/>
      <c r="B45" s="208" t="s">
        <v>375</v>
      </c>
      <c r="C45" s="209" t="s">
        <v>551</v>
      </c>
      <c r="D45" s="210">
        <v>8</v>
      </c>
      <c r="E45" s="208" t="s">
        <v>17</v>
      </c>
      <c r="F45" s="211"/>
      <c r="G45" s="212">
        <f t="shared" si="17"/>
        <v>0</v>
      </c>
      <c r="H45" s="62"/>
      <c r="I45" s="54"/>
      <c r="J45" s="55">
        <f t="shared" si="21"/>
        <v>0</v>
      </c>
      <c r="K45" s="71"/>
    </row>
    <row r="46" spans="1:276" s="10" customFormat="1" ht="15.75" x14ac:dyDescent="0.25">
      <c r="A46" s="17"/>
      <c r="B46" s="208" t="s">
        <v>375</v>
      </c>
      <c r="C46" s="209" t="s">
        <v>552</v>
      </c>
      <c r="D46" s="210">
        <v>8</v>
      </c>
      <c r="E46" s="208" t="s">
        <v>17</v>
      </c>
      <c r="F46" s="211"/>
      <c r="G46" s="212">
        <f t="shared" si="17"/>
        <v>0</v>
      </c>
      <c r="H46" s="62"/>
      <c r="I46" s="54"/>
      <c r="J46" s="55">
        <f t="shared" ref="J46:J47" si="22">D46*I46</f>
        <v>0</v>
      </c>
      <c r="K46" s="71"/>
    </row>
    <row r="47" spans="1:276" s="10" customFormat="1" ht="15.75" x14ac:dyDescent="0.25">
      <c r="A47" s="17"/>
      <c r="B47" s="208" t="s">
        <v>375</v>
      </c>
      <c r="C47" s="209" t="s">
        <v>553</v>
      </c>
      <c r="D47" s="210">
        <v>4</v>
      </c>
      <c r="E47" s="208" t="s">
        <v>16</v>
      </c>
      <c r="F47" s="211"/>
      <c r="G47" s="212">
        <f t="shared" si="17"/>
        <v>0</v>
      </c>
      <c r="H47" s="62"/>
      <c r="I47" s="54"/>
      <c r="J47" s="55">
        <f t="shared" si="22"/>
        <v>0</v>
      </c>
      <c r="K47" s="71"/>
    </row>
    <row r="48" spans="1:276" s="17" customFormat="1" ht="15.75" x14ac:dyDescent="0.25">
      <c r="B48" s="138" t="s">
        <v>295</v>
      </c>
      <c r="C48" s="139" t="s">
        <v>296</v>
      </c>
      <c r="D48" s="77">
        <v>2.25</v>
      </c>
      <c r="E48" s="18" t="s">
        <v>17</v>
      </c>
      <c r="F48" s="20"/>
      <c r="G48" s="41">
        <f t="shared" si="17"/>
        <v>0</v>
      </c>
      <c r="H48" s="63"/>
      <c r="I48" s="56"/>
      <c r="J48" s="55">
        <f t="shared" ref="J48:J81" si="23">D48*I48</f>
        <v>0</v>
      </c>
      <c r="K48" s="113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</row>
    <row r="49" spans="2:55" s="17" customFormat="1" ht="15.75" x14ac:dyDescent="0.25">
      <c r="B49" s="19" t="s">
        <v>295</v>
      </c>
      <c r="C49" s="140" t="s">
        <v>358</v>
      </c>
      <c r="D49" s="78">
        <v>1</v>
      </c>
      <c r="E49" s="18" t="s">
        <v>16</v>
      </c>
      <c r="F49" s="20"/>
      <c r="G49" s="41">
        <f t="shared" si="17"/>
        <v>0</v>
      </c>
      <c r="H49" s="63"/>
      <c r="I49" s="56"/>
      <c r="J49" s="55">
        <f t="shared" si="23"/>
        <v>0</v>
      </c>
      <c r="K49" s="113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</row>
    <row r="50" spans="2:55" s="17" customFormat="1" ht="15.75" x14ac:dyDescent="0.25">
      <c r="B50" s="138" t="s">
        <v>295</v>
      </c>
      <c r="C50" s="141" t="s">
        <v>393</v>
      </c>
      <c r="D50" s="78">
        <v>6</v>
      </c>
      <c r="E50" s="18" t="s">
        <v>17</v>
      </c>
      <c r="F50" s="20"/>
      <c r="G50" s="41">
        <f t="shared" si="17"/>
        <v>0</v>
      </c>
      <c r="H50" s="63"/>
      <c r="I50" s="56"/>
      <c r="J50" s="55">
        <f t="shared" si="23"/>
        <v>0</v>
      </c>
      <c r="K50" s="113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</row>
    <row r="51" spans="2:55" s="17" customFormat="1" ht="15.75" x14ac:dyDescent="0.25">
      <c r="B51" s="138" t="s">
        <v>295</v>
      </c>
      <c r="C51" s="141" t="s">
        <v>396</v>
      </c>
      <c r="D51" s="78">
        <v>1.3</v>
      </c>
      <c r="E51" s="18" t="s">
        <v>17</v>
      </c>
      <c r="F51" s="20"/>
      <c r="G51" s="41">
        <f t="shared" si="17"/>
        <v>0</v>
      </c>
      <c r="H51" s="63"/>
      <c r="I51" s="56"/>
      <c r="J51" s="55">
        <f t="shared" si="23"/>
        <v>0</v>
      </c>
      <c r="K51" s="113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</row>
    <row r="52" spans="2:55" s="17" customFormat="1" ht="15.75" x14ac:dyDescent="0.25">
      <c r="B52" s="138" t="s">
        <v>295</v>
      </c>
      <c r="C52" s="141" t="s">
        <v>397</v>
      </c>
      <c r="D52" s="78">
        <v>1.8</v>
      </c>
      <c r="E52" s="18" t="s">
        <v>17</v>
      </c>
      <c r="F52" s="20"/>
      <c r="G52" s="41">
        <f t="shared" si="17"/>
        <v>0</v>
      </c>
      <c r="H52" s="63"/>
      <c r="I52" s="56"/>
      <c r="J52" s="55">
        <f t="shared" si="23"/>
        <v>0</v>
      </c>
      <c r="K52" s="113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</row>
    <row r="53" spans="2:55" s="17" customFormat="1" ht="15.75" x14ac:dyDescent="0.25">
      <c r="B53" s="138" t="s">
        <v>295</v>
      </c>
      <c r="C53" s="141" t="s">
        <v>297</v>
      </c>
      <c r="D53" s="78">
        <v>2</v>
      </c>
      <c r="E53" s="18" t="s">
        <v>16</v>
      </c>
      <c r="F53" s="20"/>
      <c r="G53" s="41">
        <f t="shared" si="17"/>
        <v>0</v>
      </c>
      <c r="H53" s="63"/>
      <c r="I53" s="56"/>
      <c r="J53" s="55">
        <f t="shared" si="23"/>
        <v>0</v>
      </c>
      <c r="K53" s="113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</row>
    <row r="54" spans="2:55" s="17" customFormat="1" ht="15.75" x14ac:dyDescent="0.25">
      <c r="B54" s="138" t="s">
        <v>295</v>
      </c>
      <c r="C54" s="141" t="s">
        <v>298</v>
      </c>
      <c r="D54" s="78">
        <v>1.9</v>
      </c>
      <c r="E54" s="18" t="s">
        <v>17</v>
      </c>
      <c r="F54" s="20"/>
      <c r="G54" s="41">
        <f t="shared" si="17"/>
        <v>0</v>
      </c>
      <c r="H54" s="63"/>
      <c r="I54" s="56"/>
      <c r="J54" s="55">
        <f t="shared" si="23"/>
        <v>0</v>
      </c>
      <c r="K54" s="113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</row>
    <row r="55" spans="2:55" s="17" customFormat="1" ht="15.75" x14ac:dyDescent="0.25">
      <c r="B55" s="138" t="s">
        <v>295</v>
      </c>
      <c r="C55" s="141" t="s">
        <v>299</v>
      </c>
      <c r="D55" s="78">
        <v>1.85</v>
      </c>
      <c r="E55" s="18" t="s">
        <v>16</v>
      </c>
      <c r="F55" s="20"/>
      <c r="G55" s="41">
        <f t="shared" si="17"/>
        <v>0</v>
      </c>
      <c r="H55" s="63"/>
      <c r="I55" s="56"/>
      <c r="J55" s="55">
        <f t="shared" si="23"/>
        <v>0</v>
      </c>
      <c r="K55" s="113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</row>
    <row r="56" spans="2:55" s="17" customFormat="1" ht="15.75" x14ac:dyDescent="0.25">
      <c r="B56" s="138" t="s">
        <v>295</v>
      </c>
      <c r="C56" s="141" t="s">
        <v>394</v>
      </c>
      <c r="D56" s="78">
        <v>1.6</v>
      </c>
      <c r="E56" s="21" t="s">
        <v>18</v>
      </c>
      <c r="F56" s="20"/>
      <c r="G56" s="41">
        <f t="shared" si="17"/>
        <v>0</v>
      </c>
      <c r="H56" s="63"/>
      <c r="I56" s="56"/>
      <c r="J56" s="55">
        <f t="shared" si="23"/>
        <v>0</v>
      </c>
      <c r="K56" s="113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</row>
    <row r="57" spans="2:55" s="17" customFormat="1" ht="15.75" x14ac:dyDescent="0.25">
      <c r="B57" s="138" t="s">
        <v>295</v>
      </c>
      <c r="C57" s="141" t="s">
        <v>492</v>
      </c>
      <c r="D57" s="78">
        <v>1.7</v>
      </c>
      <c r="E57" s="21" t="s">
        <v>16</v>
      </c>
      <c r="F57" s="20"/>
      <c r="G57" s="41">
        <f t="shared" si="17"/>
        <v>0</v>
      </c>
      <c r="H57" s="63"/>
      <c r="I57" s="56"/>
      <c r="J57" s="55">
        <f t="shared" si="23"/>
        <v>0</v>
      </c>
      <c r="K57" s="113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</row>
    <row r="58" spans="2:55" s="17" customFormat="1" ht="15.75" x14ac:dyDescent="0.25">
      <c r="B58" s="138" t="s">
        <v>295</v>
      </c>
      <c r="C58" s="141" t="s">
        <v>300</v>
      </c>
      <c r="D58" s="78">
        <v>7.4</v>
      </c>
      <c r="E58" s="18" t="s">
        <v>18</v>
      </c>
      <c r="F58" s="20"/>
      <c r="G58" s="41">
        <f t="shared" si="17"/>
        <v>0</v>
      </c>
      <c r="H58" s="63"/>
      <c r="I58" s="56"/>
      <c r="J58" s="55">
        <f t="shared" si="23"/>
        <v>0</v>
      </c>
      <c r="K58" s="113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</row>
    <row r="59" spans="2:55" s="17" customFormat="1" ht="15.75" x14ac:dyDescent="0.25">
      <c r="B59" s="138" t="s">
        <v>295</v>
      </c>
      <c r="C59" s="141" t="s">
        <v>301</v>
      </c>
      <c r="D59" s="78">
        <v>2.2000000000000002</v>
      </c>
      <c r="E59" s="18" t="s">
        <v>16</v>
      </c>
      <c r="F59" s="20"/>
      <c r="G59" s="41">
        <f t="shared" si="17"/>
        <v>0</v>
      </c>
      <c r="H59" s="63"/>
      <c r="I59" s="56"/>
      <c r="J59" s="55">
        <f t="shared" si="23"/>
        <v>0</v>
      </c>
      <c r="K59" s="113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</row>
    <row r="60" spans="2:55" s="17" customFormat="1" ht="15.75" x14ac:dyDescent="0.25">
      <c r="B60" s="138" t="s">
        <v>295</v>
      </c>
      <c r="C60" s="141" t="s">
        <v>302</v>
      </c>
      <c r="D60" s="78">
        <v>2</v>
      </c>
      <c r="E60" s="18" t="s">
        <v>16</v>
      </c>
      <c r="F60" s="20"/>
      <c r="G60" s="41">
        <f t="shared" si="17"/>
        <v>0</v>
      </c>
      <c r="H60" s="63"/>
      <c r="I60" s="56"/>
      <c r="J60" s="55">
        <f t="shared" si="23"/>
        <v>0</v>
      </c>
      <c r="K60" s="113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</row>
    <row r="61" spans="2:55" s="17" customFormat="1" ht="15.75" x14ac:dyDescent="0.25">
      <c r="B61" s="138" t="s">
        <v>295</v>
      </c>
      <c r="C61" s="141" t="s">
        <v>303</v>
      </c>
      <c r="D61" s="78">
        <v>2.9</v>
      </c>
      <c r="E61" s="18" t="s">
        <v>16</v>
      </c>
      <c r="F61" s="20"/>
      <c r="G61" s="41">
        <f t="shared" si="17"/>
        <v>0</v>
      </c>
      <c r="H61" s="63"/>
      <c r="I61" s="56"/>
      <c r="J61" s="55">
        <f t="shared" si="23"/>
        <v>0</v>
      </c>
      <c r="K61" s="113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</row>
    <row r="62" spans="2:55" s="17" customFormat="1" ht="15.75" x14ac:dyDescent="0.25">
      <c r="B62" s="138" t="s">
        <v>295</v>
      </c>
      <c r="C62" s="141" t="s">
        <v>304</v>
      </c>
      <c r="D62" s="78">
        <v>3.7</v>
      </c>
      <c r="E62" s="19" t="s">
        <v>17</v>
      </c>
      <c r="F62" s="37"/>
      <c r="G62" s="41">
        <f t="shared" si="17"/>
        <v>0</v>
      </c>
      <c r="H62" s="63"/>
      <c r="I62" s="56"/>
      <c r="J62" s="55">
        <f t="shared" si="23"/>
        <v>0</v>
      </c>
      <c r="K62" s="113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</row>
    <row r="63" spans="2:55" s="17" customFormat="1" ht="15.75" x14ac:dyDescent="0.25">
      <c r="B63" s="138" t="s">
        <v>295</v>
      </c>
      <c r="C63" s="141" t="s">
        <v>491</v>
      </c>
      <c r="D63" s="78">
        <v>1.2</v>
      </c>
      <c r="E63" s="19" t="s">
        <v>18</v>
      </c>
      <c r="F63" s="37"/>
      <c r="G63" s="41">
        <f t="shared" si="17"/>
        <v>0</v>
      </c>
      <c r="H63" s="63"/>
      <c r="I63" s="56"/>
      <c r="J63" s="55">
        <f t="shared" si="23"/>
        <v>0</v>
      </c>
      <c r="K63" s="113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</row>
    <row r="64" spans="2:55" s="17" customFormat="1" ht="15.75" x14ac:dyDescent="0.25">
      <c r="B64" s="138" t="s">
        <v>295</v>
      </c>
      <c r="C64" s="142" t="s">
        <v>305</v>
      </c>
      <c r="D64" s="77">
        <v>2.9</v>
      </c>
      <c r="E64" s="18" t="s">
        <v>17</v>
      </c>
      <c r="F64" s="20"/>
      <c r="G64" s="41">
        <f t="shared" si="17"/>
        <v>0</v>
      </c>
      <c r="H64" s="63"/>
      <c r="I64" s="56"/>
      <c r="J64" s="55">
        <f t="shared" si="23"/>
        <v>0</v>
      </c>
      <c r="K64" s="113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</row>
    <row r="65" spans="2:55" s="17" customFormat="1" ht="15.75" x14ac:dyDescent="0.25">
      <c r="B65" s="138" t="s">
        <v>295</v>
      </c>
      <c r="C65" s="142" t="s">
        <v>387</v>
      </c>
      <c r="D65" s="78">
        <v>2.25</v>
      </c>
      <c r="E65" s="18" t="s">
        <v>16</v>
      </c>
      <c r="F65" s="20"/>
      <c r="G65" s="41">
        <f t="shared" si="17"/>
        <v>0</v>
      </c>
      <c r="H65" s="63"/>
      <c r="I65" s="56"/>
      <c r="J65" s="55">
        <f t="shared" si="23"/>
        <v>0</v>
      </c>
      <c r="K65" s="113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</row>
    <row r="66" spans="2:55" s="17" customFormat="1" ht="15.75" x14ac:dyDescent="0.25">
      <c r="B66" s="138" t="s">
        <v>295</v>
      </c>
      <c r="C66" s="141" t="s">
        <v>600</v>
      </c>
      <c r="D66" s="78">
        <v>1</v>
      </c>
      <c r="E66" s="18" t="s">
        <v>16</v>
      </c>
      <c r="F66" s="20"/>
      <c r="G66" s="41">
        <f t="shared" si="17"/>
        <v>0</v>
      </c>
      <c r="H66" s="63"/>
      <c r="I66" s="56"/>
      <c r="J66" s="55">
        <f t="shared" si="23"/>
        <v>0</v>
      </c>
      <c r="K66" s="113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</row>
    <row r="67" spans="2:55" s="17" customFormat="1" ht="15.75" x14ac:dyDescent="0.25">
      <c r="B67" s="138" t="s">
        <v>295</v>
      </c>
      <c r="C67" s="141" t="s">
        <v>306</v>
      </c>
      <c r="D67" s="78">
        <v>1.8</v>
      </c>
      <c r="E67" s="18" t="s">
        <v>16</v>
      </c>
      <c r="F67" s="20"/>
      <c r="G67" s="41">
        <f t="shared" si="17"/>
        <v>0</v>
      </c>
      <c r="H67" s="75"/>
      <c r="I67" s="54"/>
      <c r="J67" s="55">
        <f t="shared" si="23"/>
        <v>0</v>
      </c>
      <c r="K67" s="113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</row>
    <row r="68" spans="2:55" s="17" customFormat="1" ht="15.75" x14ac:dyDescent="0.25">
      <c r="B68" s="138" t="s">
        <v>295</v>
      </c>
      <c r="C68" s="141" t="s">
        <v>599</v>
      </c>
      <c r="D68" s="78">
        <v>1.9</v>
      </c>
      <c r="E68" s="18" t="s">
        <v>16</v>
      </c>
      <c r="F68" s="20"/>
      <c r="G68" s="41">
        <f t="shared" si="17"/>
        <v>0</v>
      </c>
      <c r="H68" s="63"/>
      <c r="I68" s="56"/>
      <c r="J68" s="55">
        <f t="shared" si="23"/>
        <v>0</v>
      </c>
      <c r="K68" s="113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</row>
    <row r="69" spans="2:55" s="17" customFormat="1" ht="15.75" x14ac:dyDescent="0.25">
      <c r="B69" s="138" t="s">
        <v>295</v>
      </c>
      <c r="C69" s="143" t="s">
        <v>598</v>
      </c>
      <c r="D69" s="73">
        <v>1</v>
      </c>
      <c r="E69" s="19" t="s">
        <v>17</v>
      </c>
      <c r="F69" s="20"/>
      <c r="G69" s="41">
        <f t="shared" si="17"/>
        <v>0</v>
      </c>
      <c r="H69" s="63"/>
      <c r="I69" s="56"/>
      <c r="J69" s="55">
        <f t="shared" si="23"/>
        <v>0</v>
      </c>
      <c r="K69" s="113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</row>
    <row r="70" spans="2:55" s="17" customFormat="1" ht="15.75" x14ac:dyDescent="0.25">
      <c r="B70" s="138" t="s">
        <v>295</v>
      </c>
      <c r="C70" s="141" t="s">
        <v>307</v>
      </c>
      <c r="D70" s="78">
        <v>2</v>
      </c>
      <c r="E70" s="18" t="s">
        <v>17</v>
      </c>
      <c r="F70" s="20"/>
      <c r="G70" s="41">
        <f t="shared" si="17"/>
        <v>0</v>
      </c>
      <c r="H70" s="63"/>
      <c r="I70" s="56"/>
      <c r="J70" s="55">
        <f t="shared" si="23"/>
        <v>0</v>
      </c>
      <c r="K70" s="113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</row>
    <row r="71" spans="2:55" s="17" customFormat="1" ht="15.75" x14ac:dyDescent="0.25">
      <c r="B71" s="138" t="s">
        <v>295</v>
      </c>
      <c r="C71" s="141" t="s">
        <v>308</v>
      </c>
      <c r="D71" s="78">
        <v>3.7</v>
      </c>
      <c r="E71" s="18" t="s">
        <v>16</v>
      </c>
      <c r="F71" s="20"/>
      <c r="G71" s="41">
        <f t="shared" si="17"/>
        <v>0</v>
      </c>
      <c r="H71" s="63"/>
      <c r="I71" s="56"/>
      <c r="J71" s="55">
        <f t="shared" si="23"/>
        <v>0</v>
      </c>
      <c r="K71" s="113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</row>
    <row r="72" spans="2:55" s="17" customFormat="1" ht="15.75" x14ac:dyDescent="0.25">
      <c r="B72" s="138" t="s">
        <v>295</v>
      </c>
      <c r="C72" s="141" t="s">
        <v>309</v>
      </c>
      <c r="D72" s="78">
        <v>1</v>
      </c>
      <c r="E72" s="18" t="s">
        <v>16</v>
      </c>
      <c r="F72" s="20"/>
      <c r="G72" s="41">
        <f t="shared" si="17"/>
        <v>0</v>
      </c>
      <c r="H72" s="63"/>
      <c r="I72" s="56"/>
      <c r="J72" s="55">
        <f t="shared" si="23"/>
        <v>0</v>
      </c>
      <c r="K72" s="113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</row>
    <row r="73" spans="2:55" s="17" customFormat="1" ht="15.75" x14ac:dyDescent="0.25">
      <c r="B73" s="138" t="s">
        <v>295</v>
      </c>
      <c r="C73" s="141" t="s">
        <v>310</v>
      </c>
      <c r="D73" s="78">
        <v>2.5</v>
      </c>
      <c r="E73" s="18" t="s">
        <v>17</v>
      </c>
      <c r="F73" s="20"/>
      <c r="G73" s="41">
        <f t="shared" si="17"/>
        <v>0</v>
      </c>
      <c r="H73" s="63"/>
      <c r="I73" s="56"/>
      <c r="J73" s="55">
        <f t="shared" si="23"/>
        <v>0</v>
      </c>
      <c r="K73" s="113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</row>
    <row r="74" spans="2:55" s="17" customFormat="1" ht="15.75" x14ac:dyDescent="0.25">
      <c r="B74" s="138" t="s">
        <v>295</v>
      </c>
      <c r="C74" s="144" t="s">
        <v>311</v>
      </c>
      <c r="D74" s="78">
        <v>3.8</v>
      </c>
      <c r="E74" s="18" t="s">
        <v>16</v>
      </c>
      <c r="F74" s="20"/>
      <c r="G74" s="41">
        <f t="shared" si="17"/>
        <v>0</v>
      </c>
      <c r="H74" s="63"/>
      <c r="I74" s="56"/>
      <c r="J74" s="55">
        <f t="shared" si="23"/>
        <v>0</v>
      </c>
      <c r="K74" s="113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</row>
    <row r="75" spans="2:55" s="17" customFormat="1" ht="15.75" x14ac:dyDescent="0.25">
      <c r="B75" s="138" t="s">
        <v>295</v>
      </c>
      <c r="C75" s="141" t="s">
        <v>379</v>
      </c>
      <c r="D75" s="78">
        <v>2</v>
      </c>
      <c r="E75" s="18" t="s">
        <v>17</v>
      </c>
      <c r="F75" s="20"/>
      <c r="G75" s="41">
        <f t="shared" si="17"/>
        <v>0</v>
      </c>
      <c r="H75" s="63"/>
      <c r="I75" s="56"/>
      <c r="J75" s="55">
        <f t="shared" si="23"/>
        <v>0</v>
      </c>
      <c r="K75" s="113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</row>
    <row r="76" spans="2:55" s="17" customFormat="1" ht="15.75" x14ac:dyDescent="0.25">
      <c r="B76" s="138" t="s">
        <v>295</v>
      </c>
      <c r="C76" s="141" t="s">
        <v>378</v>
      </c>
      <c r="D76" s="78">
        <v>2</v>
      </c>
      <c r="E76" s="18" t="s">
        <v>17</v>
      </c>
      <c r="F76" s="20"/>
      <c r="G76" s="41">
        <f t="shared" si="17"/>
        <v>0</v>
      </c>
      <c r="H76" s="63"/>
      <c r="I76" s="56"/>
      <c r="J76" s="55">
        <f t="shared" si="23"/>
        <v>0</v>
      </c>
      <c r="K76" s="113"/>
    </row>
    <row r="77" spans="2:55" s="17" customFormat="1" ht="15.75" x14ac:dyDescent="0.25">
      <c r="B77" s="138" t="s">
        <v>295</v>
      </c>
      <c r="C77" s="141" t="s">
        <v>490</v>
      </c>
      <c r="D77" s="78">
        <v>1.4</v>
      </c>
      <c r="E77" s="18" t="s">
        <v>17</v>
      </c>
      <c r="F77" s="20"/>
      <c r="G77" s="41">
        <f t="shared" si="17"/>
        <v>0</v>
      </c>
      <c r="H77" s="63"/>
      <c r="I77" s="56"/>
      <c r="J77" s="55">
        <f t="shared" si="23"/>
        <v>0</v>
      </c>
      <c r="K77" s="113"/>
    </row>
    <row r="78" spans="2:55" s="17" customFormat="1" ht="15.75" x14ac:dyDescent="0.25">
      <c r="B78" s="138" t="s">
        <v>295</v>
      </c>
      <c r="C78" s="145" t="s">
        <v>312</v>
      </c>
      <c r="D78" s="78">
        <v>7.75</v>
      </c>
      <c r="E78" s="18" t="s">
        <v>16</v>
      </c>
      <c r="F78" s="20"/>
      <c r="G78" s="41">
        <f t="shared" si="17"/>
        <v>0</v>
      </c>
      <c r="H78" s="63"/>
      <c r="I78" s="56"/>
      <c r="J78" s="55">
        <f t="shared" si="23"/>
        <v>0</v>
      </c>
      <c r="K78" s="113"/>
    </row>
    <row r="79" spans="2:55" s="17" customFormat="1" ht="15.75" x14ac:dyDescent="0.25">
      <c r="B79" s="138" t="s">
        <v>295</v>
      </c>
      <c r="C79" s="145" t="s">
        <v>313</v>
      </c>
      <c r="D79" s="78">
        <v>1.85</v>
      </c>
      <c r="E79" s="18" t="s">
        <v>16</v>
      </c>
      <c r="F79" s="20"/>
      <c r="G79" s="41">
        <f t="shared" si="17"/>
        <v>0</v>
      </c>
      <c r="H79" s="63"/>
      <c r="I79" s="56"/>
      <c r="J79" s="55">
        <f t="shared" si="23"/>
        <v>0</v>
      </c>
      <c r="K79" s="113"/>
    </row>
    <row r="80" spans="2:55" s="17" customFormat="1" ht="15.75" x14ac:dyDescent="0.25">
      <c r="B80" s="138" t="s">
        <v>295</v>
      </c>
      <c r="C80" s="145" t="s">
        <v>357</v>
      </c>
      <c r="D80" s="78">
        <v>4.7</v>
      </c>
      <c r="E80" s="18" t="s">
        <v>16</v>
      </c>
      <c r="F80" s="20"/>
      <c r="G80" s="41">
        <f t="shared" si="17"/>
        <v>0</v>
      </c>
      <c r="H80" s="63"/>
      <c r="I80" s="56"/>
      <c r="J80" s="55">
        <f t="shared" si="23"/>
        <v>0</v>
      </c>
      <c r="K80" s="113"/>
    </row>
    <row r="81" spans="1:11" s="17" customFormat="1" ht="15.75" x14ac:dyDescent="0.25">
      <c r="B81" s="138" t="s">
        <v>295</v>
      </c>
      <c r="C81" s="141" t="s">
        <v>314</v>
      </c>
      <c r="D81" s="78">
        <v>8.9</v>
      </c>
      <c r="E81" s="18" t="s">
        <v>16</v>
      </c>
      <c r="F81" s="20"/>
      <c r="G81" s="41">
        <f t="shared" si="17"/>
        <v>0</v>
      </c>
      <c r="H81" s="63"/>
      <c r="I81" s="56"/>
      <c r="J81" s="55">
        <f t="shared" si="23"/>
        <v>0</v>
      </c>
      <c r="K81" s="113"/>
    </row>
    <row r="82" spans="1:11" s="10" customFormat="1" ht="15.75" x14ac:dyDescent="0.25">
      <c r="A82" s="17"/>
      <c r="B82" s="147" t="s">
        <v>133</v>
      </c>
      <c r="C82" s="148" t="s">
        <v>270</v>
      </c>
      <c r="D82" s="97">
        <v>2.1</v>
      </c>
      <c r="E82" s="18" t="s">
        <v>17</v>
      </c>
      <c r="F82" s="20"/>
      <c r="G82" s="41">
        <f t="shared" ref="G82:G142" si="24">D82*F82</f>
        <v>0</v>
      </c>
      <c r="H82" s="63"/>
      <c r="I82" s="56"/>
      <c r="J82" s="55">
        <f t="shared" ref="J82:J154" si="25">D82*I82</f>
        <v>0</v>
      </c>
      <c r="K82" s="71" t="str">
        <f t="shared" ref="K82:K148" si="26">+IF(I82="","",IF(I82&gt;F82,"OK",IF(F82=I82,"OK","NOT ENOUGH UNITS")))</f>
        <v/>
      </c>
    </row>
    <row r="83" spans="1:11" s="10" customFormat="1" ht="15.75" x14ac:dyDescent="0.25">
      <c r="A83" s="17"/>
      <c r="B83" s="147" t="s">
        <v>133</v>
      </c>
      <c r="C83" s="152" t="s">
        <v>78</v>
      </c>
      <c r="D83" s="97">
        <v>12.1</v>
      </c>
      <c r="E83" s="18" t="s">
        <v>16</v>
      </c>
      <c r="F83" s="20"/>
      <c r="G83" s="41">
        <f t="shared" si="24"/>
        <v>0</v>
      </c>
      <c r="H83" s="63"/>
      <c r="I83" s="56"/>
      <c r="J83" s="55">
        <f t="shared" si="25"/>
        <v>0</v>
      </c>
      <c r="K83" s="71" t="str">
        <f t="shared" si="26"/>
        <v/>
      </c>
    </row>
    <row r="84" spans="1:11" s="10" customFormat="1" ht="15.75" x14ac:dyDescent="0.25">
      <c r="A84" s="17"/>
      <c r="B84" s="147" t="s">
        <v>133</v>
      </c>
      <c r="C84" s="152" t="s">
        <v>149</v>
      </c>
      <c r="D84" s="96">
        <v>11.2</v>
      </c>
      <c r="E84" s="18" t="s">
        <v>16</v>
      </c>
      <c r="F84" s="20"/>
      <c r="G84" s="41">
        <f t="shared" si="24"/>
        <v>0</v>
      </c>
      <c r="H84" s="63"/>
      <c r="I84" s="56"/>
      <c r="J84" s="55">
        <f t="shared" si="25"/>
        <v>0</v>
      </c>
      <c r="K84" s="71" t="str">
        <f t="shared" si="26"/>
        <v/>
      </c>
    </row>
    <row r="85" spans="1:11" s="10" customFormat="1" ht="15.75" x14ac:dyDescent="0.25">
      <c r="A85" s="17"/>
      <c r="B85" s="147" t="s">
        <v>133</v>
      </c>
      <c r="C85" s="152" t="s">
        <v>167</v>
      </c>
      <c r="D85" s="96">
        <v>3.3</v>
      </c>
      <c r="E85" s="18" t="s">
        <v>16</v>
      </c>
      <c r="F85" s="20"/>
      <c r="G85" s="41">
        <f t="shared" si="24"/>
        <v>0</v>
      </c>
      <c r="H85" s="63"/>
      <c r="I85" s="56"/>
      <c r="J85" s="55">
        <f t="shared" si="25"/>
        <v>0</v>
      </c>
      <c r="K85" s="71" t="str">
        <f t="shared" si="26"/>
        <v/>
      </c>
    </row>
    <row r="86" spans="1:11" s="10" customFormat="1" ht="15.75" x14ac:dyDescent="0.25">
      <c r="A86" s="17"/>
      <c r="B86" s="147" t="s">
        <v>133</v>
      </c>
      <c r="C86" s="152" t="s">
        <v>176</v>
      </c>
      <c r="D86" s="97">
        <v>3.75</v>
      </c>
      <c r="E86" s="18" t="s">
        <v>16</v>
      </c>
      <c r="F86" s="20"/>
      <c r="G86" s="41">
        <f t="shared" si="24"/>
        <v>0</v>
      </c>
      <c r="H86" s="63"/>
      <c r="I86" s="56"/>
      <c r="J86" s="55">
        <f t="shared" si="25"/>
        <v>0</v>
      </c>
      <c r="K86" s="71" t="str">
        <f t="shared" si="26"/>
        <v/>
      </c>
    </row>
    <row r="87" spans="1:11" s="10" customFormat="1" ht="15.75" x14ac:dyDescent="0.25">
      <c r="A87" s="17"/>
      <c r="B87" s="147" t="s">
        <v>133</v>
      </c>
      <c r="C87" s="152" t="s">
        <v>35</v>
      </c>
      <c r="D87" s="97">
        <v>1.8</v>
      </c>
      <c r="E87" s="18" t="s">
        <v>16</v>
      </c>
      <c r="F87" s="20"/>
      <c r="G87" s="41">
        <f t="shared" si="24"/>
        <v>0</v>
      </c>
      <c r="H87" s="63"/>
      <c r="I87" s="56"/>
      <c r="J87" s="55">
        <f t="shared" si="25"/>
        <v>0</v>
      </c>
      <c r="K87" s="71"/>
    </row>
    <row r="88" spans="1:11" s="10" customFormat="1" ht="15.75" x14ac:dyDescent="0.25">
      <c r="A88" s="17"/>
      <c r="B88" s="147" t="s">
        <v>133</v>
      </c>
      <c r="C88" s="152" t="s">
        <v>132</v>
      </c>
      <c r="D88" s="97">
        <v>1.8</v>
      </c>
      <c r="E88" s="18" t="s">
        <v>16</v>
      </c>
      <c r="F88" s="20"/>
      <c r="G88" s="41">
        <f t="shared" si="24"/>
        <v>0</v>
      </c>
      <c r="H88" s="63"/>
      <c r="I88" s="56"/>
      <c r="J88" s="55">
        <f t="shared" si="25"/>
        <v>0</v>
      </c>
      <c r="K88" s="71" t="str">
        <f t="shared" si="26"/>
        <v/>
      </c>
    </row>
    <row r="89" spans="1:11" s="10" customFormat="1" ht="15.75" x14ac:dyDescent="0.25">
      <c r="A89" s="17"/>
      <c r="B89" s="147" t="s">
        <v>133</v>
      </c>
      <c r="C89" s="152" t="s">
        <v>216</v>
      </c>
      <c r="D89" s="120">
        <v>2.6</v>
      </c>
      <c r="E89" s="18" t="s">
        <v>16</v>
      </c>
      <c r="F89" s="20"/>
      <c r="G89" s="41">
        <f t="shared" si="24"/>
        <v>0</v>
      </c>
      <c r="H89" s="63"/>
      <c r="I89" s="56"/>
      <c r="J89" s="55">
        <f t="shared" si="25"/>
        <v>0</v>
      </c>
      <c r="K89" s="71" t="str">
        <f t="shared" si="26"/>
        <v/>
      </c>
    </row>
    <row r="90" spans="1:11" s="10" customFormat="1" ht="15.75" x14ac:dyDescent="0.25">
      <c r="A90" s="17"/>
      <c r="B90" s="147" t="s">
        <v>133</v>
      </c>
      <c r="C90" s="152" t="s">
        <v>108</v>
      </c>
      <c r="D90" s="97">
        <v>4.05</v>
      </c>
      <c r="E90" s="18" t="s">
        <v>16</v>
      </c>
      <c r="F90" s="20"/>
      <c r="G90" s="41">
        <f t="shared" si="24"/>
        <v>0</v>
      </c>
      <c r="H90" s="63"/>
      <c r="I90" s="56"/>
      <c r="J90" s="55">
        <f t="shared" si="25"/>
        <v>0</v>
      </c>
      <c r="K90" s="71" t="str">
        <f t="shared" si="26"/>
        <v/>
      </c>
    </row>
    <row r="91" spans="1:11" s="10" customFormat="1" ht="15.75" x14ac:dyDescent="0.25">
      <c r="A91" s="17"/>
      <c r="B91" s="147" t="s">
        <v>133</v>
      </c>
      <c r="C91" s="152" t="s">
        <v>99</v>
      </c>
      <c r="D91" s="97">
        <v>1.8</v>
      </c>
      <c r="E91" s="18" t="s">
        <v>16</v>
      </c>
      <c r="F91" s="20"/>
      <c r="G91" s="41">
        <f t="shared" si="24"/>
        <v>0</v>
      </c>
      <c r="H91" s="63"/>
      <c r="I91" s="56"/>
      <c r="J91" s="55">
        <f t="shared" si="25"/>
        <v>0</v>
      </c>
      <c r="K91" s="71"/>
    </row>
    <row r="92" spans="1:11" s="10" customFormat="1" ht="15.75" x14ac:dyDescent="0.25">
      <c r="A92" s="17"/>
      <c r="B92" s="147" t="s">
        <v>133</v>
      </c>
      <c r="C92" s="152" t="s">
        <v>175</v>
      </c>
      <c r="D92" s="97">
        <v>6</v>
      </c>
      <c r="E92" s="18" t="s">
        <v>16</v>
      </c>
      <c r="F92" s="20"/>
      <c r="G92" s="41">
        <f t="shared" si="24"/>
        <v>0</v>
      </c>
      <c r="H92" s="63"/>
      <c r="I92" s="56"/>
      <c r="J92" s="55">
        <f t="shared" si="25"/>
        <v>0</v>
      </c>
      <c r="K92" s="71" t="str">
        <f t="shared" si="26"/>
        <v/>
      </c>
    </row>
    <row r="93" spans="1:11" s="10" customFormat="1" ht="15.75" x14ac:dyDescent="0.25">
      <c r="A93" s="17"/>
      <c r="B93" s="147" t="s">
        <v>133</v>
      </c>
      <c r="C93" s="152" t="s">
        <v>265</v>
      </c>
      <c r="D93" s="97">
        <v>20.55</v>
      </c>
      <c r="E93" s="18" t="s">
        <v>16</v>
      </c>
      <c r="F93" s="20"/>
      <c r="G93" s="41">
        <f t="shared" si="24"/>
        <v>0</v>
      </c>
      <c r="H93" s="63"/>
      <c r="I93" s="56"/>
      <c r="J93" s="55">
        <f t="shared" si="25"/>
        <v>0</v>
      </c>
      <c r="K93" s="71" t="str">
        <f t="shared" si="26"/>
        <v/>
      </c>
    </row>
    <row r="94" spans="1:11" s="10" customFormat="1" ht="15.75" x14ac:dyDescent="0.25">
      <c r="A94" s="17"/>
      <c r="B94" s="147" t="s">
        <v>133</v>
      </c>
      <c r="C94" s="232" t="s">
        <v>159</v>
      </c>
      <c r="D94" s="97">
        <v>14.4</v>
      </c>
      <c r="E94" s="18" t="s">
        <v>16</v>
      </c>
      <c r="F94" s="20"/>
      <c r="G94" s="41">
        <f t="shared" si="24"/>
        <v>0</v>
      </c>
      <c r="H94" s="63"/>
      <c r="I94" s="56"/>
      <c r="J94" s="55">
        <f t="shared" ref="J94" si="27">D94*I94</f>
        <v>0</v>
      </c>
      <c r="K94" s="71"/>
    </row>
    <row r="95" spans="1:11" s="10" customFormat="1" ht="15.75" x14ac:dyDescent="0.25">
      <c r="A95" s="17"/>
      <c r="B95" s="147" t="s">
        <v>133</v>
      </c>
      <c r="C95" s="151" t="s">
        <v>607</v>
      </c>
      <c r="D95" s="121">
        <v>4</v>
      </c>
      <c r="E95" s="18" t="s">
        <v>16</v>
      </c>
      <c r="F95" s="20"/>
      <c r="G95" s="41">
        <f t="shared" si="24"/>
        <v>0</v>
      </c>
      <c r="H95" s="63"/>
      <c r="I95" s="56"/>
      <c r="J95" s="55">
        <f t="shared" si="25"/>
        <v>0</v>
      </c>
      <c r="K95" s="71" t="str">
        <f t="shared" si="26"/>
        <v/>
      </c>
    </row>
    <row r="96" spans="1:11" s="10" customFormat="1" ht="15.75" x14ac:dyDescent="0.25">
      <c r="A96" s="17"/>
      <c r="B96" s="147" t="s">
        <v>133</v>
      </c>
      <c r="C96" s="152" t="s">
        <v>36</v>
      </c>
      <c r="D96" s="97">
        <v>14.5</v>
      </c>
      <c r="E96" s="18" t="s">
        <v>16</v>
      </c>
      <c r="F96" s="20"/>
      <c r="G96" s="41">
        <f t="shared" si="24"/>
        <v>0</v>
      </c>
      <c r="H96" s="63"/>
      <c r="I96" s="56"/>
      <c r="J96" s="55">
        <f t="shared" si="25"/>
        <v>0</v>
      </c>
      <c r="K96" s="71" t="str">
        <f t="shared" si="26"/>
        <v/>
      </c>
    </row>
    <row r="97" spans="1:13" s="10" customFormat="1" ht="15.75" x14ac:dyDescent="0.25">
      <c r="A97" s="17"/>
      <c r="B97" s="147" t="s">
        <v>133</v>
      </c>
      <c r="C97" s="152" t="s">
        <v>37</v>
      </c>
      <c r="D97" s="97">
        <v>4.8</v>
      </c>
      <c r="E97" s="18" t="s">
        <v>16</v>
      </c>
      <c r="F97" s="20"/>
      <c r="G97" s="41">
        <f t="shared" si="24"/>
        <v>0</v>
      </c>
      <c r="H97" s="63"/>
      <c r="I97" s="56"/>
      <c r="J97" s="55">
        <f t="shared" si="25"/>
        <v>0</v>
      </c>
      <c r="K97" s="71" t="str">
        <f t="shared" si="26"/>
        <v/>
      </c>
    </row>
    <row r="98" spans="1:13" s="10" customFormat="1" ht="15.75" x14ac:dyDescent="0.25">
      <c r="A98" s="17"/>
      <c r="B98" s="147" t="s">
        <v>133</v>
      </c>
      <c r="C98" s="152" t="s">
        <v>169</v>
      </c>
      <c r="D98" s="97">
        <v>10</v>
      </c>
      <c r="E98" s="18" t="s">
        <v>16</v>
      </c>
      <c r="F98" s="20"/>
      <c r="G98" s="41">
        <f t="shared" si="24"/>
        <v>0</v>
      </c>
      <c r="H98" s="63"/>
      <c r="I98" s="56"/>
      <c r="J98" s="55">
        <f t="shared" si="25"/>
        <v>0</v>
      </c>
      <c r="K98" s="71" t="str">
        <f t="shared" si="26"/>
        <v/>
      </c>
    </row>
    <row r="99" spans="1:13" s="10" customFormat="1" ht="15.75" x14ac:dyDescent="0.25">
      <c r="A99" s="17"/>
      <c r="B99" s="147" t="s">
        <v>133</v>
      </c>
      <c r="C99" s="152" t="s">
        <v>38</v>
      </c>
      <c r="D99" s="97">
        <v>20.2</v>
      </c>
      <c r="E99" s="18" t="s">
        <v>16</v>
      </c>
      <c r="F99" s="20"/>
      <c r="G99" s="41">
        <f t="shared" si="24"/>
        <v>0</v>
      </c>
      <c r="H99" s="63"/>
      <c r="I99" s="56"/>
      <c r="J99" s="55">
        <f t="shared" si="25"/>
        <v>0</v>
      </c>
      <c r="K99" s="71" t="str">
        <f t="shared" si="26"/>
        <v/>
      </c>
    </row>
    <row r="100" spans="1:13" s="10" customFormat="1" ht="15.75" x14ac:dyDescent="0.25">
      <c r="A100" s="17"/>
      <c r="B100" s="147" t="s">
        <v>133</v>
      </c>
      <c r="C100" s="152" t="s">
        <v>39</v>
      </c>
      <c r="D100" s="97">
        <v>9.5500000000000007</v>
      </c>
      <c r="E100" s="18" t="s">
        <v>16</v>
      </c>
      <c r="F100" s="20"/>
      <c r="G100" s="41">
        <f t="shared" si="24"/>
        <v>0</v>
      </c>
      <c r="H100" s="63"/>
      <c r="I100" s="56"/>
      <c r="J100" s="55">
        <f t="shared" si="25"/>
        <v>0</v>
      </c>
      <c r="K100" s="71"/>
    </row>
    <row r="101" spans="1:13" s="10" customFormat="1" ht="15.75" x14ac:dyDescent="0.25">
      <c r="A101" s="17"/>
      <c r="B101" s="147" t="s">
        <v>133</v>
      </c>
      <c r="C101" s="152" t="s">
        <v>566</v>
      </c>
      <c r="D101" s="88">
        <v>19.48</v>
      </c>
      <c r="E101" s="18" t="s">
        <v>16</v>
      </c>
      <c r="F101" s="20"/>
      <c r="G101" s="41">
        <f t="shared" ref="G101" si="28">D101*F101</f>
        <v>0</v>
      </c>
      <c r="H101" s="63"/>
      <c r="I101" s="56"/>
      <c r="J101" s="55">
        <f t="shared" si="25"/>
        <v>0</v>
      </c>
      <c r="K101" s="71"/>
    </row>
    <row r="102" spans="1:13" s="10" customFormat="1" ht="15.75" x14ac:dyDescent="0.25">
      <c r="A102" s="17"/>
      <c r="B102" s="147" t="s">
        <v>133</v>
      </c>
      <c r="C102" s="231" t="s">
        <v>515</v>
      </c>
      <c r="D102" s="97">
        <v>13.9</v>
      </c>
      <c r="E102" s="18" t="s">
        <v>16</v>
      </c>
      <c r="F102" s="20"/>
      <c r="G102" s="41">
        <f t="shared" ref="G102:G103" si="29">D102*F102</f>
        <v>0</v>
      </c>
      <c r="H102" s="63"/>
      <c r="I102" s="56"/>
      <c r="J102" s="55">
        <f t="shared" ref="J102:J103" si="30">D102*I102</f>
        <v>0</v>
      </c>
      <c r="K102" s="71"/>
    </row>
    <row r="103" spans="1:13" s="10" customFormat="1" ht="15.75" x14ac:dyDescent="0.25">
      <c r="A103" s="17"/>
      <c r="B103" s="147" t="s">
        <v>133</v>
      </c>
      <c r="C103" s="233" t="s">
        <v>567</v>
      </c>
      <c r="D103" s="120">
        <v>2.8</v>
      </c>
      <c r="E103" s="18" t="s">
        <v>18</v>
      </c>
      <c r="F103" s="20"/>
      <c r="G103" s="41">
        <f t="shared" si="29"/>
        <v>0</v>
      </c>
      <c r="H103" s="63"/>
      <c r="I103" s="56"/>
      <c r="J103" s="55">
        <f t="shared" si="30"/>
        <v>0</v>
      </c>
      <c r="K103" s="71"/>
    </row>
    <row r="104" spans="1:13" s="10" customFormat="1" ht="18.600000000000001" customHeight="1" x14ac:dyDescent="0.25">
      <c r="A104" s="17"/>
      <c r="B104" s="147" t="s">
        <v>133</v>
      </c>
      <c r="C104" s="152" t="s">
        <v>483</v>
      </c>
      <c r="D104" s="88">
        <v>6.5</v>
      </c>
      <c r="E104" s="18" t="s">
        <v>16</v>
      </c>
      <c r="F104" s="20"/>
      <c r="G104" s="41">
        <f t="shared" si="24"/>
        <v>0</v>
      </c>
      <c r="H104" s="63"/>
      <c r="I104" s="56"/>
      <c r="J104" s="55">
        <f t="shared" ref="J104" si="31">D104*I104</f>
        <v>0</v>
      </c>
      <c r="K104" s="71"/>
    </row>
    <row r="105" spans="1:13" s="10" customFormat="1" ht="15.75" x14ac:dyDescent="0.25">
      <c r="A105" s="17"/>
      <c r="B105" s="147" t="s">
        <v>133</v>
      </c>
      <c r="C105" s="152" t="s">
        <v>76</v>
      </c>
      <c r="D105" s="88">
        <v>4</v>
      </c>
      <c r="E105" s="18" t="s">
        <v>16</v>
      </c>
      <c r="F105" s="20"/>
      <c r="G105" s="41">
        <f t="shared" si="24"/>
        <v>0</v>
      </c>
      <c r="H105" s="63"/>
      <c r="I105" s="56"/>
      <c r="J105" s="55">
        <f t="shared" ref="J105" si="32">D105*I105</f>
        <v>0</v>
      </c>
      <c r="K105" s="71"/>
    </row>
    <row r="106" spans="1:13" s="10" customFormat="1" ht="15.75" x14ac:dyDescent="0.25">
      <c r="A106" s="17"/>
      <c r="B106" s="154" t="s">
        <v>134</v>
      </c>
      <c r="C106" s="152" t="s">
        <v>290</v>
      </c>
      <c r="D106" s="88">
        <v>1.1000000000000001</v>
      </c>
      <c r="E106" s="18" t="s">
        <v>16</v>
      </c>
      <c r="F106" s="20"/>
      <c r="G106" s="41">
        <f t="shared" si="24"/>
        <v>0</v>
      </c>
      <c r="H106" s="63"/>
      <c r="I106" s="56"/>
      <c r="J106" s="89">
        <f t="shared" si="25"/>
        <v>0</v>
      </c>
      <c r="K106" s="91"/>
      <c r="L106" s="90"/>
      <c r="M106" s="213"/>
    </row>
    <row r="107" spans="1:13" s="10" customFormat="1" ht="15.75" x14ac:dyDescent="0.25">
      <c r="A107" s="17"/>
      <c r="B107" s="154" t="s">
        <v>134</v>
      </c>
      <c r="C107" s="152" t="s">
        <v>569</v>
      </c>
      <c r="D107" s="88">
        <v>0.5</v>
      </c>
      <c r="E107" s="18" t="s">
        <v>17</v>
      </c>
      <c r="F107" s="20"/>
      <c r="G107" s="41">
        <f t="shared" si="24"/>
        <v>0</v>
      </c>
      <c r="H107" s="63"/>
      <c r="I107" s="56"/>
      <c r="J107" s="89">
        <f t="shared" si="25"/>
        <v>0</v>
      </c>
      <c r="K107" s="91"/>
      <c r="L107" s="90"/>
      <c r="M107" s="213"/>
    </row>
    <row r="108" spans="1:13" s="10" customFormat="1" ht="15.75" x14ac:dyDescent="0.25">
      <c r="A108" s="17"/>
      <c r="B108" s="154" t="s">
        <v>134</v>
      </c>
      <c r="C108" s="152" t="s">
        <v>537</v>
      </c>
      <c r="D108" s="88">
        <v>1</v>
      </c>
      <c r="E108" s="18" t="s">
        <v>17</v>
      </c>
      <c r="F108" s="20"/>
      <c r="G108" s="41">
        <f t="shared" ref="G108" si="33">D108*F108</f>
        <v>0</v>
      </c>
      <c r="H108" s="63"/>
      <c r="I108" s="56"/>
      <c r="J108" s="89">
        <f t="shared" ref="J108" si="34">D108*I108</f>
        <v>0</v>
      </c>
      <c r="K108" s="91"/>
      <c r="L108" s="90"/>
      <c r="M108" s="213"/>
    </row>
    <row r="109" spans="1:13" s="10" customFormat="1" ht="15.75" x14ac:dyDescent="0.25">
      <c r="A109" s="17"/>
      <c r="B109" s="154" t="s">
        <v>134</v>
      </c>
      <c r="C109" s="141" t="s">
        <v>372</v>
      </c>
      <c r="D109" s="88">
        <v>3.2</v>
      </c>
      <c r="E109" s="18" t="s">
        <v>16</v>
      </c>
      <c r="F109" s="20"/>
      <c r="G109" s="41">
        <f t="shared" ref="G109" si="35">D109*F109</f>
        <v>0</v>
      </c>
      <c r="H109" s="63"/>
      <c r="I109" s="56"/>
      <c r="J109" s="89">
        <f t="shared" ref="J109" si="36">D109*I109</f>
        <v>0</v>
      </c>
      <c r="K109" s="91"/>
      <c r="L109" s="90"/>
      <c r="M109" s="213"/>
    </row>
    <row r="110" spans="1:13" s="10" customFormat="1" ht="15.75" x14ac:dyDescent="0.25">
      <c r="A110" s="17"/>
      <c r="B110" s="154" t="s">
        <v>134</v>
      </c>
      <c r="C110" s="155" t="s">
        <v>232</v>
      </c>
      <c r="D110" s="88">
        <v>6.2</v>
      </c>
      <c r="E110" s="18" t="s">
        <v>16</v>
      </c>
      <c r="F110" s="20"/>
      <c r="G110" s="41">
        <f t="shared" ref="G110" si="37">D110*F110</f>
        <v>0</v>
      </c>
      <c r="H110" s="63"/>
      <c r="I110" s="56"/>
      <c r="J110" s="89">
        <f t="shared" ref="J110" si="38">D110*I110</f>
        <v>0</v>
      </c>
      <c r="K110" s="91"/>
      <c r="L110" s="90"/>
      <c r="M110" s="213"/>
    </row>
    <row r="111" spans="1:13" s="10" customFormat="1" ht="15.75" x14ac:dyDescent="0.25">
      <c r="A111" s="17"/>
      <c r="B111" s="154" t="s">
        <v>134</v>
      </c>
      <c r="C111" s="152" t="s">
        <v>119</v>
      </c>
      <c r="D111" s="97">
        <v>5</v>
      </c>
      <c r="E111" s="18" t="s">
        <v>16</v>
      </c>
      <c r="F111" s="20"/>
      <c r="G111" s="41">
        <f t="shared" si="24"/>
        <v>0</v>
      </c>
      <c r="H111" s="63"/>
      <c r="I111" s="56"/>
      <c r="J111" s="55">
        <f t="shared" si="25"/>
        <v>0</v>
      </c>
      <c r="K111" s="71" t="str">
        <f t="shared" si="26"/>
        <v/>
      </c>
    </row>
    <row r="112" spans="1:13" s="10" customFormat="1" ht="15.75" x14ac:dyDescent="0.25">
      <c r="A112" s="17"/>
      <c r="B112" s="154" t="s">
        <v>134</v>
      </c>
      <c r="C112" s="152" t="s">
        <v>80</v>
      </c>
      <c r="D112" s="97">
        <v>1.2</v>
      </c>
      <c r="E112" s="18" t="s">
        <v>16</v>
      </c>
      <c r="F112" s="20"/>
      <c r="G112" s="41">
        <f t="shared" si="24"/>
        <v>0</v>
      </c>
      <c r="H112" s="63"/>
      <c r="I112" s="56"/>
      <c r="J112" s="55">
        <f t="shared" si="25"/>
        <v>0</v>
      </c>
      <c r="K112" s="71" t="str">
        <f t="shared" si="26"/>
        <v/>
      </c>
    </row>
    <row r="113" spans="1:11" s="10" customFormat="1" ht="15.75" x14ac:dyDescent="0.25">
      <c r="A113" s="17"/>
      <c r="B113" s="154" t="s">
        <v>134</v>
      </c>
      <c r="C113" s="152" t="s">
        <v>24</v>
      </c>
      <c r="D113" s="96">
        <v>1.3</v>
      </c>
      <c r="E113" s="18" t="s">
        <v>16</v>
      </c>
      <c r="F113" s="20"/>
      <c r="G113" s="41">
        <f t="shared" si="24"/>
        <v>0</v>
      </c>
      <c r="H113" s="63"/>
      <c r="I113" s="56"/>
      <c r="J113" s="55">
        <f t="shared" si="25"/>
        <v>0</v>
      </c>
      <c r="K113" s="71" t="str">
        <f t="shared" si="26"/>
        <v/>
      </c>
    </row>
    <row r="114" spans="1:11" s="10" customFormat="1" ht="15.75" x14ac:dyDescent="0.25">
      <c r="A114" s="17"/>
      <c r="B114" s="154" t="s">
        <v>134</v>
      </c>
      <c r="C114" s="152" t="s">
        <v>81</v>
      </c>
      <c r="D114" s="96">
        <v>1.2</v>
      </c>
      <c r="E114" s="18" t="s">
        <v>16</v>
      </c>
      <c r="F114" s="20"/>
      <c r="G114" s="41">
        <f t="shared" si="24"/>
        <v>0</v>
      </c>
      <c r="H114" s="63"/>
      <c r="I114" s="56"/>
      <c r="J114" s="55">
        <f t="shared" si="25"/>
        <v>0</v>
      </c>
      <c r="K114" s="71"/>
    </row>
    <row r="115" spans="1:11" s="10" customFormat="1" ht="15.75" x14ac:dyDescent="0.25">
      <c r="A115" s="17"/>
      <c r="B115" s="154" t="s">
        <v>134</v>
      </c>
      <c r="C115" s="156" t="s">
        <v>276</v>
      </c>
      <c r="D115" s="96">
        <v>0.5</v>
      </c>
      <c r="E115" s="18" t="s">
        <v>16</v>
      </c>
      <c r="F115" s="20"/>
      <c r="G115" s="41">
        <f t="shared" si="24"/>
        <v>0</v>
      </c>
      <c r="H115" s="63"/>
      <c r="I115" s="56"/>
      <c r="J115" s="55">
        <f t="shared" si="25"/>
        <v>0</v>
      </c>
      <c r="K115" s="71" t="str">
        <f t="shared" si="26"/>
        <v/>
      </c>
    </row>
    <row r="116" spans="1:11" s="10" customFormat="1" ht="15.75" x14ac:dyDescent="0.25">
      <c r="A116" s="17"/>
      <c r="B116" s="154" t="s">
        <v>134</v>
      </c>
      <c r="C116" s="156" t="s">
        <v>568</v>
      </c>
      <c r="D116" s="96">
        <v>0.5</v>
      </c>
      <c r="E116" s="18" t="s">
        <v>17</v>
      </c>
      <c r="F116" s="20"/>
      <c r="G116" s="41">
        <f t="shared" si="24"/>
        <v>0</v>
      </c>
      <c r="H116" s="63"/>
      <c r="I116" s="56"/>
      <c r="J116" s="55">
        <f t="shared" si="25"/>
        <v>0</v>
      </c>
      <c r="K116" s="71"/>
    </row>
    <row r="117" spans="1:11" s="10" customFormat="1" ht="15.75" x14ac:dyDescent="0.25">
      <c r="A117" s="17"/>
      <c r="B117" s="154" t="s">
        <v>134</v>
      </c>
      <c r="C117" s="152" t="s">
        <v>77</v>
      </c>
      <c r="D117" s="97">
        <v>3</v>
      </c>
      <c r="E117" s="18" t="s">
        <v>16</v>
      </c>
      <c r="F117" s="20"/>
      <c r="G117" s="41">
        <f t="shared" si="24"/>
        <v>0</v>
      </c>
      <c r="H117" s="63"/>
      <c r="I117" s="56"/>
      <c r="J117" s="55">
        <f t="shared" si="25"/>
        <v>0</v>
      </c>
      <c r="K117" s="71" t="str">
        <f t="shared" si="26"/>
        <v/>
      </c>
    </row>
    <row r="118" spans="1:11" s="10" customFormat="1" ht="15.75" x14ac:dyDescent="0.25">
      <c r="A118" s="17"/>
      <c r="B118" s="154" t="s">
        <v>134</v>
      </c>
      <c r="C118" s="152" t="s">
        <v>217</v>
      </c>
      <c r="D118" s="97">
        <v>2.2599999999999998</v>
      </c>
      <c r="E118" s="18" t="s">
        <v>16</v>
      </c>
      <c r="F118" s="20"/>
      <c r="G118" s="41">
        <f t="shared" si="24"/>
        <v>0</v>
      </c>
      <c r="H118" s="63"/>
      <c r="I118" s="56"/>
      <c r="J118" s="55">
        <f t="shared" si="25"/>
        <v>0</v>
      </c>
      <c r="K118" s="71"/>
    </row>
    <row r="119" spans="1:11" s="10" customFormat="1" ht="15.75" x14ac:dyDescent="0.25">
      <c r="A119" s="17"/>
      <c r="B119" s="154" t="s">
        <v>134</v>
      </c>
      <c r="C119" s="156" t="s">
        <v>285</v>
      </c>
      <c r="D119" s="88">
        <v>1.65</v>
      </c>
      <c r="E119" s="18" t="s">
        <v>16</v>
      </c>
      <c r="F119" s="20"/>
      <c r="G119" s="41">
        <f t="shared" si="24"/>
        <v>0</v>
      </c>
      <c r="H119" s="63"/>
      <c r="I119" s="56"/>
      <c r="J119" s="55">
        <f t="shared" si="25"/>
        <v>0</v>
      </c>
      <c r="K119" s="71" t="str">
        <f t="shared" ref="K119" si="39">+IF(I119="","",IF(I119&gt;F119,"OK",IF(F119=I119,"OK","NOT ENOUGH UNITS")))</f>
        <v/>
      </c>
    </row>
    <row r="120" spans="1:11" s="10" customFormat="1" ht="15.75" x14ac:dyDescent="0.25">
      <c r="A120" s="17"/>
      <c r="B120" s="154" t="s">
        <v>134</v>
      </c>
      <c r="C120" s="152" t="s">
        <v>32</v>
      </c>
      <c r="D120" s="97">
        <v>9.5</v>
      </c>
      <c r="E120" s="18" t="s">
        <v>17</v>
      </c>
      <c r="F120" s="20"/>
      <c r="G120" s="41">
        <f t="shared" si="24"/>
        <v>0</v>
      </c>
      <c r="H120" s="63"/>
      <c r="I120" s="56"/>
      <c r="J120" s="55">
        <f t="shared" si="25"/>
        <v>0</v>
      </c>
      <c r="K120" s="71" t="str">
        <f t="shared" si="26"/>
        <v/>
      </c>
    </row>
    <row r="121" spans="1:11" s="10" customFormat="1" ht="15.75" x14ac:dyDescent="0.25">
      <c r="A121" s="17"/>
      <c r="B121" s="154" t="s">
        <v>134</v>
      </c>
      <c r="C121" s="155" t="s">
        <v>116</v>
      </c>
      <c r="D121" s="88">
        <v>5.9</v>
      </c>
      <c r="E121" s="18" t="s">
        <v>17</v>
      </c>
      <c r="F121" s="20"/>
      <c r="G121" s="41">
        <f t="shared" ref="G121" si="40">D121*F121</f>
        <v>0</v>
      </c>
      <c r="H121" s="63"/>
      <c r="I121" s="56"/>
      <c r="J121" s="55">
        <f t="shared" ref="J121" si="41">D121*I121</f>
        <v>0</v>
      </c>
      <c r="K121" s="71"/>
    </row>
    <row r="122" spans="1:11" s="10" customFormat="1" ht="15.75" x14ac:dyDescent="0.25">
      <c r="A122" s="17"/>
      <c r="B122" s="154" t="s">
        <v>134</v>
      </c>
      <c r="C122" s="152" t="s">
        <v>359</v>
      </c>
      <c r="D122" s="97">
        <v>13.1</v>
      </c>
      <c r="E122" s="18" t="s">
        <v>16</v>
      </c>
      <c r="F122" s="20"/>
      <c r="G122" s="41">
        <f t="shared" si="24"/>
        <v>0</v>
      </c>
      <c r="H122" s="63"/>
      <c r="I122" s="56"/>
      <c r="J122" s="55">
        <f t="shared" si="25"/>
        <v>0</v>
      </c>
      <c r="K122" s="71"/>
    </row>
    <row r="123" spans="1:11" s="10" customFormat="1" ht="15.75" x14ac:dyDescent="0.25">
      <c r="A123" s="17"/>
      <c r="B123" s="157" t="s">
        <v>134</v>
      </c>
      <c r="C123" s="152" t="s">
        <v>258</v>
      </c>
      <c r="D123" s="88">
        <v>7</v>
      </c>
      <c r="E123" s="18" t="s">
        <v>16</v>
      </c>
      <c r="F123" s="20"/>
      <c r="G123" s="41">
        <f t="shared" si="24"/>
        <v>0</v>
      </c>
      <c r="H123" s="63"/>
      <c r="I123" s="56"/>
      <c r="J123" s="55">
        <f t="shared" ref="J123" si="42">D123*I123</f>
        <v>0</v>
      </c>
      <c r="K123" s="71" t="str">
        <f t="shared" ref="K123" si="43">+IF(I123="","",IF(I123&gt;F123,"OK",IF(F123=I123,"OK","NOT ENOUGH UNITS")))</f>
        <v/>
      </c>
    </row>
    <row r="124" spans="1:11" s="10" customFormat="1" ht="15.75" x14ac:dyDescent="0.25">
      <c r="A124" s="17"/>
      <c r="B124" s="158" t="s">
        <v>135</v>
      </c>
      <c r="C124" s="159" t="s">
        <v>166</v>
      </c>
      <c r="D124" s="96">
        <v>3.5</v>
      </c>
      <c r="E124" s="79" t="s">
        <v>16</v>
      </c>
      <c r="F124" s="80"/>
      <c r="G124" s="81">
        <f t="shared" si="24"/>
        <v>0</v>
      </c>
      <c r="H124" s="63"/>
      <c r="I124" s="82"/>
      <c r="J124" s="83">
        <f t="shared" si="25"/>
        <v>0</v>
      </c>
      <c r="K124" s="71" t="str">
        <f t="shared" si="26"/>
        <v/>
      </c>
    </row>
    <row r="125" spans="1:11" s="10" customFormat="1" ht="15.75" x14ac:dyDescent="0.25">
      <c r="A125" s="17"/>
      <c r="B125" s="158" t="s">
        <v>135</v>
      </c>
      <c r="C125" s="160" t="s">
        <v>481</v>
      </c>
      <c r="D125" s="96">
        <v>2.5</v>
      </c>
      <c r="E125" s="18" t="s">
        <v>17</v>
      </c>
      <c r="F125" s="20"/>
      <c r="G125" s="41">
        <f t="shared" ref="G125" si="44">D125*F125</f>
        <v>0</v>
      </c>
      <c r="H125" s="87"/>
      <c r="I125" s="57"/>
      <c r="J125" s="55">
        <f t="shared" ref="J125" si="45">D125*I125</f>
        <v>0</v>
      </c>
      <c r="K125" s="71"/>
    </row>
    <row r="126" spans="1:11" s="10" customFormat="1" ht="16.5" customHeight="1" x14ac:dyDescent="0.25">
      <c r="A126" s="17"/>
      <c r="B126" s="161" t="s">
        <v>135</v>
      </c>
      <c r="C126" s="152" t="s">
        <v>27</v>
      </c>
      <c r="D126" s="96">
        <v>1.9</v>
      </c>
      <c r="E126" s="30" t="s">
        <v>17</v>
      </c>
      <c r="F126" s="20"/>
      <c r="G126" s="41">
        <f t="shared" si="24"/>
        <v>0</v>
      </c>
      <c r="H126" s="75"/>
      <c r="I126" s="56"/>
      <c r="J126" s="55">
        <f t="shared" si="25"/>
        <v>0</v>
      </c>
      <c r="K126" s="71" t="str">
        <f t="shared" si="26"/>
        <v/>
      </c>
    </row>
    <row r="127" spans="1:11" s="10" customFormat="1" ht="15.75" x14ac:dyDescent="0.25">
      <c r="A127" s="17"/>
      <c r="B127" s="161" t="s">
        <v>135</v>
      </c>
      <c r="C127" s="152" t="s">
        <v>28</v>
      </c>
      <c r="D127" s="96">
        <v>2</v>
      </c>
      <c r="E127" s="30" t="s">
        <v>16</v>
      </c>
      <c r="F127" s="20"/>
      <c r="G127" s="41">
        <f t="shared" si="24"/>
        <v>0</v>
      </c>
      <c r="H127" s="63"/>
      <c r="I127" s="56"/>
      <c r="J127" s="55">
        <f t="shared" si="25"/>
        <v>0</v>
      </c>
      <c r="K127" s="71" t="str">
        <f t="shared" si="26"/>
        <v/>
      </c>
    </row>
    <row r="128" spans="1:11" s="10" customFormat="1" ht="15.75" x14ac:dyDescent="0.25">
      <c r="A128" s="17"/>
      <c r="B128" s="161" t="s">
        <v>135</v>
      </c>
      <c r="C128" s="143" t="s">
        <v>238</v>
      </c>
      <c r="D128" s="98">
        <v>0.5</v>
      </c>
      <c r="E128" s="19" t="s">
        <v>17</v>
      </c>
      <c r="F128" s="37"/>
      <c r="G128" s="41">
        <f t="shared" si="24"/>
        <v>0</v>
      </c>
      <c r="H128" s="63"/>
      <c r="I128" s="57"/>
      <c r="J128" s="55">
        <f t="shared" si="25"/>
        <v>0</v>
      </c>
      <c r="K128" s="71" t="str">
        <f t="shared" si="26"/>
        <v/>
      </c>
    </row>
    <row r="129" spans="1:11" s="10" customFormat="1" ht="15.75" x14ac:dyDescent="0.25">
      <c r="A129" s="17"/>
      <c r="B129" s="162" t="s">
        <v>135</v>
      </c>
      <c r="C129" s="152" t="s">
        <v>33</v>
      </c>
      <c r="D129" s="97">
        <v>1.56</v>
      </c>
      <c r="E129" s="18" t="s">
        <v>16</v>
      </c>
      <c r="F129" s="20"/>
      <c r="G129" s="41">
        <f t="shared" ref="G129:G130" si="46">D129*F129</f>
        <v>0</v>
      </c>
      <c r="H129" s="63"/>
      <c r="I129" s="57"/>
      <c r="J129" s="55">
        <f t="shared" ref="J129:J130" si="47">D129*I129</f>
        <v>0</v>
      </c>
      <c r="K129" s="71"/>
    </row>
    <row r="130" spans="1:11" s="10" customFormat="1" ht="15.75" x14ac:dyDescent="0.25">
      <c r="A130" s="17"/>
      <c r="B130" s="163" t="s">
        <v>147</v>
      </c>
      <c r="C130" s="152" t="s">
        <v>577</v>
      </c>
      <c r="D130" s="97">
        <v>1</v>
      </c>
      <c r="E130" s="18" t="s">
        <v>17</v>
      </c>
      <c r="F130" s="20"/>
      <c r="G130" s="41">
        <f t="shared" si="46"/>
        <v>0</v>
      </c>
      <c r="H130" s="63"/>
      <c r="I130" s="57"/>
      <c r="J130" s="55">
        <f t="shared" si="47"/>
        <v>0</v>
      </c>
      <c r="K130" s="71"/>
    </row>
    <row r="131" spans="1:11" s="10" customFormat="1" ht="15.75" x14ac:dyDescent="0.25">
      <c r="A131" s="17"/>
      <c r="B131" s="163" t="s">
        <v>147</v>
      </c>
      <c r="C131" s="152" t="s">
        <v>21</v>
      </c>
      <c r="D131" s="88">
        <v>2.5</v>
      </c>
      <c r="E131" s="18" t="s">
        <v>16</v>
      </c>
      <c r="F131" s="38"/>
      <c r="G131" s="41">
        <f t="shared" si="24"/>
        <v>0</v>
      </c>
      <c r="H131" s="63"/>
      <c r="I131" s="57"/>
      <c r="J131" s="55">
        <f t="shared" si="25"/>
        <v>0</v>
      </c>
      <c r="K131" s="71" t="str">
        <f t="shared" si="26"/>
        <v/>
      </c>
    </row>
    <row r="132" spans="1:11" s="10" customFormat="1" ht="15.75" x14ac:dyDescent="0.25">
      <c r="A132" s="17"/>
      <c r="B132" s="163" t="s">
        <v>147</v>
      </c>
      <c r="C132" s="152" t="s">
        <v>177</v>
      </c>
      <c r="D132" s="88">
        <v>0.9</v>
      </c>
      <c r="E132" s="18" t="s">
        <v>16</v>
      </c>
      <c r="F132" s="38"/>
      <c r="G132" s="41">
        <f t="shared" si="24"/>
        <v>0</v>
      </c>
      <c r="H132" s="63"/>
      <c r="I132" s="56"/>
      <c r="J132" s="55">
        <f t="shared" si="25"/>
        <v>0</v>
      </c>
      <c r="K132" s="71" t="str">
        <f t="shared" si="26"/>
        <v/>
      </c>
    </row>
    <row r="133" spans="1:11" s="10" customFormat="1" ht="15.75" x14ac:dyDescent="0.25">
      <c r="A133" s="17"/>
      <c r="B133" s="163" t="s">
        <v>147</v>
      </c>
      <c r="C133" s="152" t="s">
        <v>576</v>
      </c>
      <c r="D133" s="88">
        <v>1</v>
      </c>
      <c r="E133" s="18" t="s">
        <v>17</v>
      </c>
      <c r="F133" s="38"/>
      <c r="G133" s="41">
        <f t="shared" si="24"/>
        <v>0</v>
      </c>
      <c r="H133" s="63"/>
      <c r="I133" s="56"/>
      <c r="J133" s="55">
        <f t="shared" si="25"/>
        <v>0</v>
      </c>
      <c r="K133" s="71"/>
    </row>
    <row r="134" spans="1:11" s="10" customFormat="1" ht="18" x14ac:dyDescent="0.25">
      <c r="A134" s="17"/>
      <c r="B134" s="163" t="s">
        <v>147</v>
      </c>
      <c r="C134" s="164" t="s">
        <v>529</v>
      </c>
      <c r="D134" s="88">
        <v>0.5</v>
      </c>
      <c r="E134" s="18" t="s">
        <v>16</v>
      </c>
      <c r="F134" s="38"/>
      <c r="G134" s="41">
        <f t="shared" si="24"/>
        <v>0</v>
      </c>
      <c r="H134" s="63"/>
      <c r="I134" s="56"/>
      <c r="J134" s="55">
        <f t="shared" si="25"/>
        <v>0</v>
      </c>
      <c r="K134" s="71"/>
    </row>
    <row r="135" spans="1:11" s="10" customFormat="1" ht="15.75" x14ac:dyDescent="0.25">
      <c r="A135" s="17"/>
      <c r="B135" s="165" t="s">
        <v>147</v>
      </c>
      <c r="C135" s="152" t="s">
        <v>113</v>
      </c>
      <c r="D135" s="88">
        <v>1.4</v>
      </c>
      <c r="E135" s="18" t="s">
        <v>16</v>
      </c>
      <c r="F135" s="20"/>
      <c r="G135" s="41">
        <f t="shared" si="24"/>
        <v>0</v>
      </c>
      <c r="H135" s="63"/>
      <c r="I135" s="56"/>
      <c r="J135" s="55">
        <f t="shared" si="25"/>
        <v>0</v>
      </c>
      <c r="K135" s="71" t="str">
        <f t="shared" si="26"/>
        <v/>
      </c>
    </row>
    <row r="136" spans="1:11" s="10" customFormat="1" ht="15.75" x14ac:dyDescent="0.25">
      <c r="A136" s="17"/>
      <c r="B136" s="165" t="s">
        <v>147</v>
      </c>
      <c r="C136" s="156" t="s">
        <v>277</v>
      </c>
      <c r="D136" s="88">
        <v>0.56999999999999995</v>
      </c>
      <c r="E136" s="18" t="s">
        <v>17</v>
      </c>
      <c r="F136" s="20"/>
      <c r="G136" s="41">
        <f t="shared" si="24"/>
        <v>0</v>
      </c>
      <c r="H136" s="63"/>
      <c r="I136" s="56"/>
      <c r="J136" s="55">
        <f t="shared" ref="J136" si="48">D136*I136</f>
        <v>0</v>
      </c>
      <c r="K136" s="71"/>
    </row>
    <row r="137" spans="1:11" s="10" customFormat="1" ht="15.75" x14ac:dyDescent="0.25">
      <c r="A137" s="17"/>
      <c r="B137" s="165" t="s">
        <v>147</v>
      </c>
      <c r="C137" s="152" t="s">
        <v>371</v>
      </c>
      <c r="D137" s="88">
        <v>1</v>
      </c>
      <c r="E137" s="18" t="s">
        <v>16</v>
      </c>
      <c r="F137" s="20"/>
      <c r="G137" s="41">
        <f t="shared" si="24"/>
        <v>0</v>
      </c>
      <c r="H137" s="63"/>
      <c r="I137" s="56"/>
      <c r="J137" s="55">
        <f t="shared" si="25"/>
        <v>0</v>
      </c>
      <c r="K137" s="71"/>
    </row>
    <row r="138" spans="1:11" s="10" customFormat="1" ht="15.75" x14ac:dyDescent="0.25">
      <c r="A138" s="17"/>
      <c r="B138" s="165" t="s">
        <v>147</v>
      </c>
      <c r="C138" s="156" t="s">
        <v>286</v>
      </c>
      <c r="D138" s="88">
        <v>1.4</v>
      </c>
      <c r="E138" s="18" t="s">
        <v>16</v>
      </c>
      <c r="F138" s="20"/>
      <c r="G138" s="41">
        <f t="shared" si="24"/>
        <v>0</v>
      </c>
      <c r="H138" s="63"/>
      <c r="I138" s="56"/>
      <c r="J138" s="55">
        <f t="shared" si="25"/>
        <v>0</v>
      </c>
      <c r="K138" s="71"/>
    </row>
    <row r="139" spans="1:11" s="10" customFormat="1" ht="15.75" x14ac:dyDescent="0.25">
      <c r="A139" s="17"/>
      <c r="B139" s="165" t="s">
        <v>147</v>
      </c>
      <c r="C139" s="152" t="s">
        <v>114</v>
      </c>
      <c r="D139" s="88">
        <v>3.3</v>
      </c>
      <c r="E139" s="18" t="s">
        <v>16</v>
      </c>
      <c r="F139" s="20"/>
      <c r="G139" s="41">
        <f t="shared" si="24"/>
        <v>0</v>
      </c>
      <c r="H139" s="63"/>
      <c r="I139" s="56"/>
      <c r="J139" s="55">
        <f t="shared" si="25"/>
        <v>0</v>
      </c>
      <c r="K139" s="71" t="str">
        <f t="shared" si="26"/>
        <v/>
      </c>
    </row>
    <row r="140" spans="1:11" s="10" customFormat="1" ht="15.75" x14ac:dyDescent="0.25">
      <c r="A140" s="17"/>
      <c r="B140" s="165" t="s">
        <v>147</v>
      </c>
      <c r="C140" s="152" t="s">
        <v>218</v>
      </c>
      <c r="D140" s="88">
        <v>2.75</v>
      </c>
      <c r="E140" s="18" t="s">
        <v>16</v>
      </c>
      <c r="F140" s="20"/>
      <c r="G140" s="41">
        <f t="shared" si="24"/>
        <v>0</v>
      </c>
      <c r="H140" s="63"/>
      <c r="I140" s="56"/>
      <c r="J140" s="55">
        <f t="shared" si="25"/>
        <v>0</v>
      </c>
      <c r="K140" s="71" t="str">
        <f t="shared" si="26"/>
        <v/>
      </c>
    </row>
    <row r="141" spans="1:11" s="10" customFormat="1" ht="15.75" x14ac:dyDescent="0.25">
      <c r="A141" s="17"/>
      <c r="B141" s="165" t="s">
        <v>147</v>
      </c>
      <c r="C141" s="152" t="s">
        <v>115</v>
      </c>
      <c r="D141" s="88">
        <v>3.4</v>
      </c>
      <c r="E141" s="18" t="s">
        <v>16</v>
      </c>
      <c r="F141" s="20"/>
      <c r="G141" s="41">
        <f t="shared" si="24"/>
        <v>0</v>
      </c>
      <c r="H141" s="63"/>
      <c r="I141" s="56"/>
      <c r="J141" s="55">
        <f t="shared" si="25"/>
        <v>0</v>
      </c>
      <c r="K141" s="71"/>
    </row>
    <row r="142" spans="1:11" s="10" customFormat="1" ht="15.75" x14ac:dyDescent="0.25">
      <c r="A142" s="17"/>
      <c r="B142" s="165" t="s">
        <v>147</v>
      </c>
      <c r="C142" s="152" t="s">
        <v>43</v>
      </c>
      <c r="D142" s="88">
        <v>9.1999999999999993</v>
      </c>
      <c r="E142" s="18" t="s">
        <v>16</v>
      </c>
      <c r="F142" s="20"/>
      <c r="G142" s="41">
        <f t="shared" si="24"/>
        <v>0</v>
      </c>
      <c r="H142" s="63"/>
      <c r="I142" s="56"/>
      <c r="J142" s="55">
        <f t="shared" si="25"/>
        <v>0</v>
      </c>
      <c r="K142" s="71" t="str">
        <f t="shared" si="26"/>
        <v/>
      </c>
    </row>
    <row r="143" spans="1:11" s="10" customFormat="1" ht="15.75" x14ac:dyDescent="0.25">
      <c r="A143" s="17"/>
      <c r="B143" s="166" t="s">
        <v>136</v>
      </c>
      <c r="C143" s="152" t="s">
        <v>178</v>
      </c>
      <c r="D143" s="88">
        <v>3.5</v>
      </c>
      <c r="E143" s="18" t="s">
        <v>17</v>
      </c>
      <c r="F143" s="20"/>
      <c r="G143" s="41">
        <f t="shared" ref="G143" si="49">D143*F143</f>
        <v>0</v>
      </c>
      <c r="H143" s="63"/>
      <c r="I143" s="56"/>
      <c r="J143" s="55">
        <f t="shared" ref="J143" si="50">D143*I143</f>
        <v>0</v>
      </c>
      <c r="K143" s="71"/>
    </row>
    <row r="144" spans="1:11" s="10" customFormat="1" ht="15.75" x14ac:dyDescent="0.25">
      <c r="A144" s="17"/>
      <c r="B144" s="166" t="s">
        <v>136</v>
      </c>
      <c r="C144" s="152" t="s">
        <v>153</v>
      </c>
      <c r="D144" s="88">
        <v>3.55</v>
      </c>
      <c r="E144" s="18" t="s">
        <v>16</v>
      </c>
      <c r="F144" s="20"/>
      <c r="G144" s="41">
        <f t="shared" ref="G144:G210" si="51">D144*F144</f>
        <v>0</v>
      </c>
      <c r="H144" s="63"/>
      <c r="I144" s="56"/>
      <c r="J144" s="55">
        <f t="shared" si="25"/>
        <v>0</v>
      </c>
      <c r="K144" s="71" t="str">
        <f t="shared" si="26"/>
        <v/>
      </c>
    </row>
    <row r="145" spans="1:11" s="10" customFormat="1" ht="15.75" x14ac:dyDescent="0.25">
      <c r="A145" s="17"/>
      <c r="B145" s="166" t="s">
        <v>136</v>
      </c>
      <c r="C145" s="152" t="s">
        <v>205</v>
      </c>
      <c r="D145" s="88">
        <v>4.0999999999999996</v>
      </c>
      <c r="E145" s="18" t="s">
        <v>16</v>
      </c>
      <c r="F145" s="20"/>
      <c r="G145" s="41">
        <f t="shared" si="51"/>
        <v>0</v>
      </c>
      <c r="H145" s="63"/>
      <c r="I145" s="56"/>
      <c r="J145" s="55">
        <f t="shared" ref="J145" si="52">D145*I145</f>
        <v>0</v>
      </c>
      <c r="K145" s="71" t="str">
        <f t="shared" ref="K145" si="53">+IF(I145="","",IF(I145&gt;F145,"OK",IF(F145=I145,"OK","NOT ENOUGH UNITS")))</f>
        <v/>
      </c>
    </row>
    <row r="146" spans="1:11" s="10" customFormat="1" ht="15.75" x14ac:dyDescent="0.25">
      <c r="A146" s="17"/>
      <c r="B146" s="166" t="s">
        <v>136</v>
      </c>
      <c r="C146" s="152" t="s">
        <v>580</v>
      </c>
      <c r="D146" s="88">
        <v>2.9</v>
      </c>
      <c r="E146" s="18" t="s">
        <v>16</v>
      </c>
      <c r="F146" s="20"/>
      <c r="G146" s="41">
        <f t="shared" ref="G146" si="54">D146*F146</f>
        <v>0</v>
      </c>
      <c r="H146" s="63"/>
      <c r="I146" s="56"/>
      <c r="J146" s="55">
        <f t="shared" ref="J146" si="55">D146*I146</f>
        <v>0</v>
      </c>
      <c r="K146" s="71"/>
    </row>
    <row r="147" spans="1:11" s="10" customFormat="1" ht="15.75" x14ac:dyDescent="0.25">
      <c r="A147" s="17"/>
      <c r="B147" s="166" t="s">
        <v>136</v>
      </c>
      <c r="C147" s="152" t="s">
        <v>23</v>
      </c>
      <c r="D147" s="88">
        <v>2</v>
      </c>
      <c r="E147" s="18" t="s">
        <v>16</v>
      </c>
      <c r="F147" s="20"/>
      <c r="G147" s="41">
        <f t="shared" si="51"/>
        <v>0</v>
      </c>
      <c r="H147" s="63"/>
      <c r="I147" s="56"/>
      <c r="J147" s="55">
        <f>D147*I147</f>
        <v>0</v>
      </c>
      <c r="K147" s="71" t="str">
        <f>+IF(I147="","",IF(I147&gt;F147,"OK",IF(F147=I147,"OK","NOT ENOUGH UNITS")))</f>
        <v/>
      </c>
    </row>
    <row r="148" spans="1:11" s="10" customFormat="1" ht="15.75" x14ac:dyDescent="0.25">
      <c r="A148" s="17"/>
      <c r="B148" s="166" t="s">
        <v>136</v>
      </c>
      <c r="C148" s="152" t="s">
        <v>22</v>
      </c>
      <c r="D148" s="88">
        <v>9.6</v>
      </c>
      <c r="E148" s="18" t="s">
        <v>17</v>
      </c>
      <c r="F148" s="20"/>
      <c r="G148" s="41">
        <f t="shared" si="51"/>
        <v>0</v>
      </c>
      <c r="H148" s="63"/>
      <c r="I148" s="56"/>
      <c r="J148" s="55">
        <f t="shared" si="25"/>
        <v>0</v>
      </c>
      <c r="K148" s="71" t="str">
        <f t="shared" si="26"/>
        <v/>
      </c>
    </row>
    <row r="149" spans="1:11" s="10" customFormat="1" ht="15.75" x14ac:dyDescent="0.25">
      <c r="A149" s="17"/>
      <c r="B149" s="166" t="s">
        <v>136</v>
      </c>
      <c r="C149" s="152" t="s">
        <v>179</v>
      </c>
      <c r="D149" s="88">
        <v>9.6</v>
      </c>
      <c r="E149" s="18" t="s">
        <v>17</v>
      </c>
      <c r="F149" s="20"/>
      <c r="G149" s="41">
        <f>D149*F149</f>
        <v>0</v>
      </c>
      <c r="H149" s="63"/>
      <c r="I149" s="56"/>
      <c r="J149" s="55">
        <f t="shared" si="25"/>
        <v>0</v>
      </c>
      <c r="K149" s="71" t="str">
        <f t="shared" ref="K149:K212" si="56">+IF(I149="","",IF(I149&gt;F149,"OK",IF(F149=I149,"OK","NOT ENOUGH UNITS")))</f>
        <v/>
      </c>
    </row>
    <row r="150" spans="1:11" s="10" customFormat="1" ht="15.75" x14ac:dyDescent="0.25">
      <c r="A150" s="17"/>
      <c r="B150" s="166" t="s">
        <v>136</v>
      </c>
      <c r="C150" s="152" t="s">
        <v>579</v>
      </c>
      <c r="D150" s="88">
        <v>4</v>
      </c>
      <c r="E150" s="18" t="s">
        <v>16</v>
      </c>
      <c r="F150" s="20"/>
      <c r="G150" s="41">
        <f t="shared" si="51"/>
        <v>0</v>
      </c>
      <c r="H150" s="63"/>
      <c r="I150" s="56"/>
      <c r="J150" s="55">
        <f t="shared" si="25"/>
        <v>0</v>
      </c>
      <c r="K150" s="71"/>
    </row>
    <row r="151" spans="1:11" s="10" customFormat="1" ht="15.75" x14ac:dyDescent="0.25">
      <c r="A151" s="17"/>
      <c r="B151" s="166" t="s">
        <v>136</v>
      </c>
      <c r="C151" s="156" t="s">
        <v>111</v>
      </c>
      <c r="D151" s="88">
        <v>5.9</v>
      </c>
      <c r="E151" s="18" t="s">
        <v>16</v>
      </c>
      <c r="F151" s="20"/>
      <c r="G151" s="41">
        <f t="shared" ref="G151" si="57">D151*F151</f>
        <v>0</v>
      </c>
      <c r="H151" s="63"/>
      <c r="I151" s="56"/>
      <c r="J151" s="55">
        <f t="shared" ref="J151" si="58">D151*I151</f>
        <v>0</v>
      </c>
      <c r="K151" s="71"/>
    </row>
    <row r="152" spans="1:11" s="10" customFormat="1" ht="15.75" x14ac:dyDescent="0.25">
      <c r="A152" s="17"/>
      <c r="B152" s="166" t="s">
        <v>136</v>
      </c>
      <c r="C152" s="156" t="s">
        <v>578</v>
      </c>
      <c r="D152" s="88">
        <v>6.5</v>
      </c>
      <c r="E152" s="18" t="s">
        <v>16</v>
      </c>
      <c r="F152" s="20"/>
      <c r="G152" s="41">
        <f t="shared" si="51"/>
        <v>0</v>
      </c>
      <c r="H152" s="63"/>
      <c r="I152" s="56"/>
      <c r="J152" s="55">
        <f t="shared" si="25"/>
        <v>0</v>
      </c>
      <c r="K152" s="71" t="str">
        <f t="shared" si="56"/>
        <v/>
      </c>
    </row>
    <row r="153" spans="1:11" s="10" customFormat="1" ht="15.75" x14ac:dyDescent="0.25">
      <c r="A153" s="17"/>
      <c r="B153" s="166" t="s">
        <v>136</v>
      </c>
      <c r="C153" s="156" t="s">
        <v>112</v>
      </c>
      <c r="D153" s="88">
        <v>6.9</v>
      </c>
      <c r="E153" s="18" t="s">
        <v>16</v>
      </c>
      <c r="F153" s="20"/>
      <c r="G153" s="41">
        <f t="shared" si="51"/>
        <v>0</v>
      </c>
      <c r="H153" s="63"/>
      <c r="I153" s="56"/>
      <c r="J153" s="55">
        <f t="shared" si="25"/>
        <v>0</v>
      </c>
      <c r="K153" s="71"/>
    </row>
    <row r="154" spans="1:11" s="10" customFormat="1" ht="15.75" x14ac:dyDescent="0.25">
      <c r="A154" s="17"/>
      <c r="B154" s="166" t="s">
        <v>136</v>
      </c>
      <c r="C154" s="156" t="s">
        <v>98</v>
      </c>
      <c r="D154" s="88">
        <v>2.9</v>
      </c>
      <c r="E154" s="18" t="s">
        <v>16</v>
      </c>
      <c r="F154" s="20"/>
      <c r="G154" s="41">
        <f t="shared" si="51"/>
        <v>0</v>
      </c>
      <c r="H154" s="63"/>
      <c r="I154" s="56"/>
      <c r="J154" s="55">
        <f t="shared" si="25"/>
        <v>0</v>
      </c>
      <c r="K154" s="71" t="str">
        <f t="shared" si="56"/>
        <v/>
      </c>
    </row>
    <row r="155" spans="1:11" s="10" customFormat="1" ht="15.75" x14ac:dyDescent="0.25">
      <c r="A155" s="17"/>
      <c r="B155" s="166" t="s">
        <v>136</v>
      </c>
      <c r="C155" s="156" t="s">
        <v>266</v>
      </c>
      <c r="D155" s="88">
        <v>4.63</v>
      </c>
      <c r="E155" s="18" t="s">
        <v>350</v>
      </c>
      <c r="F155" s="20"/>
      <c r="G155" s="41">
        <f t="shared" si="51"/>
        <v>0</v>
      </c>
      <c r="H155" s="63"/>
      <c r="I155" s="56"/>
      <c r="J155" s="55">
        <f t="shared" ref="J155:J334" si="59">D155*I155</f>
        <v>0</v>
      </c>
      <c r="K155" s="71" t="str">
        <f t="shared" si="56"/>
        <v/>
      </c>
    </row>
    <row r="156" spans="1:11" s="10" customFormat="1" ht="15.75" x14ac:dyDescent="0.25">
      <c r="A156" s="17"/>
      <c r="B156" s="166" t="s">
        <v>136</v>
      </c>
      <c r="C156" s="152" t="s">
        <v>25</v>
      </c>
      <c r="D156" s="96">
        <v>1.65</v>
      </c>
      <c r="E156" s="18" t="s">
        <v>16</v>
      </c>
      <c r="F156" s="20"/>
      <c r="G156" s="41">
        <f t="shared" si="51"/>
        <v>0</v>
      </c>
      <c r="H156" s="63"/>
      <c r="I156" s="56"/>
      <c r="J156" s="55">
        <f t="shared" si="59"/>
        <v>0</v>
      </c>
      <c r="K156" s="71"/>
    </row>
    <row r="157" spans="1:11" s="10" customFormat="1" ht="15.75" x14ac:dyDescent="0.25">
      <c r="A157" s="17"/>
      <c r="B157" s="166" t="s">
        <v>136</v>
      </c>
      <c r="C157" s="156" t="s">
        <v>26</v>
      </c>
      <c r="D157" s="96">
        <v>2</v>
      </c>
      <c r="E157" s="18" t="s">
        <v>16</v>
      </c>
      <c r="F157" s="20"/>
      <c r="G157" s="41">
        <f t="shared" si="51"/>
        <v>0</v>
      </c>
      <c r="H157" s="63"/>
      <c r="I157" s="56"/>
      <c r="J157" s="55">
        <f t="shared" si="59"/>
        <v>0</v>
      </c>
      <c r="K157" s="71"/>
    </row>
    <row r="158" spans="1:11" s="10" customFormat="1" ht="15.75" x14ac:dyDescent="0.25">
      <c r="A158" s="17"/>
      <c r="B158" s="166" t="s">
        <v>136</v>
      </c>
      <c r="C158" s="231" t="s">
        <v>468</v>
      </c>
      <c r="D158" s="88">
        <v>2.7</v>
      </c>
      <c r="E158" s="19" t="s">
        <v>16</v>
      </c>
      <c r="F158" s="20"/>
      <c r="G158" s="41">
        <f t="shared" si="51"/>
        <v>0</v>
      </c>
      <c r="H158" s="234"/>
      <c r="I158" s="56"/>
      <c r="J158" s="55">
        <f t="shared" ref="J158" si="60">D158*I158</f>
        <v>0</v>
      </c>
      <c r="K158" s="71"/>
    </row>
    <row r="159" spans="1:11" s="10" customFormat="1" ht="15.75" x14ac:dyDescent="0.25">
      <c r="A159" s="17"/>
      <c r="B159" s="166" t="s">
        <v>136</v>
      </c>
      <c r="C159" s="152" t="s">
        <v>44</v>
      </c>
      <c r="D159" s="88">
        <v>6.6</v>
      </c>
      <c r="E159" s="18" t="s">
        <v>16</v>
      </c>
      <c r="F159" s="20"/>
      <c r="G159" s="41">
        <f t="shared" si="51"/>
        <v>0</v>
      </c>
      <c r="H159" s="63"/>
      <c r="I159" s="56"/>
      <c r="J159" s="55">
        <f t="shared" si="59"/>
        <v>0</v>
      </c>
      <c r="K159" s="71" t="str">
        <f t="shared" si="56"/>
        <v/>
      </c>
    </row>
    <row r="160" spans="1:11" s="10" customFormat="1" ht="15.75" x14ac:dyDescent="0.25">
      <c r="A160" s="17"/>
      <c r="B160" s="166" t="s">
        <v>136</v>
      </c>
      <c r="C160" s="152" t="s">
        <v>131</v>
      </c>
      <c r="D160" s="88">
        <v>3</v>
      </c>
      <c r="E160" s="18" t="s">
        <v>17</v>
      </c>
      <c r="F160" s="20"/>
      <c r="G160" s="41">
        <f t="shared" si="51"/>
        <v>0</v>
      </c>
      <c r="H160" s="63"/>
      <c r="I160" s="56"/>
      <c r="J160" s="55">
        <f t="shared" si="59"/>
        <v>0</v>
      </c>
      <c r="K160" s="71" t="str">
        <f t="shared" si="56"/>
        <v/>
      </c>
    </row>
    <row r="161" spans="1:11" s="10" customFormat="1" ht="15.75" x14ac:dyDescent="0.25">
      <c r="A161" s="17"/>
      <c r="B161" s="166" t="s">
        <v>136</v>
      </c>
      <c r="C161" s="152" t="s">
        <v>45</v>
      </c>
      <c r="D161" s="88">
        <v>16.350000000000001</v>
      </c>
      <c r="E161" s="18" t="s">
        <v>16</v>
      </c>
      <c r="F161" s="20"/>
      <c r="G161" s="41">
        <f t="shared" si="51"/>
        <v>0</v>
      </c>
      <c r="H161" s="63"/>
      <c r="I161" s="56"/>
      <c r="J161" s="55">
        <f t="shared" si="59"/>
        <v>0</v>
      </c>
      <c r="K161" s="71" t="str">
        <f t="shared" si="56"/>
        <v/>
      </c>
    </row>
    <row r="162" spans="1:11" s="10" customFormat="1" ht="15.75" x14ac:dyDescent="0.25">
      <c r="A162" s="17"/>
      <c r="B162" s="166" t="s">
        <v>136</v>
      </c>
      <c r="C162" s="152" t="s">
        <v>267</v>
      </c>
      <c r="D162" s="88">
        <v>4</v>
      </c>
      <c r="E162" s="36" t="s">
        <v>16</v>
      </c>
      <c r="F162" s="29"/>
      <c r="G162" s="41">
        <f t="shared" si="51"/>
        <v>0</v>
      </c>
      <c r="H162" s="63"/>
      <c r="I162" s="56"/>
      <c r="J162" s="55">
        <f t="shared" si="59"/>
        <v>0</v>
      </c>
      <c r="K162" s="71" t="str">
        <f t="shared" si="56"/>
        <v/>
      </c>
    </row>
    <row r="163" spans="1:11" s="10" customFormat="1" ht="15.75" x14ac:dyDescent="0.25">
      <c r="A163" s="17"/>
      <c r="B163" s="166" t="s">
        <v>136</v>
      </c>
      <c r="C163" s="152" t="s">
        <v>581</v>
      </c>
      <c r="D163" s="88">
        <v>5.2</v>
      </c>
      <c r="E163" s="36" t="s">
        <v>16</v>
      </c>
      <c r="F163" s="29"/>
      <c r="G163" s="41">
        <f t="shared" ref="G163:G164" si="61">D163*F163</f>
        <v>0</v>
      </c>
      <c r="H163" s="63"/>
      <c r="I163" s="56"/>
      <c r="J163" s="55">
        <f t="shared" ref="J163:J164" si="62">D163*I163</f>
        <v>0</v>
      </c>
      <c r="K163" s="71"/>
    </row>
    <row r="164" spans="1:11" s="10" customFormat="1" ht="15.75" x14ac:dyDescent="0.25">
      <c r="A164" s="17"/>
      <c r="B164" s="166" t="s">
        <v>136</v>
      </c>
      <c r="C164" s="152" t="s">
        <v>582</v>
      </c>
      <c r="D164" s="88">
        <v>5.2</v>
      </c>
      <c r="E164" s="36" t="s">
        <v>16</v>
      </c>
      <c r="F164" s="29"/>
      <c r="G164" s="41">
        <f t="shared" si="61"/>
        <v>0</v>
      </c>
      <c r="H164" s="63"/>
      <c r="I164" s="56"/>
      <c r="J164" s="55">
        <f t="shared" si="62"/>
        <v>0</v>
      </c>
      <c r="K164" s="71"/>
    </row>
    <row r="165" spans="1:11" s="10" customFormat="1" ht="15.75" x14ac:dyDescent="0.25">
      <c r="A165" s="17"/>
      <c r="B165" s="166" t="s">
        <v>136</v>
      </c>
      <c r="C165" s="152" t="s">
        <v>40</v>
      </c>
      <c r="D165" s="88">
        <v>6</v>
      </c>
      <c r="E165" s="18" t="s">
        <v>16</v>
      </c>
      <c r="F165" s="20"/>
      <c r="G165" s="41">
        <f t="shared" si="51"/>
        <v>0</v>
      </c>
      <c r="H165" s="63"/>
      <c r="I165" s="56"/>
      <c r="J165" s="55">
        <f t="shared" si="59"/>
        <v>0</v>
      </c>
      <c r="K165" s="71" t="str">
        <f t="shared" si="56"/>
        <v/>
      </c>
    </row>
    <row r="166" spans="1:11" s="10" customFormat="1" ht="15.75" x14ac:dyDescent="0.25">
      <c r="A166" s="17"/>
      <c r="B166" s="166" t="s">
        <v>136</v>
      </c>
      <c r="C166" s="152" t="s">
        <v>41</v>
      </c>
      <c r="D166" s="88">
        <v>4.2</v>
      </c>
      <c r="E166" s="18" t="s">
        <v>16</v>
      </c>
      <c r="F166" s="20"/>
      <c r="G166" s="41">
        <f t="shared" si="51"/>
        <v>0</v>
      </c>
      <c r="H166" s="63"/>
      <c r="I166" s="56"/>
      <c r="J166" s="55">
        <f t="shared" si="59"/>
        <v>0</v>
      </c>
      <c r="K166" s="71"/>
    </row>
    <row r="167" spans="1:11" s="10" customFormat="1" ht="15.75" x14ac:dyDescent="0.25">
      <c r="A167" s="17"/>
      <c r="B167" s="166" t="s">
        <v>136</v>
      </c>
      <c r="C167" s="152" t="s">
        <v>163</v>
      </c>
      <c r="D167" s="88">
        <v>9.4</v>
      </c>
      <c r="E167" s="18" t="s">
        <v>17</v>
      </c>
      <c r="F167" s="20"/>
      <c r="G167" s="41">
        <f t="shared" si="51"/>
        <v>0</v>
      </c>
      <c r="H167" s="63"/>
      <c r="I167" s="56"/>
      <c r="J167" s="55">
        <f t="shared" si="59"/>
        <v>0</v>
      </c>
      <c r="K167" s="71" t="str">
        <f t="shared" si="56"/>
        <v/>
      </c>
    </row>
    <row r="168" spans="1:11" s="10" customFormat="1" ht="15.75" x14ac:dyDescent="0.25">
      <c r="A168" s="17"/>
      <c r="B168" s="166" t="s">
        <v>136</v>
      </c>
      <c r="C168" s="152" t="s">
        <v>180</v>
      </c>
      <c r="D168" s="88">
        <v>7.65</v>
      </c>
      <c r="E168" s="18" t="s">
        <v>16</v>
      </c>
      <c r="F168" s="20"/>
      <c r="G168" s="41">
        <f t="shared" si="51"/>
        <v>0</v>
      </c>
      <c r="H168" s="63"/>
      <c r="I168" s="56"/>
      <c r="J168" s="55">
        <f t="shared" si="59"/>
        <v>0</v>
      </c>
      <c r="K168" s="71" t="str">
        <f t="shared" si="56"/>
        <v/>
      </c>
    </row>
    <row r="169" spans="1:11" s="10" customFormat="1" ht="15.75" x14ac:dyDescent="0.25">
      <c r="A169" s="17"/>
      <c r="B169" s="166" t="s">
        <v>136</v>
      </c>
      <c r="C169" s="152" t="s">
        <v>42</v>
      </c>
      <c r="D169" s="88">
        <v>5.5</v>
      </c>
      <c r="E169" s="18" t="s">
        <v>16</v>
      </c>
      <c r="F169" s="20"/>
      <c r="G169" s="41">
        <f t="shared" si="51"/>
        <v>0</v>
      </c>
      <c r="H169" s="63"/>
      <c r="I169" s="56"/>
      <c r="J169" s="55">
        <f t="shared" si="59"/>
        <v>0</v>
      </c>
      <c r="K169" s="71" t="str">
        <f t="shared" si="56"/>
        <v/>
      </c>
    </row>
    <row r="170" spans="1:11" s="10" customFormat="1" ht="15.75" x14ac:dyDescent="0.25">
      <c r="A170" s="17"/>
      <c r="B170" s="166" t="s">
        <v>136</v>
      </c>
      <c r="C170" s="152" t="s">
        <v>381</v>
      </c>
      <c r="D170" s="88">
        <v>10.25</v>
      </c>
      <c r="E170" s="18" t="s">
        <v>17</v>
      </c>
      <c r="F170" s="20"/>
      <c r="G170" s="41">
        <f t="shared" si="51"/>
        <v>0</v>
      </c>
      <c r="H170" s="63"/>
      <c r="I170" s="56"/>
      <c r="J170" s="55">
        <f t="shared" si="59"/>
        <v>0</v>
      </c>
      <c r="K170" s="71"/>
    </row>
    <row r="171" spans="1:11" s="10" customFormat="1" ht="15.75" x14ac:dyDescent="0.25">
      <c r="A171" s="17"/>
      <c r="B171" s="167" t="s">
        <v>137</v>
      </c>
      <c r="C171" s="152" t="s">
        <v>588</v>
      </c>
      <c r="D171" s="88">
        <v>2.75</v>
      </c>
      <c r="E171" s="18" t="s">
        <v>16</v>
      </c>
      <c r="F171" s="20"/>
      <c r="G171" s="41">
        <f t="shared" ref="G171:G172" si="63">D171*F171</f>
        <v>0</v>
      </c>
      <c r="H171" s="63"/>
      <c r="I171" s="56"/>
      <c r="J171" s="55">
        <f t="shared" si="59"/>
        <v>0</v>
      </c>
      <c r="K171" s="71"/>
    </row>
    <row r="172" spans="1:11" s="10" customFormat="1" ht="15.75" x14ac:dyDescent="0.25">
      <c r="A172" s="17"/>
      <c r="B172" s="167" t="s">
        <v>137</v>
      </c>
      <c r="C172" s="152" t="s">
        <v>587</v>
      </c>
      <c r="D172" s="88">
        <v>3.2</v>
      </c>
      <c r="E172" s="18" t="s">
        <v>17</v>
      </c>
      <c r="F172" s="20"/>
      <c r="G172" s="41">
        <f t="shared" si="63"/>
        <v>0</v>
      </c>
      <c r="H172" s="63"/>
      <c r="I172" s="56"/>
      <c r="J172" s="55">
        <f t="shared" si="59"/>
        <v>0</v>
      </c>
      <c r="K172" s="71"/>
    </row>
    <row r="173" spans="1:11" s="10" customFormat="1" ht="15.75" x14ac:dyDescent="0.25">
      <c r="A173" s="17"/>
      <c r="B173" s="167" t="s">
        <v>137</v>
      </c>
      <c r="C173" s="152" t="s">
        <v>268</v>
      </c>
      <c r="D173" s="88">
        <v>0.5</v>
      </c>
      <c r="E173" s="18" t="s">
        <v>16</v>
      </c>
      <c r="F173" s="20"/>
      <c r="G173" s="41">
        <f t="shared" si="51"/>
        <v>0</v>
      </c>
      <c r="H173" s="63"/>
      <c r="I173" s="56"/>
      <c r="J173" s="55">
        <f t="shared" si="59"/>
        <v>0</v>
      </c>
      <c r="K173" s="71"/>
    </row>
    <row r="174" spans="1:11" s="10" customFormat="1" ht="15.75" x14ac:dyDescent="0.25">
      <c r="A174" s="17"/>
      <c r="B174" s="167" t="s">
        <v>137</v>
      </c>
      <c r="C174" s="152" t="s">
        <v>289</v>
      </c>
      <c r="D174" s="88">
        <v>1.5</v>
      </c>
      <c r="E174" s="18" t="s">
        <v>16</v>
      </c>
      <c r="F174" s="20"/>
      <c r="G174" s="41">
        <f t="shared" si="51"/>
        <v>0</v>
      </c>
      <c r="H174" s="63"/>
      <c r="I174" s="56"/>
      <c r="J174" s="55">
        <f t="shared" si="59"/>
        <v>0</v>
      </c>
      <c r="K174" s="71"/>
    </row>
    <row r="175" spans="1:11" s="10" customFormat="1" ht="15.75" x14ac:dyDescent="0.25">
      <c r="A175" s="17"/>
      <c r="B175" s="167" t="s">
        <v>137</v>
      </c>
      <c r="C175" s="152" t="s">
        <v>20</v>
      </c>
      <c r="D175" s="88">
        <v>1.5</v>
      </c>
      <c r="E175" s="18" t="s">
        <v>16</v>
      </c>
      <c r="F175" s="20"/>
      <c r="G175" s="41">
        <f t="shared" si="51"/>
        <v>0</v>
      </c>
      <c r="H175" s="63"/>
      <c r="I175" s="56"/>
      <c r="J175" s="55">
        <f t="shared" ref="J175" si="64">D175*I175</f>
        <v>0</v>
      </c>
      <c r="K175" s="71"/>
    </row>
    <row r="176" spans="1:11" s="10" customFormat="1" ht="15.75" x14ac:dyDescent="0.25">
      <c r="A176" s="17"/>
      <c r="B176" s="167" t="s">
        <v>137</v>
      </c>
      <c r="C176" s="152" t="s">
        <v>219</v>
      </c>
      <c r="D176" s="88">
        <v>0.5</v>
      </c>
      <c r="E176" s="18" t="s">
        <v>16</v>
      </c>
      <c r="F176" s="20"/>
      <c r="G176" s="41">
        <f t="shared" si="51"/>
        <v>0</v>
      </c>
      <c r="H176" s="63"/>
      <c r="I176" s="56"/>
      <c r="J176" s="55">
        <f t="shared" si="59"/>
        <v>0</v>
      </c>
      <c r="K176" s="71" t="str">
        <f t="shared" si="56"/>
        <v/>
      </c>
    </row>
    <row r="177" spans="1:11" s="10" customFormat="1" ht="15.75" x14ac:dyDescent="0.25">
      <c r="A177" s="17"/>
      <c r="B177" s="167" t="s">
        <v>137</v>
      </c>
      <c r="C177" s="152" t="s">
        <v>154</v>
      </c>
      <c r="D177" s="88">
        <v>1.5</v>
      </c>
      <c r="E177" s="18" t="s">
        <v>16</v>
      </c>
      <c r="F177" s="20"/>
      <c r="G177" s="41">
        <f t="shared" si="51"/>
        <v>0</v>
      </c>
      <c r="H177" s="63"/>
      <c r="I177" s="56"/>
      <c r="J177" s="55">
        <f t="shared" si="59"/>
        <v>0</v>
      </c>
      <c r="K177" s="71" t="str">
        <f t="shared" si="56"/>
        <v/>
      </c>
    </row>
    <row r="178" spans="1:11" s="10" customFormat="1" ht="15.75" x14ac:dyDescent="0.25">
      <c r="A178" s="17"/>
      <c r="B178" s="167" t="s">
        <v>137</v>
      </c>
      <c r="C178" s="152" t="s">
        <v>585</v>
      </c>
      <c r="D178" s="88">
        <v>3</v>
      </c>
      <c r="E178" s="18" t="s">
        <v>16</v>
      </c>
      <c r="F178" s="20"/>
      <c r="G178" s="41">
        <f t="shared" si="51"/>
        <v>0</v>
      </c>
      <c r="H178" s="63"/>
      <c r="I178" s="56"/>
      <c r="J178" s="55">
        <f t="shared" si="59"/>
        <v>0</v>
      </c>
      <c r="K178" s="71" t="str">
        <f t="shared" si="56"/>
        <v/>
      </c>
    </row>
    <row r="179" spans="1:11" s="10" customFormat="1" ht="15.75" x14ac:dyDescent="0.25">
      <c r="A179" s="17"/>
      <c r="B179" s="167" t="s">
        <v>137</v>
      </c>
      <c r="C179" s="152" t="s">
        <v>584</v>
      </c>
      <c r="D179" s="88">
        <v>5.2</v>
      </c>
      <c r="E179" s="18" t="s">
        <v>17</v>
      </c>
      <c r="F179" s="20"/>
      <c r="G179" s="41">
        <f t="shared" si="51"/>
        <v>0</v>
      </c>
      <c r="H179" s="63"/>
      <c r="I179" s="56"/>
      <c r="J179" s="55">
        <f t="shared" si="59"/>
        <v>0</v>
      </c>
      <c r="K179" s="71" t="str">
        <f t="shared" si="56"/>
        <v/>
      </c>
    </row>
    <row r="180" spans="1:11" s="10" customFormat="1" ht="15.75" x14ac:dyDescent="0.25">
      <c r="A180" s="17"/>
      <c r="B180" s="167" t="s">
        <v>137</v>
      </c>
      <c r="C180" s="152" t="s">
        <v>586</v>
      </c>
      <c r="D180" s="88">
        <v>1.75</v>
      </c>
      <c r="E180" s="18" t="s">
        <v>16</v>
      </c>
      <c r="F180" s="20"/>
      <c r="G180" s="41">
        <f t="shared" si="51"/>
        <v>0</v>
      </c>
      <c r="H180" s="63"/>
      <c r="I180" s="56"/>
      <c r="J180" s="55">
        <f t="shared" si="59"/>
        <v>0</v>
      </c>
      <c r="K180" s="71" t="str">
        <f t="shared" si="56"/>
        <v/>
      </c>
    </row>
    <row r="181" spans="1:11" s="10" customFormat="1" ht="15.75" x14ac:dyDescent="0.25">
      <c r="A181" s="17"/>
      <c r="B181" s="167" t="s">
        <v>137</v>
      </c>
      <c r="C181" s="152" t="s">
        <v>469</v>
      </c>
      <c r="D181" s="88">
        <v>8.35</v>
      </c>
      <c r="E181" s="19" t="s">
        <v>16</v>
      </c>
      <c r="F181" s="38"/>
      <c r="G181" s="41">
        <f t="shared" si="51"/>
        <v>0</v>
      </c>
      <c r="H181" s="234"/>
      <c r="I181" s="56"/>
      <c r="J181" s="55">
        <f t="shared" ref="J181" si="65">D181*I181</f>
        <v>0</v>
      </c>
      <c r="K181" s="71"/>
    </row>
    <row r="182" spans="1:11" s="10" customFormat="1" ht="15.75" x14ac:dyDescent="0.25">
      <c r="A182" s="17"/>
      <c r="B182" s="167" t="s">
        <v>137</v>
      </c>
      <c r="C182" s="152" t="s">
        <v>583</v>
      </c>
      <c r="D182" s="88">
        <v>3.48</v>
      </c>
      <c r="E182" s="18" t="s">
        <v>17</v>
      </c>
      <c r="F182" s="20"/>
      <c r="G182" s="41">
        <f t="shared" si="51"/>
        <v>0</v>
      </c>
      <c r="H182" s="63"/>
      <c r="I182" s="56"/>
      <c r="J182" s="55">
        <f t="shared" si="59"/>
        <v>0</v>
      </c>
      <c r="K182" s="71" t="str">
        <f t="shared" si="56"/>
        <v/>
      </c>
    </row>
    <row r="183" spans="1:11" s="10" customFormat="1" ht="15.75" x14ac:dyDescent="0.25">
      <c r="A183" s="17"/>
      <c r="B183" s="167" t="s">
        <v>137</v>
      </c>
      <c r="C183" s="152" t="s">
        <v>103</v>
      </c>
      <c r="D183" s="88">
        <v>4.4400000000000004</v>
      </c>
      <c r="E183" s="18" t="s">
        <v>16</v>
      </c>
      <c r="F183" s="20"/>
      <c r="G183" s="41">
        <f t="shared" si="51"/>
        <v>0</v>
      </c>
      <c r="H183" s="63"/>
      <c r="I183" s="56"/>
      <c r="J183" s="55">
        <f t="shared" si="59"/>
        <v>0</v>
      </c>
      <c r="K183" s="71" t="str">
        <f t="shared" si="56"/>
        <v/>
      </c>
    </row>
    <row r="184" spans="1:11" s="10" customFormat="1" ht="15.75" x14ac:dyDescent="0.25">
      <c r="A184" s="17"/>
      <c r="B184" s="167" t="s">
        <v>137</v>
      </c>
      <c r="C184" s="152" t="s">
        <v>102</v>
      </c>
      <c r="D184" s="88">
        <v>1.5</v>
      </c>
      <c r="E184" s="18" t="s">
        <v>16</v>
      </c>
      <c r="F184" s="20"/>
      <c r="G184" s="41">
        <f t="shared" si="51"/>
        <v>0</v>
      </c>
      <c r="H184" s="63"/>
      <c r="I184" s="56"/>
      <c r="J184" s="55">
        <f t="shared" si="59"/>
        <v>0</v>
      </c>
      <c r="K184" s="71" t="str">
        <f t="shared" si="56"/>
        <v/>
      </c>
    </row>
    <row r="185" spans="1:11" s="10" customFormat="1" ht="15.75" x14ac:dyDescent="0.25">
      <c r="A185" s="17"/>
      <c r="B185" s="167" t="s">
        <v>137</v>
      </c>
      <c r="C185" s="152" t="s">
        <v>104</v>
      </c>
      <c r="D185" s="88">
        <v>2.5</v>
      </c>
      <c r="E185" s="18" t="s">
        <v>16</v>
      </c>
      <c r="F185" s="20"/>
      <c r="G185" s="41">
        <f t="shared" si="51"/>
        <v>0</v>
      </c>
      <c r="H185" s="63"/>
      <c r="I185" s="56"/>
      <c r="J185" s="55">
        <f t="shared" si="59"/>
        <v>0</v>
      </c>
      <c r="K185" s="71" t="str">
        <f t="shared" si="56"/>
        <v/>
      </c>
    </row>
    <row r="186" spans="1:11" s="10" customFormat="1" ht="15.75" x14ac:dyDescent="0.25">
      <c r="A186" s="17"/>
      <c r="B186" s="167" t="s">
        <v>137</v>
      </c>
      <c r="C186" s="164" t="s">
        <v>109</v>
      </c>
      <c r="D186" s="88">
        <v>2.35</v>
      </c>
      <c r="E186" s="18" t="s">
        <v>16</v>
      </c>
      <c r="F186" s="20"/>
      <c r="G186" s="41">
        <f t="shared" ref="G186" si="66">D186*F186</f>
        <v>0</v>
      </c>
      <c r="H186" s="63"/>
      <c r="I186" s="56"/>
      <c r="J186" s="55">
        <f t="shared" si="59"/>
        <v>0</v>
      </c>
      <c r="K186" s="71"/>
    </row>
    <row r="187" spans="1:11" s="10" customFormat="1" ht="15.6" customHeight="1" x14ac:dyDescent="0.25">
      <c r="A187" s="17"/>
      <c r="B187" s="167" t="s">
        <v>137</v>
      </c>
      <c r="C187" s="145" t="s">
        <v>556</v>
      </c>
      <c r="D187" s="88">
        <v>12.7</v>
      </c>
      <c r="E187" s="18" t="s">
        <v>350</v>
      </c>
      <c r="F187" s="20"/>
      <c r="G187" s="41">
        <f t="shared" si="51"/>
        <v>0</v>
      </c>
      <c r="H187" s="63"/>
      <c r="I187" s="56"/>
      <c r="J187" s="55">
        <f t="shared" ref="J187:J191" si="67">D187*I187</f>
        <v>0</v>
      </c>
      <c r="K187" s="71"/>
    </row>
    <row r="188" spans="1:11" s="10" customFormat="1" ht="15.75" x14ac:dyDescent="0.25">
      <c r="A188" s="17"/>
      <c r="B188" s="168" t="s">
        <v>138</v>
      </c>
      <c r="C188" s="155" t="s">
        <v>140</v>
      </c>
      <c r="D188" s="88">
        <v>3.4</v>
      </c>
      <c r="E188" s="18" t="s">
        <v>17</v>
      </c>
      <c r="F188" s="20"/>
      <c r="G188" s="41">
        <f t="shared" si="51"/>
        <v>0</v>
      </c>
      <c r="H188" s="63"/>
      <c r="I188" s="56"/>
      <c r="J188" s="55">
        <f t="shared" si="67"/>
        <v>0</v>
      </c>
      <c r="K188" s="71"/>
    </row>
    <row r="189" spans="1:11" s="10" customFormat="1" ht="15.75" x14ac:dyDescent="0.25">
      <c r="A189" s="17"/>
      <c r="B189" s="168" t="s">
        <v>138</v>
      </c>
      <c r="C189" s="155" t="s">
        <v>74</v>
      </c>
      <c r="D189" s="88">
        <v>3.15</v>
      </c>
      <c r="E189" s="18" t="s">
        <v>17</v>
      </c>
      <c r="F189" s="20"/>
      <c r="G189" s="41">
        <f t="shared" si="51"/>
        <v>0</v>
      </c>
      <c r="H189" s="63"/>
      <c r="I189" s="56"/>
      <c r="J189" s="55">
        <f t="shared" si="67"/>
        <v>0</v>
      </c>
      <c r="K189" s="71" t="str">
        <f t="shared" si="56"/>
        <v/>
      </c>
    </row>
    <row r="190" spans="1:11" s="10" customFormat="1" ht="15.75" x14ac:dyDescent="0.25">
      <c r="A190" s="17"/>
      <c r="B190" s="168" t="s">
        <v>138</v>
      </c>
      <c r="C190" s="155" t="s">
        <v>97</v>
      </c>
      <c r="D190" s="88">
        <v>1.45</v>
      </c>
      <c r="E190" s="18" t="s">
        <v>17</v>
      </c>
      <c r="F190" s="20"/>
      <c r="G190" s="41">
        <f t="shared" si="51"/>
        <v>0</v>
      </c>
      <c r="H190" s="63"/>
      <c r="I190" s="56"/>
      <c r="J190" s="55">
        <f t="shared" si="67"/>
        <v>0</v>
      </c>
      <c r="K190" s="71" t="str">
        <f t="shared" si="56"/>
        <v/>
      </c>
    </row>
    <row r="191" spans="1:11" s="10" customFormat="1" ht="15.75" x14ac:dyDescent="0.25">
      <c r="A191" s="17"/>
      <c r="B191" s="168" t="s">
        <v>138</v>
      </c>
      <c r="C191" s="155" t="s">
        <v>82</v>
      </c>
      <c r="D191" s="88">
        <v>1.8</v>
      </c>
      <c r="E191" s="18" t="s">
        <v>17</v>
      </c>
      <c r="F191" s="20"/>
      <c r="G191" s="41">
        <f t="shared" si="51"/>
        <v>0</v>
      </c>
      <c r="H191" s="63"/>
      <c r="I191" s="56"/>
      <c r="J191" s="55">
        <f t="shared" si="67"/>
        <v>0</v>
      </c>
      <c r="K191" s="71"/>
    </row>
    <row r="192" spans="1:11" s="10" customFormat="1" ht="15.75" x14ac:dyDescent="0.25">
      <c r="A192" s="17"/>
      <c r="B192" s="168" t="s">
        <v>138</v>
      </c>
      <c r="C192" s="155" t="s">
        <v>590</v>
      </c>
      <c r="D192" s="88">
        <v>2.15</v>
      </c>
      <c r="E192" s="18" t="s">
        <v>17</v>
      </c>
      <c r="F192" s="20"/>
      <c r="G192" s="41">
        <f t="shared" si="51"/>
        <v>0</v>
      </c>
      <c r="H192" s="63"/>
      <c r="I192" s="56"/>
      <c r="J192" s="55">
        <f t="shared" si="59"/>
        <v>0</v>
      </c>
      <c r="K192" s="71" t="str">
        <f t="shared" si="56"/>
        <v/>
      </c>
    </row>
    <row r="193" spans="1:11" s="10" customFormat="1" ht="15.75" x14ac:dyDescent="0.25">
      <c r="A193" s="17"/>
      <c r="B193" s="168" t="s">
        <v>138</v>
      </c>
      <c r="C193" s="155" t="s">
        <v>287</v>
      </c>
      <c r="D193" s="88">
        <v>1.45</v>
      </c>
      <c r="E193" s="18" t="s">
        <v>17</v>
      </c>
      <c r="F193" s="20"/>
      <c r="G193" s="41">
        <f t="shared" si="51"/>
        <v>0</v>
      </c>
      <c r="H193" s="63"/>
      <c r="I193" s="56"/>
      <c r="J193" s="55">
        <f t="shared" si="59"/>
        <v>0</v>
      </c>
      <c r="K193" s="71" t="str">
        <f t="shared" si="56"/>
        <v/>
      </c>
    </row>
    <row r="194" spans="1:11" s="10" customFormat="1" ht="15.75" x14ac:dyDescent="0.25">
      <c r="A194" s="17"/>
      <c r="B194" s="168" t="s">
        <v>138</v>
      </c>
      <c r="C194" s="155" t="s">
        <v>75</v>
      </c>
      <c r="D194" s="88">
        <v>1.1499999999999999</v>
      </c>
      <c r="E194" s="18" t="s">
        <v>17</v>
      </c>
      <c r="F194" s="20"/>
      <c r="G194" s="41">
        <f t="shared" si="51"/>
        <v>0</v>
      </c>
      <c r="H194" s="63"/>
      <c r="I194" s="56"/>
      <c r="J194" s="55">
        <f t="shared" si="59"/>
        <v>0</v>
      </c>
      <c r="K194" s="71"/>
    </row>
    <row r="195" spans="1:11" s="10" customFormat="1" ht="15.75" x14ac:dyDescent="0.25">
      <c r="A195" s="17"/>
      <c r="B195" s="168" t="s">
        <v>138</v>
      </c>
      <c r="C195" s="236" t="s">
        <v>562</v>
      </c>
      <c r="D195" s="88">
        <v>2</v>
      </c>
      <c r="E195" s="18" t="s">
        <v>17</v>
      </c>
      <c r="F195" s="20"/>
      <c r="G195" s="41">
        <f t="shared" si="51"/>
        <v>0</v>
      </c>
      <c r="H195" s="63"/>
      <c r="I195" s="56"/>
      <c r="J195" s="55">
        <f t="shared" si="59"/>
        <v>0</v>
      </c>
      <c r="K195" s="71"/>
    </row>
    <row r="196" spans="1:11" s="10" customFormat="1" ht="15.75" x14ac:dyDescent="0.25">
      <c r="A196" s="17"/>
      <c r="B196" s="168" t="s">
        <v>138</v>
      </c>
      <c r="C196" s="155" t="s">
        <v>269</v>
      </c>
      <c r="D196" s="88">
        <v>0.9</v>
      </c>
      <c r="E196" s="18" t="s">
        <v>17</v>
      </c>
      <c r="F196" s="20"/>
      <c r="G196" s="41">
        <f t="shared" si="51"/>
        <v>0</v>
      </c>
      <c r="H196" s="63"/>
      <c r="I196" s="56"/>
      <c r="J196" s="55">
        <f t="shared" si="59"/>
        <v>0</v>
      </c>
      <c r="K196" s="71" t="str">
        <f t="shared" si="56"/>
        <v/>
      </c>
    </row>
    <row r="197" spans="1:11" s="10" customFormat="1" ht="15.75" x14ac:dyDescent="0.25">
      <c r="A197" s="17"/>
      <c r="B197" s="168" t="s">
        <v>138</v>
      </c>
      <c r="C197" s="155" t="s">
        <v>29</v>
      </c>
      <c r="D197" s="88">
        <v>1.5</v>
      </c>
      <c r="E197" s="18" t="s">
        <v>17</v>
      </c>
      <c r="F197" s="20"/>
      <c r="G197" s="41">
        <f t="shared" si="51"/>
        <v>0</v>
      </c>
      <c r="H197" s="63"/>
      <c r="I197" s="56"/>
      <c r="J197" s="55">
        <f t="shared" si="59"/>
        <v>0</v>
      </c>
      <c r="K197" s="71" t="str">
        <f t="shared" si="56"/>
        <v/>
      </c>
    </row>
    <row r="198" spans="1:11" s="10" customFormat="1" ht="15.75" x14ac:dyDescent="0.25">
      <c r="A198" s="17"/>
      <c r="B198" s="168" t="s">
        <v>138</v>
      </c>
      <c r="C198" s="155" t="s">
        <v>389</v>
      </c>
      <c r="D198" s="88">
        <v>2.7</v>
      </c>
      <c r="E198" s="18" t="s">
        <v>17</v>
      </c>
      <c r="F198" s="20"/>
      <c r="G198" s="41">
        <f t="shared" si="51"/>
        <v>0</v>
      </c>
      <c r="H198" s="63"/>
      <c r="I198" s="56"/>
      <c r="J198" s="55">
        <f t="shared" ref="J198:J200" si="68">D198*I198</f>
        <v>0</v>
      </c>
      <c r="K198" s="71"/>
    </row>
    <row r="199" spans="1:11" s="10" customFormat="1" ht="15.75" x14ac:dyDescent="0.25">
      <c r="A199" s="17"/>
      <c r="B199" s="168" t="s">
        <v>138</v>
      </c>
      <c r="C199" s="155" t="s">
        <v>30</v>
      </c>
      <c r="D199" s="88">
        <v>3.2</v>
      </c>
      <c r="E199" s="18" t="s">
        <v>17</v>
      </c>
      <c r="F199" s="20"/>
      <c r="G199" s="41">
        <f t="shared" si="51"/>
        <v>0</v>
      </c>
      <c r="H199" s="63"/>
      <c r="I199" s="56"/>
      <c r="J199" s="55">
        <f t="shared" si="68"/>
        <v>0</v>
      </c>
      <c r="K199" s="71"/>
    </row>
    <row r="200" spans="1:11" s="10" customFormat="1" ht="15.75" x14ac:dyDescent="0.25">
      <c r="A200" s="17"/>
      <c r="B200" s="168" t="s">
        <v>138</v>
      </c>
      <c r="C200" s="155" t="s">
        <v>589</v>
      </c>
      <c r="D200" s="88">
        <v>2.5</v>
      </c>
      <c r="E200" s="18" t="s">
        <v>17</v>
      </c>
      <c r="F200" s="20"/>
      <c r="G200" s="41">
        <f t="shared" si="51"/>
        <v>0</v>
      </c>
      <c r="H200" s="63"/>
      <c r="I200" s="56"/>
      <c r="J200" s="55">
        <f t="shared" si="68"/>
        <v>0</v>
      </c>
      <c r="K200" s="71" t="str">
        <f t="shared" ref="K200" si="69">+IF(I200="","",IF(I200&gt;F200,"OK",IF(F200=I200,"OK","NOT ENOUGH UNITS")))</f>
        <v/>
      </c>
    </row>
    <row r="201" spans="1:11" s="10" customFormat="1" ht="15.75" x14ac:dyDescent="0.25">
      <c r="A201" s="17"/>
      <c r="B201" s="168" t="s">
        <v>138</v>
      </c>
      <c r="C201" s="155" t="s">
        <v>181</v>
      </c>
      <c r="D201" s="88">
        <v>4.45</v>
      </c>
      <c r="E201" s="18" t="s">
        <v>17</v>
      </c>
      <c r="F201" s="20"/>
      <c r="G201" s="41">
        <f t="shared" si="51"/>
        <v>0</v>
      </c>
      <c r="H201" s="63"/>
      <c r="I201" s="56"/>
      <c r="J201" s="55">
        <f t="shared" si="59"/>
        <v>0</v>
      </c>
      <c r="K201" s="71" t="str">
        <f t="shared" si="56"/>
        <v/>
      </c>
    </row>
    <row r="202" spans="1:11" s="10" customFormat="1" ht="15.75" x14ac:dyDescent="0.25">
      <c r="A202" s="17"/>
      <c r="B202" s="168" t="s">
        <v>138</v>
      </c>
      <c r="C202" s="155" t="s">
        <v>591</v>
      </c>
      <c r="D202" s="88">
        <v>1.6</v>
      </c>
      <c r="E202" s="18" t="s">
        <v>17</v>
      </c>
      <c r="F202" s="20"/>
      <c r="G202" s="41">
        <f t="shared" si="51"/>
        <v>0</v>
      </c>
      <c r="H202" s="63"/>
      <c r="I202" s="56"/>
      <c r="J202" s="55">
        <f t="shared" si="59"/>
        <v>0</v>
      </c>
      <c r="K202" s="71"/>
    </row>
    <row r="203" spans="1:11" s="10" customFormat="1" ht="15.75" x14ac:dyDescent="0.25">
      <c r="A203" s="17"/>
      <c r="B203" s="168" t="s">
        <v>138</v>
      </c>
      <c r="C203" s="155" t="s">
        <v>139</v>
      </c>
      <c r="D203" s="88">
        <v>1.35</v>
      </c>
      <c r="E203" s="18" t="s">
        <v>17</v>
      </c>
      <c r="F203" s="20"/>
      <c r="G203" s="41">
        <f t="shared" si="51"/>
        <v>0</v>
      </c>
      <c r="H203" s="63"/>
      <c r="I203" s="56"/>
      <c r="J203" s="55">
        <f t="shared" si="59"/>
        <v>0</v>
      </c>
      <c r="K203" s="71" t="str">
        <f t="shared" si="56"/>
        <v/>
      </c>
    </row>
    <row r="204" spans="1:11" s="10" customFormat="1" ht="15.75" x14ac:dyDescent="0.25">
      <c r="A204" s="17"/>
      <c r="B204" s="168" t="s">
        <v>138</v>
      </c>
      <c r="C204" s="155" t="s">
        <v>31</v>
      </c>
      <c r="D204" s="88">
        <v>4.3</v>
      </c>
      <c r="E204" s="18" t="s">
        <v>17</v>
      </c>
      <c r="F204" s="20"/>
      <c r="G204" s="41">
        <f t="shared" si="51"/>
        <v>0</v>
      </c>
      <c r="H204" s="63"/>
      <c r="I204" s="56"/>
      <c r="J204" s="55">
        <f t="shared" si="59"/>
        <v>0</v>
      </c>
      <c r="K204" s="71" t="str">
        <f t="shared" si="56"/>
        <v/>
      </c>
    </row>
    <row r="205" spans="1:11" s="10" customFormat="1" ht="15.75" x14ac:dyDescent="0.25">
      <c r="A205" s="17"/>
      <c r="B205" s="168" t="s">
        <v>138</v>
      </c>
      <c r="C205" s="143" t="s">
        <v>447</v>
      </c>
      <c r="D205" s="73">
        <v>4.0999999999999996</v>
      </c>
      <c r="E205" s="19" t="s">
        <v>17</v>
      </c>
      <c r="F205" s="20"/>
      <c r="G205" s="41">
        <f t="shared" si="51"/>
        <v>0</v>
      </c>
      <c r="H205" s="75"/>
      <c r="I205" s="56"/>
      <c r="J205" s="55">
        <f t="shared" ref="J205" si="70">D205*I205</f>
        <v>0</v>
      </c>
      <c r="K205" s="71"/>
    </row>
    <row r="206" spans="1:11" s="10" customFormat="1" ht="15.75" x14ac:dyDescent="0.25">
      <c r="A206" s="17"/>
      <c r="B206" s="168" t="s">
        <v>138</v>
      </c>
      <c r="C206" s="155" t="s">
        <v>391</v>
      </c>
      <c r="D206" s="88">
        <v>3.7</v>
      </c>
      <c r="E206" s="18" t="s">
        <v>17</v>
      </c>
      <c r="F206" s="20"/>
      <c r="G206" s="41">
        <f t="shared" si="51"/>
        <v>0</v>
      </c>
      <c r="H206" s="63"/>
      <c r="I206" s="56"/>
      <c r="J206" s="55">
        <f t="shared" si="59"/>
        <v>0</v>
      </c>
      <c r="K206" s="71" t="str">
        <f t="shared" si="56"/>
        <v/>
      </c>
    </row>
    <row r="207" spans="1:11" s="10" customFormat="1" ht="15.75" x14ac:dyDescent="0.25">
      <c r="A207" s="17"/>
      <c r="B207" s="168" t="s">
        <v>138</v>
      </c>
      <c r="C207" s="155" t="s">
        <v>220</v>
      </c>
      <c r="D207" s="88">
        <v>2.1</v>
      </c>
      <c r="E207" s="18" t="s">
        <v>17</v>
      </c>
      <c r="F207" s="20"/>
      <c r="G207" s="41">
        <f t="shared" si="51"/>
        <v>0</v>
      </c>
      <c r="H207" s="63"/>
      <c r="I207" s="56"/>
      <c r="J207" s="55">
        <f t="shared" si="59"/>
        <v>0</v>
      </c>
      <c r="K207" s="71" t="str">
        <f t="shared" si="56"/>
        <v/>
      </c>
    </row>
    <row r="208" spans="1:11" s="10" customFormat="1" ht="15.75" x14ac:dyDescent="0.25">
      <c r="A208" s="17"/>
      <c r="B208" s="168" t="s">
        <v>138</v>
      </c>
      <c r="C208" s="155" t="s">
        <v>592</v>
      </c>
      <c r="D208" s="88">
        <v>4.7</v>
      </c>
      <c r="E208" s="18" t="s">
        <v>17</v>
      </c>
      <c r="F208" s="20"/>
      <c r="G208" s="41">
        <f t="shared" ref="G208" si="71">D208*F208</f>
        <v>0</v>
      </c>
      <c r="H208" s="63"/>
      <c r="I208" s="56"/>
      <c r="J208" s="55">
        <f t="shared" ref="J208" si="72">D208*I208</f>
        <v>0</v>
      </c>
      <c r="K208" s="71"/>
    </row>
    <row r="209" spans="1:11" s="10" customFormat="1" ht="15.75" x14ac:dyDescent="0.25">
      <c r="A209" s="17"/>
      <c r="B209" s="168" t="s">
        <v>138</v>
      </c>
      <c r="C209" s="155" t="s">
        <v>107</v>
      </c>
      <c r="D209" s="88">
        <v>1.45</v>
      </c>
      <c r="E209" s="18" t="s">
        <v>16</v>
      </c>
      <c r="F209" s="20"/>
      <c r="G209" s="41">
        <f t="shared" si="51"/>
        <v>0</v>
      </c>
      <c r="H209" s="63"/>
      <c r="I209" s="56"/>
      <c r="J209" s="55">
        <f t="shared" si="59"/>
        <v>0</v>
      </c>
      <c r="K209" s="71" t="str">
        <f t="shared" si="56"/>
        <v/>
      </c>
    </row>
    <row r="210" spans="1:11" s="10" customFormat="1" ht="15.75" x14ac:dyDescent="0.25">
      <c r="A210" s="17"/>
      <c r="B210" s="168" t="s">
        <v>138</v>
      </c>
      <c r="C210" s="155" t="s">
        <v>593</v>
      </c>
      <c r="D210" s="88">
        <v>2.2999999999999998</v>
      </c>
      <c r="E210" s="18" t="s">
        <v>17</v>
      </c>
      <c r="F210" s="20"/>
      <c r="G210" s="41">
        <f t="shared" si="51"/>
        <v>0</v>
      </c>
      <c r="H210" s="63"/>
      <c r="I210" s="56"/>
      <c r="J210" s="55">
        <f t="shared" si="59"/>
        <v>0</v>
      </c>
      <c r="K210" s="71"/>
    </row>
    <row r="211" spans="1:11" s="10" customFormat="1" ht="15.75" x14ac:dyDescent="0.25">
      <c r="A211" s="17"/>
      <c r="B211" s="168" t="s">
        <v>138</v>
      </c>
      <c r="C211" s="155" t="s">
        <v>34</v>
      </c>
      <c r="D211" s="88">
        <v>1.3</v>
      </c>
      <c r="E211" s="18" t="s">
        <v>16</v>
      </c>
      <c r="F211" s="20"/>
      <c r="G211" s="41">
        <f t="shared" ref="G211:G521" si="73">D211*F211</f>
        <v>0</v>
      </c>
      <c r="H211" s="63"/>
      <c r="I211" s="56"/>
      <c r="J211" s="55">
        <f t="shared" ref="J211" si="74">D211*I211</f>
        <v>0</v>
      </c>
      <c r="K211" s="71"/>
    </row>
    <row r="212" spans="1:11" s="10" customFormat="1" ht="15.75" x14ac:dyDescent="0.25">
      <c r="A212" s="17"/>
      <c r="B212" s="168" t="s">
        <v>138</v>
      </c>
      <c r="C212" s="155" t="s">
        <v>106</v>
      </c>
      <c r="D212" s="88">
        <v>1.3</v>
      </c>
      <c r="E212" s="18" t="s">
        <v>16</v>
      </c>
      <c r="F212" s="20"/>
      <c r="G212" s="41">
        <f t="shared" si="73"/>
        <v>0</v>
      </c>
      <c r="H212" s="63"/>
      <c r="I212" s="56"/>
      <c r="J212" s="55">
        <f t="shared" si="59"/>
        <v>0</v>
      </c>
      <c r="K212" s="71" t="str">
        <f t="shared" si="56"/>
        <v/>
      </c>
    </row>
    <row r="213" spans="1:11" s="10" customFormat="1" ht="15.75" x14ac:dyDescent="0.25">
      <c r="A213" s="17"/>
      <c r="B213" s="168" t="s">
        <v>138</v>
      </c>
      <c r="C213" s="155" t="s">
        <v>105</v>
      </c>
      <c r="D213" s="88">
        <v>2.5</v>
      </c>
      <c r="E213" s="18" t="s">
        <v>16</v>
      </c>
      <c r="F213" s="20"/>
      <c r="G213" s="41">
        <f t="shared" si="73"/>
        <v>0</v>
      </c>
      <c r="H213" s="63"/>
      <c r="I213" s="56"/>
      <c r="J213" s="55">
        <f t="shared" si="59"/>
        <v>0</v>
      </c>
      <c r="K213" s="71" t="str">
        <f t="shared" ref="K213:K534" si="75">+IF(I213="","",IF(I213&gt;F213,"OK",IF(F213=I213,"OK","NOT ENOUGH UNITS")))</f>
        <v/>
      </c>
    </row>
    <row r="214" spans="1:11" s="10" customFormat="1" ht="15.75" x14ac:dyDescent="0.25">
      <c r="A214" s="17"/>
      <c r="B214" s="168" t="s">
        <v>138</v>
      </c>
      <c r="C214" s="155" t="s">
        <v>117</v>
      </c>
      <c r="D214" s="88">
        <v>2.91</v>
      </c>
      <c r="E214" s="18" t="s">
        <v>16</v>
      </c>
      <c r="F214" s="20"/>
      <c r="G214" s="41">
        <f t="shared" si="73"/>
        <v>0</v>
      </c>
      <c r="H214" s="63"/>
      <c r="I214" s="56"/>
      <c r="J214" s="55">
        <f t="shared" si="59"/>
        <v>0</v>
      </c>
      <c r="K214" s="71"/>
    </row>
    <row r="215" spans="1:11" s="10" customFormat="1" ht="15.75" x14ac:dyDescent="0.25">
      <c r="A215" s="17"/>
      <c r="B215" s="169" t="s">
        <v>62</v>
      </c>
      <c r="C215" s="170" t="s">
        <v>510</v>
      </c>
      <c r="D215" s="74">
        <v>1.5</v>
      </c>
      <c r="E215" s="18" t="s">
        <v>17</v>
      </c>
      <c r="F215" s="20"/>
      <c r="G215" s="41">
        <f t="shared" si="73"/>
        <v>0</v>
      </c>
      <c r="H215" s="63"/>
      <c r="I215" s="56"/>
      <c r="J215" s="55">
        <f t="shared" si="59"/>
        <v>0</v>
      </c>
      <c r="K215" s="71"/>
    </row>
    <row r="216" spans="1:11" s="10" customFormat="1" ht="15.75" x14ac:dyDescent="0.25">
      <c r="A216" s="17"/>
      <c r="B216" s="169" t="s">
        <v>62</v>
      </c>
      <c r="C216" s="170" t="s">
        <v>253</v>
      </c>
      <c r="D216" s="74">
        <v>1.75</v>
      </c>
      <c r="E216" s="18" t="s">
        <v>17</v>
      </c>
      <c r="F216" s="20"/>
      <c r="G216" s="41">
        <f t="shared" si="73"/>
        <v>0</v>
      </c>
      <c r="H216" s="63"/>
      <c r="I216" s="56"/>
      <c r="J216" s="55">
        <f t="shared" si="59"/>
        <v>0</v>
      </c>
      <c r="K216" s="71"/>
    </row>
    <row r="217" spans="1:11" s="10" customFormat="1" ht="15.75" x14ac:dyDescent="0.25">
      <c r="A217" s="17"/>
      <c r="B217" s="169" t="s">
        <v>62</v>
      </c>
      <c r="C217" s="170" t="s">
        <v>330</v>
      </c>
      <c r="D217" s="74">
        <v>5</v>
      </c>
      <c r="E217" s="18" t="s">
        <v>17</v>
      </c>
      <c r="F217" s="20"/>
      <c r="G217" s="41">
        <f t="shared" si="73"/>
        <v>0</v>
      </c>
      <c r="H217" s="63"/>
      <c r="I217" s="56"/>
      <c r="J217" s="55">
        <f t="shared" si="59"/>
        <v>0</v>
      </c>
      <c r="K217" s="71"/>
    </row>
    <row r="218" spans="1:11" s="10" customFormat="1" ht="15.75" x14ac:dyDescent="0.25">
      <c r="A218" s="17"/>
      <c r="B218" s="169" t="s">
        <v>62</v>
      </c>
      <c r="C218" s="170" t="s">
        <v>429</v>
      </c>
      <c r="D218" s="74">
        <v>1.8</v>
      </c>
      <c r="E218" s="18" t="s">
        <v>17</v>
      </c>
      <c r="F218" s="20"/>
      <c r="G218" s="41">
        <f t="shared" si="73"/>
        <v>0</v>
      </c>
      <c r="H218" s="63"/>
      <c r="I218" s="56"/>
      <c r="J218" s="55">
        <f t="shared" si="59"/>
        <v>0</v>
      </c>
      <c r="K218" s="71"/>
    </row>
    <row r="219" spans="1:11" s="10" customFormat="1" ht="15.75" x14ac:dyDescent="0.25">
      <c r="A219" s="17"/>
      <c r="B219" s="169" t="s">
        <v>62</v>
      </c>
      <c r="C219" s="170" t="s">
        <v>452</v>
      </c>
      <c r="D219" s="74">
        <v>4.5</v>
      </c>
      <c r="E219" s="18" t="s">
        <v>17</v>
      </c>
      <c r="F219" s="20"/>
      <c r="G219" s="41">
        <f t="shared" si="73"/>
        <v>0</v>
      </c>
      <c r="H219" s="63"/>
      <c r="I219" s="56"/>
      <c r="J219" s="55">
        <f t="shared" si="59"/>
        <v>0</v>
      </c>
      <c r="K219" s="71"/>
    </row>
    <row r="220" spans="1:11" s="10" customFormat="1" ht="15.75" x14ac:dyDescent="0.25">
      <c r="A220" s="17"/>
      <c r="B220" s="169" t="s">
        <v>62</v>
      </c>
      <c r="C220" s="170" t="s">
        <v>188</v>
      </c>
      <c r="D220" s="74">
        <v>4.8</v>
      </c>
      <c r="E220" s="18" t="s">
        <v>17</v>
      </c>
      <c r="F220" s="20"/>
      <c r="G220" s="41">
        <f t="shared" si="73"/>
        <v>0</v>
      </c>
      <c r="H220" s="63"/>
      <c r="I220" s="56"/>
      <c r="J220" s="55">
        <f t="shared" si="59"/>
        <v>0</v>
      </c>
      <c r="K220" s="71"/>
    </row>
    <row r="221" spans="1:11" s="10" customFormat="1" ht="15.75" x14ac:dyDescent="0.25">
      <c r="A221" s="17"/>
      <c r="B221" s="169" t="s">
        <v>62</v>
      </c>
      <c r="C221" s="170" t="s">
        <v>356</v>
      </c>
      <c r="D221" s="74">
        <v>1.8</v>
      </c>
      <c r="E221" s="18" t="s">
        <v>18</v>
      </c>
      <c r="F221" s="20"/>
      <c r="G221" s="41">
        <f t="shared" si="73"/>
        <v>0</v>
      </c>
      <c r="H221" s="63"/>
      <c r="I221" s="56"/>
      <c r="J221" s="55">
        <f t="shared" si="59"/>
        <v>0</v>
      </c>
      <c r="K221" s="71"/>
    </row>
    <row r="222" spans="1:11" s="10" customFormat="1" ht="15.75" x14ac:dyDescent="0.25">
      <c r="A222" s="17"/>
      <c r="B222" s="169" t="s">
        <v>62</v>
      </c>
      <c r="C222" s="170" t="s">
        <v>225</v>
      </c>
      <c r="D222" s="74">
        <v>9</v>
      </c>
      <c r="E222" s="18" t="s">
        <v>18</v>
      </c>
      <c r="F222" s="20"/>
      <c r="G222" s="41">
        <f t="shared" ref="G222" si="76">D222*F222</f>
        <v>0</v>
      </c>
      <c r="H222" s="75"/>
      <c r="I222" s="56"/>
      <c r="J222" s="55">
        <f t="shared" ref="J222" si="77">D222*I222</f>
        <v>0</v>
      </c>
      <c r="K222" s="71"/>
    </row>
    <row r="223" spans="1:11" s="10" customFormat="1" ht="15.75" x14ac:dyDescent="0.25">
      <c r="A223" s="17"/>
      <c r="B223" s="169" t="s">
        <v>62</v>
      </c>
      <c r="C223" s="153" t="s">
        <v>511</v>
      </c>
      <c r="D223" s="74">
        <v>5.6</v>
      </c>
      <c r="E223" s="18" t="s">
        <v>17</v>
      </c>
      <c r="F223" s="20"/>
      <c r="G223" s="41">
        <f t="shared" si="73"/>
        <v>0</v>
      </c>
      <c r="H223" s="63"/>
      <c r="I223" s="56"/>
      <c r="J223" s="55">
        <f t="shared" si="59"/>
        <v>0</v>
      </c>
      <c r="K223" s="71"/>
    </row>
    <row r="224" spans="1:11" s="10" customFormat="1" ht="15.75" x14ac:dyDescent="0.25">
      <c r="A224" s="17"/>
      <c r="B224" s="169" t="s">
        <v>62</v>
      </c>
      <c r="C224" s="170" t="s">
        <v>63</v>
      </c>
      <c r="D224" s="74">
        <v>3.4</v>
      </c>
      <c r="E224" s="18" t="s">
        <v>18</v>
      </c>
      <c r="F224" s="20"/>
      <c r="G224" s="41">
        <f t="shared" si="73"/>
        <v>0</v>
      </c>
      <c r="H224" s="63"/>
      <c r="I224" s="56"/>
      <c r="J224" s="55">
        <f t="shared" si="59"/>
        <v>0</v>
      </c>
      <c r="K224" s="71"/>
    </row>
    <row r="225" spans="1:11" s="10" customFormat="1" ht="15.75" x14ac:dyDescent="0.25">
      <c r="A225" s="17"/>
      <c r="B225" s="169" t="s">
        <v>62</v>
      </c>
      <c r="C225" s="170" t="s">
        <v>472</v>
      </c>
      <c r="D225" s="74">
        <v>2.2999999999999998</v>
      </c>
      <c r="E225" s="18" t="s">
        <v>17</v>
      </c>
      <c r="F225" s="20"/>
      <c r="G225" s="41">
        <f t="shared" si="73"/>
        <v>0</v>
      </c>
      <c r="H225" s="63"/>
      <c r="I225" s="56"/>
      <c r="J225" s="55">
        <f t="shared" si="59"/>
        <v>0</v>
      </c>
      <c r="K225" s="71"/>
    </row>
    <row r="226" spans="1:11" s="10" customFormat="1" ht="15.75" x14ac:dyDescent="0.25">
      <c r="A226" s="17"/>
      <c r="B226" s="169" t="s">
        <v>62</v>
      </c>
      <c r="C226" s="170" t="s">
        <v>430</v>
      </c>
      <c r="D226" s="74">
        <v>1.4</v>
      </c>
      <c r="E226" s="18" t="s">
        <v>16</v>
      </c>
      <c r="F226" s="20"/>
      <c r="G226" s="41">
        <f t="shared" si="73"/>
        <v>0</v>
      </c>
      <c r="H226" s="63"/>
      <c r="I226" s="56"/>
      <c r="J226" s="55">
        <f t="shared" si="59"/>
        <v>0</v>
      </c>
      <c r="K226" s="71"/>
    </row>
    <row r="227" spans="1:11" s="10" customFormat="1" ht="15.75" x14ac:dyDescent="0.25">
      <c r="A227" s="17"/>
      <c r="B227" s="169" t="s">
        <v>62</v>
      </c>
      <c r="C227" s="170" t="s">
        <v>143</v>
      </c>
      <c r="D227" s="74">
        <v>5</v>
      </c>
      <c r="E227" s="18" t="s">
        <v>16</v>
      </c>
      <c r="F227" s="20"/>
      <c r="G227" s="41">
        <f t="shared" si="73"/>
        <v>0</v>
      </c>
      <c r="H227" s="63"/>
      <c r="I227" s="56"/>
      <c r="J227" s="55">
        <f t="shared" si="59"/>
        <v>0</v>
      </c>
      <c r="K227" s="71"/>
    </row>
    <row r="228" spans="1:11" s="10" customFormat="1" ht="15.75" x14ac:dyDescent="0.25">
      <c r="A228" s="17"/>
      <c r="B228" s="169" t="s">
        <v>62</v>
      </c>
      <c r="C228" s="170" t="s">
        <v>189</v>
      </c>
      <c r="D228" s="74">
        <v>2.1</v>
      </c>
      <c r="E228" s="18" t="s">
        <v>17</v>
      </c>
      <c r="F228" s="20"/>
      <c r="G228" s="41">
        <f t="shared" si="73"/>
        <v>0</v>
      </c>
      <c r="H228" s="63"/>
      <c r="I228" s="56"/>
      <c r="J228" s="55">
        <f t="shared" si="59"/>
        <v>0</v>
      </c>
      <c r="K228" s="71"/>
    </row>
    <row r="229" spans="1:11" s="10" customFormat="1" ht="15.75" x14ac:dyDescent="0.25">
      <c r="A229" s="17"/>
      <c r="B229" s="169" t="s">
        <v>62</v>
      </c>
      <c r="C229" s="164" t="s">
        <v>331</v>
      </c>
      <c r="D229" s="74">
        <v>5.0999999999999996</v>
      </c>
      <c r="E229" s="18" t="s">
        <v>17</v>
      </c>
      <c r="F229" s="20"/>
      <c r="G229" s="41">
        <f t="shared" si="73"/>
        <v>0</v>
      </c>
      <c r="H229" s="63"/>
      <c r="I229" s="56"/>
      <c r="J229" s="55">
        <f t="shared" si="59"/>
        <v>0</v>
      </c>
      <c r="K229" s="71"/>
    </row>
    <row r="230" spans="1:11" s="10" customFormat="1" ht="15.75" x14ac:dyDescent="0.25">
      <c r="A230" s="17"/>
      <c r="B230" s="169" t="s">
        <v>62</v>
      </c>
      <c r="C230" s="170" t="s">
        <v>431</v>
      </c>
      <c r="D230" s="74">
        <v>3.25</v>
      </c>
      <c r="E230" s="18" t="s">
        <v>17</v>
      </c>
      <c r="F230" s="20"/>
      <c r="G230" s="41">
        <f t="shared" si="73"/>
        <v>0</v>
      </c>
      <c r="H230" s="63"/>
      <c r="I230" s="56"/>
      <c r="J230" s="55">
        <f t="shared" si="59"/>
        <v>0</v>
      </c>
      <c r="K230" s="71"/>
    </row>
    <row r="231" spans="1:11" s="10" customFormat="1" ht="15.75" x14ac:dyDescent="0.25">
      <c r="A231" s="17"/>
      <c r="B231" s="169" t="s">
        <v>62</v>
      </c>
      <c r="C231" s="145" t="s">
        <v>594</v>
      </c>
      <c r="D231" s="112">
        <v>4.3</v>
      </c>
      <c r="E231" s="18" t="s">
        <v>17</v>
      </c>
      <c r="F231" s="20"/>
      <c r="G231" s="41">
        <f t="shared" si="73"/>
        <v>0</v>
      </c>
      <c r="H231" s="63"/>
      <c r="I231" s="56"/>
      <c r="J231" s="55">
        <f t="shared" si="59"/>
        <v>0</v>
      </c>
      <c r="K231" s="71"/>
    </row>
    <row r="232" spans="1:11" s="10" customFormat="1" ht="15.75" x14ac:dyDescent="0.25">
      <c r="A232" s="17"/>
      <c r="B232" s="169" t="s">
        <v>62</v>
      </c>
      <c r="C232" s="145" t="s">
        <v>482</v>
      </c>
      <c r="D232" s="114">
        <v>6.2</v>
      </c>
      <c r="E232" s="18" t="s">
        <v>17</v>
      </c>
      <c r="F232" s="20"/>
      <c r="G232" s="41">
        <f t="shared" si="73"/>
        <v>0</v>
      </c>
      <c r="H232" s="63"/>
      <c r="I232" s="56"/>
      <c r="J232" s="55">
        <f t="shared" si="59"/>
        <v>0</v>
      </c>
      <c r="K232" s="71"/>
    </row>
    <row r="233" spans="1:11" s="10" customFormat="1" ht="15.75" x14ac:dyDescent="0.25">
      <c r="A233" s="17"/>
      <c r="B233" s="171" t="s">
        <v>62</v>
      </c>
      <c r="C233" s="170" t="s">
        <v>190</v>
      </c>
      <c r="D233" s="74">
        <v>7.7</v>
      </c>
      <c r="E233" s="19" t="s">
        <v>17</v>
      </c>
      <c r="F233" s="20"/>
      <c r="G233" s="41">
        <f t="shared" si="73"/>
        <v>0</v>
      </c>
      <c r="H233" s="63"/>
      <c r="I233" s="56"/>
      <c r="J233" s="55">
        <f t="shared" si="59"/>
        <v>0</v>
      </c>
      <c r="K233" s="71"/>
    </row>
    <row r="234" spans="1:11" s="10" customFormat="1" ht="15.75" x14ac:dyDescent="0.25">
      <c r="A234" s="17"/>
      <c r="B234" s="171" t="s">
        <v>62</v>
      </c>
      <c r="C234" s="153" t="s">
        <v>521</v>
      </c>
      <c r="D234" s="74">
        <v>6.38</v>
      </c>
      <c r="E234" s="19" t="s">
        <v>350</v>
      </c>
      <c r="F234" s="20"/>
      <c r="G234" s="41">
        <f t="shared" ref="G234" si="78">D234*F234</f>
        <v>0</v>
      </c>
      <c r="H234" s="63"/>
      <c r="I234" s="56"/>
      <c r="J234" s="55">
        <f t="shared" ref="J234" si="79">D234*I234</f>
        <v>0</v>
      </c>
      <c r="K234" s="71"/>
    </row>
    <row r="235" spans="1:11" s="10" customFormat="1" ht="15.75" x14ac:dyDescent="0.25">
      <c r="A235" s="17"/>
      <c r="B235" s="171" t="s">
        <v>62</v>
      </c>
      <c r="C235" s="170" t="s">
        <v>512</v>
      </c>
      <c r="D235" s="74">
        <v>2.7</v>
      </c>
      <c r="E235" s="19" t="s">
        <v>17</v>
      </c>
      <c r="F235" s="20"/>
      <c r="G235" s="41">
        <f t="shared" ref="G235" si="80">D235*F235</f>
        <v>0</v>
      </c>
      <c r="H235" s="63"/>
      <c r="I235" s="56"/>
      <c r="J235" s="55">
        <f t="shared" ref="J235" si="81">D235*I235</f>
        <v>0</v>
      </c>
      <c r="K235" s="71"/>
    </row>
    <row r="236" spans="1:11" s="10" customFormat="1" ht="15.75" x14ac:dyDescent="0.25">
      <c r="A236" s="17"/>
      <c r="B236" s="169" t="s">
        <v>62</v>
      </c>
      <c r="C236" s="170" t="s">
        <v>523</v>
      </c>
      <c r="D236" s="74">
        <v>5.8</v>
      </c>
      <c r="E236" s="18" t="s">
        <v>18</v>
      </c>
      <c r="F236" s="20"/>
      <c r="G236" s="41">
        <f t="shared" si="73"/>
        <v>0</v>
      </c>
      <c r="H236" s="63"/>
      <c r="I236" s="56"/>
      <c r="J236" s="55">
        <f t="shared" si="59"/>
        <v>0</v>
      </c>
      <c r="K236" s="71"/>
    </row>
    <row r="237" spans="1:11" s="10" customFormat="1" ht="15.75" x14ac:dyDescent="0.25">
      <c r="A237" s="17"/>
      <c r="B237" s="169" t="s">
        <v>62</v>
      </c>
      <c r="C237" s="170" t="s">
        <v>470</v>
      </c>
      <c r="D237" s="74">
        <v>6.9</v>
      </c>
      <c r="E237" s="18" t="s">
        <v>17</v>
      </c>
      <c r="F237" s="20"/>
      <c r="G237" s="41">
        <f t="shared" si="73"/>
        <v>0</v>
      </c>
      <c r="H237" s="63"/>
      <c r="I237" s="56"/>
      <c r="J237" s="55">
        <f t="shared" si="59"/>
        <v>0</v>
      </c>
      <c r="K237" s="71"/>
    </row>
    <row r="238" spans="1:11" s="10" customFormat="1" ht="15.75" x14ac:dyDescent="0.25">
      <c r="A238" s="17"/>
      <c r="B238" s="169" t="s">
        <v>62</v>
      </c>
      <c r="C238" s="164" t="s">
        <v>425</v>
      </c>
      <c r="D238" s="74">
        <v>2.2999999999999998</v>
      </c>
      <c r="E238" s="18" t="s">
        <v>17</v>
      </c>
      <c r="F238" s="20"/>
      <c r="G238" s="41">
        <f t="shared" si="73"/>
        <v>0</v>
      </c>
      <c r="H238" s="63"/>
      <c r="I238" s="56"/>
      <c r="J238" s="55">
        <f t="shared" si="59"/>
        <v>0</v>
      </c>
      <c r="K238" s="71"/>
    </row>
    <row r="239" spans="1:11" s="10" customFormat="1" ht="15.75" x14ac:dyDescent="0.25">
      <c r="A239" s="17"/>
      <c r="B239" s="169" t="s">
        <v>62</v>
      </c>
      <c r="C239" s="164" t="s">
        <v>426</v>
      </c>
      <c r="D239" s="74">
        <v>1.7</v>
      </c>
      <c r="E239" s="18" t="s">
        <v>17</v>
      </c>
      <c r="F239" s="20"/>
      <c r="G239" s="41">
        <f t="shared" si="73"/>
        <v>0</v>
      </c>
      <c r="H239" s="63"/>
      <c r="I239" s="56"/>
      <c r="J239" s="55">
        <f t="shared" si="59"/>
        <v>0</v>
      </c>
      <c r="K239" s="71"/>
    </row>
    <row r="240" spans="1:11" s="10" customFormat="1" ht="15.75" x14ac:dyDescent="0.25">
      <c r="A240" s="17"/>
      <c r="B240" s="169" t="s">
        <v>62</v>
      </c>
      <c r="C240" s="164" t="s">
        <v>346</v>
      </c>
      <c r="D240" s="74">
        <v>3</v>
      </c>
      <c r="E240" s="18" t="s">
        <v>17</v>
      </c>
      <c r="F240" s="20"/>
      <c r="G240" s="41">
        <f t="shared" si="73"/>
        <v>0</v>
      </c>
      <c r="H240" s="63"/>
      <c r="I240" s="56"/>
      <c r="J240" s="55">
        <f t="shared" si="59"/>
        <v>0</v>
      </c>
      <c r="K240" s="71"/>
    </row>
    <row r="241" spans="1:11" s="10" customFormat="1" ht="15.75" x14ac:dyDescent="0.25">
      <c r="A241" s="17"/>
      <c r="B241" s="169" t="s">
        <v>62</v>
      </c>
      <c r="C241" s="164" t="s">
        <v>427</v>
      </c>
      <c r="D241" s="74">
        <v>8</v>
      </c>
      <c r="E241" s="18" t="s">
        <v>17</v>
      </c>
      <c r="F241" s="20"/>
      <c r="G241" s="41">
        <f t="shared" si="73"/>
        <v>0</v>
      </c>
      <c r="H241" s="63"/>
      <c r="I241" s="56"/>
      <c r="J241" s="55">
        <f t="shared" si="59"/>
        <v>0</v>
      </c>
      <c r="K241" s="71"/>
    </row>
    <row r="242" spans="1:11" s="10" customFormat="1" ht="15.75" x14ac:dyDescent="0.25">
      <c r="A242" s="17"/>
      <c r="B242" s="169" t="s">
        <v>62</v>
      </c>
      <c r="C242" s="164" t="s">
        <v>392</v>
      </c>
      <c r="D242" s="74">
        <v>6.3</v>
      </c>
      <c r="E242" s="18" t="s">
        <v>17</v>
      </c>
      <c r="F242" s="20"/>
      <c r="G242" s="41">
        <f t="shared" si="73"/>
        <v>0</v>
      </c>
      <c r="H242" s="63"/>
      <c r="I242" s="56"/>
      <c r="J242" s="55">
        <f t="shared" si="59"/>
        <v>0</v>
      </c>
      <c r="K242" s="71"/>
    </row>
    <row r="243" spans="1:11" s="10" customFormat="1" ht="15.75" x14ac:dyDescent="0.25">
      <c r="A243" s="17"/>
      <c r="B243" s="169" t="s">
        <v>62</v>
      </c>
      <c r="C243" s="164" t="s">
        <v>443</v>
      </c>
      <c r="D243" s="74">
        <v>6</v>
      </c>
      <c r="E243" s="18" t="s">
        <v>17</v>
      </c>
      <c r="F243" s="20"/>
      <c r="G243" s="41">
        <f t="shared" si="73"/>
        <v>0</v>
      </c>
      <c r="H243" s="63"/>
      <c r="I243" s="56"/>
      <c r="J243" s="55">
        <f t="shared" si="59"/>
        <v>0</v>
      </c>
      <c r="K243" s="71"/>
    </row>
    <row r="244" spans="1:11" s="10" customFormat="1" ht="15.75" x14ac:dyDescent="0.25">
      <c r="A244" s="17"/>
      <c r="B244" s="19" t="s">
        <v>62</v>
      </c>
      <c r="C244" s="172" t="s">
        <v>366</v>
      </c>
      <c r="D244" s="74">
        <v>1.6</v>
      </c>
      <c r="E244" s="18" t="s">
        <v>17</v>
      </c>
      <c r="F244" s="20"/>
      <c r="G244" s="41">
        <f t="shared" si="73"/>
        <v>0</v>
      </c>
      <c r="H244" s="63"/>
      <c r="I244" s="56"/>
      <c r="J244" s="55">
        <f t="shared" si="59"/>
        <v>0</v>
      </c>
      <c r="K244" s="71"/>
    </row>
    <row r="245" spans="1:11" s="10" customFormat="1" ht="15.75" x14ac:dyDescent="0.25">
      <c r="A245" s="17"/>
      <c r="B245" s="169" t="s">
        <v>62</v>
      </c>
      <c r="C245" s="164" t="s">
        <v>347</v>
      </c>
      <c r="D245" s="74">
        <v>1.8</v>
      </c>
      <c r="E245" s="18" t="s">
        <v>17</v>
      </c>
      <c r="F245" s="20"/>
      <c r="G245" s="41">
        <f t="shared" si="73"/>
        <v>0</v>
      </c>
      <c r="H245" s="63"/>
      <c r="I245" s="56"/>
      <c r="J245" s="55">
        <f t="shared" si="59"/>
        <v>0</v>
      </c>
      <c r="K245" s="71"/>
    </row>
    <row r="246" spans="1:11" s="10" customFormat="1" ht="15.75" x14ac:dyDescent="0.25">
      <c r="A246" s="17"/>
      <c r="B246" s="169" t="s">
        <v>62</v>
      </c>
      <c r="C246" s="164" t="s">
        <v>348</v>
      </c>
      <c r="D246" s="74">
        <v>1.7</v>
      </c>
      <c r="E246" s="18" t="s">
        <v>17</v>
      </c>
      <c r="F246" s="20"/>
      <c r="G246" s="41">
        <f t="shared" si="73"/>
        <v>0</v>
      </c>
      <c r="H246" s="63"/>
      <c r="I246" s="56"/>
      <c r="J246" s="55">
        <f t="shared" si="59"/>
        <v>0</v>
      </c>
      <c r="K246" s="71"/>
    </row>
    <row r="247" spans="1:11" s="10" customFormat="1" ht="15.75" x14ac:dyDescent="0.25">
      <c r="A247" s="17"/>
      <c r="B247" s="169" t="s">
        <v>62</v>
      </c>
      <c r="C247" s="164" t="s">
        <v>349</v>
      </c>
      <c r="D247" s="74">
        <v>3.62</v>
      </c>
      <c r="E247" s="18" t="s">
        <v>17</v>
      </c>
      <c r="F247" s="20"/>
      <c r="G247" s="41">
        <f t="shared" si="73"/>
        <v>0</v>
      </c>
      <c r="H247" s="63"/>
      <c r="I247" s="56"/>
      <c r="J247" s="55">
        <f t="shared" si="59"/>
        <v>0</v>
      </c>
      <c r="K247" s="71"/>
    </row>
    <row r="248" spans="1:11" s="10" customFormat="1" ht="15.75" x14ac:dyDescent="0.25">
      <c r="A248" s="17"/>
      <c r="B248" s="169" t="s">
        <v>62</v>
      </c>
      <c r="C248" s="164" t="s">
        <v>386</v>
      </c>
      <c r="D248" s="74">
        <v>8.1</v>
      </c>
      <c r="E248" s="18" t="s">
        <v>17</v>
      </c>
      <c r="F248" s="20"/>
      <c r="G248" s="41">
        <f t="shared" si="73"/>
        <v>0</v>
      </c>
      <c r="H248" s="63"/>
      <c r="I248" s="56"/>
      <c r="J248" s="55">
        <f t="shared" si="59"/>
        <v>0</v>
      </c>
      <c r="K248" s="71"/>
    </row>
    <row r="249" spans="1:11" s="10" customFormat="1" ht="15.75" x14ac:dyDescent="0.25">
      <c r="A249" s="17"/>
      <c r="B249" s="138" t="s">
        <v>364</v>
      </c>
      <c r="C249" s="173" t="s">
        <v>513</v>
      </c>
      <c r="D249" s="73">
        <v>1.7</v>
      </c>
      <c r="E249" s="18" t="s">
        <v>17</v>
      </c>
      <c r="F249" s="20"/>
      <c r="G249" s="41">
        <f t="shared" si="73"/>
        <v>0</v>
      </c>
      <c r="H249" s="63"/>
      <c r="I249" s="56"/>
      <c r="J249" s="55">
        <f t="shared" si="59"/>
        <v>0</v>
      </c>
      <c r="K249" s="71"/>
    </row>
    <row r="250" spans="1:11" s="10" customFormat="1" ht="15.75" x14ac:dyDescent="0.25">
      <c r="A250" s="17"/>
      <c r="B250" s="169" t="s">
        <v>62</v>
      </c>
      <c r="C250" s="173" t="s">
        <v>432</v>
      </c>
      <c r="D250" s="74">
        <v>1</v>
      </c>
      <c r="E250" s="18" t="s">
        <v>17</v>
      </c>
      <c r="F250" s="20"/>
      <c r="G250" s="41">
        <f t="shared" si="73"/>
        <v>0</v>
      </c>
      <c r="H250" s="63"/>
      <c r="I250" s="56"/>
      <c r="J250" s="55">
        <f t="shared" si="59"/>
        <v>0</v>
      </c>
      <c r="K250" s="71"/>
    </row>
    <row r="251" spans="1:11" s="10" customFormat="1" ht="15.75" x14ac:dyDescent="0.25">
      <c r="A251" s="17"/>
      <c r="B251" s="169" t="s">
        <v>62</v>
      </c>
      <c r="C251" s="173" t="s">
        <v>423</v>
      </c>
      <c r="D251" s="74">
        <v>1.8</v>
      </c>
      <c r="E251" s="18" t="s">
        <v>17</v>
      </c>
      <c r="F251" s="20"/>
      <c r="G251" s="41">
        <f t="shared" si="73"/>
        <v>0</v>
      </c>
      <c r="H251" s="63"/>
      <c r="I251" s="56"/>
      <c r="J251" s="55">
        <f t="shared" si="59"/>
        <v>0</v>
      </c>
      <c r="K251" s="71"/>
    </row>
    <row r="252" spans="1:11" s="10" customFormat="1" ht="15.75" x14ac:dyDescent="0.25">
      <c r="A252" s="17"/>
      <c r="B252" s="169" t="s">
        <v>62</v>
      </c>
      <c r="C252" s="237" t="s">
        <v>602</v>
      </c>
      <c r="D252" s="74">
        <v>6.86</v>
      </c>
      <c r="E252" s="18" t="s">
        <v>17</v>
      </c>
      <c r="F252" s="20"/>
      <c r="G252" s="41">
        <f t="shared" si="73"/>
        <v>0</v>
      </c>
      <c r="H252" s="63"/>
      <c r="I252" s="56"/>
      <c r="J252" s="55">
        <f t="shared" si="59"/>
        <v>0</v>
      </c>
      <c r="K252" s="71"/>
    </row>
    <row r="253" spans="1:11" s="10" customFormat="1" ht="15.75" x14ac:dyDescent="0.25">
      <c r="A253" s="17"/>
      <c r="B253" s="169" t="s">
        <v>62</v>
      </c>
      <c r="C253" s="173" t="s">
        <v>478</v>
      </c>
      <c r="D253" s="74">
        <v>1.5</v>
      </c>
      <c r="E253" s="18" t="s">
        <v>17</v>
      </c>
      <c r="F253" s="20"/>
      <c r="G253" s="41">
        <f t="shared" ref="G253" si="82">D253*F253</f>
        <v>0</v>
      </c>
      <c r="H253" s="63"/>
      <c r="I253" s="56"/>
      <c r="J253" s="55">
        <f t="shared" ref="J253" si="83">D253*I253</f>
        <v>0</v>
      </c>
      <c r="K253" s="71"/>
    </row>
    <row r="254" spans="1:11" s="10" customFormat="1" ht="15.75" x14ac:dyDescent="0.25">
      <c r="A254" s="17"/>
      <c r="B254" s="169" t="s">
        <v>62</v>
      </c>
      <c r="C254" s="173" t="s">
        <v>422</v>
      </c>
      <c r="D254" s="74">
        <v>2.9</v>
      </c>
      <c r="E254" s="18" t="s">
        <v>17</v>
      </c>
      <c r="F254" s="20"/>
      <c r="G254" s="41">
        <f t="shared" si="73"/>
        <v>0</v>
      </c>
      <c r="H254" s="63"/>
      <c r="I254" s="56"/>
      <c r="J254" s="55">
        <f t="shared" si="59"/>
        <v>0</v>
      </c>
      <c r="K254" s="71"/>
    </row>
    <row r="255" spans="1:11" s="10" customFormat="1" ht="15.75" x14ac:dyDescent="0.25">
      <c r="A255" s="17"/>
      <c r="B255" s="169" t="s">
        <v>62</v>
      </c>
      <c r="C255" s="173" t="s">
        <v>421</v>
      </c>
      <c r="D255" s="74">
        <v>2.1</v>
      </c>
      <c r="E255" s="18" t="s">
        <v>17</v>
      </c>
      <c r="F255" s="20"/>
      <c r="G255" s="41">
        <f t="shared" si="73"/>
        <v>0</v>
      </c>
      <c r="H255" s="63"/>
      <c r="I255" s="56"/>
      <c r="J255" s="55">
        <f t="shared" si="59"/>
        <v>0</v>
      </c>
      <c r="K255" s="71"/>
    </row>
    <row r="256" spans="1:11" s="10" customFormat="1" ht="15.75" x14ac:dyDescent="0.25">
      <c r="A256" s="17"/>
      <c r="B256" s="169" t="s">
        <v>62</v>
      </c>
      <c r="C256" s="173" t="s">
        <v>420</v>
      </c>
      <c r="D256" s="74">
        <v>2.9</v>
      </c>
      <c r="E256" s="18" t="s">
        <v>17</v>
      </c>
      <c r="F256" s="20"/>
      <c r="G256" s="41">
        <f t="shared" si="73"/>
        <v>0</v>
      </c>
      <c r="H256" s="63"/>
      <c r="I256" s="56"/>
      <c r="J256" s="55">
        <f t="shared" si="59"/>
        <v>0</v>
      </c>
      <c r="K256" s="71"/>
    </row>
    <row r="257" spans="1:11" s="10" customFormat="1" ht="15.75" x14ac:dyDescent="0.25">
      <c r="A257" s="17"/>
      <c r="B257" s="169" t="s">
        <v>62</v>
      </c>
      <c r="C257" s="173" t="s">
        <v>419</v>
      </c>
      <c r="D257" s="74">
        <v>2.2999999999999998</v>
      </c>
      <c r="E257" s="18" t="s">
        <v>17</v>
      </c>
      <c r="F257" s="20"/>
      <c r="G257" s="41">
        <f t="shared" si="73"/>
        <v>0</v>
      </c>
      <c r="H257" s="63"/>
      <c r="I257" s="56"/>
      <c r="J257" s="55">
        <f t="shared" si="59"/>
        <v>0</v>
      </c>
      <c r="K257" s="71"/>
    </row>
    <row r="258" spans="1:11" s="10" customFormat="1" ht="15.75" x14ac:dyDescent="0.25">
      <c r="A258" s="17"/>
      <c r="B258" s="169" t="s">
        <v>62</v>
      </c>
      <c r="C258" s="170" t="s">
        <v>418</v>
      </c>
      <c r="D258" s="74">
        <v>2</v>
      </c>
      <c r="E258" s="18" t="s">
        <v>16</v>
      </c>
      <c r="F258" s="20"/>
      <c r="G258" s="41">
        <f t="shared" si="73"/>
        <v>0</v>
      </c>
      <c r="H258" s="63"/>
      <c r="I258" s="56"/>
      <c r="J258" s="55">
        <f t="shared" si="59"/>
        <v>0</v>
      </c>
      <c r="K258" s="71"/>
    </row>
    <row r="259" spans="1:11" s="10" customFormat="1" ht="15.75" x14ac:dyDescent="0.25">
      <c r="A259" s="17"/>
      <c r="B259" s="169" t="s">
        <v>62</v>
      </c>
      <c r="C259" s="170" t="s">
        <v>233</v>
      </c>
      <c r="D259" s="74">
        <v>1.3</v>
      </c>
      <c r="E259" s="19" t="s">
        <v>16</v>
      </c>
      <c r="F259" s="20"/>
      <c r="G259" s="41">
        <f t="shared" si="73"/>
        <v>0</v>
      </c>
      <c r="H259" s="63"/>
      <c r="I259" s="56"/>
      <c r="J259" s="55">
        <f t="shared" si="59"/>
        <v>0</v>
      </c>
      <c r="K259" s="71"/>
    </row>
    <row r="260" spans="1:11" s="10" customFormat="1" ht="15.75" x14ac:dyDescent="0.25">
      <c r="A260" s="17"/>
      <c r="B260" s="169" t="s">
        <v>62</v>
      </c>
      <c r="C260" s="170" t="s">
        <v>64</v>
      </c>
      <c r="D260" s="74">
        <v>5</v>
      </c>
      <c r="E260" s="18" t="s">
        <v>16</v>
      </c>
      <c r="F260" s="20"/>
      <c r="G260" s="41">
        <f t="shared" si="73"/>
        <v>0</v>
      </c>
      <c r="H260" s="63"/>
      <c r="I260" s="56"/>
      <c r="J260" s="55">
        <f t="shared" si="59"/>
        <v>0</v>
      </c>
      <c r="K260" s="71"/>
    </row>
    <row r="261" spans="1:11" s="10" customFormat="1" ht="15.75" x14ac:dyDescent="0.25">
      <c r="A261" s="17"/>
      <c r="B261" s="169" t="s">
        <v>62</v>
      </c>
      <c r="C261" s="150" t="s">
        <v>194</v>
      </c>
      <c r="D261" s="74">
        <v>1.5</v>
      </c>
      <c r="E261" s="18" t="s">
        <v>16</v>
      </c>
      <c r="F261" s="20"/>
      <c r="G261" s="41">
        <f t="shared" si="73"/>
        <v>0</v>
      </c>
      <c r="H261" s="63"/>
      <c r="I261" s="56"/>
      <c r="J261" s="55">
        <f t="shared" si="59"/>
        <v>0</v>
      </c>
      <c r="K261" s="71"/>
    </row>
    <row r="262" spans="1:11" s="10" customFormat="1" ht="15.75" x14ac:dyDescent="0.25">
      <c r="A262" s="17"/>
      <c r="B262" s="169" t="s">
        <v>62</v>
      </c>
      <c r="C262" s="164" t="s">
        <v>65</v>
      </c>
      <c r="D262" s="74">
        <v>2.5</v>
      </c>
      <c r="E262" s="18" t="s">
        <v>18</v>
      </c>
      <c r="F262" s="20"/>
      <c r="G262" s="41">
        <f t="shared" si="73"/>
        <v>0</v>
      </c>
      <c r="H262" s="63"/>
      <c r="I262" s="56"/>
      <c r="J262" s="55">
        <f t="shared" si="59"/>
        <v>0</v>
      </c>
      <c r="K262" s="71"/>
    </row>
    <row r="263" spans="1:11" s="10" customFormat="1" ht="15.75" x14ac:dyDescent="0.25">
      <c r="A263" s="17"/>
      <c r="B263" s="169" t="s">
        <v>62</v>
      </c>
      <c r="C263" s="164" t="s">
        <v>329</v>
      </c>
      <c r="D263" s="74">
        <v>3.2</v>
      </c>
      <c r="E263" s="18" t="s">
        <v>18</v>
      </c>
      <c r="F263" s="20"/>
      <c r="G263" s="41">
        <f t="shared" si="73"/>
        <v>0</v>
      </c>
      <c r="H263" s="63"/>
      <c r="I263" s="56"/>
      <c r="J263" s="55">
        <f t="shared" si="59"/>
        <v>0</v>
      </c>
      <c r="K263" s="71"/>
    </row>
    <row r="264" spans="1:11" s="10" customFormat="1" ht="15.75" x14ac:dyDescent="0.25">
      <c r="A264" s="17"/>
      <c r="B264" s="169" t="s">
        <v>62</v>
      </c>
      <c r="C264" s="239" t="s">
        <v>597</v>
      </c>
      <c r="D264" s="74">
        <v>6.4</v>
      </c>
      <c r="E264" s="18" t="s">
        <v>17</v>
      </c>
      <c r="F264" s="20"/>
      <c r="G264" s="41">
        <f t="shared" si="73"/>
        <v>0</v>
      </c>
      <c r="H264" s="63"/>
      <c r="I264" s="56"/>
      <c r="J264" s="55">
        <f t="shared" si="59"/>
        <v>0</v>
      </c>
      <c r="K264" s="71"/>
    </row>
    <row r="265" spans="1:11" s="10" customFormat="1" ht="15.75" x14ac:dyDescent="0.25">
      <c r="A265" s="17"/>
      <c r="B265" s="169" t="s">
        <v>62</v>
      </c>
      <c r="C265" s="164" t="s">
        <v>390</v>
      </c>
      <c r="D265" s="74">
        <v>2.62</v>
      </c>
      <c r="E265" s="18" t="s">
        <v>17</v>
      </c>
      <c r="F265" s="20"/>
      <c r="G265" s="41">
        <f t="shared" si="73"/>
        <v>0</v>
      </c>
      <c r="H265" s="63"/>
      <c r="I265" s="56"/>
      <c r="J265" s="55">
        <f t="shared" si="59"/>
        <v>0</v>
      </c>
      <c r="K265" s="71"/>
    </row>
    <row r="266" spans="1:11" s="10" customFormat="1" ht="15.75" x14ac:dyDescent="0.25">
      <c r="A266" s="17"/>
      <c r="B266" s="169" t="s">
        <v>62</v>
      </c>
      <c r="C266" s="164" t="s">
        <v>328</v>
      </c>
      <c r="D266" s="74">
        <v>17</v>
      </c>
      <c r="E266" s="18" t="s">
        <v>17</v>
      </c>
      <c r="F266" s="20"/>
      <c r="G266" s="41">
        <f t="shared" si="73"/>
        <v>0</v>
      </c>
      <c r="H266" s="63"/>
      <c r="I266" s="56"/>
      <c r="J266" s="55">
        <f t="shared" si="59"/>
        <v>0</v>
      </c>
      <c r="K266" s="71"/>
    </row>
    <row r="267" spans="1:11" s="10" customFormat="1" ht="15.75" x14ac:dyDescent="0.25">
      <c r="A267" s="17"/>
      <c r="B267" s="169" t="s">
        <v>62</v>
      </c>
      <c r="C267" s="164" t="s">
        <v>480</v>
      </c>
      <c r="D267" s="74">
        <v>2.8</v>
      </c>
      <c r="E267" s="18" t="s">
        <v>17</v>
      </c>
      <c r="F267" s="20"/>
      <c r="G267" s="41">
        <f t="shared" si="73"/>
        <v>0</v>
      </c>
      <c r="H267" s="63"/>
      <c r="I267" s="56"/>
      <c r="J267" s="55">
        <f t="shared" si="59"/>
        <v>0</v>
      </c>
      <c r="K267" s="71"/>
    </row>
    <row r="268" spans="1:11" s="10" customFormat="1" ht="15.75" x14ac:dyDescent="0.25">
      <c r="A268" s="17"/>
      <c r="B268" s="169" t="s">
        <v>62</v>
      </c>
      <c r="C268" s="174" t="s">
        <v>417</v>
      </c>
      <c r="D268" s="74">
        <v>1</v>
      </c>
      <c r="E268" s="18" t="s">
        <v>17</v>
      </c>
      <c r="F268" s="20"/>
      <c r="G268" s="41">
        <f t="shared" si="73"/>
        <v>0</v>
      </c>
      <c r="H268" s="63"/>
      <c r="I268" s="56"/>
      <c r="J268" s="55">
        <f t="shared" si="59"/>
        <v>0</v>
      </c>
      <c r="K268" s="71"/>
    </row>
    <row r="269" spans="1:11" s="10" customFormat="1" ht="15.75" x14ac:dyDescent="0.25">
      <c r="A269" s="17"/>
      <c r="B269" s="169" t="s">
        <v>62</v>
      </c>
      <c r="C269" s="164" t="s">
        <v>191</v>
      </c>
      <c r="D269" s="74">
        <v>1.8</v>
      </c>
      <c r="E269" s="18" t="s">
        <v>17</v>
      </c>
      <c r="F269" s="20"/>
      <c r="G269" s="41">
        <f t="shared" si="73"/>
        <v>0</v>
      </c>
      <c r="H269" s="63"/>
      <c r="I269" s="56"/>
      <c r="J269" s="55">
        <f t="shared" si="59"/>
        <v>0</v>
      </c>
      <c r="K269" s="71"/>
    </row>
    <row r="270" spans="1:11" s="10" customFormat="1" ht="15.75" x14ac:dyDescent="0.25">
      <c r="A270" s="17"/>
      <c r="B270" s="169" t="s">
        <v>62</v>
      </c>
      <c r="C270" s="238" t="s">
        <v>596</v>
      </c>
      <c r="D270" s="74">
        <v>7.2</v>
      </c>
      <c r="E270" s="18" t="s">
        <v>16</v>
      </c>
      <c r="F270" s="20"/>
      <c r="G270" s="41">
        <f t="shared" si="73"/>
        <v>0</v>
      </c>
      <c r="H270" s="63"/>
      <c r="I270" s="56"/>
      <c r="J270" s="55">
        <f t="shared" si="59"/>
        <v>0</v>
      </c>
      <c r="K270" s="71"/>
    </row>
    <row r="271" spans="1:11" s="10" customFormat="1" ht="18.75" customHeight="1" x14ac:dyDescent="0.25">
      <c r="A271" s="17"/>
      <c r="B271" s="169" t="s">
        <v>62</v>
      </c>
      <c r="C271" s="141" t="s">
        <v>525</v>
      </c>
      <c r="D271" s="74">
        <v>5</v>
      </c>
      <c r="E271" s="18" t="s">
        <v>16</v>
      </c>
      <c r="F271" s="20"/>
      <c r="G271" s="41">
        <f t="shared" si="73"/>
        <v>0</v>
      </c>
      <c r="H271" s="63"/>
      <c r="I271" s="56"/>
      <c r="J271" s="55">
        <f t="shared" si="59"/>
        <v>0</v>
      </c>
      <c r="K271" s="71"/>
    </row>
    <row r="272" spans="1:11" s="10" customFormat="1" ht="15.75" x14ac:dyDescent="0.25">
      <c r="A272" s="17"/>
      <c r="B272" s="169" t="s">
        <v>62</v>
      </c>
      <c r="C272" s="164" t="s">
        <v>197</v>
      </c>
      <c r="D272" s="74">
        <v>2</v>
      </c>
      <c r="E272" s="18" t="s">
        <v>18</v>
      </c>
      <c r="F272" s="20"/>
      <c r="G272" s="41">
        <f t="shared" si="73"/>
        <v>0</v>
      </c>
      <c r="H272" s="63"/>
      <c r="I272" s="56"/>
      <c r="J272" s="55">
        <f t="shared" si="59"/>
        <v>0</v>
      </c>
      <c r="K272" s="71"/>
    </row>
    <row r="273" spans="1:11" s="10" customFormat="1" ht="15.75" x14ac:dyDescent="0.25">
      <c r="A273" s="17"/>
      <c r="B273" s="169" t="s">
        <v>62</v>
      </c>
      <c r="C273" s="164" t="s">
        <v>226</v>
      </c>
      <c r="D273" s="74">
        <v>3.15</v>
      </c>
      <c r="E273" s="18" t="s">
        <v>18</v>
      </c>
      <c r="F273" s="20"/>
      <c r="G273" s="41">
        <f t="shared" si="73"/>
        <v>0</v>
      </c>
      <c r="H273" s="63"/>
      <c r="I273" s="56"/>
      <c r="J273" s="55">
        <f t="shared" si="59"/>
        <v>0</v>
      </c>
      <c r="K273" s="71"/>
    </row>
    <row r="274" spans="1:11" s="10" customFormat="1" ht="15.75" x14ac:dyDescent="0.25">
      <c r="A274" s="17"/>
      <c r="B274" s="169" t="s">
        <v>439</v>
      </c>
      <c r="C274" s="164" t="s">
        <v>471</v>
      </c>
      <c r="D274" s="74">
        <v>2.2000000000000002</v>
      </c>
      <c r="E274" s="18" t="s">
        <v>17</v>
      </c>
      <c r="F274" s="20"/>
      <c r="G274" s="41">
        <f t="shared" ref="G274" si="84">D274*F274</f>
        <v>0</v>
      </c>
      <c r="H274" s="63"/>
      <c r="I274" s="56"/>
      <c r="J274" s="55">
        <f t="shared" ref="J274" si="85">D274*I274</f>
        <v>0</v>
      </c>
      <c r="K274" s="71"/>
    </row>
    <row r="275" spans="1:11" s="10" customFormat="1" ht="15.75" x14ac:dyDescent="0.25">
      <c r="A275" s="17"/>
      <c r="B275" s="169" t="s">
        <v>439</v>
      </c>
      <c r="C275" s="175" t="s">
        <v>489</v>
      </c>
      <c r="D275" s="92">
        <v>1.6</v>
      </c>
      <c r="E275" s="19" t="s">
        <v>18</v>
      </c>
      <c r="F275" s="20"/>
      <c r="G275" s="41">
        <f t="shared" si="73"/>
        <v>0</v>
      </c>
      <c r="H275" s="63"/>
      <c r="I275" s="56"/>
      <c r="J275" s="55">
        <f t="shared" si="59"/>
        <v>0</v>
      </c>
      <c r="K275" s="71"/>
    </row>
    <row r="276" spans="1:11" s="10" customFormat="1" ht="15.75" x14ac:dyDescent="0.25">
      <c r="A276" s="17"/>
      <c r="B276" s="176" t="s">
        <v>439</v>
      </c>
      <c r="C276" s="177" t="s">
        <v>487</v>
      </c>
      <c r="D276" s="115">
        <v>1.6</v>
      </c>
      <c r="E276" s="111" t="s">
        <v>16</v>
      </c>
      <c r="F276" s="20"/>
      <c r="G276" s="41">
        <f t="shared" si="73"/>
        <v>0</v>
      </c>
      <c r="H276" s="63"/>
      <c r="I276" s="56"/>
      <c r="J276" s="55">
        <f t="shared" si="59"/>
        <v>0</v>
      </c>
      <c r="K276" s="71"/>
    </row>
    <row r="277" spans="1:11" s="10" customFormat="1" ht="15.75" x14ac:dyDescent="0.25">
      <c r="A277" s="17"/>
      <c r="B277" s="19" t="s">
        <v>439</v>
      </c>
      <c r="C277" s="178" t="s">
        <v>488</v>
      </c>
      <c r="D277" s="116">
        <v>2</v>
      </c>
      <c r="E277" s="19" t="s">
        <v>16</v>
      </c>
      <c r="F277" s="20"/>
      <c r="G277" s="41">
        <f t="shared" ref="G277" si="86">D277*F277</f>
        <v>0</v>
      </c>
      <c r="H277" s="63"/>
      <c r="I277" s="56"/>
      <c r="J277" s="55">
        <f t="shared" ref="J277" si="87">D277*I277</f>
        <v>0</v>
      </c>
      <c r="K277" s="71"/>
    </row>
    <row r="278" spans="1:11" s="10" customFormat="1" ht="15.75" x14ac:dyDescent="0.25">
      <c r="A278" s="17"/>
      <c r="B278" s="169" t="s">
        <v>439</v>
      </c>
      <c r="C278" s="170" t="s">
        <v>235</v>
      </c>
      <c r="D278" s="74">
        <v>1</v>
      </c>
      <c r="E278" s="18" t="s">
        <v>16</v>
      </c>
      <c r="F278" s="20"/>
      <c r="G278" s="41">
        <f t="shared" si="73"/>
        <v>0</v>
      </c>
      <c r="H278" s="63"/>
      <c r="I278" s="56"/>
      <c r="J278" s="55">
        <f t="shared" si="59"/>
        <v>0</v>
      </c>
      <c r="K278" s="71"/>
    </row>
    <row r="279" spans="1:11" s="10" customFormat="1" ht="15.75" x14ac:dyDescent="0.25">
      <c r="A279" s="17"/>
      <c r="B279" s="169" t="s">
        <v>439</v>
      </c>
      <c r="C279" s="170" t="s">
        <v>259</v>
      </c>
      <c r="D279" s="74">
        <v>4.25</v>
      </c>
      <c r="E279" s="18" t="s">
        <v>16</v>
      </c>
      <c r="F279" s="20"/>
      <c r="G279" s="41">
        <f t="shared" si="73"/>
        <v>0</v>
      </c>
      <c r="H279" s="63"/>
      <c r="I279" s="56"/>
      <c r="J279" s="55">
        <f t="shared" si="59"/>
        <v>0</v>
      </c>
      <c r="K279" s="71"/>
    </row>
    <row r="280" spans="1:11" s="10" customFormat="1" ht="15.75" x14ac:dyDescent="0.25">
      <c r="A280" s="17"/>
      <c r="B280" s="169" t="s">
        <v>439</v>
      </c>
      <c r="C280" s="179" t="s">
        <v>215</v>
      </c>
      <c r="D280" s="73">
        <v>6</v>
      </c>
      <c r="E280" s="18" t="s">
        <v>16</v>
      </c>
      <c r="F280" s="20"/>
      <c r="G280" s="41">
        <f t="shared" si="73"/>
        <v>0</v>
      </c>
      <c r="H280" s="63"/>
      <c r="I280" s="56"/>
      <c r="J280" s="55">
        <f t="shared" si="59"/>
        <v>0</v>
      </c>
      <c r="K280" s="71"/>
    </row>
    <row r="281" spans="1:11" s="10" customFormat="1" ht="15.75" x14ac:dyDescent="0.25">
      <c r="A281" s="17"/>
      <c r="B281" s="169" t="s">
        <v>439</v>
      </c>
      <c r="C281" s="179" t="s">
        <v>237</v>
      </c>
      <c r="D281" s="74">
        <v>9.9</v>
      </c>
      <c r="E281" s="18" t="s">
        <v>17</v>
      </c>
      <c r="F281" s="20"/>
      <c r="G281" s="41">
        <f t="shared" si="73"/>
        <v>0</v>
      </c>
      <c r="H281" s="63"/>
      <c r="I281" s="56"/>
      <c r="J281" s="55">
        <f t="shared" si="59"/>
        <v>0</v>
      </c>
      <c r="K281" s="71"/>
    </row>
    <row r="282" spans="1:11" s="10" customFormat="1" ht="15.75" x14ac:dyDescent="0.25">
      <c r="A282" s="17"/>
      <c r="B282" s="169" t="s">
        <v>439</v>
      </c>
      <c r="C282" s="170" t="s">
        <v>214</v>
      </c>
      <c r="D282" s="74">
        <v>1</v>
      </c>
      <c r="E282" s="18" t="s">
        <v>16</v>
      </c>
      <c r="F282" s="20"/>
      <c r="G282" s="41">
        <f t="shared" si="73"/>
        <v>0</v>
      </c>
      <c r="H282" s="63"/>
      <c r="I282" s="56"/>
      <c r="J282" s="55">
        <f t="shared" si="59"/>
        <v>0</v>
      </c>
      <c r="K282" s="71"/>
    </row>
    <row r="283" spans="1:11" s="10" customFormat="1" ht="15.75" x14ac:dyDescent="0.25">
      <c r="A283" s="17"/>
      <c r="B283" s="169" t="s">
        <v>439</v>
      </c>
      <c r="C283" s="180" t="s">
        <v>484</v>
      </c>
      <c r="D283" s="74">
        <v>3.4</v>
      </c>
      <c r="E283" s="18" t="s">
        <v>17</v>
      </c>
      <c r="F283" s="20"/>
      <c r="G283" s="41">
        <f t="shared" si="73"/>
        <v>0</v>
      </c>
      <c r="H283" s="63"/>
      <c r="I283" s="56"/>
      <c r="J283" s="55">
        <f t="shared" si="59"/>
        <v>0</v>
      </c>
      <c r="K283" s="71"/>
    </row>
    <row r="284" spans="1:11" s="10" customFormat="1" ht="15.75" x14ac:dyDescent="0.25">
      <c r="A284" s="17"/>
      <c r="B284" s="169" t="s">
        <v>439</v>
      </c>
      <c r="C284" s="170" t="s">
        <v>377</v>
      </c>
      <c r="D284" s="74">
        <v>0.5</v>
      </c>
      <c r="E284" s="18" t="s">
        <v>18</v>
      </c>
      <c r="F284" s="20"/>
      <c r="G284" s="41">
        <f t="shared" si="73"/>
        <v>0</v>
      </c>
      <c r="H284" s="63"/>
      <c r="I284" s="56"/>
      <c r="J284" s="55">
        <f t="shared" si="59"/>
        <v>0</v>
      </c>
      <c r="K284" s="71"/>
    </row>
    <row r="285" spans="1:11" s="10" customFormat="1" ht="15.75" x14ac:dyDescent="0.25">
      <c r="A285" s="17"/>
      <c r="B285" s="169" t="s">
        <v>439</v>
      </c>
      <c r="C285" s="170" t="s">
        <v>433</v>
      </c>
      <c r="D285" s="74">
        <v>4.5</v>
      </c>
      <c r="E285" s="18" t="s">
        <v>17</v>
      </c>
      <c r="F285" s="20"/>
      <c r="G285" s="41">
        <f t="shared" si="73"/>
        <v>0</v>
      </c>
      <c r="H285" s="63"/>
      <c r="I285" s="56"/>
      <c r="J285" s="55">
        <f t="shared" si="59"/>
        <v>0</v>
      </c>
      <c r="K285" s="71"/>
    </row>
    <row r="286" spans="1:11" s="10" customFormat="1" ht="15.75" x14ac:dyDescent="0.25">
      <c r="A286" s="17"/>
      <c r="B286" s="169" t="s">
        <v>439</v>
      </c>
      <c r="C286" s="170" t="s">
        <v>434</v>
      </c>
      <c r="D286" s="74">
        <v>8.25</v>
      </c>
      <c r="E286" s="18" t="s">
        <v>17</v>
      </c>
      <c r="F286" s="20"/>
      <c r="G286" s="41">
        <f t="shared" si="73"/>
        <v>0</v>
      </c>
      <c r="H286" s="63"/>
      <c r="I286" s="56"/>
      <c r="J286" s="55">
        <f t="shared" si="59"/>
        <v>0</v>
      </c>
      <c r="K286" s="71"/>
    </row>
    <row r="287" spans="1:11" s="10" customFormat="1" ht="15.75" x14ac:dyDescent="0.25">
      <c r="A287" s="17"/>
      <c r="B287" s="169" t="s">
        <v>439</v>
      </c>
      <c r="C287" s="170" t="s">
        <v>435</v>
      </c>
      <c r="D287" s="74">
        <v>3.8</v>
      </c>
      <c r="E287" s="18" t="s">
        <v>17</v>
      </c>
      <c r="F287" s="20"/>
      <c r="G287" s="41">
        <f t="shared" si="73"/>
        <v>0</v>
      </c>
      <c r="H287" s="63"/>
      <c r="I287" s="56"/>
      <c r="J287" s="55">
        <f t="shared" si="59"/>
        <v>0</v>
      </c>
      <c r="K287" s="71"/>
    </row>
    <row r="288" spans="1:11" s="10" customFormat="1" ht="15.75" x14ac:dyDescent="0.25">
      <c r="A288" s="17"/>
      <c r="B288" s="169" t="s">
        <v>439</v>
      </c>
      <c r="C288" s="170" t="s">
        <v>436</v>
      </c>
      <c r="D288" s="74">
        <v>2.7</v>
      </c>
      <c r="E288" s="18" t="s">
        <v>17</v>
      </c>
      <c r="F288" s="20"/>
      <c r="G288" s="41">
        <f t="shared" si="73"/>
        <v>0</v>
      </c>
      <c r="H288" s="63"/>
      <c r="I288" s="56"/>
      <c r="J288" s="55">
        <f t="shared" si="59"/>
        <v>0</v>
      </c>
      <c r="K288" s="71"/>
    </row>
    <row r="289" spans="1:11" s="10" customFormat="1" ht="15.75" x14ac:dyDescent="0.25">
      <c r="A289" s="17"/>
      <c r="B289" s="169" t="s">
        <v>439</v>
      </c>
      <c r="C289" s="170" t="s">
        <v>437</v>
      </c>
      <c r="D289" s="74">
        <v>2.6</v>
      </c>
      <c r="E289" s="18" t="s">
        <v>17</v>
      </c>
      <c r="F289" s="20"/>
      <c r="G289" s="41">
        <f t="shared" si="73"/>
        <v>0</v>
      </c>
      <c r="H289" s="63"/>
      <c r="I289" s="56"/>
      <c r="J289" s="55">
        <f t="shared" si="59"/>
        <v>0</v>
      </c>
      <c r="K289" s="71"/>
    </row>
    <row r="290" spans="1:11" s="10" customFormat="1" ht="15.75" x14ac:dyDescent="0.25">
      <c r="A290" s="17"/>
      <c r="B290" s="169" t="s">
        <v>439</v>
      </c>
      <c r="C290" s="170" t="s">
        <v>438</v>
      </c>
      <c r="D290" s="74">
        <v>3.5</v>
      </c>
      <c r="E290" s="18" t="s">
        <v>17</v>
      </c>
      <c r="F290" s="20"/>
      <c r="G290" s="41">
        <f t="shared" si="73"/>
        <v>0</v>
      </c>
      <c r="H290" s="63"/>
      <c r="I290" s="56"/>
      <c r="J290" s="55">
        <f t="shared" si="59"/>
        <v>0</v>
      </c>
      <c r="K290" s="71"/>
    </row>
    <row r="291" spans="1:11" s="10" customFormat="1" ht="15.75" x14ac:dyDescent="0.25">
      <c r="A291" s="17"/>
      <c r="B291" s="169" t="s">
        <v>439</v>
      </c>
      <c r="C291" s="149" t="s">
        <v>410</v>
      </c>
      <c r="D291" s="73">
        <v>1</v>
      </c>
      <c r="E291" s="18" t="s">
        <v>294</v>
      </c>
      <c r="F291" s="20"/>
      <c r="G291" s="41">
        <f t="shared" si="73"/>
        <v>0</v>
      </c>
      <c r="H291" s="63"/>
      <c r="I291" s="56"/>
      <c r="J291" s="55">
        <f t="shared" si="59"/>
        <v>0</v>
      </c>
      <c r="K291" s="71"/>
    </row>
    <row r="292" spans="1:11" s="10" customFormat="1" ht="15.75" x14ac:dyDescent="0.25">
      <c r="A292" s="17"/>
      <c r="B292" s="169" t="s">
        <v>439</v>
      </c>
      <c r="C292" s="181" t="s">
        <v>413</v>
      </c>
      <c r="D292" s="73">
        <v>1.65</v>
      </c>
      <c r="E292" s="18" t="s">
        <v>19</v>
      </c>
      <c r="F292" s="20"/>
      <c r="G292" s="41">
        <f t="shared" si="73"/>
        <v>0</v>
      </c>
      <c r="H292" s="63"/>
      <c r="I292" s="56"/>
      <c r="J292" s="55">
        <f t="shared" si="59"/>
        <v>0</v>
      </c>
      <c r="K292" s="71"/>
    </row>
    <row r="293" spans="1:11" s="10" customFormat="1" ht="15.75" x14ac:dyDescent="0.25">
      <c r="A293" s="17"/>
      <c r="B293" s="169" t="s">
        <v>439</v>
      </c>
      <c r="C293" s="170" t="s">
        <v>234</v>
      </c>
      <c r="D293" s="74">
        <v>6.6</v>
      </c>
      <c r="E293" s="18" t="s">
        <v>17</v>
      </c>
      <c r="F293" s="20"/>
      <c r="G293" s="41">
        <f t="shared" si="73"/>
        <v>0</v>
      </c>
      <c r="H293" s="63"/>
      <c r="I293" s="56"/>
      <c r="J293" s="55">
        <f t="shared" si="59"/>
        <v>0</v>
      </c>
      <c r="K293" s="71"/>
    </row>
    <row r="294" spans="1:11" s="10" customFormat="1" ht="15.75" x14ac:dyDescent="0.25">
      <c r="A294" s="17"/>
      <c r="B294" s="169" t="s">
        <v>439</v>
      </c>
      <c r="C294" s="170" t="s">
        <v>370</v>
      </c>
      <c r="D294" s="74">
        <v>6.6</v>
      </c>
      <c r="E294" s="18" t="s">
        <v>17</v>
      </c>
      <c r="F294" s="20"/>
      <c r="G294" s="41">
        <f t="shared" si="73"/>
        <v>0</v>
      </c>
      <c r="H294" s="63"/>
      <c r="I294" s="56"/>
      <c r="J294" s="55">
        <f t="shared" si="59"/>
        <v>0</v>
      </c>
      <c r="K294" s="71"/>
    </row>
    <row r="295" spans="1:11" s="10" customFormat="1" ht="15.75" x14ac:dyDescent="0.25">
      <c r="A295" s="17"/>
      <c r="B295" s="169" t="s">
        <v>439</v>
      </c>
      <c r="C295" s="170" t="s">
        <v>424</v>
      </c>
      <c r="D295" s="74">
        <v>11.5</v>
      </c>
      <c r="E295" s="18" t="s">
        <v>17</v>
      </c>
      <c r="F295" s="20"/>
      <c r="G295" s="41">
        <f t="shared" si="73"/>
        <v>0</v>
      </c>
      <c r="H295" s="62"/>
      <c r="I295" s="54"/>
      <c r="J295" s="55">
        <f t="shared" si="59"/>
        <v>0</v>
      </c>
      <c r="K295" s="71"/>
    </row>
    <row r="296" spans="1:11" s="10" customFormat="1" ht="15.75" x14ac:dyDescent="0.25">
      <c r="A296" s="17"/>
      <c r="B296" s="169" t="s">
        <v>439</v>
      </c>
      <c r="C296" s="170" t="s">
        <v>192</v>
      </c>
      <c r="D296" s="74">
        <v>5.5</v>
      </c>
      <c r="E296" s="18" t="s">
        <v>17</v>
      </c>
      <c r="F296" s="20"/>
      <c r="G296" s="41">
        <f t="shared" si="73"/>
        <v>0</v>
      </c>
      <c r="H296" s="63"/>
      <c r="I296" s="56"/>
      <c r="J296" s="55">
        <f t="shared" si="59"/>
        <v>0</v>
      </c>
      <c r="K296" s="71"/>
    </row>
    <row r="297" spans="1:11" s="10" customFormat="1" ht="15.75" x14ac:dyDescent="0.25">
      <c r="A297" s="17"/>
      <c r="B297" s="169" t="s">
        <v>439</v>
      </c>
      <c r="C297" s="170" t="s">
        <v>170</v>
      </c>
      <c r="D297" s="74">
        <v>7.3</v>
      </c>
      <c r="E297" s="18" t="s">
        <v>17</v>
      </c>
      <c r="F297" s="20"/>
      <c r="G297" s="41">
        <f t="shared" si="73"/>
        <v>0</v>
      </c>
      <c r="H297" s="63"/>
      <c r="I297" s="56"/>
      <c r="J297" s="55">
        <f t="shared" si="59"/>
        <v>0</v>
      </c>
      <c r="K297" s="71"/>
    </row>
    <row r="298" spans="1:11" s="10" customFormat="1" ht="15.75" x14ac:dyDescent="0.25">
      <c r="A298" s="17"/>
      <c r="B298" s="169" t="s">
        <v>439</v>
      </c>
      <c r="C298" s="170" t="s">
        <v>224</v>
      </c>
      <c r="D298" s="73">
        <v>13.8</v>
      </c>
      <c r="E298" s="18" t="s">
        <v>17</v>
      </c>
      <c r="F298" s="20"/>
      <c r="G298" s="41">
        <f t="shared" si="73"/>
        <v>0</v>
      </c>
      <c r="H298" s="63"/>
      <c r="I298" s="56"/>
      <c r="J298" s="55">
        <f t="shared" si="59"/>
        <v>0</v>
      </c>
      <c r="K298" s="71"/>
    </row>
    <row r="299" spans="1:11" s="10" customFormat="1" ht="15.75" x14ac:dyDescent="0.25">
      <c r="A299" s="17"/>
      <c r="B299" s="169" t="s">
        <v>439</v>
      </c>
      <c r="C299" s="170" t="s">
        <v>281</v>
      </c>
      <c r="D299" s="74">
        <v>32.5</v>
      </c>
      <c r="E299" s="18" t="s">
        <v>16</v>
      </c>
      <c r="F299" s="20"/>
      <c r="G299" s="41">
        <f t="shared" si="73"/>
        <v>0</v>
      </c>
      <c r="H299" s="63"/>
      <c r="I299" s="56"/>
      <c r="J299" s="55">
        <f t="shared" si="59"/>
        <v>0</v>
      </c>
      <c r="K299" s="71"/>
    </row>
    <row r="300" spans="1:11" s="10" customFormat="1" ht="15.75" x14ac:dyDescent="0.25">
      <c r="A300" s="17"/>
      <c r="B300" s="169" t="s">
        <v>439</v>
      </c>
      <c r="C300" s="182" t="s">
        <v>368</v>
      </c>
      <c r="D300" s="73">
        <v>29.95</v>
      </c>
      <c r="E300" s="18" t="s">
        <v>16</v>
      </c>
      <c r="F300" s="20"/>
      <c r="G300" s="41">
        <f t="shared" si="73"/>
        <v>0</v>
      </c>
      <c r="H300" s="63"/>
      <c r="I300" s="56"/>
      <c r="J300" s="55">
        <f t="shared" si="59"/>
        <v>0</v>
      </c>
      <c r="K300" s="71"/>
    </row>
    <row r="301" spans="1:11" s="10" customFormat="1" ht="15.75" x14ac:dyDescent="0.25">
      <c r="A301" s="17"/>
      <c r="B301" s="169" t="s">
        <v>439</v>
      </c>
      <c r="C301" s="170" t="s">
        <v>247</v>
      </c>
      <c r="D301" s="74">
        <v>119.6</v>
      </c>
      <c r="E301" s="18" t="s">
        <v>18</v>
      </c>
      <c r="F301" s="20"/>
      <c r="G301" s="41">
        <f t="shared" si="73"/>
        <v>0</v>
      </c>
      <c r="H301" s="63"/>
      <c r="I301" s="56"/>
      <c r="J301" s="55">
        <f t="shared" si="59"/>
        <v>0</v>
      </c>
      <c r="K301" s="71"/>
    </row>
    <row r="302" spans="1:11" s="10" customFormat="1" ht="15.75" x14ac:dyDescent="0.25">
      <c r="A302" s="17"/>
      <c r="B302" s="169" t="s">
        <v>439</v>
      </c>
      <c r="C302" s="170" t="s">
        <v>59</v>
      </c>
      <c r="D302" s="93">
        <v>4.5999999999999996</v>
      </c>
      <c r="E302" s="36" t="s">
        <v>18</v>
      </c>
      <c r="F302" s="20"/>
      <c r="G302" s="41">
        <f t="shared" ref="G302:G315" si="88">D302*F302</f>
        <v>0</v>
      </c>
      <c r="H302" s="63"/>
      <c r="I302" s="56"/>
      <c r="J302" s="55">
        <f t="shared" si="59"/>
        <v>0</v>
      </c>
      <c r="K302" s="71"/>
    </row>
    <row r="303" spans="1:11" s="10" customFormat="1" ht="15.75" x14ac:dyDescent="0.25">
      <c r="A303" s="17"/>
      <c r="B303" s="169" t="s">
        <v>439</v>
      </c>
      <c r="C303" s="170" t="s">
        <v>60</v>
      </c>
      <c r="D303" s="74">
        <v>12.15</v>
      </c>
      <c r="E303" s="18" t="s">
        <v>16</v>
      </c>
      <c r="F303" s="20"/>
      <c r="G303" s="41">
        <f t="shared" si="88"/>
        <v>0</v>
      </c>
      <c r="H303" s="63"/>
      <c r="I303" s="56"/>
      <c r="J303" s="55">
        <f t="shared" si="59"/>
        <v>0</v>
      </c>
      <c r="K303" s="71"/>
    </row>
    <row r="304" spans="1:11" s="10" customFormat="1" ht="15.75" x14ac:dyDescent="0.25">
      <c r="A304" s="17"/>
      <c r="B304" s="169" t="s">
        <v>439</v>
      </c>
      <c r="C304" s="170" t="s">
        <v>61</v>
      </c>
      <c r="D304" s="74">
        <v>28.9</v>
      </c>
      <c r="E304" s="18" t="s">
        <v>16</v>
      </c>
      <c r="F304" s="20"/>
      <c r="G304" s="41">
        <f t="shared" si="88"/>
        <v>0</v>
      </c>
      <c r="H304" s="63"/>
      <c r="I304" s="56"/>
      <c r="J304" s="55">
        <f t="shared" si="59"/>
        <v>0</v>
      </c>
      <c r="K304" s="71"/>
    </row>
    <row r="305" spans="1:11" s="10" customFormat="1" ht="15.75" x14ac:dyDescent="0.25">
      <c r="A305" s="17"/>
      <c r="B305" s="169" t="s">
        <v>439</v>
      </c>
      <c r="C305" s="170" t="s">
        <v>456</v>
      </c>
      <c r="D305" s="74">
        <v>1.6</v>
      </c>
      <c r="E305" s="18" t="s">
        <v>16</v>
      </c>
      <c r="F305" s="20"/>
      <c r="G305" s="41">
        <f t="shared" si="88"/>
        <v>0</v>
      </c>
      <c r="H305" s="63"/>
      <c r="I305" s="56"/>
      <c r="J305" s="55">
        <f t="shared" si="59"/>
        <v>0</v>
      </c>
      <c r="K305" s="71"/>
    </row>
    <row r="306" spans="1:11" s="10" customFormat="1" ht="15.75" x14ac:dyDescent="0.25">
      <c r="A306" s="17"/>
      <c r="B306" s="169" t="s">
        <v>439</v>
      </c>
      <c r="C306" s="170" t="s">
        <v>458</v>
      </c>
      <c r="D306" s="74">
        <v>3.9</v>
      </c>
      <c r="E306" s="18" t="s">
        <v>16</v>
      </c>
      <c r="F306" s="20"/>
      <c r="G306" s="41">
        <f t="shared" si="88"/>
        <v>0</v>
      </c>
      <c r="H306" s="63"/>
      <c r="I306" s="56"/>
      <c r="J306" s="55">
        <f t="shared" si="59"/>
        <v>0</v>
      </c>
      <c r="K306" s="71"/>
    </row>
    <row r="307" spans="1:11" s="10" customFormat="1" ht="15.75" x14ac:dyDescent="0.25">
      <c r="A307" s="17"/>
      <c r="B307" s="169" t="s">
        <v>439</v>
      </c>
      <c r="C307" s="179" t="s">
        <v>457</v>
      </c>
      <c r="D307" s="74">
        <v>3.1</v>
      </c>
      <c r="E307" s="19" t="s">
        <v>16</v>
      </c>
      <c r="F307" s="20"/>
      <c r="G307" s="41">
        <f t="shared" si="88"/>
        <v>0</v>
      </c>
      <c r="H307" s="63"/>
      <c r="I307" s="56"/>
      <c r="J307" s="55">
        <f t="shared" si="59"/>
        <v>0</v>
      </c>
      <c r="K307" s="71"/>
    </row>
    <row r="308" spans="1:11" s="10" customFormat="1" ht="15.75" x14ac:dyDescent="0.25">
      <c r="A308" s="17"/>
      <c r="B308" s="169" t="s">
        <v>439</v>
      </c>
      <c r="C308" s="183" t="s">
        <v>228</v>
      </c>
      <c r="D308" s="74">
        <v>5.9</v>
      </c>
      <c r="E308" s="18" t="s">
        <v>16</v>
      </c>
      <c r="F308" s="20"/>
      <c r="G308" s="41">
        <f t="shared" si="88"/>
        <v>0</v>
      </c>
      <c r="H308" s="63"/>
      <c r="I308" s="56"/>
      <c r="J308" s="55">
        <f t="shared" si="59"/>
        <v>0</v>
      </c>
      <c r="K308" s="71"/>
    </row>
    <row r="309" spans="1:11" s="10" customFormat="1" ht="15.75" x14ac:dyDescent="0.25">
      <c r="A309" s="17"/>
      <c r="B309" s="169" t="s">
        <v>439</v>
      </c>
      <c r="C309" s="183" t="s">
        <v>326</v>
      </c>
      <c r="D309" s="74">
        <v>5.7</v>
      </c>
      <c r="E309" s="18" t="s">
        <v>16</v>
      </c>
      <c r="F309" s="20"/>
      <c r="G309" s="41">
        <f t="shared" si="88"/>
        <v>0</v>
      </c>
      <c r="H309" s="63"/>
      <c r="I309" s="56"/>
      <c r="J309" s="55">
        <f t="shared" si="59"/>
        <v>0</v>
      </c>
      <c r="K309" s="71"/>
    </row>
    <row r="310" spans="1:11" s="10" customFormat="1" ht="15.75" x14ac:dyDescent="0.25">
      <c r="A310" s="17"/>
      <c r="B310" s="169" t="s">
        <v>439</v>
      </c>
      <c r="C310" s="184" t="s">
        <v>229</v>
      </c>
      <c r="D310" s="74">
        <v>4.3</v>
      </c>
      <c r="E310" s="18" t="s">
        <v>16</v>
      </c>
      <c r="F310" s="20"/>
      <c r="G310" s="41">
        <f t="shared" si="88"/>
        <v>0</v>
      </c>
      <c r="H310" s="63"/>
      <c r="I310" s="56"/>
      <c r="J310" s="55">
        <f t="shared" si="59"/>
        <v>0</v>
      </c>
      <c r="K310" s="71"/>
    </row>
    <row r="311" spans="1:11" s="10" customFormat="1" ht="15.75" x14ac:dyDescent="0.25">
      <c r="A311" s="17"/>
      <c r="B311" s="169" t="s">
        <v>439</v>
      </c>
      <c r="C311" s="185" t="s">
        <v>256</v>
      </c>
      <c r="D311" s="78">
        <v>6.15</v>
      </c>
      <c r="E311" s="21" t="s">
        <v>19</v>
      </c>
      <c r="F311" s="20"/>
      <c r="G311" s="41">
        <f t="shared" si="88"/>
        <v>0</v>
      </c>
      <c r="H311" s="63"/>
      <c r="I311" s="56"/>
      <c r="J311" s="55">
        <f t="shared" si="59"/>
        <v>0</v>
      </c>
      <c r="K311" s="71"/>
    </row>
    <row r="312" spans="1:11" s="10" customFormat="1" ht="15.75" x14ac:dyDescent="0.25">
      <c r="A312" s="17"/>
      <c r="B312" s="169" t="s">
        <v>439</v>
      </c>
      <c r="C312" s="164" t="s">
        <v>255</v>
      </c>
      <c r="D312" s="74">
        <v>5.8</v>
      </c>
      <c r="E312" s="18" t="s">
        <v>17</v>
      </c>
      <c r="F312" s="20"/>
      <c r="G312" s="41">
        <f t="shared" si="88"/>
        <v>0</v>
      </c>
      <c r="H312" s="63"/>
      <c r="I312" s="56"/>
      <c r="J312" s="55">
        <f t="shared" si="59"/>
        <v>0</v>
      </c>
      <c r="K312" s="71"/>
    </row>
    <row r="313" spans="1:11" s="10" customFormat="1" ht="15.75" x14ac:dyDescent="0.25">
      <c r="A313" s="17"/>
      <c r="B313" s="169" t="s">
        <v>439</v>
      </c>
      <c r="C313" s="164" t="s">
        <v>254</v>
      </c>
      <c r="D313" s="74">
        <v>4.4000000000000004</v>
      </c>
      <c r="E313" s="18" t="s">
        <v>16</v>
      </c>
      <c r="F313" s="20"/>
      <c r="G313" s="41">
        <f t="shared" si="88"/>
        <v>0</v>
      </c>
      <c r="H313" s="63"/>
      <c r="I313" s="56"/>
      <c r="J313" s="55">
        <f t="shared" si="59"/>
        <v>0</v>
      </c>
      <c r="K313" s="71"/>
    </row>
    <row r="314" spans="1:11" s="10" customFormat="1" ht="15.75" x14ac:dyDescent="0.25">
      <c r="A314" s="17"/>
      <c r="B314" s="169" t="s">
        <v>439</v>
      </c>
      <c r="C314" s="186" t="s">
        <v>193</v>
      </c>
      <c r="D314" s="74">
        <v>2.4</v>
      </c>
      <c r="E314" s="18" t="s">
        <v>16</v>
      </c>
      <c r="F314" s="20"/>
      <c r="G314" s="41">
        <f t="shared" si="88"/>
        <v>0</v>
      </c>
      <c r="H314" s="63"/>
      <c r="I314" s="56"/>
      <c r="J314" s="55">
        <f t="shared" si="59"/>
        <v>0</v>
      </c>
      <c r="K314" s="71"/>
    </row>
    <row r="315" spans="1:11" s="10" customFormat="1" ht="15.75" x14ac:dyDescent="0.25">
      <c r="A315" s="17"/>
      <c r="B315" s="169" t="s">
        <v>439</v>
      </c>
      <c r="C315" s="164" t="s">
        <v>144</v>
      </c>
      <c r="D315" s="74">
        <v>5</v>
      </c>
      <c r="E315" s="18" t="s">
        <v>18</v>
      </c>
      <c r="F315" s="20"/>
      <c r="G315" s="41">
        <f t="shared" si="88"/>
        <v>0</v>
      </c>
      <c r="H315" s="63"/>
      <c r="I315" s="56"/>
      <c r="J315" s="55">
        <f t="shared" si="59"/>
        <v>0</v>
      </c>
      <c r="K315" s="71"/>
    </row>
    <row r="316" spans="1:11" s="10" customFormat="1" ht="15.75" x14ac:dyDescent="0.25">
      <c r="A316" s="17"/>
      <c r="B316" s="169" t="s">
        <v>46</v>
      </c>
      <c r="C316" s="170" t="s">
        <v>499</v>
      </c>
      <c r="D316" s="74">
        <v>2.5</v>
      </c>
      <c r="E316" s="18" t="s">
        <v>16</v>
      </c>
      <c r="F316" s="20"/>
      <c r="G316" s="41">
        <f t="shared" ref="G316" si="89">D316*F316</f>
        <v>0</v>
      </c>
      <c r="H316" s="63"/>
      <c r="I316" s="56"/>
      <c r="J316" s="55">
        <f t="shared" ref="J316" si="90">D316*I316</f>
        <v>0</v>
      </c>
      <c r="K316" s="71"/>
    </row>
    <row r="317" spans="1:11" s="10" customFormat="1" ht="15.75" x14ac:dyDescent="0.25">
      <c r="A317" s="17"/>
      <c r="B317" s="169" t="s">
        <v>46</v>
      </c>
      <c r="C317" s="187" t="s">
        <v>317</v>
      </c>
      <c r="D317" s="77">
        <v>6.8</v>
      </c>
      <c r="E317" s="18" t="s">
        <v>16</v>
      </c>
      <c r="F317" s="20"/>
      <c r="G317" s="41">
        <f t="shared" ref="G317:G324" si="91">D317*F317</f>
        <v>0</v>
      </c>
      <c r="H317" s="63"/>
      <c r="I317" s="56"/>
      <c r="J317" s="55">
        <f t="shared" ref="J317:J324" si="92">D317*I317</f>
        <v>0</v>
      </c>
      <c r="K317" s="71"/>
    </row>
    <row r="318" spans="1:11" s="10" customFormat="1" ht="15.75" x14ac:dyDescent="0.25">
      <c r="A318" s="17"/>
      <c r="B318" s="169" t="s">
        <v>46</v>
      </c>
      <c r="C318" s="187" t="s">
        <v>493</v>
      </c>
      <c r="D318" s="77">
        <v>7.1</v>
      </c>
      <c r="E318" s="18" t="s">
        <v>16</v>
      </c>
      <c r="F318" s="20"/>
      <c r="G318" s="41">
        <f t="shared" si="91"/>
        <v>0</v>
      </c>
      <c r="H318" s="63"/>
      <c r="I318" s="56"/>
      <c r="J318" s="55">
        <f t="shared" si="92"/>
        <v>0</v>
      </c>
      <c r="K318" s="71"/>
    </row>
    <row r="319" spans="1:11" s="10" customFormat="1" ht="15.75" x14ac:dyDescent="0.25">
      <c r="A319" s="17"/>
      <c r="B319" s="169" t="s">
        <v>46</v>
      </c>
      <c r="C319" s="187" t="s">
        <v>494</v>
      </c>
      <c r="D319" s="77">
        <v>4.25</v>
      </c>
      <c r="E319" s="18" t="s">
        <v>16</v>
      </c>
      <c r="F319" s="20"/>
      <c r="G319" s="41">
        <f t="shared" si="91"/>
        <v>0</v>
      </c>
      <c r="H319" s="63"/>
      <c r="I319" s="56"/>
      <c r="J319" s="55">
        <f t="shared" si="92"/>
        <v>0</v>
      </c>
      <c r="K319" s="71"/>
    </row>
    <row r="320" spans="1:11" s="10" customFormat="1" ht="15.75" x14ac:dyDescent="0.25">
      <c r="A320" s="17"/>
      <c r="B320" s="169" t="s">
        <v>46</v>
      </c>
      <c r="C320" s="187" t="s">
        <v>495</v>
      </c>
      <c r="D320" s="77">
        <v>8.1999999999999993</v>
      </c>
      <c r="E320" s="18" t="s">
        <v>16</v>
      </c>
      <c r="F320" s="20"/>
      <c r="G320" s="41">
        <f t="shared" si="91"/>
        <v>0</v>
      </c>
      <c r="H320" s="63"/>
      <c r="I320" s="56"/>
      <c r="J320" s="55">
        <f t="shared" si="92"/>
        <v>0</v>
      </c>
      <c r="K320" s="71"/>
    </row>
    <row r="321" spans="1:11" s="10" customFormat="1" ht="15.75" x14ac:dyDescent="0.25">
      <c r="A321" s="17"/>
      <c r="B321" s="169" t="s">
        <v>46</v>
      </c>
      <c r="C321" s="187" t="s">
        <v>496</v>
      </c>
      <c r="D321" s="77">
        <v>8.6</v>
      </c>
      <c r="E321" s="18" t="s">
        <v>16</v>
      </c>
      <c r="F321" s="20"/>
      <c r="G321" s="41">
        <f t="shared" si="91"/>
        <v>0</v>
      </c>
      <c r="H321" s="63"/>
      <c r="I321" s="56"/>
      <c r="J321" s="55">
        <f t="shared" si="92"/>
        <v>0</v>
      </c>
      <c r="K321" s="71"/>
    </row>
    <row r="322" spans="1:11" s="10" customFormat="1" ht="15.75" x14ac:dyDescent="0.25">
      <c r="A322" s="17"/>
      <c r="B322" s="169" t="s">
        <v>46</v>
      </c>
      <c r="C322" s="188" t="s">
        <v>497</v>
      </c>
      <c r="D322" s="78">
        <v>6</v>
      </c>
      <c r="E322" s="18" t="s">
        <v>16</v>
      </c>
      <c r="F322" s="20"/>
      <c r="G322" s="41">
        <f t="shared" ref="G322" si="93">D322*F322</f>
        <v>0</v>
      </c>
      <c r="H322" s="63"/>
      <c r="I322" s="56"/>
      <c r="J322" s="55">
        <f t="shared" ref="J322" si="94">D322*I322</f>
        <v>0</v>
      </c>
      <c r="K322" s="71"/>
    </row>
    <row r="323" spans="1:11" s="10" customFormat="1" ht="15.75" x14ac:dyDescent="0.25">
      <c r="A323" s="17"/>
      <c r="B323" s="169" t="s">
        <v>46</v>
      </c>
      <c r="C323" s="188" t="s">
        <v>554</v>
      </c>
      <c r="D323" s="78">
        <v>4.5</v>
      </c>
      <c r="E323" s="18" t="s">
        <v>16</v>
      </c>
      <c r="F323" s="20"/>
      <c r="G323" s="41">
        <f t="shared" si="91"/>
        <v>0</v>
      </c>
      <c r="H323" s="63"/>
      <c r="I323" s="56"/>
      <c r="J323" s="55">
        <f t="shared" si="92"/>
        <v>0</v>
      </c>
      <c r="K323" s="71"/>
    </row>
    <row r="324" spans="1:11" s="10" customFormat="1" ht="15.75" x14ac:dyDescent="0.25">
      <c r="A324" s="17"/>
      <c r="B324" s="169" t="s">
        <v>46</v>
      </c>
      <c r="C324" s="188" t="s">
        <v>555</v>
      </c>
      <c r="D324" s="78">
        <v>23.2</v>
      </c>
      <c r="E324" s="18" t="s">
        <v>350</v>
      </c>
      <c r="F324" s="20"/>
      <c r="G324" s="41">
        <f t="shared" si="91"/>
        <v>0</v>
      </c>
      <c r="H324" s="63"/>
      <c r="I324" s="56"/>
      <c r="J324" s="55">
        <f t="shared" si="92"/>
        <v>0</v>
      </c>
      <c r="K324" s="71"/>
    </row>
    <row r="325" spans="1:11" s="10" customFormat="1" ht="15.75" x14ac:dyDescent="0.25">
      <c r="A325" s="17"/>
      <c r="B325" s="169" t="s">
        <v>46</v>
      </c>
      <c r="C325" s="188" t="s">
        <v>595</v>
      </c>
      <c r="D325" s="78">
        <v>6.9</v>
      </c>
      <c r="E325" s="18" t="s">
        <v>16</v>
      </c>
      <c r="F325" s="20"/>
      <c r="G325" s="41">
        <f t="shared" si="73"/>
        <v>0</v>
      </c>
      <c r="H325" s="63"/>
      <c r="I325" s="56"/>
      <c r="J325" s="55">
        <f t="shared" si="59"/>
        <v>0</v>
      </c>
      <c r="K325" s="71" t="str">
        <f t="shared" si="75"/>
        <v/>
      </c>
    </row>
    <row r="326" spans="1:11" s="10" customFormat="1" ht="15.75" x14ac:dyDescent="0.25">
      <c r="A326" s="17"/>
      <c r="B326" s="169" t="s">
        <v>46</v>
      </c>
      <c r="C326" s="188" t="s">
        <v>466</v>
      </c>
      <c r="D326" s="78">
        <v>6</v>
      </c>
      <c r="E326" s="18" t="s">
        <v>18</v>
      </c>
      <c r="F326" s="20"/>
      <c r="G326" s="41">
        <f t="shared" ref="G326:G327" si="95">D326*F326</f>
        <v>0</v>
      </c>
      <c r="H326" s="63"/>
      <c r="I326" s="56"/>
      <c r="J326" s="55">
        <f t="shared" ref="J326:J327" si="96">D326*I326</f>
        <v>0</v>
      </c>
      <c r="K326" s="71"/>
    </row>
    <row r="327" spans="1:11" s="10" customFormat="1" ht="15.75" x14ac:dyDescent="0.25">
      <c r="A327" s="17"/>
      <c r="B327" s="169" t="s">
        <v>46</v>
      </c>
      <c r="C327" s="188" t="s">
        <v>467</v>
      </c>
      <c r="D327" s="78">
        <v>21.5</v>
      </c>
      <c r="E327" s="18" t="s">
        <v>17</v>
      </c>
      <c r="F327" s="20"/>
      <c r="G327" s="41">
        <f t="shared" si="95"/>
        <v>0</v>
      </c>
      <c r="H327" s="63"/>
      <c r="I327" s="56"/>
      <c r="J327" s="55">
        <f t="shared" si="96"/>
        <v>0</v>
      </c>
      <c r="K327" s="71"/>
    </row>
    <row r="328" spans="1:11" s="10" customFormat="1" ht="15.75" x14ac:dyDescent="0.25">
      <c r="A328" s="17"/>
      <c r="B328" s="169" t="s">
        <v>46</v>
      </c>
      <c r="C328" s="188" t="s">
        <v>455</v>
      </c>
      <c r="D328" s="78">
        <v>8.4</v>
      </c>
      <c r="E328" s="18" t="s">
        <v>16</v>
      </c>
      <c r="F328" s="20"/>
      <c r="G328" s="41">
        <f t="shared" ref="G328" si="97">D328*F328</f>
        <v>0</v>
      </c>
      <c r="H328" s="63"/>
      <c r="I328" s="56"/>
      <c r="J328" s="55">
        <f t="shared" si="59"/>
        <v>0</v>
      </c>
      <c r="K328" s="71"/>
    </row>
    <row r="329" spans="1:11" s="10" customFormat="1" ht="15.75" x14ac:dyDescent="0.25">
      <c r="A329" s="17"/>
      <c r="B329" s="169" t="s">
        <v>46</v>
      </c>
      <c r="C329" s="188" t="s">
        <v>465</v>
      </c>
      <c r="D329" s="78">
        <v>23.3</v>
      </c>
      <c r="E329" s="18" t="s">
        <v>350</v>
      </c>
      <c r="F329" s="20"/>
      <c r="G329" s="41">
        <f t="shared" si="73"/>
        <v>0</v>
      </c>
      <c r="H329" s="63"/>
      <c r="I329" s="56"/>
      <c r="J329" s="55">
        <f t="shared" si="59"/>
        <v>0</v>
      </c>
      <c r="K329" s="71"/>
    </row>
    <row r="330" spans="1:11" s="10" customFormat="1" ht="15.75" x14ac:dyDescent="0.25">
      <c r="A330" s="17"/>
      <c r="B330" s="169" t="s">
        <v>46</v>
      </c>
      <c r="C330" s="188" t="s">
        <v>395</v>
      </c>
      <c r="D330" s="78">
        <v>10.5</v>
      </c>
      <c r="E330" s="19" t="s">
        <v>16</v>
      </c>
      <c r="F330" s="20"/>
      <c r="G330" s="41">
        <f t="shared" ref="G330" si="98">D330*F330</f>
        <v>0</v>
      </c>
      <c r="H330" s="63"/>
      <c r="I330" s="56"/>
      <c r="J330" s="55">
        <f t="shared" ref="J330" si="99">D330*I330</f>
        <v>0</v>
      </c>
      <c r="K330" s="71"/>
    </row>
    <row r="331" spans="1:11" s="10" customFormat="1" ht="15.75" x14ac:dyDescent="0.25">
      <c r="A331" s="17"/>
      <c r="B331" s="169" t="s">
        <v>46</v>
      </c>
      <c r="C331" s="188" t="s">
        <v>414</v>
      </c>
      <c r="D331" s="78">
        <v>10.8</v>
      </c>
      <c r="E331" s="18" t="s">
        <v>16</v>
      </c>
      <c r="F331" s="20"/>
      <c r="G331" s="41">
        <f t="shared" si="73"/>
        <v>0</v>
      </c>
      <c r="H331" s="63"/>
      <c r="I331" s="56"/>
      <c r="J331" s="55">
        <f t="shared" si="59"/>
        <v>0</v>
      </c>
      <c r="K331" s="71"/>
    </row>
    <row r="332" spans="1:11" s="10" customFormat="1" ht="15.75" x14ac:dyDescent="0.25">
      <c r="A332" s="17"/>
      <c r="B332" s="169" t="s">
        <v>46</v>
      </c>
      <c r="C332" s="188" t="s">
        <v>318</v>
      </c>
      <c r="D332" s="78">
        <v>15.5</v>
      </c>
      <c r="E332" s="18" t="s">
        <v>16</v>
      </c>
      <c r="F332" s="20"/>
      <c r="G332" s="41">
        <f t="shared" si="73"/>
        <v>0</v>
      </c>
      <c r="H332" s="63"/>
      <c r="I332" s="56"/>
      <c r="J332" s="55">
        <f t="shared" si="59"/>
        <v>0</v>
      </c>
      <c r="K332" s="71" t="str">
        <f t="shared" si="75"/>
        <v/>
      </c>
    </row>
    <row r="333" spans="1:11" s="10" customFormat="1" ht="15.75" x14ac:dyDescent="0.25">
      <c r="A333" s="17"/>
      <c r="B333" s="169" t="s">
        <v>46</v>
      </c>
      <c r="C333" s="188" t="s">
        <v>319</v>
      </c>
      <c r="D333" s="78">
        <v>16.399999999999999</v>
      </c>
      <c r="E333" s="18" t="s">
        <v>16</v>
      </c>
      <c r="F333" s="20"/>
      <c r="G333" s="41">
        <f t="shared" si="73"/>
        <v>0</v>
      </c>
      <c r="H333" s="63"/>
      <c r="I333" s="56"/>
      <c r="J333" s="55">
        <f t="shared" si="59"/>
        <v>0</v>
      </c>
      <c r="K333" s="71" t="str">
        <f t="shared" si="75"/>
        <v/>
      </c>
    </row>
    <row r="334" spans="1:11" s="10" customFormat="1" ht="15.75" x14ac:dyDescent="0.25">
      <c r="A334" s="17"/>
      <c r="B334" s="19" t="s">
        <v>46</v>
      </c>
      <c r="C334" s="188" t="s">
        <v>361</v>
      </c>
      <c r="D334" s="78">
        <v>21.35</v>
      </c>
      <c r="E334" s="18" t="s">
        <v>16</v>
      </c>
      <c r="F334" s="20"/>
      <c r="G334" s="41">
        <f t="shared" si="73"/>
        <v>0</v>
      </c>
      <c r="H334" s="63"/>
      <c r="I334" s="56"/>
      <c r="J334" s="55">
        <f t="shared" si="59"/>
        <v>0</v>
      </c>
      <c r="K334" s="71"/>
    </row>
    <row r="335" spans="1:11" s="10" customFormat="1" ht="15.75" x14ac:dyDescent="0.25">
      <c r="A335" s="17"/>
      <c r="B335" s="169" t="s">
        <v>46</v>
      </c>
      <c r="C335" s="188" t="s">
        <v>526</v>
      </c>
      <c r="D335" s="78">
        <v>8</v>
      </c>
      <c r="E335" s="18" t="s">
        <v>16</v>
      </c>
      <c r="F335" s="20"/>
      <c r="G335" s="41">
        <f t="shared" si="73"/>
        <v>0</v>
      </c>
      <c r="H335" s="63"/>
      <c r="I335" s="56"/>
      <c r="J335" s="55">
        <f t="shared" ref="J335:J534" si="100">D335*I335</f>
        <v>0</v>
      </c>
      <c r="K335" s="71"/>
    </row>
    <row r="336" spans="1:11" s="10" customFormat="1" ht="15.75" x14ac:dyDescent="0.25">
      <c r="A336" s="17"/>
      <c r="B336" s="169" t="s">
        <v>46</v>
      </c>
      <c r="C336" s="188" t="s">
        <v>320</v>
      </c>
      <c r="D336" s="78">
        <v>21.2</v>
      </c>
      <c r="E336" s="18" t="s">
        <v>16</v>
      </c>
      <c r="F336" s="20"/>
      <c r="G336" s="41">
        <f t="shared" si="73"/>
        <v>0</v>
      </c>
      <c r="H336" s="63"/>
      <c r="I336" s="56"/>
      <c r="J336" s="55">
        <f t="shared" si="100"/>
        <v>0</v>
      </c>
      <c r="K336" s="71" t="str">
        <f t="shared" si="75"/>
        <v/>
      </c>
    </row>
    <row r="337" spans="1:11" s="10" customFormat="1" ht="15.75" x14ac:dyDescent="0.25">
      <c r="A337" s="17"/>
      <c r="B337" s="169" t="s">
        <v>46</v>
      </c>
      <c r="C337" s="188" t="s">
        <v>352</v>
      </c>
      <c r="D337" s="78">
        <v>4</v>
      </c>
      <c r="E337" s="18" t="s">
        <v>16</v>
      </c>
      <c r="F337" s="20"/>
      <c r="G337" s="41">
        <f t="shared" si="73"/>
        <v>0</v>
      </c>
      <c r="H337" s="63"/>
      <c r="I337" s="56"/>
      <c r="J337" s="55">
        <f t="shared" si="100"/>
        <v>0</v>
      </c>
      <c r="K337" s="71" t="str">
        <f t="shared" si="75"/>
        <v/>
      </c>
    </row>
    <row r="338" spans="1:11" s="10" customFormat="1" ht="15.75" x14ac:dyDescent="0.25">
      <c r="A338" s="17"/>
      <c r="B338" s="169" t="s">
        <v>46</v>
      </c>
      <c r="C338" s="188" t="s">
        <v>527</v>
      </c>
      <c r="D338" s="78">
        <v>8</v>
      </c>
      <c r="E338" s="18" t="s">
        <v>16</v>
      </c>
      <c r="F338" s="20"/>
      <c r="G338" s="41">
        <f t="shared" si="73"/>
        <v>0</v>
      </c>
      <c r="H338" s="63"/>
      <c r="I338" s="56"/>
      <c r="J338" s="55">
        <f t="shared" si="100"/>
        <v>0</v>
      </c>
      <c r="K338" s="71" t="str">
        <f t="shared" si="75"/>
        <v/>
      </c>
    </row>
    <row r="339" spans="1:11" s="10" customFormat="1" ht="15.75" x14ac:dyDescent="0.25">
      <c r="A339" s="17"/>
      <c r="B339" s="169" t="s">
        <v>46</v>
      </c>
      <c r="C339" s="188" t="s">
        <v>321</v>
      </c>
      <c r="D339" s="78">
        <v>20</v>
      </c>
      <c r="E339" s="18" t="s">
        <v>16</v>
      </c>
      <c r="F339" s="20"/>
      <c r="G339" s="41">
        <f t="shared" si="73"/>
        <v>0</v>
      </c>
      <c r="H339" s="63"/>
      <c r="I339" s="56"/>
      <c r="J339" s="55">
        <f t="shared" si="100"/>
        <v>0</v>
      </c>
      <c r="K339" s="71" t="str">
        <f t="shared" si="75"/>
        <v/>
      </c>
    </row>
    <row r="340" spans="1:11" s="10" customFormat="1" ht="15.75" x14ac:dyDescent="0.25">
      <c r="A340" s="17"/>
      <c r="B340" s="169" t="s">
        <v>46</v>
      </c>
      <c r="C340" s="188" t="s">
        <v>500</v>
      </c>
      <c r="D340" s="78">
        <v>22.75</v>
      </c>
      <c r="E340" s="18" t="s">
        <v>16</v>
      </c>
      <c r="F340" s="20"/>
      <c r="G340" s="41">
        <f t="shared" si="73"/>
        <v>0</v>
      </c>
      <c r="H340" s="63"/>
      <c r="I340" s="56"/>
      <c r="J340" s="55">
        <f t="shared" si="100"/>
        <v>0</v>
      </c>
      <c r="K340" s="71"/>
    </row>
    <row r="341" spans="1:11" s="10" customFormat="1" ht="15.75" x14ac:dyDescent="0.25">
      <c r="A341" s="17"/>
      <c r="B341" s="19" t="s">
        <v>46</v>
      </c>
      <c r="C341" s="188" t="s">
        <v>498</v>
      </c>
      <c r="D341" s="78">
        <v>21.1</v>
      </c>
      <c r="E341" s="18" t="s">
        <v>18</v>
      </c>
      <c r="F341" s="20"/>
      <c r="G341" s="41">
        <f t="shared" ref="G341" si="101">D341*F341</f>
        <v>0</v>
      </c>
      <c r="H341" s="63"/>
      <c r="I341" s="56"/>
      <c r="J341" s="55">
        <f t="shared" ref="J341" si="102">D341*I341</f>
        <v>0</v>
      </c>
      <c r="K341" s="71"/>
    </row>
    <row r="342" spans="1:11" s="10" customFormat="1" ht="15.75" x14ac:dyDescent="0.25">
      <c r="A342" s="17"/>
      <c r="B342" s="169" t="s">
        <v>46</v>
      </c>
      <c r="C342" s="188" t="s">
        <v>322</v>
      </c>
      <c r="D342" s="78">
        <v>27.15</v>
      </c>
      <c r="E342" s="18" t="s">
        <v>16</v>
      </c>
      <c r="F342" s="20"/>
      <c r="G342" s="41">
        <f t="shared" si="73"/>
        <v>0</v>
      </c>
      <c r="H342" s="63"/>
      <c r="I342" s="56"/>
      <c r="J342" s="55">
        <f t="shared" si="100"/>
        <v>0</v>
      </c>
      <c r="K342" s="71" t="str">
        <f t="shared" si="75"/>
        <v/>
      </c>
    </row>
    <row r="343" spans="1:11" s="10" customFormat="1" ht="15.75" x14ac:dyDescent="0.25">
      <c r="A343" s="17"/>
      <c r="B343" s="169" t="s">
        <v>46</v>
      </c>
      <c r="C343" s="182" t="s">
        <v>625</v>
      </c>
      <c r="D343" s="73">
        <v>23.2</v>
      </c>
      <c r="E343" s="18" t="s">
        <v>16</v>
      </c>
      <c r="F343" s="20"/>
      <c r="G343" s="41">
        <f t="shared" si="73"/>
        <v>0</v>
      </c>
      <c r="H343" s="63"/>
      <c r="I343" s="56"/>
      <c r="J343" s="55">
        <f t="shared" si="100"/>
        <v>0</v>
      </c>
      <c r="K343" s="71"/>
    </row>
    <row r="344" spans="1:11" s="10" customFormat="1" ht="15.75" x14ac:dyDescent="0.25">
      <c r="A344" s="17"/>
      <c r="B344" s="169" t="s">
        <v>46</v>
      </c>
      <c r="C344" s="182" t="s">
        <v>528</v>
      </c>
      <c r="D344" s="74">
        <v>35</v>
      </c>
      <c r="E344" s="18" t="s">
        <v>227</v>
      </c>
      <c r="F344" s="20"/>
      <c r="G344" s="41">
        <f t="shared" ref="G344" si="103">D344*F344</f>
        <v>0</v>
      </c>
      <c r="H344" s="63"/>
      <c r="I344" s="56"/>
      <c r="J344" s="55">
        <f t="shared" ref="J344" si="104">D344*I344</f>
        <v>0</v>
      </c>
      <c r="K344" s="71"/>
    </row>
    <row r="345" spans="1:11" s="10" customFormat="1" ht="15.75" x14ac:dyDescent="0.25">
      <c r="A345" s="17"/>
      <c r="B345" s="169" t="s">
        <v>291</v>
      </c>
      <c r="C345" s="170" t="s">
        <v>362</v>
      </c>
      <c r="D345" s="122">
        <v>0.4</v>
      </c>
      <c r="E345" s="18" t="s">
        <v>18</v>
      </c>
      <c r="F345" s="20"/>
      <c r="G345" s="41">
        <f t="shared" si="73"/>
        <v>0</v>
      </c>
      <c r="H345" s="63"/>
      <c r="I345" s="56"/>
      <c r="J345" s="55">
        <f t="shared" ref="J345" si="105">D345*I345</f>
        <v>0</v>
      </c>
      <c r="K345" s="71"/>
    </row>
    <row r="346" spans="1:11" s="10" customFormat="1" ht="15.75" x14ac:dyDescent="0.25">
      <c r="A346" s="17"/>
      <c r="B346" s="19" t="s">
        <v>291</v>
      </c>
      <c r="C346" s="149" t="s">
        <v>292</v>
      </c>
      <c r="D346" s="73">
        <v>8.1</v>
      </c>
      <c r="E346" s="18" t="s">
        <v>16</v>
      </c>
      <c r="F346" s="20"/>
      <c r="G346" s="41">
        <f t="shared" si="73"/>
        <v>0</v>
      </c>
      <c r="H346" s="63"/>
      <c r="I346" s="56"/>
      <c r="J346" s="55">
        <f t="shared" si="100"/>
        <v>0</v>
      </c>
      <c r="K346" s="71" t="str">
        <f t="shared" si="75"/>
        <v/>
      </c>
    </row>
    <row r="347" spans="1:11" s="10" customFormat="1" ht="15.75" x14ac:dyDescent="0.25">
      <c r="A347" s="17"/>
      <c r="B347" s="169" t="s">
        <v>291</v>
      </c>
      <c r="C347" s="170" t="s">
        <v>204</v>
      </c>
      <c r="D347" s="123">
        <v>1.5</v>
      </c>
      <c r="E347" s="18" t="s">
        <v>19</v>
      </c>
      <c r="F347" s="20"/>
      <c r="G347" s="41">
        <f t="shared" si="73"/>
        <v>0</v>
      </c>
      <c r="H347" s="63"/>
      <c r="I347" s="56"/>
      <c r="J347" s="55">
        <f t="shared" si="100"/>
        <v>0</v>
      </c>
      <c r="K347" s="71" t="str">
        <f t="shared" si="75"/>
        <v/>
      </c>
    </row>
    <row r="348" spans="1:11" s="10" customFormat="1" ht="15.75" x14ac:dyDescent="0.25">
      <c r="A348" s="17"/>
      <c r="B348" s="169" t="s">
        <v>291</v>
      </c>
      <c r="C348" s="170" t="s">
        <v>47</v>
      </c>
      <c r="D348" s="123">
        <v>2.1</v>
      </c>
      <c r="E348" s="18" t="s">
        <v>16</v>
      </c>
      <c r="F348" s="20"/>
      <c r="G348" s="41">
        <f t="shared" si="73"/>
        <v>0</v>
      </c>
      <c r="H348" s="63"/>
      <c r="I348" s="56"/>
      <c r="J348" s="55">
        <f t="shared" si="100"/>
        <v>0</v>
      </c>
      <c r="K348" s="71"/>
    </row>
    <row r="349" spans="1:11" s="10" customFormat="1" ht="15.75" x14ac:dyDescent="0.25">
      <c r="A349" s="17"/>
      <c r="B349" s="169" t="s">
        <v>291</v>
      </c>
      <c r="C349" s="145" t="s">
        <v>246</v>
      </c>
      <c r="D349" s="123">
        <v>1.5</v>
      </c>
      <c r="E349" s="18" t="s">
        <v>16</v>
      </c>
      <c r="F349" s="20"/>
      <c r="G349" s="41">
        <f t="shared" si="73"/>
        <v>0</v>
      </c>
      <c r="H349" s="63"/>
      <c r="I349" s="56"/>
      <c r="J349" s="55">
        <f t="shared" si="100"/>
        <v>0</v>
      </c>
      <c r="K349" s="71" t="str">
        <f t="shared" si="75"/>
        <v/>
      </c>
    </row>
    <row r="350" spans="1:11" s="10" customFormat="1" ht="15.75" x14ac:dyDescent="0.25">
      <c r="A350" s="17"/>
      <c r="B350" s="169" t="s">
        <v>291</v>
      </c>
      <c r="C350" s="223" t="s">
        <v>557</v>
      </c>
      <c r="D350" s="123">
        <v>2.9</v>
      </c>
      <c r="E350" s="18" t="s">
        <v>350</v>
      </c>
      <c r="F350" s="20"/>
      <c r="G350" s="41">
        <f t="shared" si="73"/>
        <v>0</v>
      </c>
      <c r="H350" s="63"/>
      <c r="I350" s="56"/>
      <c r="J350" s="55">
        <f t="shared" si="100"/>
        <v>0</v>
      </c>
      <c r="K350" s="71"/>
    </row>
    <row r="351" spans="1:11" s="10" customFormat="1" ht="15.75" x14ac:dyDescent="0.25">
      <c r="A351" s="17"/>
      <c r="B351" s="169" t="s">
        <v>291</v>
      </c>
      <c r="C351" s="223" t="s">
        <v>558</v>
      </c>
      <c r="D351" s="123">
        <v>7.7</v>
      </c>
      <c r="E351" s="18" t="s">
        <v>350</v>
      </c>
      <c r="F351" s="20"/>
      <c r="G351" s="41">
        <f t="shared" si="73"/>
        <v>0</v>
      </c>
      <c r="H351" s="63"/>
      <c r="I351" s="56"/>
      <c r="J351" s="55">
        <f t="shared" si="100"/>
        <v>0</v>
      </c>
      <c r="K351" s="71"/>
    </row>
    <row r="352" spans="1:11" s="10" customFormat="1" ht="15.75" x14ac:dyDescent="0.25">
      <c r="A352" s="17"/>
      <c r="B352" s="169" t="s">
        <v>291</v>
      </c>
      <c r="C352" s="145" t="s">
        <v>502</v>
      </c>
      <c r="D352" s="123">
        <v>3.2</v>
      </c>
      <c r="E352" s="18" t="s">
        <v>350</v>
      </c>
      <c r="F352" s="20"/>
      <c r="G352" s="41">
        <f t="shared" si="73"/>
        <v>0</v>
      </c>
      <c r="H352" s="63"/>
      <c r="I352" s="56"/>
      <c r="J352" s="55">
        <f t="shared" si="100"/>
        <v>0</v>
      </c>
      <c r="K352" s="71"/>
    </row>
    <row r="353" spans="1:11" s="10" customFormat="1" ht="15.75" x14ac:dyDescent="0.25">
      <c r="A353" s="17"/>
      <c r="B353" s="169" t="s">
        <v>291</v>
      </c>
      <c r="C353" s="184" t="s">
        <v>367</v>
      </c>
      <c r="D353" s="123">
        <v>2.5499999999999998</v>
      </c>
      <c r="E353" s="18" t="s">
        <v>17</v>
      </c>
      <c r="F353" s="20"/>
      <c r="G353" s="41">
        <f t="shared" ref="G353:G356" si="106">D353*F353</f>
        <v>0</v>
      </c>
      <c r="H353" s="63"/>
      <c r="I353" s="56"/>
      <c r="J353" s="55">
        <f t="shared" ref="J353:J356" si="107">D353*I353</f>
        <v>0</v>
      </c>
      <c r="K353" s="71"/>
    </row>
    <row r="354" spans="1:11" s="10" customFormat="1" ht="15.75" x14ac:dyDescent="0.25">
      <c r="A354" s="17"/>
      <c r="B354" s="169" t="s">
        <v>291</v>
      </c>
      <c r="C354" s="184" t="s">
        <v>503</v>
      </c>
      <c r="D354" s="123">
        <v>5.45</v>
      </c>
      <c r="E354" s="18" t="s">
        <v>294</v>
      </c>
      <c r="F354" s="20"/>
      <c r="G354" s="41">
        <f t="shared" si="106"/>
        <v>0</v>
      </c>
      <c r="H354" s="63"/>
      <c r="I354" s="56"/>
      <c r="J354" s="55">
        <f t="shared" si="107"/>
        <v>0</v>
      </c>
      <c r="K354" s="71"/>
    </row>
    <row r="355" spans="1:11" s="10" customFormat="1" ht="15.75" x14ac:dyDescent="0.25">
      <c r="A355" s="17"/>
      <c r="B355" s="169" t="s">
        <v>291</v>
      </c>
      <c r="C355" s="184" t="s">
        <v>504</v>
      </c>
      <c r="D355" s="123">
        <v>8.6999999999999993</v>
      </c>
      <c r="E355" s="18" t="s">
        <v>294</v>
      </c>
      <c r="F355" s="20"/>
      <c r="G355" s="41">
        <f t="shared" si="106"/>
        <v>0</v>
      </c>
      <c r="H355" s="63"/>
      <c r="I355" s="56"/>
      <c r="J355" s="55">
        <f t="shared" si="107"/>
        <v>0</v>
      </c>
      <c r="K355" s="71"/>
    </row>
    <row r="356" spans="1:11" s="10" customFormat="1" ht="15.75" x14ac:dyDescent="0.25">
      <c r="A356" s="17"/>
      <c r="B356" s="169" t="s">
        <v>291</v>
      </c>
      <c r="C356" s="184" t="s">
        <v>505</v>
      </c>
      <c r="D356" s="123">
        <v>3.6</v>
      </c>
      <c r="E356" s="18" t="s">
        <v>19</v>
      </c>
      <c r="F356" s="20"/>
      <c r="G356" s="41">
        <f t="shared" si="106"/>
        <v>0</v>
      </c>
      <c r="H356" s="63"/>
      <c r="I356" s="56"/>
      <c r="J356" s="55">
        <f t="shared" si="107"/>
        <v>0</v>
      </c>
      <c r="K356" s="71"/>
    </row>
    <row r="357" spans="1:11" s="10" customFormat="1" ht="15.75" x14ac:dyDescent="0.25">
      <c r="A357" s="17"/>
      <c r="B357" s="169" t="s">
        <v>291</v>
      </c>
      <c r="C357" s="170" t="s">
        <v>48</v>
      </c>
      <c r="D357" s="123">
        <v>1.6</v>
      </c>
      <c r="E357" s="18" t="s">
        <v>18</v>
      </c>
      <c r="F357" s="20"/>
      <c r="G357" s="41">
        <f t="shared" si="73"/>
        <v>0</v>
      </c>
      <c r="H357" s="63"/>
      <c r="I357" s="56"/>
      <c r="J357" s="55">
        <f t="shared" si="100"/>
        <v>0</v>
      </c>
      <c r="K357" s="71"/>
    </row>
    <row r="358" spans="1:11" s="10" customFormat="1" ht="15.75" x14ac:dyDescent="0.25">
      <c r="A358" s="17"/>
      <c r="B358" s="169" t="s">
        <v>291</v>
      </c>
      <c r="C358" s="170" t="s">
        <v>257</v>
      </c>
      <c r="D358" s="123">
        <v>3</v>
      </c>
      <c r="E358" s="18" t="s">
        <v>18</v>
      </c>
      <c r="F358" s="20"/>
      <c r="G358" s="41">
        <f t="shared" si="73"/>
        <v>0</v>
      </c>
      <c r="H358" s="63"/>
      <c r="I358" s="56"/>
      <c r="J358" s="55">
        <f t="shared" si="100"/>
        <v>0</v>
      </c>
      <c r="K358" s="71" t="str">
        <f t="shared" si="75"/>
        <v/>
      </c>
    </row>
    <row r="359" spans="1:11" s="10" customFormat="1" ht="15.75" x14ac:dyDescent="0.25">
      <c r="A359" s="17"/>
      <c r="B359" s="169" t="s">
        <v>291</v>
      </c>
      <c r="C359" s="170" t="s">
        <v>49</v>
      </c>
      <c r="D359" s="124">
        <v>2</v>
      </c>
      <c r="E359" s="18" t="s">
        <v>16</v>
      </c>
      <c r="F359" s="20"/>
      <c r="G359" s="41">
        <f t="shared" si="73"/>
        <v>0</v>
      </c>
      <c r="H359" s="63"/>
      <c r="I359" s="56"/>
      <c r="J359" s="55">
        <f t="shared" ref="J359:J360" si="108">D359*I359</f>
        <v>0</v>
      </c>
      <c r="K359" s="71"/>
    </row>
    <row r="360" spans="1:11" s="10" customFormat="1" ht="15.75" x14ac:dyDescent="0.25">
      <c r="A360" s="17"/>
      <c r="B360" s="169" t="s">
        <v>291</v>
      </c>
      <c r="C360" s="170" t="s">
        <v>382</v>
      </c>
      <c r="D360" s="124">
        <v>2.2999999999999998</v>
      </c>
      <c r="E360" s="18" t="s">
        <v>16</v>
      </c>
      <c r="F360" s="20"/>
      <c r="G360" s="41">
        <f t="shared" si="73"/>
        <v>0</v>
      </c>
      <c r="H360" s="63"/>
      <c r="I360" s="56"/>
      <c r="J360" s="55">
        <f t="shared" si="108"/>
        <v>0</v>
      </c>
      <c r="K360" s="71"/>
    </row>
    <row r="361" spans="1:11" s="10" customFormat="1" ht="15.75" x14ac:dyDescent="0.25">
      <c r="A361" s="17"/>
      <c r="B361" s="169" t="s">
        <v>291</v>
      </c>
      <c r="C361" s="170" t="s">
        <v>126</v>
      </c>
      <c r="D361" s="124">
        <v>3.3</v>
      </c>
      <c r="E361" s="18" t="s">
        <v>16</v>
      </c>
      <c r="F361" s="20"/>
      <c r="G361" s="41">
        <f t="shared" si="73"/>
        <v>0</v>
      </c>
      <c r="H361" s="63"/>
      <c r="I361" s="56"/>
      <c r="J361" s="55">
        <f t="shared" si="100"/>
        <v>0</v>
      </c>
      <c r="K361" s="71" t="str">
        <f t="shared" si="75"/>
        <v/>
      </c>
    </row>
    <row r="362" spans="1:11" s="10" customFormat="1" ht="15.75" x14ac:dyDescent="0.25">
      <c r="A362" s="17"/>
      <c r="B362" s="169" t="s">
        <v>291</v>
      </c>
      <c r="C362" s="170" t="s">
        <v>127</v>
      </c>
      <c r="D362" s="124">
        <v>8.9</v>
      </c>
      <c r="E362" s="18" t="s">
        <v>350</v>
      </c>
      <c r="F362" s="20"/>
      <c r="G362" s="41">
        <f t="shared" si="73"/>
        <v>0</v>
      </c>
      <c r="H362" s="63"/>
      <c r="I362" s="56"/>
      <c r="J362" s="55">
        <f t="shared" si="100"/>
        <v>0</v>
      </c>
      <c r="K362" s="71"/>
    </row>
    <row r="363" spans="1:11" s="10" customFormat="1" ht="15.75" x14ac:dyDescent="0.25">
      <c r="A363" s="17"/>
      <c r="B363" s="169" t="s">
        <v>291</v>
      </c>
      <c r="C363" s="170" t="s">
        <v>50</v>
      </c>
      <c r="D363" s="124">
        <v>6</v>
      </c>
      <c r="E363" s="18" t="s">
        <v>350</v>
      </c>
      <c r="F363" s="20"/>
      <c r="G363" s="41">
        <f t="shared" si="73"/>
        <v>0</v>
      </c>
      <c r="H363" s="63"/>
      <c r="I363" s="56"/>
      <c r="J363" s="55">
        <f t="shared" si="100"/>
        <v>0</v>
      </c>
      <c r="K363" s="71"/>
    </row>
    <row r="364" spans="1:11" s="10" customFormat="1" ht="15.75" x14ac:dyDescent="0.25">
      <c r="A364" s="17"/>
      <c r="B364" s="169" t="s">
        <v>291</v>
      </c>
      <c r="C364" s="170" t="s">
        <v>51</v>
      </c>
      <c r="D364" s="124">
        <v>5.85</v>
      </c>
      <c r="E364" s="18" t="s">
        <v>350</v>
      </c>
      <c r="F364" s="20"/>
      <c r="G364" s="41">
        <f t="shared" si="73"/>
        <v>0</v>
      </c>
      <c r="H364" s="63"/>
      <c r="I364" s="56"/>
      <c r="J364" s="55">
        <f t="shared" si="100"/>
        <v>0</v>
      </c>
      <c r="K364" s="71"/>
    </row>
    <row r="365" spans="1:11" s="10" customFormat="1" ht="15.75" x14ac:dyDescent="0.25">
      <c r="A365" s="17"/>
      <c r="B365" s="169" t="s">
        <v>291</v>
      </c>
      <c r="C365" s="181" t="s">
        <v>461</v>
      </c>
      <c r="D365" s="125">
        <v>2.6</v>
      </c>
      <c r="E365" s="18" t="s">
        <v>17</v>
      </c>
      <c r="F365" s="20"/>
      <c r="G365" s="41">
        <f t="shared" si="73"/>
        <v>0</v>
      </c>
      <c r="H365" s="63"/>
      <c r="I365" s="56"/>
      <c r="J365" s="55">
        <f t="shared" si="100"/>
        <v>0</v>
      </c>
      <c r="K365" s="71"/>
    </row>
    <row r="366" spans="1:11" s="10" customFormat="1" ht="15.75" x14ac:dyDescent="0.25">
      <c r="A366" s="17"/>
      <c r="B366" s="169" t="s">
        <v>291</v>
      </c>
      <c r="C366" s="225" t="s">
        <v>559</v>
      </c>
      <c r="D366" s="124">
        <v>4.0999999999999996</v>
      </c>
      <c r="E366" s="18" t="s">
        <v>17</v>
      </c>
      <c r="F366" s="20"/>
      <c r="G366" s="41">
        <f t="shared" si="73"/>
        <v>0</v>
      </c>
      <c r="H366" s="63"/>
      <c r="I366" s="56"/>
      <c r="J366" s="55">
        <f t="shared" si="100"/>
        <v>0</v>
      </c>
      <c r="K366" s="71"/>
    </row>
    <row r="367" spans="1:11" s="10" customFormat="1" ht="15.75" x14ac:dyDescent="0.25">
      <c r="A367" s="17"/>
      <c r="B367" s="169" t="s">
        <v>291</v>
      </c>
      <c r="C367" s="170" t="s">
        <v>373</v>
      </c>
      <c r="D367" s="124">
        <v>4.5999999999999996</v>
      </c>
      <c r="E367" s="18" t="s">
        <v>17</v>
      </c>
      <c r="F367" s="20"/>
      <c r="G367" s="41">
        <f t="shared" ref="G367:G370" si="109">D367*F367</f>
        <v>0</v>
      </c>
      <c r="H367" s="63"/>
      <c r="I367" s="56"/>
      <c r="J367" s="55">
        <f t="shared" ref="J367:J370" si="110">D367*I367</f>
        <v>0</v>
      </c>
      <c r="K367" s="71"/>
    </row>
    <row r="368" spans="1:11" s="10" customFormat="1" ht="15.75" x14ac:dyDescent="0.25">
      <c r="A368" s="17"/>
      <c r="B368" s="169" t="s">
        <v>291</v>
      </c>
      <c r="C368" s="170" t="s">
        <v>383</v>
      </c>
      <c r="D368" s="124">
        <v>3.5</v>
      </c>
      <c r="E368" s="18" t="s">
        <v>350</v>
      </c>
      <c r="F368" s="20"/>
      <c r="G368" s="41">
        <f t="shared" si="109"/>
        <v>0</v>
      </c>
      <c r="H368" s="63"/>
      <c r="I368" s="56"/>
      <c r="J368" s="55">
        <f t="shared" si="110"/>
        <v>0</v>
      </c>
      <c r="K368" s="71"/>
    </row>
    <row r="369" spans="1:11" s="10" customFormat="1" ht="15.75" x14ac:dyDescent="0.25">
      <c r="A369" s="17"/>
      <c r="B369" s="169" t="s">
        <v>291</v>
      </c>
      <c r="C369" s="181" t="s">
        <v>462</v>
      </c>
      <c r="D369" s="73">
        <v>3.9</v>
      </c>
      <c r="E369" s="18" t="s">
        <v>350</v>
      </c>
      <c r="F369" s="20"/>
      <c r="G369" s="41">
        <f t="shared" si="109"/>
        <v>0</v>
      </c>
      <c r="H369" s="63"/>
      <c r="I369" s="56"/>
      <c r="J369" s="55">
        <f t="shared" si="110"/>
        <v>0</v>
      </c>
      <c r="K369" s="71"/>
    </row>
    <row r="370" spans="1:11" s="10" customFormat="1" ht="15.75" x14ac:dyDescent="0.25">
      <c r="A370" s="17"/>
      <c r="B370" s="169" t="s">
        <v>291</v>
      </c>
      <c r="C370" s="181" t="s">
        <v>463</v>
      </c>
      <c r="D370" s="124">
        <v>4.0999999999999996</v>
      </c>
      <c r="E370" s="18" t="s">
        <v>350</v>
      </c>
      <c r="F370" s="20"/>
      <c r="G370" s="41">
        <f t="shared" si="109"/>
        <v>0</v>
      </c>
      <c r="H370" s="63"/>
      <c r="I370" s="56"/>
      <c r="J370" s="55">
        <f t="shared" si="110"/>
        <v>0</v>
      </c>
      <c r="K370" s="71"/>
    </row>
    <row r="371" spans="1:11" s="10" customFormat="1" ht="15.75" x14ac:dyDescent="0.25">
      <c r="A371" s="17"/>
      <c r="B371" s="169" t="s">
        <v>291</v>
      </c>
      <c r="C371" s="179" t="s">
        <v>230</v>
      </c>
      <c r="D371" s="126">
        <v>2.2000000000000002</v>
      </c>
      <c r="E371" s="18" t="s">
        <v>17</v>
      </c>
      <c r="F371" s="20"/>
      <c r="G371" s="41">
        <f t="shared" si="73"/>
        <v>0</v>
      </c>
      <c r="H371" s="63"/>
      <c r="I371" s="56"/>
      <c r="J371" s="55">
        <f t="shared" si="100"/>
        <v>0</v>
      </c>
      <c r="K371" s="71"/>
    </row>
    <row r="372" spans="1:11" s="10" customFormat="1" ht="15.75" x14ac:dyDescent="0.25">
      <c r="A372" s="17"/>
      <c r="B372" s="169" t="s">
        <v>291</v>
      </c>
      <c r="C372" s="224" t="s">
        <v>561</v>
      </c>
      <c r="D372" s="126">
        <v>2.42</v>
      </c>
      <c r="E372" s="18" t="s">
        <v>17</v>
      </c>
      <c r="F372" s="20"/>
      <c r="G372" s="41">
        <f t="shared" ref="G372" si="111">D372*F372</f>
        <v>0</v>
      </c>
      <c r="H372" s="63"/>
      <c r="I372" s="56"/>
      <c r="J372" s="55">
        <f t="shared" ref="J372" si="112">D372*I372</f>
        <v>0</v>
      </c>
      <c r="K372" s="71"/>
    </row>
    <row r="373" spans="1:11" s="10" customFormat="1" ht="15.75" x14ac:dyDescent="0.25">
      <c r="A373" s="17"/>
      <c r="B373" s="169" t="s">
        <v>291</v>
      </c>
      <c r="C373" s="179" t="s">
        <v>485</v>
      </c>
      <c r="D373" s="126">
        <v>5.62</v>
      </c>
      <c r="E373" s="18" t="s">
        <v>17</v>
      </c>
      <c r="F373" s="20"/>
      <c r="G373" s="41">
        <f t="shared" ref="G373" si="113">D373*F373</f>
        <v>0</v>
      </c>
      <c r="H373" s="63"/>
      <c r="I373" s="56"/>
      <c r="J373" s="55">
        <f t="shared" ref="J373" si="114">D373*I373</f>
        <v>0</v>
      </c>
      <c r="K373" s="71"/>
    </row>
    <row r="374" spans="1:11" s="10" customFormat="1" ht="15.75" x14ac:dyDescent="0.25">
      <c r="A374" s="17"/>
      <c r="B374" s="169" t="s">
        <v>291</v>
      </c>
      <c r="C374" s="170" t="s">
        <v>363</v>
      </c>
      <c r="D374" s="124">
        <v>4.4000000000000004</v>
      </c>
      <c r="E374" s="18" t="s">
        <v>350</v>
      </c>
      <c r="F374" s="20"/>
      <c r="G374" s="41">
        <f t="shared" si="73"/>
        <v>0</v>
      </c>
      <c r="H374" s="63"/>
      <c r="I374" s="56"/>
      <c r="J374" s="55">
        <f t="shared" si="100"/>
        <v>0</v>
      </c>
      <c r="K374" s="71"/>
    </row>
    <row r="375" spans="1:11" s="10" customFormat="1" ht="15.75" x14ac:dyDescent="0.25">
      <c r="A375" s="17"/>
      <c r="B375" s="169" t="s">
        <v>291</v>
      </c>
      <c r="C375" s="170" t="s">
        <v>110</v>
      </c>
      <c r="D375" s="124">
        <v>10.25</v>
      </c>
      <c r="E375" s="18" t="s">
        <v>350</v>
      </c>
      <c r="F375" s="20"/>
      <c r="G375" s="41">
        <f t="shared" si="73"/>
        <v>0</v>
      </c>
      <c r="H375" s="63"/>
      <c r="I375" s="56"/>
      <c r="J375" s="55">
        <f t="shared" si="100"/>
        <v>0</v>
      </c>
      <c r="K375" s="71" t="str">
        <f t="shared" si="75"/>
        <v/>
      </c>
    </row>
    <row r="376" spans="1:11" s="10" customFormat="1" ht="15.75" x14ac:dyDescent="0.25">
      <c r="A376" s="17"/>
      <c r="B376" s="169" t="s">
        <v>291</v>
      </c>
      <c r="C376" s="170" t="s">
        <v>384</v>
      </c>
      <c r="D376" s="124">
        <v>5</v>
      </c>
      <c r="E376" s="18" t="s">
        <v>350</v>
      </c>
      <c r="F376" s="20"/>
      <c r="G376" s="41">
        <f t="shared" si="73"/>
        <v>0</v>
      </c>
      <c r="H376" s="63"/>
      <c r="I376" s="56"/>
      <c r="J376" s="55">
        <f t="shared" si="100"/>
        <v>0</v>
      </c>
      <c r="K376" s="71" t="str">
        <f t="shared" si="75"/>
        <v/>
      </c>
    </row>
    <row r="377" spans="1:11" s="10" customFormat="1" ht="15.75" x14ac:dyDescent="0.25">
      <c r="A377" s="17"/>
      <c r="B377" s="169" t="s">
        <v>291</v>
      </c>
      <c r="C377" s="170" t="s">
        <v>100</v>
      </c>
      <c r="D377" s="124">
        <v>3</v>
      </c>
      <c r="E377" s="18" t="s">
        <v>350</v>
      </c>
      <c r="F377" s="20"/>
      <c r="G377" s="41">
        <f t="shared" si="73"/>
        <v>0</v>
      </c>
      <c r="H377" s="63"/>
      <c r="I377" s="56"/>
      <c r="J377" s="55">
        <f t="shared" ref="J377" si="115">D377*I377</f>
        <v>0</v>
      </c>
      <c r="K377" s="71"/>
    </row>
    <row r="378" spans="1:11" s="10" customFormat="1" ht="15.75" x14ac:dyDescent="0.25">
      <c r="A378" s="17"/>
      <c r="B378" s="169" t="s">
        <v>291</v>
      </c>
      <c r="C378" s="170" t="s">
        <v>128</v>
      </c>
      <c r="D378" s="124">
        <v>3.3</v>
      </c>
      <c r="E378" s="18" t="s">
        <v>350</v>
      </c>
      <c r="F378" s="20"/>
      <c r="G378" s="41">
        <f t="shared" si="73"/>
        <v>0</v>
      </c>
      <c r="H378" s="63"/>
      <c r="I378" s="56"/>
      <c r="J378" s="55">
        <f t="shared" si="100"/>
        <v>0</v>
      </c>
      <c r="K378" s="71" t="str">
        <f t="shared" si="75"/>
        <v/>
      </c>
    </row>
    <row r="379" spans="1:11" s="10" customFormat="1" ht="15.75" x14ac:dyDescent="0.25">
      <c r="A379" s="17"/>
      <c r="B379" s="169" t="s">
        <v>291</v>
      </c>
      <c r="C379" s="170" t="s">
        <v>129</v>
      </c>
      <c r="D379" s="124">
        <v>5.75</v>
      </c>
      <c r="E379" s="18" t="s">
        <v>350</v>
      </c>
      <c r="F379" s="20"/>
      <c r="G379" s="41">
        <f t="shared" si="73"/>
        <v>0</v>
      </c>
      <c r="H379" s="63"/>
      <c r="I379" s="56"/>
      <c r="J379" s="55">
        <f t="shared" si="100"/>
        <v>0</v>
      </c>
      <c r="K379" s="71" t="str">
        <f t="shared" si="75"/>
        <v/>
      </c>
    </row>
    <row r="380" spans="1:11" s="10" customFormat="1" ht="15.75" x14ac:dyDescent="0.25">
      <c r="A380" s="17"/>
      <c r="B380" s="169" t="s">
        <v>291</v>
      </c>
      <c r="C380" s="170" t="s">
        <v>130</v>
      </c>
      <c r="D380" s="124">
        <v>7.5</v>
      </c>
      <c r="E380" s="18" t="s">
        <v>350</v>
      </c>
      <c r="F380" s="20"/>
      <c r="G380" s="41">
        <f t="shared" si="73"/>
        <v>0</v>
      </c>
      <c r="H380" s="63"/>
      <c r="I380" s="56"/>
      <c r="J380" s="55">
        <f t="shared" si="100"/>
        <v>0</v>
      </c>
      <c r="K380" s="71" t="str">
        <f t="shared" si="75"/>
        <v/>
      </c>
    </row>
    <row r="381" spans="1:11" s="10" customFormat="1" ht="15.75" x14ac:dyDescent="0.25">
      <c r="A381" s="17"/>
      <c r="B381" s="169" t="s">
        <v>291</v>
      </c>
      <c r="C381" s="170" t="s">
        <v>275</v>
      </c>
      <c r="D381" s="124">
        <v>3.45</v>
      </c>
      <c r="E381" s="18" t="s">
        <v>350</v>
      </c>
      <c r="F381" s="20"/>
      <c r="G381" s="41">
        <f t="shared" si="73"/>
        <v>0</v>
      </c>
      <c r="H381" s="63"/>
      <c r="I381" s="56"/>
      <c r="J381" s="55">
        <f t="shared" si="100"/>
        <v>0</v>
      </c>
      <c r="K381" s="71" t="str">
        <f t="shared" si="75"/>
        <v/>
      </c>
    </row>
    <row r="382" spans="1:11" s="10" customFormat="1" ht="15.75" x14ac:dyDescent="0.25">
      <c r="A382" s="17"/>
      <c r="B382" s="169" t="s">
        <v>291</v>
      </c>
      <c r="C382" s="164" t="s">
        <v>445</v>
      </c>
      <c r="D382" s="124">
        <v>7.2</v>
      </c>
      <c r="E382" s="18" t="s">
        <v>560</v>
      </c>
      <c r="F382" s="20"/>
      <c r="G382" s="41">
        <f t="shared" si="73"/>
        <v>0</v>
      </c>
      <c r="H382" s="63"/>
      <c r="I382" s="56"/>
      <c r="J382" s="55">
        <f t="shared" si="100"/>
        <v>0</v>
      </c>
      <c r="K382" s="71" t="str">
        <f t="shared" si="75"/>
        <v/>
      </c>
    </row>
    <row r="383" spans="1:11" s="10" customFormat="1" ht="15.75" x14ac:dyDescent="0.25">
      <c r="A383" s="17"/>
      <c r="B383" s="169" t="s">
        <v>291</v>
      </c>
      <c r="C383" s="170" t="s">
        <v>52</v>
      </c>
      <c r="D383" s="124">
        <v>3.8</v>
      </c>
      <c r="E383" s="18" t="s">
        <v>350</v>
      </c>
      <c r="F383" s="20"/>
      <c r="G383" s="41">
        <f t="shared" si="73"/>
        <v>0</v>
      </c>
      <c r="H383" s="63"/>
      <c r="I383" s="56"/>
      <c r="J383" s="55">
        <f t="shared" si="100"/>
        <v>0</v>
      </c>
      <c r="K383" s="71" t="str">
        <f t="shared" si="75"/>
        <v/>
      </c>
    </row>
    <row r="384" spans="1:11" s="10" customFormat="1" ht="15.75" x14ac:dyDescent="0.25">
      <c r="A384" s="17"/>
      <c r="B384" s="169" t="s">
        <v>291</v>
      </c>
      <c r="C384" s="170" t="s">
        <v>53</v>
      </c>
      <c r="D384" s="124">
        <v>4.8</v>
      </c>
      <c r="E384" s="18" t="s">
        <v>350</v>
      </c>
      <c r="F384" s="20"/>
      <c r="G384" s="41">
        <f t="shared" si="73"/>
        <v>0</v>
      </c>
      <c r="H384" s="63"/>
      <c r="I384" s="56"/>
      <c r="J384" s="55">
        <f t="shared" si="100"/>
        <v>0</v>
      </c>
      <c r="K384" s="71"/>
    </row>
    <row r="385" spans="1:11" s="10" customFormat="1" ht="15.75" x14ac:dyDescent="0.25">
      <c r="A385" s="17"/>
      <c r="B385" s="169" t="s">
        <v>291</v>
      </c>
      <c r="C385" s="170" t="s">
        <v>157</v>
      </c>
      <c r="D385" s="124">
        <v>2.4</v>
      </c>
      <c r="E385" s="18" t="s">
        <v>350</v>
      </c>
      <c r="F385" s="20"/>
      <c r="G385" s="41">
        <f t="shared" si="73"/>
        <v>0</v>
      </c>
      <c r="H385" s="63"/>
      <c r="I385" s="56"/>
      <c r="J385" s="55">
        <f t="shared" si="100"/>
        <v>0</v>
      </c>
      <c r="K385" s="71" t="str">
        <f t="shared" si="75"/>
        <v/>
      </c>
    </row>
    <row r="386" spans="1:11" s="10" customFormat="1" ht="15.75" x14ac:dyDescent="0.25">
      <c r="A386" s="17"/>
      <c r="B386" s="169" t="s">
        <v>291</v>
      </c>
      <c r="C386" s="170" t="s">
        <v>293</v>
      </c>
      <c r="D386" s="124">
        <v>5.5</v>
      </c>
      <c r="E386" s="18" t="s">
        <v>294</v>
      </c>
      <c r="F386" s="20"/>
      <c r="G386" s="41">
        <f t="shared" si="73"/>
        <v>0</v>
      </c>
      <c r="H386" s="63"/>
      <c r="I386" s="56"/>
      <c r="J386" s="55">
        <f t="shared" si="100"/>
        <v>0</v>
      </c>
      <c r="K386" s="71" t="str">
        <f t="shared" si="75"/>
        <v/>
      </c>
    </row>
    <row r="387" spans="1:11" s="10" customFormat="1" ht="15.75" x14ac:dyDescent="0.25">
      <c r="A387" s="17"/>
      <c r="B387" s="169" t="s">
        <v>291</v>
      </c>
      <c r="C387" s="170" t="s">
        <v>288</v>
      </c>
      <c r="D387" s="124">
        <v>4</v>
      </c>
      <c r="E387" s="18" t="s">
        <v>19</v>
      </c>
      <c r="F387" s="20"/>
      <c r="G387" s="41">
        <f t="shared" si="73"/>
        <v>0</v>
      </c>
      <c r="H387" s="63"/>
      <c r="I387" s="56"/>
      <c r="J387" s="55">
        <f t="shared" si="100"/>
        <v>0</v>
      </c>
      <c r="K387" s="71"/>
    </row>
    <row r="388" spans="1:11" s="10" customFormat="1" ht="15.75" x14ac:dyDescent="0.25">
      <c r="A388" s="17"/>
      <c r="B388" s="169" t="s">
        <v>291</v>
      </c>
      <c r="C388" s="170" t="s">
        <v>501</v>
      </c>
      <c r="D388" s="124">
        <v>7.1</v>
      </c>
      <c r="E388" s="18" t="s">
        <v>19</v>
      </c>
      <c r="F388" s="20"/>
      <c r="G388" s="41">
        <f t="shared" si="73"/>
        <v>0</v>
      </c>
      <c r="H388" s="63"/>
      <c r="I388" s="56"/>
      <c r="J388" s="55">
        <f t="shared" si="100"/>
        <v>0</v>
      </c>
      <c r="K388" s="71"/>
    </row>
    <row r="389" spans="1:11" s="10" customFormat="1" ht="15.75" x14ac:dyDescent="0.25">
      <c r="A389" s="17"/>
      <c r="B389" s="169" t="s">
        <v>291</v>
      </c>
      <c r="C389" s="189" t="s">
        <v>508</v>
      </c>
      <c r="D389" s="124">
        <v>4.5999999999999996</v>
      </c>
      <c r="E389" s="18" t="s">
        <v>350</v>
      </c>
      <c r="F389" s="20"/>
      <c r="G389" s="41">
        <f t="shared" si="73"/>
        <v>0</v>
      </c>
      <c r="H389" s="63"/>
      <c r="I389" s="56"/>
      <c r="J389" s="55">
        <f t="shared" si="100"/>
        <v>0</v>
      </c>
      <c r="K389" s="71"/>
    </row>
    <row r="390" spans="1:11" s="10" customFormat="1" ht="15.75" x14ac:dyDescent="0.25">
      <c r="A390" s="17"/>
      <c r="B390" s="169" t="s">
        <v>291</v>
      </c>
      <c r="C390" s="189" t="s">
        <v>509</v>
      </c>
      <c r="D390" s="124">
        <v>4.7</v>
      </c>
      <c r="E390" s="18" t="s">
        <v>350</v>
      </c>
      <c r="F390" s="20"/>
      <c r="G390" s="41">
        <f t="shared" si="73"/>
        <v>0</v>
      </c>
      <c r="H390" s="63"/>
      <c r="I390" s="56"/>
      <c r="J390" s="55">
        <f t="shared" si="100"/>
        <v>0</v>
      </c>
      <c r="K390" s="71"/>
    </row>
    <row r="391" spans="1:11" s="10" customFormat="1" ht="15.75" x14ac:dyDescent="0.25">
      <c r="A391" s="17"/>
      <c r="B391" s="169" t="s">
        <v>291</v>
      </c>
      <c r="C391" s="170" t="s">
        <v>506</v>
      </c>
      <c r="D391" s="124">
        <v>1</v>
      </c>
      <c r="E391" s="18" t="s">
        <v>350</v>
      </c>
      <c r="F391" s="20"/>
      <c r="G391" s="41">
        <f t="shared" si="73"/>
        <v>0</v>
      </c>
      <c r="H391" s="63"/>
      <c r="I391" s="56"/>
      <c r="J391" s="55">
        <f t="shared" si="100"/>
        <v>0</v>
      </c>
      <c r="K391" s="71"/>
    </row>
    <row r="392" spans="1:11" s="10" customFormat="1" ht="15.75" x14ac:dyDescent="0.25">
      <c r="A392" s="17"/>
      <c r="B392" s="169" t="s">
        <v>291</v>
      </c>
      <c r="C392" s="175" t="s">
        <v>79</v>
      </c>
      <c r="D392" s="127">
        <v>3.5</v>
      </c>
      <c r="E392" s="18" t="s">
        <v>19</v>
      </c>
      <c r="F392" s="20"/>
      <c r="G392" s="41">
        <f t="shared" ref="G392:G393" si="116">D392*F392</f>
        <v>0</v>
      </c>
      <c r="H392" s="63"/>
      <c r="I392" s="56"/>
      <c r="J392" s="55">
        <f t="shared" ref="J392:J393" si="117">D392*I392</f>
        <v>0</v>
      </c>
      <c r="K392" s="71" t="str">
        <f t="shared" ref="K392" si="118">+IF(I392="","",IF(I392&gt;F392,"OK",IF(F392=I392,"OK","NOT ENOUGH UNITS")))</f>
        <v/>
      </c>
    </row>
    <row r="393" spans="1:11" s="10" customFormat="1" ht="15.75" x14ac:dyDescent="0.25">
      <c r="A393" s="17"/>
      <c r="B393" s="169" t="s">
        <v>291</v>
      </c>
      <c r="C393" s="190" t="s">
        <v>507</v>
      </c>
      <c r="D393" s="128">
        <v>1</v>
      </c>
      <c r="E393" s="18" t="s">
        <v>17</v>
      </c>
      <c r="F393" s="20"/>
      <c r="G393" s="41">
        <f t="shared" si="116"/>
        <v>0</v>
      </c>
      <c r="H393" s="63"/>
      <c r="I393" s="56"/>
      <c r="J393" s="55">
        <f t="shared" si="117"/>
        <v>0</v>
      </c>
      <c r="K393" s="71"/>
    </row>
    <row r="394" spans="1:11" s="10" customFormat="1" ht="15.75" x14ac:dyDescent="0.25">
      <c r="A394" s="17"/>
      <c r="B394" s="191" t="s">
        <v>73</v>
      </c>
      <c r="C394" s="140" t="s">
        <v>401</v>
      </c>
      <c r="D394" s="78">
        <v>3.75</v>
      </c>
      <c r="E394" s="18" t="s">
        <v>16</v>
      </c>
      <c r="F394" s="20"/>
      <c r="G394" s="41">
        <f t="shared" si="73"/>
        <v>0</v>
      </c>
      <c r="H394" s="63"/>
      <c r="I394" s="56"/>
      <c r="J394" s="55">
        <f t="shared" si="100"/>
        <v>0</v>
      </c>
      <c r="K394" s="71"/>
    </row>
    <row r="395" spans="1:11" s="10" customFormat="1" ht="15.75" x14ac:dyDescent="0.25">
      <c r="A395" s="17"/>
      <c r="B395" s="191" t="s">
        <v>73</v>
      </c>
      <c r="C395" s="140" t="s">
        <v>402</v>
      </c>
      <c r="D395" s="78">
        <v>5.25</v>
      </c>
      <c r="E395" s="18" t="s">
        <v>16</v>
      </c>
      <c r="F395" s="20"/>
      <c r="G395" s="41">
        <f t="shared" si="73"/>
        <v>0</v>
      </c>
      <c r="H395" s="63"/>
      <c r="I395" s="56"/>
      <c r="J395" s="55">
        <f t="shared" si="100"/>
        <v>0</v>
      </c>
      <c r="K395" s="71"/>
    </row>
    <row r="396" spans="1:11" s="10" customFormat="1" ht="15.75" x14ac:dyDescent="0.25">
      <c r="A396" s="17"/>
      <c r="B396" s="191" t="s">
        <v>73</v>
      </c>
      <c r="C396" s="140" t="s">
        <v>403</v>
      </c>
      <c r="D396" s="78">
        <v>3.8</v>
      </c>
      <c r="E396" s="18" t="s">
        <v>16</v>
      </c>
      <c r="F396" s="20"/>
      <c r="G396" s="41">
        <f t="shared" si="73"/>
        <v>0</v>
      </c>
      <c r="H396" s="63"/>
      <c r="I396" s="56"/>
      <c r="J396" s="55">
        <f t="shared" si="100"/>
        <v>0</v>
      </c>
      <c r="K396" s="71"/>
    </row>
    <row r="397" spans="1:11" s="10" customFormat="1" ht="15.75" x14ac:dyDescent="0.25">
      <c r="A397" s="17"/>
      <c r="B397" s="191" t="s">
        <v>73</v>
      </c>
      <c r="C397" s="140" t="s">
        <v>404</v>
      </c>
      <c r="D397" s="78">
        <v>4.6500000000000004</v>
      </c>
      <c r="E397" s="18" t="s">
        <v>16</v>
      </c>
      <c r="F397" s="20"/>
      <c r="G397" s="41">
        <f t="shared" si="73"/>
        <v>0</v>
      </c>
      <c r="H397" s="63"/>
      <c r="I397" s="56"/>
      <c r="J397" s="55">
        <f t="shared" si="100"/>
        <v>0</v>
      </c>
      <c r="K397" s="71"/>
    </row>
    <row r="398" spans="1:11" s="10" customFormat="1" ht="15.75" x14ac:dyDescent="0.25">
      <c r="A398" s="17"/>
      <c r="B398" s="191" t="s">
        <v>73</v>
      </c>
      <c r="C398" s="174" t="s">
        <v>183</v>
      </c>
      <c r="D398" s="94">
        <v>20</v>
      </c>
      <c r="E398" s="18" t="s">
        <v>16</v>
      </c>
      <c r="F398" s="20"/>
      <c r="G398" s="41">
        <f t="shared" si="73"/>
        <v>0</v>
      </c>
      <c r="H398" s="63"/>
      <c r="I398" s="56"/>
      <c r="J398" s="55">
        <f t="shared" si="100"/>
        <v>0</v>
      </c>
      <c r="K398" s="71"/>
    </row>
    <row r="399" spans="1:11" s="10" customFormat="1" ht="15.75" x14ac:dyDescent="0.25">
      <c r="A399" s="17"/>
      <c r="B399" s="191" t="s">
        <v>73</v>
      </c>
      <c r="C399" s="192" t="s">
        <v>187</v>
      </c>
      <c r="D399" s="94">
        <v>35.299999999999997</v>
      </c>
      <c r="E399" s="18" t="s">
        <v>16</v>
      </c>
      <c r="F399" s="20"/>
      <c r="G399" s="41">
        <f t="shared" si="73"/>
        <v>0</v>
      </c>
      <c r="H399" s="63"/>
      <c r="I399" s="56"/>
      <c r="J399" s="55">
        <f t="shared" si="100"/>
        <v>0</v>
      </c>
      <c r="K399" s="71"/>
    </row>
    <row r="400" spans="1:11" s="10" customFormat="1" ht="15.75" x14ac:dyDescent="0.25">
      <c r="A400" s="17"/>
      <c r="B400" s="191" t="s">
        <v>73</v>
      </c>
      <c r="C400" s="192" t="s">
        <v>168</v>
      </c>
      <c r="D400" s="94">
        <v>22.3</v>
      </c>
      <c r="E400" s="18" t="s">
        <v>16</v>
      </c>
      <c r="F400" s="20"/>
      <c r="G400" s="41">
        <f t="shared" si="73"/>
        <v>0</v>
      </c>
      <c r="H400" s="63"/>
      <c r="I400" s="56"/>
      <c r="J400" s="55">
        <f t="shared" si="100"/>
        <v>0</v>
      </c>
      <c r="K400" s="71"/>
    </row>
    <row r="401" spans="1:11" s="10" customFormat="1" ht="15.75" x14ac:dyDescent="0.25">
      <c r="A401" s="17"/>
      <c r="B401" s="191" t="s">
        <v>73</v>
      </c>
      <c r="C401" s="192" t="s">
        <v>125</v>
      </c>
      <c r="D401" s="94">
        <v>10.25</v>
      </c>
      <c r="E401" s="18" t="s">
        <v>16</v>
      </c>
      <c r="F401" s="20"/>
      <c r="G401" s="41">
        <f t="shared" si="73"/>
        <v>0</v>
      </c>
      <c r="H401" s="63"/>
      <c r="I401" s="56"/>
      <c r="J401" s="55">
        <f t="shared" si="100"/>
        <v>0</v>
      </c>
      <c r="K401" s="71"/>
    </row>
    <row r="402" spans="1:11" s="10" customFormat="1" ht="15.75" x14ac:dyDescent="0.25">
      <c r="A402" s="17"/>
      <c r="B402" s="191" t="s">
        <v>73</v>
      </c>
      <c r="C402" s="192" t="s">
        <v>124</v>
      </c>
      <c r="D402" s="94">
        <v>10.9</v>
      </c>
      <c r="E402" s="18" t="s">
        <v>16</v>
      </c>
      <c r="F402" s="20"/>
      <c r="G402" s="41">
        <f t="shared" si="73"/>
        <v>0</v>
      </c>
      <c r="H402" s="63"/>
      <c r="I402" s="56"/>
      <c r="J402" s="55">
        <f t="shared" si="100"/>
        <v>0</v>
      </c>
      <c r="K402" s="71"/>
    </row>
    <row r="403" spans="1:11" s="10" customFormat="1" ht="15.75" x14ac:dyDescent="0.25">
      <c r="A403" s="17"/>
      <c r="B403" s="191" t="s">
        <v>73</v>
      </c>
      <c r="C403" s="192" t="s">
        <v>272</v>
      </c>
      <c r="D403" s="94">
        <v>4.5</v>
      </c>
      <c r="E403" s="18" t="s">
        <v>16</v>
      </c>
      <c r="F403" s="20"/>
      <c r="G403" s="41">
        <f t="shared" si="73"/>
        <v>0</v>
      </c>
      <c r="H403" s="63"/>
      <c r="I403" s="56"/>
      <c r="J403" s="55">
        <f t="shared" si="100"/>
        <v>0</v>
      </c>
      <c r="K403" s="71"/>
    </row>
    <row r="404" spans="1:11" s="10" customFormat="1" ht="15.75" x14ac:dyDescent="0.25">
      <c r="A404" s="17"/>
      <c r="B404" s="191" t="s">
        <v>73</v>
      </c>
      <c r="C404" s="150" t="s">
        <v>182</v>
      </c>
      <c r="D404" s="94">
        <v>16.100000000000001</v>
      </c>
      <c r="E404" s="18" t="s">
        <v>16</v>
      </c>
      <c r="F404" s="20"/>
      <c r="G404" s="41">
        <f t="shared" si="73"/>
        <v>0</v>
      </c>
      <c r="H404" s="63"/>
      <c r="I404" s="56"/>
      <c r="J404" s="55">
        <f t="shared" si="100"/>
        <v>0</v>
      </c>
      <c r="K404" s="71"/>
    </row>
    <row r="405" spans="1:11" s="10" customFormat="1" ht="15.75" x14ac:dyDescent="0.25">
      <c r="A405" s="17"/>
      <c r="B405" s="191" t="s">
        <v>73</v>
      </c>
      <c r="C405" s="192" t="s">
        <v>84</v>
      </c>
      <c r="D405" s="94">
        <v>15.5</v>
      </c>
      <c r="E405" s="18" t="s">
        <v>16</v>
      </c>
      <c r="F405" s="20"/>
      <c r="G405" s="41">
        <f t="shared" si="73"/>
        <v>0</v>
      </c>
      <c r="H405" s="63"/>
      <c r="I405" s="56"/>
      <c r="J405" s="55">
        <f t="shared" si="100"/>
        <v>0</v>
      </c>
      <c r="K405" s="71"/>
    </row>
    <row r="406" spans="1:11" s="10" customFormat="1" ht="15.75" x14ac:dyDescent="0.25">
      <c r="A406" s="17"/>
      <c r="B406" s="191" t="s">
        <v>73</v>
      </c>
      <c r="C406" s="192" t="s">
        <v>85</v>
      </c>
      <c r="D406" s="94">
        <v>8.4</v>
      </c>
      <c r="E406" s="18" t="s">
        <v>16</v>
      </c>
      <c r="F406" s="20"/>
      <c r="G406" s="41">
        <f t="shared" si="73"/>
        <v>0</v>
      </c>
      <c r="H406" s="63"/>
      <c r="I406" s="56"/>
      <c r="J406" s="55">
        <f t="shared" si="100"/>
        <v>0</v>
      </c>
      <c r="K406" s="71"/>
    </row>
    <row r="407" spans="1:11" s="10" customFormat="1" ht="15.75" x14ac:dyDescent="0.25">
      <c r="A407" s="17"/>
      <c r="B407" s="191" t="s">
        <v>73</v>
      </c>
      <c r="C407" s="192" t="s">
        <v>530</v>
      </c>
      <c r="D407" s="94">
        <v>7</v>
      </c>
      <c r="E407" s="18" t="s">
        <v>16</v>
      </c>
      <c r="F407" s="20"/>
      <c r="G407" s="41">
        <f t="shared" si="73"/>
        <v>0</v>
      </c>
      <c r="H407" s="63"/>
      <c r="I407" s="56"/>
      <c r="J407" s="55">
        <f t="shared" si="100"/>
        <v>0</v>
      </c>
      <c r="K407" s="71"/>
    </row>
    <row r="408" spans="1:11" s="10" customFormat="1" ht="15.75" x14ac:dyDescent="0.25">
      <c r="A408" s="17"/>
      <c r="B408" s="191" t="s">
        <v>73</v>
      </c>
      <c r="C408" s="192" t="s">
        <v>162</v>
      </c>
      <c r="D408" s="94">
        <v>3</v>
      </c>
      <c r="E408" s="18" t="s">
        <v>16</v>
      </c>
      <c r="F408" s="20"/>
      <c r="G408" s="41">
        <f t="shared" si="73"/>
        <v>0</v>
      </c>
      <c r="H408" s="63"/>
      <c r="I408" s="56"/>
      <c r="J408" s="55">
        <f t="shared" si="100"/>
        <v>0</v>
      </c>
      <c r="K408" s="71"/>
    </row>
    <row r="409" spans="1:11" s="10" customFormat="1" ht="15.75" x14ac:dyDescent="0.25">
      <c r="A409" s="17"/>
      <c r="B409" s="191" t="s">
        <v>73</v>
      </c>
      <c r="C409" s="192" t="s">
        <v>141</v>
      </c>
      <c r="D409" s="94">
        <v>7</v>
      </c>
      <c r="E409" s="18" t="s">
        <v>16</v>
      </c>
      <c r="F409" s="20"/>
      <c r="G409" s="41">
        <f t="shared" si="73"/>
        <v>0</v>
      </c>
      <c r="H409" s="63"/>
      <c r="I409" s="56"/>
      <c r="J409" s="55">
        <f t="shared" si="100"/>
        <v>0</v>
      </c>
      <c r="K409" s="71"/>
    </row>
    <row r="410" spans="1:11" s="10" customFormat="1" ht="15.75" x14ac:dyDescent="0.25">
      <c r="A410" s="17"/>
      <c r="B410" s="191" t="s">
        <v>73</v>
      </c>
      <c r="C410" s="192" t="s">
        <v>142</v>
      </c>
      <c r="D410" s="94">
        <v>7</v>
      </c>
      <c r="E410" s="18" t="s">
        <v>16</v>
      </c>
      <c r="F410" s="20"/>
      <c r="G410" s="41">
        <f t="shared" si="73"/>
        <v>0</v>
      </c>
      <c r="H410" s="63"/>
      <c r="I410" s="56"/>
      <c r="J410" s="55">
        <f t="shared" si="100"/>
        <v>0</v>
      </c>
      <c r="K410" s="71"/>
    </row>
    <row r="411" spans="1:11" s="10" customFormat="1" ht="15.75" x14ac:dyDescent="0.25">
      <c r="A411" s="17"/>
      <c r="B411" s="191" t="s">
        <v>73</v>
      </c>
      <c r="C411" s="192" t="s">
        <v>271</v>
      </c>
      <c r="D411" s="94">
        <v>3</v>
      </c>
      <c r="E411" s="18" t="s">
        <v>16</v>
      </c>
      <c r="F411" s="20"/>
      <c r="G411" s="41">
        <f t="shared" si="73"/>
        <v>0</v>
      </c>
      <c r="H411" s="63"/>
      <c r="I411" s="56"/>
      <c r="J411" s="55">
        <f t="shared" si="100"/>
        <v>0</v>
      </c>
      <c r="K411" s="71"/>
    </row>
    <row r="412" spans="1:11" s="10" customFormat="1" ht="15.75" x14ac:dyDescent="0.25">
      <c r="A412" s="17"/>
      <c r="B412" s="191" t="s">
        <v>73</v>
      </c>
      <c r="C412" s="192" t="s">
        <v>186</v>
      </c>
      <c r="D412" s="94">
        <v>21.45</v>
      </c>
      <c r="E412" s="18" t="s">
        <v>16</v>
      </c>
      <c r="F412" s="20"/>
      <c r="G412" s="41">
        <f t="shared" si="73"/>
        <v>0</v>
      </c>
      <c r="H412" s="63"/>
      <c r="I412" s="56"/>
      <c r="J412" s="55">
        <f t="shared" si="100"/>
        <v>0</v>
      </c>
      <c r="K412" s="71"/>
    </row>
    <row r="413" spans="1:11" s="10" customFormat="1" ht="15.75" x14ac:dyDescent="0.25">
      <c r="A413" s="17"/>
      <c r="B413" s="191" t="s">
        <v>73</v>
      </c>
      <c r="C413" s="192" t="s">
        <v>446</v>
      </c>
      <c r="D413" s="94">
        <v>15</v>
      </c>
      <c r="E413" s="18" t="s">
        <v>17</v>
      </c>
      <c r="F413" s="20"/>
      <c r="G413" s="41">
        <f t="shared" si="73"/>
        <v>0</v>
      </c>
      <c r="H413" s="63"/>
      <c r="I413" s="56"/>
      <c r="J413" s="55">
        <f t="shared" si="100"/>
        <v>0</v>
      </c>
      <c r="K413" s="71"/>
    </row>
    <row r="414" spans="1:11" s="10" customFormat="1" ht="15.75" x14ac:dyDescent="0.25">
      <c r="A414" s="17"/>
      <c r="B414" s="191" t="s">
        <v>73</v>
      </c>
      <c r="C414" s="192" t="s">
        <v>86</v>
      </c>
      <c r="D414" s="94">
        <v>7.65</v>
      </c>
      <c r="E414" s="18" t="s">
        <v>16</v>
      </c>
      <c r="F414" s="20"/>
      <c r="G414" s="41">
        <f t="shared" si="73"/>
        <v>0</v>
      </c>
      <c r="H414" s="63"/>
      <c r="I414" s="56"/>
      <c r="J414" s="55">
        <f t="shared" si="100"/>
        <v>0</v>
      </c>
      <c r="K414" s="71"/>
    </row>
    <row r="415" spans="1:11" s="10" customFormat="1" ht="15.75" x14ac:dyDescent="0.25">
      <c r="A415" s="17"/>
      <c r="B415" s="193" t="s">
        <v>73</v>
      </c>
      <c r="C415" s="145" t="s">
        <v>244</v>
      </c>
      <c r="D415" s="77">
        <v>5.8</v>
      </c>
      <c r="E415" s="19" t="s">
        <v>16</v>
      </c>
      <c r="F415" s="20"/>
      <c r="G415" s="41">
        <f t="shared" si="73"/>
        <v>0</v>
      </c>
      <c r="H415" s="63"/>
      <c r="I415" s="56"/>
      <c r="J415" s="55">
        <f t="shared" si="100"/>
        <v>0</v>
      </c>
      <c r="K415" s="71"/>
    </row>
    <row r="416" spans="1:11" s="10" customFormat="1" ht="15.75" x14ac:dyDescent="0.25">
      <c r="A416" s="17"/>
      <c r="B416" s="193" t="s">
        <v>73</v>
      </c>
      <c r="C416" s="145" t="s">
        <v>273</v>
      </c>
      <c r="D416" s="129">
        <v>8.6999999999999993</v>
      </c>
      <c r="E416" s="19" t="s">
        <v>16</v>
      </c>
      <c r="F416" s="20"/>
      <c r="G416" s="41">
        <f t="shared" si="73"/>
        <v>0</v>
      </c>
      <c r="H416" s="63"/>
      <c r="I416" s="56"/>
      <c r="J416" s="55">
        <f t="shared" si="100"/>
        <v>0</v>
      </c>
      <c r="K416" s="71"/>
    </row>
    <row r="417" spans="1:11" s="10" customFormat="1" ht="15.75" x14ac:dyDescent="0.25">
      <c r="A417" s="17"/>
      <c r="B417" s="191" t="s">
        <v>73</v>
      </c>
      <c r="C417" s="192" t="s">
        <v>161</v>
      </c>
      <c r="D417" s="94">
        <v>19.600000000000001</v>
      </c>
      <c r="E417" s="18" t="s">
        <v>16</v>
      </c>
      <c r="F417" s="20"/>
      <c r="G417" s="41">
        <f t="shared" si="73"/>
        <v>0</v>
      </c>
      <c r="H417" s="63"/>
      <c r="I417" s="56"/>
      <c r="J417" s="55">
        <f t="shared" si="100"/>
        <v>0</v>
      </c>
      <c r="K417" s="71"/>
    </row>
    <row r="418" spans="1:11" s="10" customFormat="1" ht="15.75" x14ac:dyDescent="0.25">
      <c r="A418" s="17"/>
      <c r="B418" s="191" t="s">
        <v>73</v>
      </c>
      <c r="C418" s="192" t="s">
        <v>120</v>
      </c>
      <c r="D418" s="94">
        <v>5.45</v>
      </c>
      <c r="E418" s="18" t="s">
        <v>16</v>
      </c>
      <c r="F418" s="20"/>
      <c r="G418" s="41">
        <f t="shared" si="73"/>
        <v>0</v>
      </c>
      <c r="H418" s="63"/>
      <c r="I418" s="56"/>
      <c r="J418" s="55">
        <f t="shared" si="100"/>
        <v>0</v>
      </c>
      <c r="K418" s="71"/>
    </row>
    <row r="419" spans="1:11" s="10" customFormat="1" ht="15.75" x14ac:dyDescent="0.25">
      <c r="A419" s="17"/>
      <c r="B419" s="191" t="s">
        <v>73</v>
      </c>
      <c r="C419" s="192" t="s">
        <v>121</v>
      </c>
      <c r="D419" s="94">
        <v>5.45</v>
      </c>
      <c r="E419" s="18" t="s">
        <v>16</v>
      </c>
      <c r="F419" s="20"/>
      <c r="G419" s="41">
        <f t="shared" si="73"/>
        <v>0</v>
      </c>
      <c r="H419" s="63"/>
      <c r="I419" s="56"/>
      <c r="J419" s="55">
        <f t="shared" si="100"/>
        <v>0</v>
      </c>
      <c r="K419" s="71"/>
    </row>
    <row r="420" spans="1:11" s="10" customFormat="1" ht="15.75" x14ac:dyDescent="0.25">
      <c r="A420" s="17"/>
      <c r="B420" s="191" t="s">
        <v>73</v>
      </c>
      <c r="C420" s="192" t="s">
        <v>87</v>
      </c>
      <c r="D420" s="94">
        <v>3.4</v>
      </c>
      <c r="E420" s="18" t="s">
        <v>16</v>
      </c>
      <c r="F420" s="20"/>
      <c r="G420" s="41">
        <f t="shared" si="73"/>
        <v>0</v>
      </c>
      <c r="H420" s="63"/>
      <c r="I420" s="56"/>
      <c r="J420" s="55">
        <f t="shared" si="100"/>
        <v>0</v>
      </c>
      <c r="K420" s="71"/>
    </row>
    <row r="421" spans="1:11" s="10" customFormat="1" ht="15.75" x14ac:dyDescent="0.25">
      <c r="A421" s="17"/>
      <c r="B421" s="191" t="s">
        <v>73</v>
      </c>
      <c r="C421" s="192" t="s">
        <v>88</v>
      </c>
      <c r="D421" s="94">
        <v>3.4</v>
      </c>
      <c r="E421" s="18" t="s">
        <v>16</v>
      </c>
      <c r="F421" s="20"/>
      <c r="G421" s="41">
        <f t="shared" si="73"/>
        <v>0</v>
      </c>
      <c r="H421" s="63"/>
      <c r="I421" s="56"/>
      <c r="J421" s="55">
        <f t="shared" si="100"/>
        <v>0</v>
      </c>
      <c r="K421" s="71"/>
    </row>
    <row r="422" spans="1:11" s="10" customFormat="1" ht="15.75" x14ac:dyDescent="0.25">
      <c r="A422" s="17"/>
      <c r="B422" s="191" t="s">
        <v>73</v>
      </c>
      <c r="C422" s="192" t="s">
        <v>274</v>
      </c>
      <c r="D422" s="94">
        <v>5.6</v>
      </c>
      <c r="E422" s="18" t="s">
        <v>16</v>
      </c>
      <c r="F422" s="20"/>
      <c r="G422" s="41">
        <f t="shared" si="73"/>
        <v>0</v>
      </c>
      <c r="H422" s="63"/>
      <c r="I422" s="56"/>
      <c r="J422" s="55">
        <f t="shared" si="100"/>
        <v>0</v>
      </c>
      <c r="K422" s="71"/>
    </row>
    <row r="423" spans="1:11" s="10" customFormat="1" ht="15.75" x14ac:dyDescent="0.25">
      <c r="A423" s="17"/>
      <c r="B423" s="191" t="s">
        <v>73</v>
      </c>
      <c r="C423" s="192" t="s">
        <v>123</v>
      </c>
      <c r="D423" s="94">
        <v>5.6</v>
      </c>
      <c r="E423" s="18" t="s">
        <v>16</v>
      </c>
      <c r="F423" s="20"/>
      <c r="G423" s="41">
        <f t="shared" si="73"/>
        <v>0</v>
      </c>
      <c r="H423" s="63"/>
      <c r="I423" s="56"/>
      <c r="J423" s="55">
        <f t="shared" si="100"/>
        <v>0</v>
      </c>
      <c r="K423" s="71"/>
    </row>
    <row r="424" spans="1:11" s="10" customFormat="1" ht="15.75" x14ac:dyDescent="0.25">
      <c r="A424" s="17"/>
      <c r="B424" s="191" t="s">
        <v>73</v>
      </c>
      <c r="C424" s="192" t="s">
        <v>184</v>
      </c>
      <c r="D424" s="94">
        <v>10.8</v>
      </c>
      <c r="E424" s="18" t="s">
        <v>16</v>
      </c>
      <c r="F424" s="20"/>
      <c r="G424" s="41">
        <f t="shared" si="73"/>
        <v>0</v>
      </c>
      <c r="H424" s="63"/>
      <c r="I424" s="56"/>
      <c r="J424" s="55">
        <f t="shared" si="100"/>
        <v>0</v>
      </c>
      <c r="K424" s="71"/>
    </row>
    <row r="425" spans="1:11" s="10" customFormat="1" ht="15.75" x14ac:dyDescent="0.25">
      <c r="A425" s="17"/>
      <c r="B425" s="191" t="s">
        <v>73</v>
      </c>
      <c r="C425" s="192" t="s">
        <v>185</v>
      </c>
      <c r="D425" s="94">
        <v>11.35</v>
      </c>
      <c r="E425" s="18" t="s">
        <v>16</v>
      </c>
      <c r="F425" s="20"/>
      <c r="G425" s="41">
        <f t="shared" si="73"/>
        <v>0</v>
      </c>
      <c r="H425" s="63"/>
      <c r="I425" s="56"/>
      <c r="J425" s="55">
        <f t="shared" si="100"/>
        <v>0</v>
      </c>
      <c r="K425" s="71"/>
    </row>
    <row r="426" spans="1:11" s="10" customFormat="1" ht="15.75" x14ac:dyDescent="0.25">
      <c r="A426" s="17"/>
      <c r="B426" s="191" t="s">
        <v>73</v>
      </c>
      <c r="C426" s="192" t="s">
        <v>531</v>
      </c>
      <c r="D426" s="94">
        <v>5.15</v>
      </c>
      <c r="E426" s="18" t="s">
        <v>16</v>
      </c>
      <c r="F426" s="20"/>
      <c r="G426" s="41">
        <f t="shared" ref="G426:G429" si="119">D426*F426</f>
        <v>0</v>
      </c>
      <c r="H426" s="63"/>
      <c r="I426" s="56"/>
      <c r="J426" s="55">
        <f t="shared" ref="J426:J429" si="120">D426*I426</f>
        <v>0</v>
      </c>
      <c r="K426" s="71"/>
    </row>
    <row r="427" spans="1:11" s="10" customFormat="1" ht="15.75" x14ac:dyDescent="0.25">
      <c r="A427" s="17"/>
      <c r="B427" s="191" t="s">
        <v>73</v>
      </c>
      <c r="C427" s="192" t="s">
        <v>532</v>
      </c>
      <c r="D427" s="94">
        <v>5.6</v>
      </c>
      <c r="E427" s="18" t="s">
        <v>16</v>
      </c>
      <c r="F427" s="20"/>
      <c r="G427" s="41">
        <f t="shared" si="119"/>
        <v>0</v>
      </c>
      <c r="H427" s="63"/>
      <c r="I427" s="56"/>
      <c r="J427" s="55">
        <f t="shared" si="120"/>
        <v>0</v>
      </c>
      <c r="K427" s="71"/>
    </row>
    <row r="428" spans="1:11" s="10" customFormat="1" ht="15.75" x14ac:dyDescent="0.25">
      <c r="A428" s="17"/>
      <c r="B428" s="191" t="s">
        <v>73</v>
      </c>
      <c r="C428" s="192" t="s">
        <v>533</v>
      </c>
      <c r="D428" s="94">
        <v>5.3</v>
      </c>
      <c r="E428" s="18" t="s">
        <v>16</v>
      </c>
      <c r="F428" s="20"/>
      <c r="G428" s="41">
        <f t="shared" ref="G428" si="121">D428*F428</f>
        <v>0</v>
      </c>
      <c r="H428" s="63"/>
      <c r="I428" s="56"/>
      <c r="J428" s="55">
        <f t="shared" ref="J428" si="122">D428*I428</f>
        <v>0</v>
      </c>
      <c r="K428" s="71"/>
    </row>
    <row r="429" spans="1:11" s="10" customFormat="1" ht="15.75" x14ac:dyDescent="0.25">
      <c r="A429" s="17"/>
      <c r="B429" s="191" t="s">
        <v>73</v>
      </c>
      <c r="C429" s="192" t="s">
        <v>601</v>
      </c>
      <c r="D429" s="94">
        <v>7.2</v>
      </c>
      <c r="E429" s="18" t="s">
        <v>16</v>
      </c>
      <c r="F429" s="20"/>
      <c r="G429" s="41">
        <f t="shared" si="119"/>
        <v>0</v>
      </c>
      <c r="H429" s="63"/>
      <c r="I429" s="56"/>
      <c r="J429" s="55">
        <f t="shared" si="120"/>
        <v>0</v>
      </c>
      <c r="K429" s="71"/>
    </row>
    <row r="430" spans="1:11" s="10" customFormat="1" ht="15.75" x14ac:dyDescent="0.25">
      <c r="A430" s="17"/>
      <c r="B430" s="191" t="s">
        <v>73</v>
      </c>
      <c r="C430" s="192" t="s">
        <v>151</v>
      </c>
      <c r="D430" s="94">
        <v>8.8000000000000007</v>
      </c>
      <c r="E430" s="18" t="s">
        <v>16</v>
      </c>
      <c r="F430" s="20"/>
      <c r="G430" s="41">
        <f t="shared" si="73"/>
        <v>0</v>
      </c>
      <c r="H430" s="63"/>
      <c r="I430" s="56"/>
      <c r="J430" s="55">
        <f t="shared" si="100"/>
        <v>0</v>
      </c>
      <c r="K430" s="71"/>
    </row>
    <row r="431" spans="1:11" s="10" customFormat="1" ht="15.75" x14ac:dyDescent="0.25">
      <c r="A431" s="17"/>
      <c r="B431" s="191" t="s">
        <v>73</v>
      </c>
      <c r="C431" s="192" t="s">
        <v>222</v>
      </c>
      <c r="D431" s="94">
        <v>6.9</v>
      </c>
      <c r="E431" s="18" t="s">
        <v>16</v>
      </c>
      <c r="F431" s="20"/>
      <c r="G431" s="41">
        <f t="shared" si="73"/>
        <v>0</v>
      </c>
      <c r="H431" s="63"/>
      <c r="I431" s="56"/>
      <c r="J431" s="55">
        <f t="shared" si="100"/>
        <v>0</v>
      </c>
      <c r="K431" s="71"/>
    </row>
    <row r="432" spans="1:11" s="10" customFormat="1" ht="15.75" x14ac:dyDescent="0.25">
      <c r="A432" s="17"/>
      <c r="B432" s="191" t="s">
        <v>73</v>
      </c>
      <c r="C432" s="192" t="s">
        <v>223</v>
      </c>
      <c r="D432" s="94">
        <v>7.25</v>
      </c>
      <c r="E432" s="18" t="s">
        <v>16</v>
      </c>
      <c r="F432" s="20"/>
      <c r="G432" s="41">
        <f t="shared" si="73"/>
        <v>0</v>
      </c>
      <c r="H432" s="63"/>
      <c r="I432" s="56"/>
      <c r="J432" s="55">
        <f t="shared" si="100"/>
        <v>0</v>
      </c>
      <c r="K432" s="71"/>
    </row>
    <row r="433" spans="1:11" s="10" customFormat="1" ht="15.75" x14ac:dyDescent="0.25">
      <c r="A433" s="17"/>
      <c r="B433" s="191" t="s">
        <v>73</v>
      </c>
      <c r="C433" s="192" t="s">
        <v>89</v>
      </c>
      <c r="D433" s="94">
        <v>6.8</v>
      </c>
      <c r="E433" s="18" t="s">
        <v>16</v>
      </c>
      <c r="F433" s="20"/>
      <c r="G433" s="41">
        <f t="shared" si="73"/>
        <v>0</v>
      </c>
      <c r="H433" s="63"/>
      <c r="I433" s="56"/>
      <c r="J433" s="55">
        <f t="shared" si="100"/>
        <v>0</v>
      </c>
      <c r="K433" s="71"/>
    </row>
    <row r="434" spans="1:11" s="10" customFormat="1" ht="15.75" x14ac:dyDescent="0.25">
      <c r="A434" s="17"/>
      <c r="B434" s="191" t="s">
        <v>73</v>
      </c>
      <c r="C434" s="192" t="s">
        <v>90</v>
      </c>
      <c r="D434" s="94">
        <v>8.75</v>
      </c>
      <c r="E434" s="18" t="s">
        <v>16</v>
      </c>
      <c r="F434" s="20"/>
      <c r="G434" s="41">
        <f t="shared" si="73"/>
        <v>0</v>
      </c>
      <c r="H434" s="63"/>
      <c r="I434" s="56"/>
      <c r="J434" s="55">
        <f t="shared" si="100"/>
        <v>0</v>
      </c>
      <c r="K434" s="71"/>
    </row>
    <row r="435" spans="1:11" s="10" customFormat="1" ht="15.75" x14ac:dyDescent="0.25">
      <c r="A435" s="17"/>
      <c r="B435" s="191" t="s">
        <v>73</v>
      </c>
      <c r="C435" s="192" t="s">
        <v>534</v>
      </c>
      <c r="D435" s="94">
        <v>9.44</v>
      </c>
      <c r="E435" s="18" t="s">
        <v>16</v>
      </c>
      <c r="F435" s="20"/>
      <c r="G435" s="41">
        <f t="shared" ref="G435" si="123">D435*F435</f>
        <v>0</v>
      </c>
      <c r="H435" s="63"/>
      <c r="I435" s="56"/>
      <c r="J435" s="55">
        <f t="shared" ref="J435" si="124">D435*I435</f>
        <v>0</v>
      </c>
      <c r="K435" s="71"/>
    </row>
    <row r="436" spans="1:11" s="10" customFormat="1" ht="15.75" x14ac:dyDescent="0.25">
      <c r="A436" s="17"/>
      <c r="B436" s="191" t="s">
        <v>73</v>
      </c>
      <c r="C436" s="192" t="s">
        <v>196</v>
      </c>
      <c r="D436" s="94">
        <v>16.100000000000001</v>
      </c>
      <c r="E436" s="18" t="s">
        <v>16</v>
      </c>
      <c r="F436" s="20"/>
      <c r="G436" s="41">
        <f t="shared" si="73"/>
        <v>0</v>
      </c>
      <c r="H436" s="63"/>
      <c r="I436" s="56"/>
      <c r="J436" s="55">
        <f t="shared" si="100"/>
        <v>0</v>
      </c>
      <c r="K436" s="71"/>
    </row>
    <row r="437" spans="1:11" s="10" customFormat="1" ht="15.75" x14ac:dyDescent="0.25">
      <c r="A437" s="17"/>
      <c r="B437" s="191" t="s">
        <v>73</v>
      </c>
      <c r="C437" s="192" t="s">
        <v>325</v>
      </c>
      <c r="D437" s="94">
        <v>11</v>
      </c>
      <c r="E437" s="18" t="s">
        <v>16</v>
      </c>
      <c r="F437" s="20"/>
      <c r="G437" s="41">
        <f t="shared" si="73"/>
        <v>0</v>
      </c>
      <c r="H437" s="63"/>
      <c r="I437" s="56"/>
      <c r="J437" s="55">
        <f t="shared" si="100"/>
        <v>0</v>
      </c>
      <c r="K437" s="71"/>
    </row>
    <row r="438" spans="1:11" s="10" customFormat="1" ht="15.75" x14ac:dyDescent="0.25">
      <c r="A438" s="17"/>
      <c r="B438" s="191" t="s">
        <v>73</v>
      </c>
      <c r="C438" s="192" t="s">
        <v>324</v>
      </c>
      <c r="D438" s="94">
        <v>10.35</v>
      </c>
      <c r="E438" s="18" t="s">
        <v>16</v>
      </c>
      <c r="F438" s="20"/>
      <c r="G438" s="41">
        <f t="shared" si="73"/>
        <v>0</v>
      </c>
      <c r="H438" s="63"/>
      <c r="I438" s="56"/>
      <c r="J438" s="55">
        <f t="shared" si="100"/>
        <v>0</v>
      </c>
      <c r="K438" s="71"/>
    </row>
    <row r="439" spans="1:11" s="10" customFormat="1" ht="15.75" x14ac:dyDescent="0.25">
      <c r="A439" s="17"/>
      <c r="B439" s="191" t="s">
        <v>73</v>
      </c>
      <c r="C439" s="192" t="s">
        <v>91</v>
      </c>
      <c r="D439" s="94">
        <v>16.7</v>
      </c>
      <c r="E439" s="18" t="s">
        <v>16</v>
      </c>
      <c r="F439" s="20"/>
      <c r="G439" s="41">
        <f t="shared" si="73"/>
        <v>0</v>
      </c>
      <c r="H439" s="63"/>
      <c r="I439" s="56"/>
      <c r="J439" s="55">
        <f t="shared" si="100"/>
        <v>0</v>
      </c>
      <c r="K439" s="71"/>
    </row>
    <row r="440" spans="1:11" s="10" customFormat="1" ht="15.75" x14ac:dyDescent="0.25">
      <c r="A440" s="17"/>
      <c r="B440" s="191" t="s">
        <v>73</v>
      </c>
      <c r="C440" s="192" t="s">
        <v>92</v>
      </c>
      <c r="D440" s="94">
        <v>14.2</v>
      </c>
      <c r="E440" s="18" t="s">
        <v>16</v>
      </c>
      <c r="F440" s="20"/>
      <c r="G440" s="41">
        <f t="shared" si="73"/>
        <v>0</v>
      </c>
      <c r="H440" s="63"/>
      <c r="I440" s="56"/>
      <c r="J440" s="55">
        <f t="shared" si="100"/>
        <v>0</v>
      </c>
      <c r="K440" s="71"/>
    </row>
    <row r="441" spans="1:11" s="10" customFormat="1" ht="15.75" x14ac:dyDescent="0.25">
      <c r="A441" s="17"/>
      <c r="B441" s="19" t="s">
        <v>73</v>
      </c>
      <c r="C441" s="182" t="s">
        <v>336</v>
      </c>
      <c r="D441" s="78">
        <v>10.9</v>
      </c>
      <c r="E441" s="18" t="s">
        <v>16</v>
      </c>
      <c r="F441" s="20"/>
      <c r="G441" s="41">
        <f t="shared" si="73"/>
        <v>0</v>
      </c>
      <c r="H441" s="63"/>
      <c r="I441" s="56"/>
      <c r="J441" s="55">
        <f t="shared" si="100"/>
        <v>0</v>
      </c>
      <c r="K441" s="71"/>
    </row>
    <row r="442" spans="1:11" s="10" customFormat="1" ht="15.75" x14ac:dyDescent="0.25">
      <c r="A442" s="17"/>
      <c r="B442" s="191" t="s">
        <v>73</v>
      </c>
      <c r="C442" s="192" t="s">
        <v>93</v>
      </c>
      <c r="D442" s="94">
        <v>14.6</v>
      </c>
      <c r="E442" s="18" t="s">
        <v>16</v>
      </c>
      <c r="F442" s="20"/>
      <c r="G442" s="41">
        <f t="shared" si="73"/>
        <v>0</v>
      </c>
      <c r="H442" s="63"/>
      <c r="I442" s="56"/>
      <c r="J442" s="55">
        <f t="shared" si="100"/>
        <v>0</v>
      </c>
      <c r="K442" s="71"/>
    </row>
    <row r="443" spans="1:11" s="10" customFormat="1" ht="15.75" x14ac:dyDescent="0.25">
      <c r="A443" s="17"/>
      <c r="B443" s="191" t="s">
        <v>73</v>
      </c>
      <c r="C443" s="192" t="s">
        <v>94</v>
      </c>
      <c r="D443" s="94">
        <v>14.7</v>
      </c>
      <c r="E443" s="18" t="s">
        <v>16</v>
      </c>
      <c r="F443" s="20"/>
      <c r="G443" s="41">
        <f t="shared" si="73"/>
        <v>0</v>
      </c>
      <c r="H443" s="63"/>
      <c r="I443" s="56"/>
      <c r="J443" s="55">
        <f t="shared" si="100"/>
        <v>0</v>
      </c>
      <c r="K443" s="71"/>
    </row>
    <row r="444" spans="1:11" s="10" customFormat="1" ht="15.75" x14ac:dyDescent="0.25">
      <c r="A444" s="17"/>
      <c r="B444" s="191" t="s">
        <v>73</v>
      </c>
      <c r="C444" s="192" t="s">
        <v>95</v>
      </c>
      <c r="D444" s="94">
        <v>9.1999999999999993</v>
      </c>
      <c r="E444" s="18" t="s">
        <v>16</v>
      </c>
      <c r="F444" s="20"/>
      <c r="G444" s="41">
        <f t="shared" si="73"/>
        <v>0</v>
      </c>
      <c r="H444" s="63"/>
      <c r="I444" s="56"/>
      <c r="J444" s="55">
        <f t="shared" si="100"/>
        <v>0</v>
      </c>
      <c r="K444" s="71"/>
    </row>
    <row r="445" spans="1:11" s="10" customFormat="1" ht="15.75" x14ac:dyDescent="0.25">
      <c r="A445" s="17"/>
      <c r="B445" s="194" t="s">
        <v>73</v>
      </c>
      <c r="C445" s="192" t="s">
        <v>221</v>
      </c>
      <c r="D445" s="78">
        <v>13.3</v>
      </c>
      <c r="E445" s="18" t="s">
        <v>16</v>
      </c>
      <c r="F445" s="20"/>
      <c r="G445" s="41">
        <f t="shared" si="73"/>
        <v>0</v>
      </c>
      <c r="H445" s="63"/>
      <c r="I445" s="56"/>
      <c r="J445" s="55">
        <f t="shared" si="100"/>
        <v>0</v>
      </c>
      <c r="K445" s="71"/>
    </row>
    <row r="446" spans="1:11" s="10" customFormat="1" ht="15.75" x14ac:dyDescent="0.25">
      <c r="A446" s="17"/>
      <c r="B446" s="191" t="s">
        <v>73</v>
      </c>
      <c r="C446" s="192" t="s">
        <v>248</v>
      </c>
      <c r="D446" s="94">
        <v>19</v>
      </c>
      <c r="E446" s="18" t="s">
        <v>16</v>
      </c>
      <c r="F446" s="20"/>
      <c r="G446" s="41">
        <f t="shared" si="73"/>
        <v>0</v>
      </c>
      <c r="H446" s="63"/>
      <c r="I446" s="56"/>
      <c r="J446" s="55">
        <f t="shared" si="100"/>
        <v>0</v>
      </c>
      <c r="K446" s="71"/>
    </row>
    <row r="447" spans="1:11" s="10" customFormat="1" ht="15.75" x14ac:dyDescent="0.25">
      <c r="A447" s="17"/>
      <c r="B447" s="191" t="s">
        <v>73</v>
      </c>
      <c r="C447" s="192" t="s">
        <v>122</v>
      </c>
      <c r="D447" s="94">
        <v>12.55</v>
      </c>
      <c r="E447" s="18" t="s">
        <v>16</v>
      </c>
      <c r="F447" s="20"/>
      <c r="G447" s="41">
        <f t="shared" si="73"/>
        <v>0</v>
      </c>
      <c r="H447" s="63"/>
      <c r="I447" s="56"/>
      <c r="J447" s="55">
        <f t="shared" si="100"/>
        <v>0</v>
      </c>
      <c r="K447" s="71"/>
    </row>
    <row r="448" spans="1:11" s="10" customFormat="1" ht="15.75" x14ac:dyDescent="0.25">
      <c r="A448" s="17"/>
      <c r="B448" s="191" t="s">
        <v>73</v>
      </c>
      <c r="C448" s="192" t="s">
        <v>245</v>
      </c>
      <c r="D448" s="94">
        <v>4.5999999999999996</v>
      </c>
      <c r="E448" s="18" t="s">
        <v>16</v>
      </c>
      <c r="F448" s="20"/>
      <c r="G448" s="41">
        <f t="shared" si="73"/>
        <v>0</v>
      </c>
      <c r="H448" s="63"/>
      <c r="I448" s="56"/>
      <c r="J448" s="55">
        <f t="shared" si="100"/>
        <v>0</v>
      </c>
      <c r="K448" s="71"/>
    </row>
    <row r="449" spans="1:11" s="10" customFormat="1" ht="15.75" x14ac:dyDescent="0.25">
      <c r="A449" s="17"/>
      <c r="B449" s="191" t="s">
        <v>73</v>
      </c>
      <c r="C449" s="173" t="s">
        <v>337</v>
      </c>
      <c r="D449" s="78">
        <v>16.8</v>
      </c>
      <c r="E449" s="18" t="s">
        <v>16</v>
      </c>
      <c r="F449" s="20"/>
      <c r="G449" s="41">
        <f t="shared" si="73"/>
        <v>0</v>
      </c>
      <c r="H449" s="63"/>
      <c r="I449" s="56"/>
      <c r="J449" s="55">
        <f t="shared" si="100"/>
        <v>0</v>
      </c>
      <c r="K449" s="71"/>
    </row>
    <row r="450" spans="1:11" s="10" customFormat="1" ht="15.75" x14ac:dyDescent="0.25">
      <c r="A450" s="17"/>
      <c r="B450" s="191" t="s">
        <v>73</v>
      </c>
      <c r="C450" s="182" t="s">
        <v>338</v>
      </c>
      <c r="D450" s="78">
        <v>14.15</v>
      </c>
      <c r="E450" s="18" t="s">
        <v>16</v>
      </c>
      <c r="F450" s="20"/>
      <c r="G450" s="41">
        <f t="shared" si="73"/>
        <v>0</v>
      </c>
      <c r="H450" s="63"/>
      <c r="I450" s="56"/>
      <c r="J450" s="55">
        <f t="shared" si="100"/>
        <v>0</v>
      </c>
      <c r="K450" s="71"/>
    </row>
    <row r="451" spans="1:11" s="10" customFormat="1" ht="15.75" x14ac:dyDescent="0.25">
      <c r="A451" s="17"/>
      <c r="B451" s="191" t="s">
        <v>73</v>
      </c>
      <c r="C451" s="182" t="s">
        <v>339</v>
      </c>
      <c r="D451" s="78">
        <v>24.6</v>
      </c>
      <c r="E451" s="18" t="s">
        <v>16</v>
      </c>
      <c r="F451" s="20"/>
      <c r="G451" s="41">
        <f t="shared" si="73"/>
        <v>0</v>
      </c>
      <c r="H451" s="63"/>
      <c r="I451" s="56"/>
      <c r="J451" s="55">
        <f t="shared" si="100"/>
        <v>0</v>
      </c>
      <c r="K451" s="71"/>
    </row>
    <row r="452" spans="1:11" s="10" customFormat="1" ht="15.75" x14ac:dyDescent="0.25">
      <c r="A452" s="17"/>
      <c r="B452" s="191" t="s">
        <v>73</v>
      </c>
      <c r="C452" s="188" t="s">
        <v>340</v>
      </c>
      <c r="D452" s="78">
        <v>27.3</v>
      </c>
      <c r="E452" s="18" t="s">
        <v>16</v>
      </c>
      <c r="F452" s="20"/>
      <c r="G452" s="41">
        <f t="shared" si="73"/>
        <v>0</v>
      </c>
      <c r="H452" s="63"/>
      <c r="I452" s="56"/>
      <c r="J452" s="55">
        <f t="shared" si="100"/>
        <v>0</v>
      </c>
      <c r="K452" s="71"/>
    </row>
    <row r="453" spans="1:11" s="10" customFormat="1" ht="15.75" x14ac:dyDescent="0.25">
      <c r="A453" s="17"/>
      <c r="B453" s="191" t="s">
        <v>73</v>
      </c>
      <c r="C453" s="192" t="s">
        <v>83</v>
      </c>
      <c r="D453" s="94">
        <v>15.8</v>
      </c>
      <c r="E453" s="18" t="s">
        <v>16</v>
      </c>
      <c r="F453" s="20"/>
      <c r="G453" s="41">
        <f t="shared" si="73"/>
        <v>0</v>
      </c>
      <c r="H453" s="63"/>
      <c r="I453" s="56"/>
      <c r="J453" s="55">
        <f t="shared" si="100"/>
        <v>0</v>
      </c>
      <c r="K453" s="71"/>
    </row>
    <row r="454" spans="1:11" s="10" customFormat="1" ht="15.75" x14ac:dyDescent="0.25">
      <c r="A454" s="17"/>
      <c r="B454" s="191" t="s">
        <v>73</v>
      </c>
      <c r="C454" s="195" t="s">
        <v>283</v>
      </c>
      <c r="D454" s="94">
        <v>7.8</v>
      </c>
      <c r="E454" s="18" t="s">
        <v>18</v>
      </c>
      <c r="F454" s="20"/>
      <c r="G454" s="41">
        <f t="shared" si="73"/>
        <v>0</v>
      </c>
      <c r="H454" s="63"/>
      <c r="I454" s="56"/>
      <c r="J454" s="55">
        <f t="shared" si="100"/>
        <v>0</v>
      </c>
      <c r="K454" s="71"/>
    </row>
    <row r="455" spans="1:11" s="10" customFormat="1" ht="15.75" x14ac:dyDescent="0.25">
      <c r="A455" s="17"/>
      <c r="B455" s="194" t="s">
        <v>73</v>
      </c>
      <c r="C455" s="192" t="s">
        <v>618</v>
      </c>
      <c r="D455" s="78">
        <v>3</v>
      </c>
      <c r="E455" s="18" t="s">
        <v>16</v>
      </c>
      <c r="F455" s="20"/>
      <c r="G455" s="41">
        <f t="shared" si="73"/>
        <v>0</v>
      </c>
      <c r="H455" s="63"/>
      <c r="I455" s="56"/>
      <c r="J455" s="55">
        <f t="shared" si="100"/>
        <v>0</v>
      </c>
      <c r="K455" s="71"/>
    </row>
    <row r="456" spans="1:11" s="10" customFormat="1" ht="15.75" x14ac:dyDescent="0.25">
      <c r="A456" s="17"/>
      <c r="B456" s="194" t="s">
        <v>73</v>
      </c>
      <c r="C456" s="192" t="s">
        <v>96</v>
      </c>
      <c r="D456" s="78">
        <v>3</v>
      </c>
      <c r="E456" s="18" t="s">
        <v>16</v>
      </c>
      <c r="F456" s="20"/>
      <c r="G456" s="41">
        <f t="shared" si="73"/>
        <v>0</v>
      </c>
      <c r="H456" s="63"/>
      <c r="I456" s="56"/>
      <c r="J456" s="55">
        <f t="shared" si="100"/>
        <v>0</v>
      </c>
      <c r="K456" s="71"/>
    </row>
    <row r="457" spans="1:11" s="10" customFormat="1" ht="15.75" x14ac:dyDescent="0.25">
      <c r="A457" s="17"/>
      <c r="B457" s="194" t="s">
        <v>73</v>
      </c>
      <c r="C457" s="192" t="s">
        <v>284</v>
      </c>
      <c r="D457" s="78">
        <v>8.6999999999999993</v>
      </c>
      <c r="E457" s="18" t="s">
        <v>16</v>
      </c>
      <c r="F457" s="20"/>
      <c r="G457" s="41">
        <f t="shared" si="73"/>
        <v>0</v>
      </c>
      <c r="H457" s="63"/>
      <c r="I457" s="56"/>
      <c r="J457" s="55">
        <f t="shared" si="100"/>
        <v>0</v>
      </c>
      <c r="K457" s="71"/>
    </row>
    <row r="458" spans="1:11" s="10" customFormat="1" ht="15.75" x14ac:dyDescent="0.25">
      <c r="A458" s="17"/>
      <c r="B458" s="194" t="s">
        <v>73</v>
      </c>
      <c r="C458" s="192" t="s">
        <v>415</v>
      </c>
      <c r="D458" s="78">
        <v>6.2</v>
      </c>
      <c r="E458" s="18" t="s">
        <v>19</v>
      </c>
      <c r="F458" s="20"/>
      <c r="G458" s="41">
        <f t="shared" si="73"/>
        <v>0</v>
      </c>
      <c r="H458" s="63"/>
      <c r="I458" s="56"/>
      <c r="J458" s="55">
        <f t="shared" si="100"/>
        <v>0</v>
      </c>
      <c r="K458" s="71"/>
    </row>
    <row r="459" spans="1:11" s="10" customFormat="1" ht="15.75" x14ac:dyDescent="0.25">
      <c r="A459" s="17"/>
      <c r="B459" s="169" t="s">
        <v>57</v>
      </c>
      <c r="C459" s="170" t="s">
        <v>58</v>
      </c>
      <c r="D459" s="74">
        <v>6.15</v>
      </c>
      <c r="E459" s="19" t="s">
        <v>16</v>
      </c>
      <c r="F459" s="20"/>
      <c r="G459" s="41">
        <f t="shared" si="73"/>
        <v>0</v>
      </c>
      <c r="H459" s="63"/>
      <c r="I459" s="56"/>
      <c r="J459" s="55">
        <f t="shared" ref="J459:J497" si="125">D459*I459</f>
        <v>0</v>
      </c>
      <c r="K459" s="71"/>
    </row>
    <row r="460" spans="1:11" s="10" customFormat="1" ht="15.75" x14ac:dyDescent="0.25">
      <c r="A460" s="17"/>
      <c r="B460" s="169" t="s">
        <v>57</v>
      </c>
      <c r="C460" s="170" t="s">
        <v>442</v>
      </c>
      <c r="D460" s="74">
        <v>5</v>
      </c>
      <c r="E460" s="19" t="s">
        <v>16</v>
      </c>
      <c r="F460" s="20"/>
      <c r="G460" s="41">
        <f t="shared" si="73"/>
        <v>0</v>
      </c>
      <c r="H460" s="63"/>
      <c r="I460" s="56"/>
      <c r="J460" s="55">
        <f t="shared" si="125"/>
        <v>0</v>
      </c>
      <c r="K460" s="71"/>
    </row>
    <row r="461" spans="1:11" s="10" customFormat="1" ht="15.75" x14ac:dyDescent="0.25">
      <c r="A461" s="17"/>
      <c r="B461" s="169" t="s">
        <v>57</v>
      </c>
      <c r="C461" s="170" t="s">
        <v>332</v>
      </c>
      <c r="D461" s="74">
        <v>19.399999999999999</v>
      </c>
      <c r="E461" s="19" t="s">
        <v>227</v>
      </c>
      <c r="F461" s="20"/>
      <c r="G461" s="41">
        <f t="shared" si="73"/>
        <v>0</v>
      </c>
      <c r="H461" s="63"/>
      <c r="I461" s="56"/>
      <c r="J461" s="55">
        <f t="shared" si="125"/>
        <v>0</v>
      </c>
      <c r="K461" s="71"/>
    </row>
    <row r="462" spans="1:11" s="10" customFormat="1" ht="15.75" x14ac:dyDescent="0.25">
      <c r="A462" s="17"/>
      <c r="B462" s="169" t="s">
        <v>57</v>
      </c>
      <c r="C462" s="175" t="s">
        <v>252</v>
      </c>
      <c r="D462" s="92">
        <v>4</v>
      </c>
      <c r="E462" s="19" t="s">
        <v>16</v>
      </c>
      <c r="F462" s="20"/>
      <c r="G462" s="41">
        <f t="shared" si="73"/>
        <v>0</v>
      </c>
      <c r="H462" s="63"/>
      <c r="I462" s="56"/>
      <c r="J462" s="55">
        <f t="shared" si="125"/>
        <v>0</v>
      </c>
      <c r="K462" s="71"/>
    </row>
    <row r="463" spans="1:11" s="10" customFormat="1" ht="15.75" x14ac:dyDescent="0.25">
      <c r="A463" s="17"/>
      <c r="B463" s="169" t="s">
        <v>570</v>
      </c>
      <c r="C463" s="153" t="s">
        <v>571</v>
      </c>
      <c r="D463" s="92">
        <v>5</v>
      </c>
      <c r="E463" s="19" t="s">
        <v>345</v>
      </c>
      <c r="F463" s="20"/>
      <c r="G463" s="41">
        <f t="shared" ref="G463:G467" si="126">D463*F463</f>
        <v>0</v>
      </c>
      <c r="H463" s="63"/>
      <c r="I463" s="56"/>
      <c r="J463" s="55">
        <f t="shared" ref="J463:J467" si="127">D463*I463</f>
        <v>0</v>
      </c>
      <c r="K463" s="71"/>
    </row>
    <row r="464" spans="1:11" s="10" customFormat="1" ht="15.75" x14ac:dyDescent="0.25">
      <c r="A464" s="17"/>
      <c r="B464" s="169" t="s">
        <v>570</v>
      </c>
      <c r="C464" s="153" t="s">
        <v>573</v>
      </c>
      <c r="D464" s="92">
        <v>1.6</v>
      </c>
      <c r="E464" s="19" t="s">
        <v>17</v>
      </c>
      <c r="F464" s="20"/>
      <c r="G464" s="41">
        <f t="shared" si="126"/>
        <v>0</v>
      </c>
      <c r="H464" s="63"/>
      <c r="I464" s="56"/>
      <c r="J464" s="55">
        <f t="shared" si="127"/>
        <v>0</v>
      </c>
      <c r="K464" s="71"/>
    </row>
    <row r="465" spans="1:11" s="10" customFormat="1" ht="15.75" x14ac:dyDescent="0.25">
      <c r="A465" s="17"/>
      <c r="B465" s="169" t="s">
        <v>570</v>
      </c>
      <c r="C465" s="153" t="s">
        <v>572</v>
      </c>
      <c r="D465" s="92">
        <v>8.6999999999999993</v>
      </c>
      <c r="E465" s="19" t="s">
        <v>16</v>
      </c>
      <c r="F465" s="20"/>
      <c r="G465" s="41">
        <f t="shared" si="126"/>
        <v>0</v>
      </c>
      <c r="H465" s="63"/>
      <c r="I465" s="56"/>
      <c r="J465" s="55">
        <f t="shared" si="127"/>
        <v>0</v>
      </c>
      <c r="K465" s="71"/>
    </row>
    <row r="466" spans="1:11" s="10" customFormat="1" ht="15.75" x14ac:dyDescent="0.25">
      <c r="A466" s="17"/>
      <c r="B466" s="169" t="s">
        <v>570</v>
      </c>
      <c r="C466" s="153" t="s">
        <v>574</v>
      </c>
      <c r="D466" s="92">
        <v>1</v>
      </c>
      <c r="E466" s="19" t="s">
        <v>16</v>
      </c>
      <c r="F466" s="20"/>
      <c r="G466" s="41">
        <f t="shared" si="126"/>
        <v>0</v>
      </c>
      <c r="H466" s="63"/>
      <c r="I466" s="56"/>
      <c r="J466" s="55">
        <f t="shared" si="127"/>
        <v>0</v>
      </c>
      <c r="K466" s="71"/>
    </row>
    <row r="467" spans="1:11" s="10" customFormat="1" ht="15.75" x14ac:dyDescent="0.25">
      <c r="A467" s="17"/>
      <c r="B467" s="169" t="s">
        <v>570</v>
      </c>
      <c r="C467" s="235" t="s">
        <v>575</v>
      </c>
      <c r="D467" s="92">
        <v>3.3</v>
      </c>
      <c r="E467" s="19" t="s">
        <v>16</v>
      </c>
      <c r="F467" s="20"/>
      <c r="G467" s="41">
        <f t="shared" si="126"/>
        <v>0</v>
      </c>
      <c r="H467" s="63"/>
      <c r="I467" s="56"/>
      <c r="J467" s="55">
        <f t="shared" si="127"/>
        <v>0</v>
      </c>
      <c r="K467" s="71"/>
    </row>
    <row r="468" spans="1:11" s="10" customFormat="1" ht="15.75" x14ac:dyDescent="0.25">
      <c r="A468" s="17"/>
      <c r="B468" s="169" t="s">
        <v>440</v>
      </c>
      <c r="C468" s="185" t="s">
        <v>448</v>
      </c>
      <c r="D468" s="73">
        <v>2.4</v>
      </c>
      <c r="E468" s="18" t="s">
        <v>294</v>
      </c>
      <c r="F468" s="20"/>
      <c r="G468" s="41">
        <f t="shared" si="73"/>
        <v>0</v>
      </c>
      <c r="H468" s="63"/>
      <c r="I468" s="56"/>
      <c r="J468" s="55">
        <f t="shared" si="125"/>
        <v>0</v>
      </c>
      <c r="K468" s="71"/>
    </row>
    <row r="469" spans="1:11" s="10" customFormat="1" ht="15.75" x14ac:dyDescent="0.25">
      <c r="A469" s="17"/>
      <c r="B469" s="169" t="s">
        <v>440</v>
      </c>
      <c r="C469" s="185" t="s">
        <v>264</v>
      </c>
      <c r="D469" s="78">
        <v>2.5</v>
      </c>
      <c r="E469" s="21" t="s">
        <v>19</v>
      </c>
      <c r="F469" s="20"/>
      <c r="G469" s="41">
        <f t="shared" si="73"/>
        <v>0</v>
      </c>
      <c r="H469" s="63"/>
      <c r="I469" s="56"/>
      <c r="J469" s="55">
        <f t="shared" si="125"/>
        <v>0</v>
      </c>
      <c r="K469" s="71"/>
    </row>
    <row r="470" spans="1:11" s="10" customFormat="1" ht="15.75" x14ac:dyDescent="0.25">
      <c r="A470" s="17"/>
      <c r="B470" s="169" t="s">
        <v>440</v>
      </c>
      <c r="C470" s="196" t="s">
        <v>262</v>
      </c>
      <c r="D470" s="94">
        <v>2</v>
      </c>
      <c r="E470" s="21" t="s">
        <v>17</v>
      </c>
      <c r="F470" s="20"/>
      <c r="G470" s="41">
        <f t="shared" si="73"/>
        <v>0</v>
      </c>
      <c r="H470" s="63"/>
      <c r="I470" s="56"/>
      <c r="J470" s="55">
        <f t="shared" si="125"/>
        <v>0</v>
      </c>
      <c r="K470" s="71"/>
    </row>
    <row r="471" spans="1:11" s="10" customFormat="1" ht="15.75" x14ac:dyDescent="0.25">
      <c r="A471" s="17"/>
      <c r="B471" s="169" t="s">
        <v>440</v>
      </c>
      <c r="C471" s="164" t="s">
        <v>261</v>
      </c>
      <c r="D471" s="74">
        <v>1.8</v>
      </c>
      <c r="E471" s="18" t="s">
        <v>19</v>
      </c>
      <c r="F471" s="20"/>
      <c r="G471" s="41">
        <f t="shared" si="73"/>
        <v>0</v>
      </c>
      <c r="H471" s="63"/>
      <c r="I471" s="56"/>
      <c r="J471" s="55">
        <f t="shared" si="125"/>
        <v>0</v>
      </c>
      <c r="K471" s="71"/>
    </row>
    <row r="472" spans="1:11" s="10" customFormat="1" ht="15.75" x14ac:dyDescent="0.25">
      <c r="A472" s="17"/>
      <c r="B472" s="169" t="s">
        <v>440</v>
      </c>
      <c r="C472" s="164" t="s">
        <v>155</v>
      </c>
      <c r="D472" s="74">
        <v>1</v>
      </c>
      <c r="E472" s="18" t="s">
        <v>18</v>
      </c>
      <c r="F472" s="20"/>
      <c r="G472" s="41">
        <f t="shared" si="73"/>
        <v>0</v>
      </c>
      <c r="H472" s="63"/>
      <c r="I472" s="56"/>
      <c r="J472" s="55">
        <f t="shared" si="125"/>
        <v>0</v>
      </c>
      <c r="K472" s="71"/>
    </row>
    <row r="473" spans="1:11" s="10" customFormat="1" ht="15.75" x14ac:dyDescent="0.25">
      <c r="A473" s="17"/>
      <c r="B473" s="169" t="s">
        <v>440</v>
      </c>
      <c r="C473" s="197" t="s">
        <v>333</v>
      </c>
      <c r="D473" s="74">
        <v>1</v>
      </c>
      <c r="E473" s="18" t="s">
        <v>19</v>
      </c>
      <c r="F473" s="20"/>
      <c r="G473" s="41">
        <f t="shared" si="73"/>
        <v>0</v>
      </c>
      <c r="H473" s="63"/>
      <c r="I473" s="56"/>
      <c r="J473" s="55">
        <f t="shared" si="125"/>
        <v>0</v>
      </c>
      <c r="K473" s="71"/>
    </row>
    <row r="474" spans="1:11" s="10" customFormat="1" ht="15.75" x14ac:dyDescent="0.25">
      <c r="A474" s="17"/>
      <c r="B474" s="169" t="s">
        <v>440</v>
      </c>
      <c r="C474" s="197" t="s">
        <v>369</v>
      </c>
      <c r="D474" s="74">
        <v>1.75</v>
      </c>
      <c r="E474" s="18" t="s">
        <v>17</v>
      </c>
      <c r="F474" s="20"/>
      <c r="G474" s="41">
        <f t="shared" si="73"/>
        <v>0</v>
      </c>
      <c r="H474" s="63"/>
      <c r="I474" s="56"/>
      <c r="J474" s="55">
        <f t="shared" si="125"/>
        <v>0</v>
      </c>
      <c r="K474" s="71"/>
    </row>
    <row r="475" spans="1:11" s="10" customFormat="1" ht="15.75" x14ac:dyDescent="0.25">
      <c r="A475" s="17"/>
      <c r="B475" s="169" t="s">
        <v>440</v>
      </c>
      <c r="C475" s="164" t="s">
        <v>206</v>
      </c>
      <c r="D475" s="74">
        <v>3.5</v>
      </c>
      <c r="E475" s="18" t="s">
        <v>19</v>
      </c>
      <c r="F475" s="20"/>
      <c r="G475" s="41">
        <f t="shared" si="73"/>
        <v>0</v>
      </c>
      <c r="H475" s="63"/>
      <c r="I475" s="56"/>
      <c r="J475" s="55">
        <f t="shared" si="125"/>
        <v>0</v>
      </c>
      <c r="K475" s="71"/>
    </row>
    <row r="476" spans="1:11" s="10" customFormat="1" ht="15.75" x14ac:dyDescent="0.25">
      <c r="A476" s="17"/>
      <c r="B476" s="169" t="s">
        <v>440</v>
      </c>
      <c r="C476" s="164" t="s">
        <v>449</v>
      </c>
      <c r="D476" s="74">
        <v>3.1</v>
      </c>
      <c r="E476" s="18" t="s">
        <v>19</v>
      </c>
      <c r="F476" s="20"/>
      <c r="G476" s="41">
        <f t="shared" si="73"/>
        <v>0</v>
      </c>
      <c r="H476" s="63"/>
      <c r="I476" s="56"/>
      <c r="J476" s="55">
        <f t="shared" si="125"/>
        <v>0</v>
      </c>
      <c r="K476" s="71"/>
    </row>
    <row r="477" spans="1:11" s="10" customFormat="1" ht="15.75" x14ac:dyDescent="0.25">
      <c r="A477" s="17"/>
      <c r="B477" s="169" t="s">
        <v>440</v>
      </c>
      <c r="C477" s="164" t="s">
        <v>450</v>
      </c>
      <c r="D477" s="74">
        <v>10.3</v>
      </c>
      <c r="E477" s="18" t="s">
        <v>19</v>
      </c>
      <c r="F477" s="20"/>
      <c r="G477" s="41">
        <f t="shared" si="73"/>
        <v>0</v>
      </c>
      <c r="H477" s="63"/>
      <c r="I477" s="56"/>
      <c r="J477" s="55">
        <f t="shared" si="125"/>
        <v>0</v>
      </c>
      <c r="K477" s="71"/>
    </row>
    <row r="478" spans="1:11" s="10" customFormat="1" ht="15.75" x14ac:dyDescent="0.25">
      <c r="A478" s="17"/>
      <c r="B478" s="169" t="s">
        <v>440</v>
      </c>
      <c r="C478" s="164" t="s">
        <v>451</v>
      </c>
      <c r="D478" s="74">
        <v>2.8</v>
      </c>
      <c r="E478" s="18" t="s">
        <v>19</v>
      </c>
      <c r="F478" s="20"/>
      <c r="G478" s="41">
        <f t="shared" si="73"/>
        <v>0</v>
      </c>
      <c r="H478" s="63"/>
      <c r="I478" s="56"/>
      <c r="J478" s="55">
        <f t="shared" si="125"/>
        <v>0</v>
      </c>
      <c r="K478" s="71"/>
    </row>
    <row r="479" spans="1:11" s="10" customFormat="1" ht="15.75" x14ac:dyDescent="0.25">
      <c r="A479" s="17"/>
      <c r="B479" s="169" t="s">
        <v>440</v>
      </c>
      <c r="C479" s="164" t="s">
        <v>343</v>
      </c>
      <c r="D479" s="74">
        <v>1.1000000000000001</v>
      </c>
      <c r="E479" s="18" t="s">
        <v>16</v>
      </c>
      <c r="F479" s="20"/>
      <c r="G479" s="41">
        <f t="shared" si="73"/>
        <v>0</v>
      </c>
      <c r="H479" s="63"/>
      <c r="I479" s="56"/>
      <c r="J479" s="55">
        <f t="shared" si="125"/>
        <v>0</v>
      </c>
      <c r="K479" s="71"/>
    </row>
    <row r="480" spans="1:11" s="10" customFormat="1" ht="15.75" x14ac:dyDescent="0.25">
      <c r="A480" s="17"/>
      <c r="B480" s="169" t="s">
        <v>440</v>
      </c>
      <c r="C480" s="164" t="s">
        <v>341</v>
      </c>
      <c r="D480" s="74">
        <v>9.1999999999999993</v>
      </c>
      <c r="E480" s="18" t="s">
        <v>19</v>
      </c>
      <c r="F480" s="20"/>
      <c r="G480" s="41">
        <f t="shared" si="73"/>
        <v>0</v>
      </c>
      <c r="H480" s="63"/>
      <c r="I480" s="56"/>
      <c r="J480" s="55">
        <f t="shared" si="125"/>
        <v>0</v>
      </c>
      <c r="K480" s="71"/>
    </row>
    <row r="481" spans="1:11" s="10" customFormat="1" ht="15.75" x14ac:dyDescent="0.25">
      <c r="A481" s="17"/>
      <c r="B481" s="169" t="s">
        <v>440</v>
      </c>
      <c r="C481" s="164" t="s">
        <v>342</v>
      </c>
      <c r="D481" s="74">
        <v>8.6</v>
      </c>
      <c r="E481" s="18" t="s">
        <v>19</v>
      </c>
      <c r="F481" s="20"/>
      <c r="G481" s="41">
        <f t="shared" si="73"/>
        <v>0</v>
      </c>
      <c r="H481" s="63"/>
      <c r="I481" s="56"/>
      <c r="J481" s="55">
        <f t="shared" si="125"/>
        <v>0</v>
      </c>
      <c r="K481" s="71"/>
    </row>
    <row r="482" spans="1:11" s="10" customFormat="1" ht="15.75" x14ac:dyDescent="0.25">
      <c r="A482" s="17"/>
      <c r="B482" s="169" t="s">
        <v>440</v>
      </c>
      <c r="C482" s="164" t="s">
        <v>315</v>
      </c>
      <c r="D482" s="74">
        <v>10.5</v>
      </c>
      <c r="E482" s="18" t="s">
        <v>19</v>
      </c>
      <c r="F482" s="20"/>
      <c r="G482" s="41">
        <f t="shared" si="73"/>
        <v>0</v>
      </c>
      <c r="H482" s="63"/>
      <c r="I482" s="56"/>
      <c r="J482" s="55">
        <f t="shared" si="125"/>
        <v>0</v>
      </c>
      <c r="K482" s="71"/>
    </row>
    <row r="483" spans="1:11" s="10" customFormat="1" ht="15.75" x14ac:dyDescent="0.25">
      <c r="A483" s="17"/>
      <c r="B483" s="169" t="s">
        <v>440</v>
      </c>
      <c r="C483" s="164" t="s">
        <v>239</v>
      </c>
      <c r="D483" s="95">
        <v>7.3</v>
      </c>
      <c r="E483" s="21" t="s">
        <v>227</v>
      </c>
      <c r="F483" s="20"/>
      <c r="G483" s="41">
        <f t="shared" si="73"/>
        <v>0</v>
      </c>
      <c r="H483" s="63"/>
      <c r="I483" s="56"/>
      <c r="J483" s="55">
        <f t="shared" si="125"/>
        <v>0</v>
      </c>
      <c r="K483" s="71"/>
    </row>
    <row r="484" spans="1:11" s="10" customFormat="1" ht="15.75" x14ac:dyDescent="0.25">
      <c r="A484" s="17"/>
      <c r="B484" s="169" t="s">
        <v>440</v>
      </c>
      <c r="C484" s="164" t="s">
        <v>240</v>
      </c>
      <c r="D484" s="95">
        <v>8.5</v>
      </c>
      <c r="E484" s="21" t="s">
        <v>227</v>
      </c>
      <c r="F484" s="20"/>
      <c r="G484" s="41">
        <f t="shared" si="73"/>
        <v>0</v>
      </c>
      <c r="H484" s="63"/>
      <c r="I484" s="56"/>
      <c r="J484" s="55">
        <f t="shared" si="125"/>
        <v>0</v>
      </c>
      <c r="K484" s="71"/>
    </row>
    <row r="485" spans="1:11" s="10" customFormat="1" ht="15.75" x14ac:dyDescent="0.25">
      <c r="A485" s="17"/>
      <c r="B485" s="169" t="s">
        <v>440</v>
      </c>
      <c r="C485" s="164" t="s">
        <v>241</v>
      </c>
      <c r="D485" s="95">
        <v>13</v>
      </c>
      <c r="E485" s="21" t="s">
        <v>227</v>
      </c>
      <c r="F485" s="20"/>
      <c r="G485" s="41">
        <f t="shared" si="73"/>
        <v>0</v>
      </c>
      <c r="H485" s="63"/>
      <c r="I485" s="56"/>
      <c r="J485" s="55">
        <f t="shared" si="125"/>
        <v>0</v>
      </c>
      <c r="K485" s="71"/>
    </row>
    <row r="486" spans="1:11" s="10" customFormat="1" ht="15.75" x14ac:dyDescent="0.25">
      <c r="A486" s="17"/>
      <c r="B486" s="169" t="s">
        <v>440</v>
      </c>
      <c r="C486" s="198" t="s">
        <v>323</v>
      </c>
      <c r="D486" s="95">
        <v>5.4</v>
      </c>
      <c r="E486" s="21" t="s">
        <v>16</v>
      </c>
      <c r="F486" s="20"/>
      <c r="G486" s="41">
        <f t="shared" si="73"/>
        <v>0</v>
      </c>
      <c r="H486" s="63"/>
      <c r="I486" s="56"/>
      <c r="J486" s="55">
        <f t="shared" si="125"/>
        <v>0</v>
      </c>
      <c r="K486" s="71"/>
    </row>
    <row r="487" spans="1:11" s="10" customFormat="1" ht="15.75" x14ac:dyDescent="0.25">
      <c r="A487" s="17"/>
      <c r="B487" s="19" t="s">
        <v>440</v>
      </c>
      <c r="C487" s="164" t="s">
        <v>55</v>
      </c>
      <c r="D487" s="95">
        <v>11.3</v>
      </c>
      <c r="E487" s="21" t="s">
        <v>19</v>
      </c>
      <c r="F487" s="20"/>
      <c r="G487" s="41">
        <f t="shared" si="73"/>
        <v>0</v>
      </c>
      <c r="H487" s="63"/>
      <c r="I487" s="56"/>
      <c r="J487" s="55">
        <f t="shared" si="125"/>
        <v>0</v>
      </c>
      <c r="K487" s="71"/>
    </row>
    <row r="488" spans="1:11" s="10" customFormat="1" ht="15.75" x14ac:dyDescent="0.25">
      <c r="A488" s="17"/>
      <c r="B488" s="169" t="s">
        <v>440</v>
      </c>
      <c r="C488" s="164" t="s">
        <v>260</v>
      </c>
      <c r="D488" s="95">
        <v>19.5</v>
      </c>
      <c r="E488" s="21" t="s">
        <v>19</v>
      </c>
      <c r="F488" s="20"/>
      <c r="G488" s="41">
        <f t="shared" si="73"/>
        <v>0</v>
      </c>
      <c r="H488" s="63"/>
      <c r="I488" s="56"/>
      <c r="J488" s="55">
        <f t="shared" si="125"/>
        <v>0</v>
      </c>
      <c r="K488" s="71"/>
    </row>
    <row r="489" spans="1:11" s="10" customFormat="1" ht="15.75" x14ac:dyDescent="0.25">
      <c r="A489" s="17"/>
      <c r="B489" s="169" t="s">
        <v>440</v>
      </c>
      <c r="C489" s="164" t="s">
        <v>517</v>
      </c>
      <c r="D489" s="95">
        <v>9.0500000000000007</v>
      </c>
      <c r="E489" s="21" t="s">
        <v>19</v>
      </c>
      <c r="F489" s="20"/>
      <c r="G489" s="41">
        <f t="shared" ref="G489:G492" si="128">D489*F489</f>
        <v>0</v>
      </c>
      <c r="H489" s="63"/>
      <c r="I489" s="56"/>
      <c r="J489" s="55">
        <f t="shared" ref="J489:J492" si="129">D489*I489</f>
        <v>0</v>
      </c>
      <c r="K489" s="71"/>
    </row>
    <row r="490" spans="1:11" s="10" customFormat="1" ht="15.75" x14ac:dyDescent="0.25">
      <c r="A490" s="17"/>
      <c r="B490" s="169" t="s">
        <v>440</v>
      </c>
      <c r="C490" s="164" t="s">
        <v>518</v>
      </c>
      <c r="D490" s="95">
        <v>26.88</v>
      </c>
      <c r="E490" s="21" t="s">
        <v>19</v>
      </c>
      <c r="F490" s="20"/>
      <c r="G490" s="41">
        <f t="shared" si="128"/>
        <v>0</v>
      </c>
      <c r="H490" s="63"/>
      <c r="I490" s="56"/>
      <c r="J490" s="55">
        <f t="shared" si="129"/>
        <v>0</v>
      </c>
      <c r="K490" s="71"/>
    </row>
    <row r="491" spans="1:11" s="10" customFormat="1" ht="15.75" x14ac:dyDescent="0.25">
      <c r="A491" s="17"/>
      <c r="B491" s="169" t="s">
        <v>440</v>
      </c>
      <c r="C491" s="164" t="s">
        <v>519</v>
      </c>
      <c r="D491" s="95">
        <v>9.1</v>
      </c>
      <c r="E491" s="21" t="s">
        <v>19</v>
      </c>
      <c r="F491" s="20"/>
      <c r="G491" s="41">
        <f t="shared" si="128"/>
        <v>0</v>
      </c>
      <c r="H491" s="63"/>
      <c r="I491" s="56"/>
      <c r="J491" s="55">
        <f t="shared" si="129"/>
        <v>0</v>
      </c>
      <c r="K491" s="71"/>
    </row>
    <row r="492" spans="1:11" s="10" customFormat="1" ht="15.75" x14ac:dyDescent="0.25">
      <c r="A492" s="17"/>
      <c r="B492" s="169" t="s">
        <v>440</v>
      </c>
      <c r="C492" s="164" t="s">
        <v>520</v>
      </c>
      <c r="D492" s="95">
        <v>15.9</v>
      </c>
      <c r="E492" s="21" t="s">
        <v>19</v>
      </c>
      <c r="F492" s="20"/>
      <c r="G492" s="41">
        <f t="shared" si="128"/>
        <v>0</v>
      </c>
      <c r="H492" s="63"/>
      <c r="I492" s="56"/>
      <c r="J492" s="55">
        <f t="shared" si="129"/>
        <v>0</v>
      </c>
      <c r="K492" s="71"/>
    </row>
    <row r="493" spans="1:11" s="10" customFormat="1" ht="15.75" x14ac:dyDescent="0.25">
      <c r="A493" s="17"/>
      <c r="B493" s="169" t="s">
        <v>440</v>
      </c>
      <c r="C493" s="164" t="s">
        <v>518</v>
      </c>
      <c r="D493" s="95">
        <v>26.88</v>
      </c>
      <c r="E493" s="21" t="s">
        <v>19</v>
      </c>
      <c r="F493" s="20"/>
      <c r="G493" s="41">
        <f t="shared" ref="G493" si="130">D493*F493</f>
        <v>0</v>
      </c>
      <c r="H493" s="63"/>
      <c r="I493" s="56"/>
      <c r="J493" s="55">
        <f t="shared" ref="J493" si="131">D493*I493</f>
        <v>0</v>
      </c>
      <c r="K493" s="71"/>
    </row>
    <row r="494" spans="1:11" s="10" customFormat="1" ht="15.75" x14ac:dyDescent="0.25">
      <c r="A494" s="17"/>
      <c r="B494" s="169" t="s">
        <v>440</v>
      </c>
      <c r="C494" s="164" t="s">
        <v>519</v>
      </c>
      <c r="D494" s="95">
        <v>9.1</v>
      </c>
      <c r="E494" s="21" t="s">
        <v>19</v>
      </c>
      <c r="F494" s="20"/>
      <c r="G494" s="41">
        <f t="shared" si="73"/>
        <v>0</v>
      </c>
      <c r="H494" s="63"/>
      <c r="I494" s="56"/>
      <c r="J494" s="55">
        <f t="shared" si="125"/>
        <v>0</v>
      </c>
      <c r="K494" s="71"/>
    </row>
    <row r="495" spans="1:11" s="10" customFormat="1" ht="15.75" x14ac:dyDescent="0.25">
      <c r="A495" s="17"/>
      <c r="B495" s="169" t="s">
        <v>440</v>
      </c>
      <c r="C495" s="164" t="s">
        <v>146</v>
      </c>
      <c r="D495" s="95">
        <v>1</v>
      </c>
      <c r="E495" s="21" t="s">
        <v>17</v>
      </c>
      <c r="F495" s="20"/>
      <c r="G495" s="41">
        <f t="shared" si="73"/>
        <v>0</v>
      </c>
      <c r="H495" s="63"/>
      <c r="I495" s="56"/>
      <c r="J495" s="55">
        <f t="shared" si="125"/>
        <v>0</v>
      </c>
      <c r="K495" s="71"/>
    </row>
    <row r="496" spans="1:11" s="10" customFormat="1" ht="15.75" x14ac:dyDescent="0.25">
      <c r="A496" s="17"/>
      <c r="B496" s="169" t="s">
        <v>440</v>
      </c>
      <c r="C496" s="164" t="s">
        <v>69</v>
      </c>
      <c r="D496" s="74">
        <v>1.2</v>
      </c>
      <c r="E496" s="21" t="s">
        <v>17</v>
      </c>
      <c r="F496" s="20"/>
      <c r="G496" s="41">
        <f t="shared" si="73"/>
        <v>0</v>
      </c>
      <c r="H496" s="63"/>
      <c r="I496" s="56"/>
      <c r="J496" s="55">
        <f t="shared" si="125"/>
        <v>0</v>
      </c>
      <c r="K496" s="71"/>
    </row>
    <row r="497" spans="1:11" s="10" customFormat="1" ht="15.75" x14ac:dyDescent="0.25">
      <c r="A497" s="17"/>
      <c r="B497" s="169" t="s">
        <v>440</v>
      </c>
      <c r="C497" s="164" t="s">
        <v>150</v>
      </c>
      <c r="D497" s="74">
        <v>1.25</v>
      </c>
      <c r="E497" s="21" t="s">
        <v>17</v>
      </c>
      <c r="F497" s="37"/>
      <c r="G497" s="41">
        <f t="shared" si="73"/>
        <v>0</v>
      </c>
      <c r="H497" s="63"/>
      <c r="I497" s="56"/>
      <c r="J497" s="55">
        <f t="shared" si="125"/>
        <v>0</v>
      </c>
      <c r="K497" s="71"/>
    </row>
    <row r="498" spans="1:11" s="10" customFormat="1" ht="15.75" x14ac:dyDescent="0.25">
      <c r="A498" s="17"/>
      <c r="B498" s="169" t="s">
        <v>440</v>
      </c>
      <c r="C498" s="164" t="s">
        <v>145</v>
      </c>
      <c r="D498" s="74">
        <v>1.65</v>
      </c>
      <c r="E498" s="21" t="s">
        <v>17</v>
      </c>
      <c r="F498" s="37"/>
      <c r="G498" s="41">
        <f t="shared" si="73"/>
        <v>0</v>
      </c>
      <c r="H498" s="63"/>
      <c r="I498" s="56"/>
      <c r="J498" s="55">
        <f>D498*I498</f>
        <v>0</v>
      </c>
      <c r="K498" s="71"/>
    </row>
    <row r="499" spans="1:11" s="10" customFormat="1" ht="15.75" x14ac:dyDescent="0.25">
      <c r="A499" s="17"/>
      <c r="B499" s="169" t="s">
        <v>440</v>
      </c>
      <c r="C499" s="164" t="s">
        <v>236</v>
      </c>
      <c r="D499" s="74">
        <v>1.7</v>
      </c>
      <c r="E499" s="21" t="s">
        <v>17</v>
      </c>
      <c r="F499" s="20"/>
      <c r="G499" s="41">
        <f t="shared" si="73"/>
        <v>0</v>
      </c>
      <c r="H499" s="63"/>
      <c r="I499" s="56"/>
      <c r="J499" s="55">
        <f t="shared" ref="J499:J513" si="132">D499*I499</f>
        <v>0</v>
      </c>
      <c r="K499" s="71"/>
    </row>
    <row r="500" spans="1:11" s="10" customFormat="1" ht="15.75" x14ac:dyDescent="0.25">
      <c r="A500" s="17"/>
      <c r="B500" s="169" t="s">
        <v>440</v>
      </c>
      <c r="C500" s="164" t="s">
        <v>160</v>
      </c>
      <c r="D500" s="74">
        <v>2.4500000000000002</v>
      </c>
      <c r="E500" s="21" t="s">
        <v>17</v>
      </c>
      <c r="F500" s="20"/>
      <c r="G500" s="41">
        <f t="shared" si="73"/>
        <v>0</v>
      </c>
      <c r="H500" s="63"/>
      <c r="I500" s="56"/>
      <c r="J500" s="55">
        <f t="shared" si="132"/>
        <v>0</v>
      </c>
      <c r="K500" s="71"/>
    </row>
    <row r="501" spans="1:11" s="10" customFormat="1" ht="15.75" x14ac:dyDescent="0.25">
      <c r="A501" s="17"/>
      <c r="B501" s="169" t="s">
        <v>440</v>
      </c>
      <c r="C501" s="164" t="s">
        <v>171</v>
      </c>
      <c r="D501" s="74">
        <v>2</v>
      </c>
      <c r="E501" s="21" t="s">
        <v>17</v>
      </c>
      <c r="F501" s="20"/>
      <c r="G501" s="41">
        <f t="shared" si="73"/>
        <v>0</v>
      </c>
      <c r="H501" s="63"/>
      <c r="I501" s="54"/>
      <c r="J501" s="55">
        <f t="shared" si="132"/>
        <v>0</v>
      </c>
      <c r="K501" s="71"/>
    </row>
    <row r="502" spans="1:11" s="10" customFormat="1" ht="15.75" x14ac:dyDescent="0.25">
      <c r="A502" s="17"/>
      <c r="B502" s="169" t="s">
        <v>440</v>
      </c>
      <c r="C502" s="164" t="s">
        <v>334</v>
      </c>
      <c r="D502" s="74">
        <v>1.4</v>
      </c>
      <c r="E502" s="21" t="s">
        <v>17</v>
      </c>
      <c r="F502" s="20"/>
      <c r="G502" s="41">
        <f t="shared" si="73"/>
        <v>0</v>
      </c>
      <c r="H502" s="63"/>
      <c r="I502" s="54"/>
      <c r="J502" s="55">
        <f t="shared" si="132"/>
        <v>0</v>
      </c>
      <c r="K502" s="71"/>
    </row>
    <row r="503" spans="1:11" s="10" customFormat="1" ht="15.75" x14ac:dyDescent="0.25">
      <c r="A503" s="17"/>
      <c r="B503" s="169" t="s">
        <v>440</v>
      </c>
      <c r="C503" s="164" t="s">
        <v>164</v>
      </c>
      <c r="D503" s="74">
        <v>1.35</v>
      </c>
      <c r="E503" s="21" t="s">
        <v>17</v>
      </c>
      <c r="F503" s="20"/>
      <c r="G503" s="41">
        <f t="shared" si="73"/>
        <v>0</v>
      </c>
      <c r="H503" s="63"/>
      <c r="I503" s="56"/>
      <c r="J503" s="55">
        <f t="shared" si="132"/>
        <v>0</v>
      </c>
      <c r="K503" s="71"/>
    </row>
    <row r="504" spans="1:11" s="10" customFormat="1" ht="15.75" x14ac:dyDescent="0.25">
      <c r="A504" s="17"/>
      <c r="B504" s="169" t="s">
        <v>440</v>
      </c>
      <c r="C504" s="164" t="s">
        <v>70</v>
      </c>
      <c r="D504" s="74">
        <v>0.6</v>
      </c>
      <c r="E504" s="21" t="s">
        <v>17</v>
      </c>
      <c r="F504" s="20"/>
      <c r="G504" s="41">
        <f t="shared" si="73"/>
        <v>0</v>
      </c>
      <c r="H504" s="63"/>
      <c r="I504" s="56"/>
      <c r="J504" s="55">
        <f t="shared" si="132"/>
        <v>0</v>
      </c>
      <c r="K504" s="71"/>
    </row>
    <row r="505" spans="1:11" s="10" customFormat="1" ht="15.75" x14ac:dyDescent="0.25">
      <c r="A505" s="17"/>
      <c r="B505" s="169" t="s">
        <v>440</v>
      </c>
      <c r="C505" s="164" t="s">
        <v>263</v>
      </c>
      <c r="D505" s="74">
        <v>3</v>
      </c>
      <c r="E505" s="21" t="s">
        <v>17</v>
      </c>
      <c r="F505" s="20"/>
      <c r="G505" s="41">
        <f t="shared" si="73"/>
        <v>0</v>
      </c>
      <c r="H505" s="63"/>
      <c r="I505" s="56"/>
      <c r="J505" s="55">
        <f t="shared" si="132"/>
        <v>0</v>
      </c>
      <c r="K505" s="71"/>
    </row>
    <row r="506" spans="1:11" s="10" customFormat="1" ht="15.75" x14ac:dyDescent="0.25">
      <c r="A506" s="17"/>
      <c r="B506" s="169" t="s">
        <v>440</v>
      </c>
      <c r="C506" s="164" t="s">
        <v>327</v>
      </c>
      <c r="D506" s="74">
        <v>0.5</v>
      </c>
      <c r="E506" s="21" t="s">
        <v>17</v>
      </c>
      <c r="F506" s="20"/>
      <c r="G506" s="41">
        <f t="shared" si="73"/>
        <v>0</v>
      </c>
      <c r="H506" s="63"/>
      <c r="I506" s="56"/>
      <c r="J506" s="55">
        <f t="shared" si="132"/>
        <v>0</v>
      </c>
      <c r="K506" s="71"/>
    </row>
    <row r="507" spans="1:11" s="10" customFormat="1" ht="15.75" x14ac:dyDescent="0.25">
      <c r="A507" s="17"/>
      <c r="B507" s="169" t="s">
        <v>440</v>
      </c>
      <c r="C507" s="164" t="s">
        <v>172</v>
      </c>
      <c r="D507" s="74">
        <v>1.6</v>
      </c>
      <c r="E507" s="21" t="s">
        <v>17</v>
      </c>
      <c r="F507" s="20"/>
      <c r="G507" s="41">
        <f t="shared" si="73"/>
        <v>0</v>
      </c>
      <c r="H507" s="63"/>
      <c r="I507" s="56"/>
      <c r="J507" s="55">
        <f t="shared" si="132"/>
        <v>0</v>
      </c>
      <c r="K507" s="71"/>
    </row>
    <row r="508" spans="1:11" s="10" customFormat="1" ht="15.75" x14ac:dyDescent="0.25">
      <c r="A508" s="17"/>
      <c r="B508" s="169" t="s">
        <v>440</v>
      </c>
      <c r="C508" s="164" t="s">
        <v>316</v>
      </c>
      <c r="D508" s="74">
        <v>2.6</v>
      </c>
      <c r="E508" s="21" t="s">
        <v>17</v>
      </c>
      <c r="F508" s="20"/>
      <c r="G508" s="41">
        <f t="shared" si="73"/>
        <v>0</v>
      </c>
      <c r="H508" s="63"/>
      <c r="I508" s="56"/>
      <c r="J508" s="55">
        <f t="shared" si="132"/>
        <v>0</v>
      </c>
      <c r="K508" s="71"/>
    </row>
    <row r="509" spans="1:11" s="10" customFormat="1" ht="15.75" x14ac:dyDescent="0.25">
      <c r="A509" s="17"/>
      <c r="B509" s="169" t="s">
        <v>440</v>
      </c>
      <c r="C509" s="164" t="s">
        <v>173</v>
      </c>
      <c r="D509" s="74">
        <v>1.3</v>
      </c>
      <c r="E509" s="21" t="s">
        <v>17</v>
      </c>
      <c r="F509" s="20"/>
      <c r="G509" s="41">
        <f t="shared" si="73"/>
        <v>0</v>
      </c>
      <c r="H509" s="63"/>
      <c r="I509" s="56"/>
      <c r="J509" s="55">
        <f t="shared" si="132"/>
        <v>0</v>
      </c>
      <c r="K509" s="71"/>
    </row>
    <row r="510" spans="1:11" s="10" customFormat="1" ht="15.75" x14ac:dyDescent="0.25">
      <c r="A510" s="17"/>
      <c r="B510" s="169" t="s">
        <v>440</v>
      </c>
      <c r="C510" s="164" t="s">
        <v>71</v>
      </c>
      <c r="D510" s="74">
        <v>0.5</v>
      </c>
      <c r="E510" s="21" t="s">
        <v>17</v>
      </c>
      <c r="F510" s="20"/>
      <c r="G510" s="41">
        <f t="shared" si="73"/>
        <v>0</v>
      </c>
      <c r="H510" s="63"/>
      <c r="I510" s="56"/>
      <c r="J510" s="55">
        <f t="shared" si="132"/>
        <v>0</v>
      </c>
      <c r="K510" s="71"/>
    </row>
    <row r="511" spans="1:11" s="10" customFormat="1" ht="15.75" x14ac:dyDescent="0.25">
      <c r="A511" s="17"/>
      <c r="B511" s="169" t="s">
        <v>440</v>
      </c>
      <c r="C511" s="164" t="s">
        <v>72</v>
      </c>
      <c r="D511" s="74">
        <v>0.8</v>
      </c>
      <c r="E511" s="21" t="s">
        <v>17</v>
      </c>
      <c r="F511" s="20"/>
      <c r="G511" s="41">
        <f t="shared" si="73"/>
        <v>0</v>
      </c>
      <c r="H511" s="63"/>
      <c r="I511" s="56"/>
      <c r="J511" s="55">
        <f t="shared" si="132"/>
        <v>0</v>
      </c>
      <c r="K511" s="71"/>
    </row>
    <row r="512" spans="1:11" s="10" customFormat="1" ht="15.75" x14ac:dyDescent="0.25">
      <c r="A512" s="17"/>
      <c r="B512" s="169" t="s">
        <v>440</v>
      </c>
      <c r="C512" s="164" t="s">
        <v>174</v>
      </c>
      <c r="D512" s="74">
        <v>1.3</v>
      </c>
      <c r="E512" s="21" t="s">
        <v>17</v>
      </c>
      <c r="F512" s="20"/>
      <c r="G512" s="41">
        <f t="shared" si="73"/>
        <v>0</v>
      </c>
      <c r="H512" s="63"/>
      <c r="I512" s="56"/>
      <c r="J512" s="55">
        <f t="shared" si="132"/>
        <v>0</v>
      </c>
      <c r="K512" s="71"/>
    </row>
    <row r="513" spans="1:11" s="10" customFormat="1" ht="15.75" x14ac:dyDescent="0.25">
      <c r="A513" s="17"/>
      <c r="B513" s="169" t="s">
        <v>440</v>
      </c>
      <c r="C513" s="164" t="s">
        <v>165</v>
      </c>
      <c r="D513" s="74">
        <v>0.65</v>
      </c>
      <c r="E513" s="21" t="s">
        <v>17</v>
      </c>
      <c r="F513" s="20"/>
      <c r="G513" s="41">
        <f t="shared" si="73"/>
        <v>0</v>
      </c>
      <c r="H513" s="63"/>
      <c r="I513" s="56"/>
      <c r="J513" s="55">
        <f t="shared" si="132"/>
        <v>0</v>
      </c>
      <c r="K513" s="71"/>
    </row>
    <row r="514" spans="1:11" s="10" customFormat="1" ht="15.75" x14ac:dyDescent="0.25">
      <c r="A514" s="17"/>
      <c r="B514" s="169" t="s">
        <v>54</v>
      </c>
      <c r="C514" s="170" t="s">
        <v>101</v>
      </c>
      <c r="D514" s="73">
        <v>1.3</v>
      </c>
      <c r="E514" s="18" t="s">
        <v>16</v>
      </c>
      <c r="F514" s="20"/>
      <c r="G514" s="41">
        <f t="shared" si="73"/>
        <v>0</v>
      </c>
      <c r="H514" s="63"/>
      <c r="I514" s="56"/>
      <c r="J514" s="55">
        <f t="shared" si="100"/>
        <v>0</v>
      </c>
      <c r="K514" s="71"/>
    </row>
    <row r="515" spans="1:11" s="10" customFormat="1" ht="15.75" x14ac:dyDescent="0.25">
      <c r="A515" s="17"/>
      <c r="B515" s="176" t="s">
        <v>54</v>
      </c>
      <c r="C515" s="199" t="s">
        <v>385</v>
      </c>
      <c r="D515" s="99">
        <v>4</v>
      </c>
      <c r="E515" s="79" t="s">
        <v>16</v>
      </c>
      <c r="F515" s="80"/>
      <c r="G515" s="81">
        <f t="shared" si="73"/>
        <v>0</v>
      </c>
      <c r="H515" s="63"/>
      <c r="I515" s="82"/>
      <c r="J515" s="83">
        <f t="shared" si="100"/>
        <v>0</v>
      </c>
      <c r="K515" s="71" t="str">
        <f t="shared" si="75"/>
        <v/>
      </c>
    </row>
    <row r="516" spans="1:11" s="10" customFormat="1" ht="15.75" x14ac:dyDescent="0.25">
      <c r="A516" s="17"/>
      <c r="B516" s="19" t="s">
        <v>54</v>
      </c>
      <c r="C516" s="181" t="s">
        <v>399</v>
      </c>
      <c r="D516" s="73">
        <v>1</v>
      </c>
      <c r="E516" s="18" t="s">
        <v>16</v>
      </c>
      <c r="F516" s="20"/>
      <c r="G516" s="41">
        <f t="shared" ref="G516" si="133">D516*F516</f>
        <v>0</v>
      </c>
      <c r="H516" s="87"/>
      <c r="I516" s="56"/>
      <c r="J516" s="55">
        <f t="shared" ref="J516" si="134">D516*I516</f>
        <v>0</v>
      </c>
      <c r="K516" s="71"/>
    </row>
    <row r="517" spans="1:11" s="10" customFormat="1" ht="15.75" x14ac:dyDescent="0.25">
      <c r="A517" s="17"/>
      <c r="B517" s="200" t="s">
        <v>54</v>
      </c>
      <c r="C517" s="201" t="s">
        <v>152</v>
      </c>
      <c r="D517" s="93">
        <v>5.3</v>
      </c>
      <c r="E517" s="36" t="s">
        <v>17</v>
      </c>
      <c r="F517" s="29"/>
      <c r="G517" s="84">
        <f t="shared" si="73"/>
        <v>0</v>
      </c>
      <c r="H517" s="63"/>
      <c r="I517" s="85"/>
      <c r="J517" s="86">
        <f t="shared" si="100"/>
        <v>0</v>
      </c>
      <c r="K517" s="71" t="str">
        <f t="shared" si="75"/>
        <v/>
      </c>
    </row>
    <row r="518" spans="1:11" s="10" customFormat="1" ht="15.75" x14ac:dyDescent="0.25">
      <c r="A518" s="17"/>
      <c r="B518" s="169" t="s">
        <v>54</v>
      </c>
      <c r="C518" s="170" t="s">
        <v>156</v>
      </c>
      <c r="D518" s="74">
        <v>4.5</v>
      </c>
      <c r="E518" s="18" t="s">
        <v>17</v>
      </c>
      <c r="F518" s="20"/>
      <c r="G518" s="41">
        <f t="shared" si="73"/>
        <v>0</v>
      </c>
      <c r="H518" s="63"/>
      <c r="I518" s="56"/>
      <c r="J518" s="55">
        <f t="shared" si="100"/>
        <v>0</v>
      </c>
      <c r="K518" s="71" t="str">
        <f t="shared" si="75"/>
        <v/>
      </c>
    </row>
    <row r="519" spans="1:11" s="10" customFormat="1" ht="15.75" x14ac:dyDescent="0.25">
      <c r="A519" s="17"/>
      <c r="B519" s="169" t="s">
        <v>54</v>
      </c>
      <c r="C519" s="202" t="s">
        <v>400</v>
      </c>
      <c r="D519" s="74">
        <v>1.2</v>
      </c>
      <c r="E519" s="18" t="s">
        <v>16</v>
      </c>
      <c r="F519" s="20"/>
      <c r="G519" s="41">
        <f t="shared" ref="G519" si="135">D519*F519</f>
        <v>0</v>
      </c>
      <c r="H519" s="63"/>
      <c r="I519" s="56"/>
      <c r="J519" s="55">
        <f t="shared" ref="J519" si="136">D519*I519</f>
        <v>0</v>
      </c>
      <c r="K519" s="71"/>
    </row>
    <row r="520" spans="1:11" s="10" customFormat="1" ht="15.75" x14ac:dyDescent="0.25">
      <c r="A520" s="17"/>
      <c r="B520" s="18" t="s">
        <v>54</v>
      </c>
      <c r="C520" s="202" t="s">
        <v>354</v>
      </c>
      <c r="D520" s="74">
        <v>1.5</v>
      </c>
      <c r="E520" s="18" t="s">
        <v>17</v>
      </c>
      <c r="F520" s="20"/>
      <c r="G520" s="41">
        <f t="shared" ref="G520" si="137">D520*F520</f>
        <v>0</v>
      </c>
      <c r="H520" s="63"/>
      <c r="I520" s="56"/>
      <c r="J520" s="55">
        <f t="shared" ref="J520" si="138">D520*I520</f>
        <v>0</v>
      </c>
      <c r="K520" s="71"/>
    </row>
    <row r="521" spans="1:11" s="10" customFormat="1" ht="15.75" x14ac:dyDescent="0.25">
      <c r="A521" s="17"/>
      <c r="B521" s="169" t="s">
        <v>54</v>
      </c>
      <c r="C521" s="170" t="s">
        <v>353</v>
      </c>
      <c r="D521" s="74">
        <v>1.5</v>
      </c>
      <c r="E521" s="18" t="s">
        <v>17</v>
      </c>
      <c r="F521" s="20"/>
      <c r="G521" s="41">
        <f t="shared" si="73"/>
        <v>0</v>
      </c>
      <c r="H521" s="63"/>
      <c r="I521" s="56"/>
      <c r="J521" s="55">
        <f t="shared" si="100"/>
        <v>0</v>
      </c>
      <c r="K521" s="71"/>
    </row>
    <row r="522" spans="1:11" s="10" customFormat="1" ht="15.75" x14ac:dyDescent="0.25">
      <c r="A522" s="17"/>
      <c r="B522" s="169" t="s">
        <v>54</v>
      </c>
      <c r="C522" s="144" t="s">
        <v>486</v>
      </c>
      <c r="D522" s="74">
        <v>1.6</v>
      </c>
      <c r="E522" s="18" t="s">
        <v>19</v>
      </c>
      <c r="F522" s="20"/>
      <c r="G522" s="41">
        <f t="shared" ref="G522:G538" si="139">D522*F522</f>
        <v>0</v>
      </c>
      <c r="H522" s="63"/>
      <c r="I522" s="56"/>
      <c r="J522" s="55">
        <f t="shared" si="100"/>
        <v>0</v>
      </c>
      <c r="K522" s="71"/>
    </row>
    <row r="523" spans="1:11" s="10" customFormat="1" ht="15.75" x14ac:dyDescent="0.25">
      <c r="A523" s="17"/>
      <c r="B523" s="169" t="s">
        <v>54</v>
      </c>
      <c r="C523" s="144" t="s">
        <v>464</v>
      </c>
      <c r="D523" s="74">
        <v>4</v>
      </c>
      <c r="E523" s="18" t="s">
        <v>17</v>
      </c>
      <c r="F523" s="20"/>
      <c r="G523" s="41">
        <f t="shared" si="139"/>
        <v>0</v>
      </c>
      <c r="H523" s="63"/>
      <c r="I523" s="56"/>
      <c r="J523" s="55">
        <f t="shared" si="100"/>
        <v>0</v>
      </c>
      <c r="K523" s="71"/>
    </row>
    <row r="524" spans="1:11" s="10" customFormat="1" ht="15.75" x14ac:dyDescent="0.25">
      <c r="A524" s="17"/>
      <c r="B524" s="169" t="s">
        <v>54</v>
      </c>
      <c r="C524" s="170" t="s">
        <v>278</v>
      </c>
      <c r="D524" s="74">
        <v>1.33</v>
      </c>
      <c r="E524" s="18" t="s">
        <v>16</v>
      </c>
      <c r="F524" s="20"/>
      <c r="G524" s="41">
        <f t="shared" ref="G524" si="140">D524*F524</f>
        <v>0</v>
      </c>
      <c r="H524" s="63"/>
      <c r="I524" s="56"/>
      <c r="J524" s="55">
        <f t="shared" ref="J524" si="141">D524*I524</f>
        <v>0</v>
      </c>
      <c r="K524" s="71"/>
    </row>
    <row r="525" spans="1:11" s="10" customFormat="1" ht="15.75" x14ac:dyDescent="0.25">
      <c r="A525" s="17"/>
      <c r="B525" s="169" t="s">
        <v>54</v>
      </c>
      <c r="C525" s="170" t="s">
        <v>279</v>
      </c>
      <c r="D525" s="74">
        <v>1</v>
      </c>
      <c r="E525" s="18" t="s">
        <v>16</v>
      </c>
      <c r="F525" s="20"/>
      <c r="G525" s="41">
        <f t="shared" si="139"/>
        <v>0</v>
      </c>
      <c r="H525" s="63"/>
      <c r="I525" s="56"/>
      <c r="J525" s="55">
        <f t="shared" si="100"/>
        <v>0</v>
      </c>
      <c r="K525" s="71" t="str">
        <f t="shared" si="75"/>
        <v/>
      </c>
    </row>
    <row r="526" spans="1:11" s="10" customFormat="1" ht="15.75" x14ac:dyDescent="0.25">
      <c r="A526" s="17"/>
      <c r="B526" s="169" t="s">
        <v>54</v>
      </c>
      <c r="C526" s="170" t="s">
        <v>280</v>
      </c>
      <c r="D526" s="74">
        <v>1.5</v>
      </c>
      <c r="E526" s="18" t="s">
        <v>16</v>
      </c>
      <c r="F526" s="20"/>
      <c r="G526" s="41">
        <f t="shared" si="139"/>
        <v>0</v>
      </c>
      <c r="H526" s="63"/>
      <c r="I526" s="56"/>
      <c r="J526" s="55">
        <f t="shared" si="100"/>
        <v>0</v>
      </c>
      <c r="K526" s="71" t="str">
        <f t="shared" si="75"/>
        <v/>
      </c>
    </row>
    <row r="527" spans="1:11" s="10" customFormat="1" ht="15.75" x14ac:dyDescent="0.25">
      <c r="A527" s="17"/>
      <c r="B527" s="169" t="s">
        <v>54</v>
      </c>
      <c r="C527" s="170" t="s">
        <v>198</v>
      </c>
      <c r="D527" s="74">
        <v>15</v>
      </c>
      <c r="E527" s="18" t="s">
        <v>16</v>
      </c>
      <c r="F527" s="20"/>
      <c r="G527" s="41">
        <f t="shared" si="139"/>
        <v>0</v>
      </c>
      <c r="H527" s="63"/>
      <c r="I527" s="56"/>
      <c r="J527" s="55">
        <f t="shared" si="100"/>
        <v>0</v>
      </c>
      <c r="K527" s="71" t="str">
        <f t="shared" si="75"/>
        <v/>
      </c>
    </row>
    <row r="528" spans="1:11" s="10" customFormat="1" ht="15.75" x14ac:dyDescent="0.25">
      <c r="A528" s="17"/>
      <c r="B528" s="169" t="s">
        <v>54</v>
      </c>
      <c r="C528" s="146" t="s">
        <v>444</v>
      </c>
      <c r="D528" s="74">
        <v>10.08</v>
      </c>
      <c r="E528" s="18" t="s">
        <v>16</v>
      </c>
      <c r="F528" s="20"/>
      <c r="G528" s="41">
        <f t="shared" ref="G528" si="142">D528*F528</f>
        <v>0</v>
      </c>
      <c r="H528" s="63"/>
      <c r="I528" s="56"/>
      <c r="J528" s="55">
        <f t="shared" ref="J528" si="143">D528*I528</f>
        <v>0</v>
      </c>
      <c r="K528" s="71"/>
    </row>
    <row r="529" spans="1:11" s="10" customFormat="1" ht="15.75" x14ac:dyDescent="0.25">
      <c r="A529" s="17"/>
      <c r="B529" s="169" t="s">
        <v>54</v>
      </c>
      <c r="C529" s="170" t="s">
        <v>56</v>
      </c>
      <c r="D529" s="74">
        <v>4.7</v>
      </c>
      <c r="E529" s="18" t="s">
        <v>16</v>
      </c>
      <c r="F529" s="20"/>
      <c r="G529" s="41">
        <f t="shared" si="139"/>
        <v>0</v>
      </c>
      <c r="H529" s="63"/>
      <c r="I529" s="56"/>
      <c r="J529" s="55">
        <f t="shared" si="100"/>
        <v>0</v>
      </c>
      <c r="K529" s="71"/>
    </row>
    <row r="530" spans="1:11" s="10" customFormat="1" ht="15.75" x14ac:dyDescent="0.25">
      <c r="A530" s="17"/>
      <c r="B530" s="169" t="s">
        <v>54</v>
      </c>
      <c r="C530" s="170" t="s">
        <v>118</v>
      </c>
      <c r="D530" s="74">
        <v>6</v>
      </c>
      <c r="E530" s="18" t="s">
        <v>16</v>
      </c>
      <c r="F530" s="20"/>
      <c r="G530" s="41">
        <f t="shared" si="139"/>
        <v>0</v>
      </c>
      <c r="H530" s="63"/>
      <c r="I530" s="56"/>
      <c r="J530" s="55">
        <f t="shared" si="100"/>
        <v>0</v>
      </c>
      <c r="K530" s="71" t="str">
        <f t="shared" si="75"/>
        <v/>
      </c>
    </row>
    <row r="531" spans="1:11" s="10" customFormat="1" ht="15.75" x14ac:dyDescent="0.25">
      <c r="A531" s="17"/>
      <c r="B531" s="169" t="s">
        <v>54</v>
      </c>
      <c r="C531" s="156" t="s">
        <v>231</v>
      </c>
      <c r="D531" s="74">
        <v>9.1</v>
      </c>
      <c r="E531" s="19" t="s">
        <v>16</v>
      </c>
      <c r="F531" s="20"/>
      <c r="G531" s="41">
        <f t="shared" si="139"/>
        <v>0</v>
      </c>
      <c r="H531" s="63"/>
      <c r="I531" s="56"/>
      <c r="J531" s="55">
        <f t="shared" si="100"/>
        <v>0</v>
      </c>
      <c r="K531" s="71"/>
    </row>
    <row r="532" spans="1:11" s="10" customFormat="1" ht="15.75" x14ac:dyDescent="0.25">
      <c r="A532" s="17"/>
      <c r="B532" s="169" t="s">
        <v>54</v>
      </c>
      <c r="C532" s="156" t="s">
        <v>524</v>
      </c>
      <c r="D532" s="74">
        <v>5.6</v>
      </c>
      <c r="E532" s="19" t="s">
        <v>294</v>
      </c>
      <c r="F532" s="20"/>
      <c r="G532" s="41">
        <f t="shared" ref="G532" si="144">D532*F532</f>
        <v>0</v>
      </c>
      <c r="H532" s="63"/>
      <c r="I532" s="56"/>
      <c r="J532" s="55">
        <f t="shared" ref="J532" si="145">D532*I532</f>
        <v>0</v>
      </c>
      <c r="K532" s="71"/>
    </row>
    <row r="533" spans="1:11" s="10" customFormat="1" ht="15.75" x14ac:dyDescent="0.25">
      <c r="A533" s="17"/>
      <c r="B533" s="169" t="s">
        <v>54</v>
      </c>
      <c r="C533" s="143" t="s">
        <v>536</v>
      </c>
      <c r="D533" s="74">
        <v>3</v>
      </c>
      <c r="E533" s="19" t="s">
        <v>294</v>
      </c>
      <c r="F533" s="20"/>
      <c r="G533" s="41">
        <f t="shared" ref="G533" si="146">D533*F533</f>
        <v>0</v>
      </c>
      <c r="H533" s="63"/>
      <c r="I533" s="56"/>
      <c r="J533" s="55">
        <f t="shared" ref="J533" si="147">D533*I533</f>
        <v>0</v>
      </c>
      <c r="K533" s="71"/>
    </row>
    <row r="534" spans="1:11" s="10" customFormat="1" ht="15.75" x14ac:dyDescent="0.25">
      <c r="A534" s="17"/>
      <c r="B534" s="169" t="s">
        <v>54</v>
      </c>
      <c r="C534" s="143" t="s">
        <v>535</v>
      </c>
      <c r="D534" s="74">
        <v>2</v>
      </c>
      <c r="E534" s="19" t="s">
        <v>19</v>
      </c>
      <c r="F534" s="20"/>
      <c r="G534" s="41">
        <f t="shared" si="139"/>
        <v>0</v>
      </c>
      <c r="H534" s="63"/>
      <c r="I534" s="56"/>
      <c r="J534" s="55">
        <f t="shared" si="100"/>
        <v>0</v>
      </c>
      <c r="K534" s="71" t="str">
        <f t="shared" si="75"/>
        <v/>
      </c>
    </row>
    <row r="535" spans="1:11" s="10" customFormat="1" ht="15.75" x14ac:dyDescent="0.25">
      <c r="A535" s="17"/>
      <c r="B535" s="169" t="s">
        <v>54</v>
      </c>
      <c r="C535" s="143" t="s">
        <v>344</v>
      </c>
      <c r="D535" s="74">
        <v>9.3000000000000007</v>
      </c>
      <c r="E535" s="19" t="s">
        <v>345</v>
      </c>
      <c r="F535" s="20"/>
      <c r="G535" s="41">
        <f t="shared" si="139"/>
        <v>0</v>
      </c>
      <c r="H535" s="63"/>
      <c r="I535" s="56"/>
      <c r="J535" s="55">
        <f t="shared" ref="J535:J538" si="148">D535*I535</f>
        <v>0</v>
      </c>
      <c r="K535" s="71"/>
    </row>
    <row r="536" spans="1:11" s="10" customFormat="1" ht="15.75" x14ac:dyDescent="0.25">
      <c r="A536" s="17"/>
      <c r="B536" s="169" t="s">
        <v>54</v>
      </c>
      <c r="C536" s="203" t="s">
        <v>473</v>
      </c>
      <c r="D536" s="130">
        <v>25.1</v>
      </c>
      <c r="E536" s="19" t="s">
        <v>16</v>
      </c>
      <c r="F536" s="20"/>
      <c r="G536" s="41">
        <f t="shared" si="139"/>
        <v>0</v>
      </c>
      <c r="H536" s="63"/>
      <c r="I536" s="56"/>
      <c r="J536" s="55">
        <f t="shared" si="148"/>
        <v>0</v>
      </c>
      <c r="K536" s="71"/>
    </row>
    <row r="537" spans="1:11" s="10" customFormat="1" ht="15.75" x14ac:dyDescent="0.25">
      <c r="A537" s="17"/>
      <c r="B537" s="169" t="s">
        <v>54</v>
      </c>
      <c r="C537" s="203" t="s">
        <v>474</v>
      </c>
      <c r="D537" s="130">
        <v>12</v>
      </c>
      <c r="E537" s="19" t="s">
        <v>475</v>
      </c>
      <c r="F537" s="20"/>
      <c r="G537" s="41">
        <f t="shared" si="139"/>
        <v>0</v>
      </c>
      <c r="H537" s="63"/>
      <c r="I537" s="56"/>
      <c r="J537" s="55">
        <f t="shared" si="148"/>
        <v>0</v>
      </c>
      <c r="K537" s="71"/>
    </row>
    <row r="538" spans="1:11" s="10" customFormat="1" ht="15.75" x14ac:dyDescent="0.25">
      <c r="A538" s="17"/>
      <c r="B538" s="169" t="s">
        <v>54</v>
      </c>
      <c r="C538" s="203" t="s">
        <v>476</v>
      </c>
      <c r="D538" s="130">
        <v>10</v>
      </c>
      <c r="E538" s="19" t="s">
        <v>16</v>
      </c>
      <c r="F538" s="20"/>
      <c r="G538" s="41">
        <f t="shared" si="139"/>
        <v>0</v>
      </c>
      <c r="H538" s="63"/>
      <c r="I538" s="56"/>
      <c r="J538" s="55">
        <f t="shared" si="148"/>
        <v>0</v>
      </c>
      <c r="K538" s="71"/>
    </row>
    <row r="539" spans="1:11" s="10" customFormat="1" ht="15.75" x14ac:dyDescent="0.25">
      <c r="A539" s="17"/>
      <c r="B539" s="169" t="s">
        <v>54</v>
      </c>
      <c r="C539" s="203" t="s">
        <v>477</v>
      </c>
      <c r="D539" s="130">
        <v>11</v>
      </c>
      <c r="E539" s="19" t="s">
        <v>16</v>
      </c>
      <c r="F539" s="20"/>
      <c r="G539" s="41">
        <f t="shared" ref="G539" si="149">D539*F539</f>
        <v>0</v>
      </c>
      <c r="H539" s="63"/>
      <c r="I539" s="56"/>
      <c r="J539" s="55">
        <f t="shared" ref="J539" si="150">D539*I539</f>
        <v>0</v>
      </c>
      <c r="K539" s="71"/>
    </row>
    <row r="540" spans="1:11" s="17" customFormat="1" ht="15.75" x14ac:dyDescent="0.25">
      <c r="B540" s="169" t="s">
        <v>66</v>
      </c>
      <c r="C540" s="195" t="s">
        <v>249</v>
      </c>
      <c r="D540" s="77">
        <v>20.5</v>
      </c>
      <c r="E540" s="18" t="s">
        <v>17</v>
      </c>
      <c r="F540" s="20"/>
      <c r="G540" s="41">
        <f t="shared" ref="G540:G563" si="151">D540*F540</f>
        <v>0</v>
      </c>
      <c r="H540" s="63"/>
      <c r="I540" s="56"/>
      <c r="J540" s="55">
        <f t="shared" ref="J540:J550" si="152">D540*I540</f>
        <v>0</v>
      </c>
      <c r="K540" s="71"/>
    </row>
    <row r="541" spans="1:11" s="17" customFormat="1" ht="15.75" x14ac:dyDescent="0.25">
      <c r="B541" s="169" t="s">
        <v>66</v>
      </c>
      <c r="C541" s="195" t="s">
        <v>250</v>
      </c>
      <c r="D541" s="77">
        <v>20.5</v>
      </c>
      <c r="E541" s="18" t="s">
        <v>17</v>
      </c>
      <c r="F541" s="20"/>
      <c r="G541" s="41">
        <f t="shared" si="151"/>
        <v>0</v>
      </c>
      <c r="H541" s="63"/>
      <c r="I541" s="56"/>
      <c r="J541" s="55">
        <f t="shared" si="152"/>
        <v>0</v>
      </c>
      <c r="K541" s="71"/>
    </row>
    <row r="542" spans="1:11" s="17" customFormat="1" ht="15.75" x14ac:dyDescent="0.25">
      <c r="B542" s="169" t="s">
        <v>66</v>
      </c>
      <c r="C542" s="195" t="s">
        <v>251</v>
      </c>
      <c r="D542" s="77">
        <v>20.5</v>
      </c>
      <c r="E542" s="18" t="s">
        <v>17</v>
      </c>
      <c r="F542" s="20"/>
      <c r="G542" s="41">
        <f t="shared" si="151"/>
        <v>0</v>
      </c>
      <c r="H542" s="63"/>
      <c r="I542" s="56"/>
      <c r="J542" s="55">
        <f t="shared" si="152"/>
        <v>0</v>
      </c>
      <c r="K542" s="71"/>
    </row>
    <row r="543" spans="1:11" s="17" customFormat="1" ht="15.75" x14ac:dyDescent="0.25">
      <c r="B543" s="169" t="s">
        <v>66</v>
      </c>
      <c r="C543" s="164" t="s">
        <v>243</v>
      </c>
      <c r="D543" s="74">
        <v>1.7</v>
      </c>
      <c r="E543" s="18" t="s">
        <v>17</v>
      </c>
      <c r="F543" s="20"/>
      <c r="G543" s="41">
        <f t="shared" si="151"/>
        <v>0</v>
      </c>
      <c r="H543" s="63"/>
      <c r="I543" s="56"/>
      <c r="J543" s="55">
        <f t="shared" si="152"/>
        <v>0</v>
      </c>
      <c r="K543" s="71"/>
    </row>
    <row r="544" spans="1:11" s="17" customFormat="1" ht="15.75" x14ac:dyDescent="0.25">
      <c r="B544" s="169" t="s">
        <v>66</v>
      </c>
      <c r="C544" s="164" t="s">
        <v>388</v>
      </c>
      <c r="D544" s="74">
        <v>2.5</v>
      </c>
      <c r="E544" s="18" t="s">
        <v>17</v>
      </c>
      <c r="F544" s="20"/>
      <c r="G544" s="41">
        <f t="shared" si="151"/>
        <v>0</v>
      </c>
      <c r="H544" s="63"/>
      <c r="I544" s="56"/>
      <c r="J544" s="55">
        <f t="shared" si="152"/>
        <v>0</v>
      </c>
      <c r="K544" s="71"/>
    </row>
    <row r="545" spans="1:11" s="10" customFormat="1" ht="15.75" x14ac:dyDescent="0.25">
      <c r="A545" s="17"/>
      <c r="B545" s="169" t="s">
        <v>66</v>
      </c>
      <c r="C545" s="164" t="s">
        <v>67</v>
      </c>
      <c r="D545" s="74">
        <v>3</v>
      </c>
      <c r="E545" s="18" t="s">
        <v>17</v>
      </c>
      <c r="F545" s="20"/>
      <c r="G545" s="41">
        <f t="shared" si="151"/>
        <v>0</v>
      </c>
      <c r="H545" s="63"/>
      <c r="I545" s="56"/>
      <c r="J545" s="55">
        <f t="shared" si="152"/>
        <v>0</v>
      </c>
      <c r="K545" s="71"/>
    </row>
    <row r="546" spans="1:11" s="10" customFormat="1" ht="15.75" x14ac:dyDescent="0.25">
      <c r="A546" s="17"/>
      <c r="B546" s="169" t="s">
        <v>66</v>
      </c>
      <c r="C546" s="164" t="s">
        <v>405</v>
      </c>
      <c r="D546" s="74">
        <v>3.3</v>
      </c>
      <c r="E546" s="18" t="s">
        <v>17</v>
      </c>
      <c r="F546" s="20"/>
      <c r="G546" s="41">
        <f t="shared" si="151"/>
        <v>0</v>
      </c>
      <c r="H546" s="63"/>
      <c r="I546" s="56"/>
      <c r="J546" s="55">
        <f t="shared" si="152"/>
        <v>0</v>
      </c>
      <c r="K546" s="71"/>
    </row>
    <row r="547" spans="1:11" s="10" customFormat="1" ht="15.75" x14ac:dyDescent="0.25">
      <c r="A547" s="17"/>
      <c r="B547" s="169" t="s">
        <v>66</v>
      </c>
      <c r="C547" s="164" t="s">
        <v>406</v>
      </c>
      <c r="D547" s="74">
        <v>3.6</v>
      </c>
      <c r="E547" s="18" t="s">
        <v>17</v>
      </c>
      <c r="F547" s="20"/>
      <c r="G547" s="41">
        <f t="shared" si="151"/>
        <v>0</v>
      </c>
      <c r="H547" s="63"/>
      <c r="I547" s="56"/>
      <c r="J547" s="55">
        <f t="shared" si="152"/>
        <v>0</v>
      </c>
      <c r="K547" s="71" t="str">
        <f>+IF(I547="","",IF(I547&gt;#REF!,"OK",IF(#REF!=I547,"OK","NOT ENOUGH UNITS")))</f>
        <v/>
      </c>
    </row>
    <row r="548" spans="1:11" s="10" customFormat="1" ht="15.75" x14ac:dyDescent="0.25">
      <c r="A548" s="17"/>
      <c r="B548" s="169" t="s">
        <v>66</v>
      </c>
      <c r="C548" s="164" t="s">
        <v>409</v>
      </c>
      <c r="D548" s="74">
        <v>12</v>
      </c>
      <c r="E548" s="18" t="s">
        <v>17</v>
      </c>
      <c r="F548" s="20"/>
      <c r="G548" s="41">
        <f t="shared" ref="G548:G549" si="153">D548*F548</f>
        <v>0</v>
      </c>
      <c r="H548" s="63"/>
      <c r="I548" s="56"/>
      <c r="J548" s="55">
        <f t="shared" ref="J548:J549" si="154">D548*I548</f>
        <v>0</v>
      </c>
      <c r="K548" s="71"/>
    </row>
    <row r="549" spans="1:11" s="10" customFormat="1" ht="15.75" x14ac:dyDescent="0.25">
      <c r="A549" s="17"/>
      <c r="B549" s="169" t="s">
        <v>66</v>
      </c>
      <c r="C549" s="141" t="s">
        <v>407</v>
      </c>
      <c r="D549" s="74">
        <v>16</v>
      </c>
      <c r="E549" s="18" t="s">
        <v>17</v>
      </c>
      <c r="F549" s="20"/>
      <c r="G549" s="41">
        <f t="shared" si="153"/>
        <v>0</v>
      </c>
      <c r="H549" s="63"/>
      <c r="I549" s="56"/>
      <c r="J549" s="55">
        <f t="shared" si="154"/>
        <v>0</v>
      </c>
      <c r="K549" s="71"/>
    </row>
    <row r="550" spans="1:11" s="10" customFormat="1" ht="15.75" x14ac:dyDescent="0.25">
      <c r="A550" s="17"/>
      <c r="B550" s="169" t="s">
        <v>66</v>
      </c>
      <c r="C550" s="164" t="s">
        <v>408</v>
      </c>
      <c r="D550" s="74">
        <v>1</v>
      </c>
      <c r="E550" s="18" t="s">
        <v>17</v>
      </c>
      <c r="F550" s="20"/>
      <c r="G550" s="41">
        <f t="shared" si="151"/>
        <v>0</v>
      </c>
      <c r="H550" s="63"/>
      <c r="I550" s="56"/>
      <c r="J550" s="55">
        <f t="shared" si="152"/>
        <v>0</v>
      </c>
      <c r="K550" s="71"/>
    </row>
    <row r="551" spans="1:11" s="10" customFormat="1" ht="15.75" x14ac:dyDescent="0.25">
      <c r="A551" s="17"/>
      <c r="B551" s="169" t="s">
        <v>66</v>
      </c>
      <c r="C551" s="164" t="s">
        <v>282</v>
      </c>
      <c r="D551" s="74">
        <v>5</v>
      </c>
      <c r="E551" s="18" t="s">
        <v>18</v>
      </c>
      <c r="F551" s="20"/>
      <c r="G551" s="41">
        <f t="shared" si="151"/>
        <v>0</v>
      </c>
      <c r="H551" s="63"/>
      <c r="I551" s="56"/>
      <c r="J551" s="55">
        <f t="shared" ref="J551:J563" si="155">D551*I551</f>
        <v>0</v>
      </c>
      <c r="K551" s="71"/>
    </row>
    <row r="552" spans="1:11" s="10" customFormat="1" ht="15.75" x14ac:dyDescent="0.25">
      <c r="A552" s="17"/>
      <c r="B552" s="169" t="s">
        <v>66</v>
      </c>
      <c r="C552" s="164" t="s">
        <v>355</v>
      </c>
      <c r="D552" s="74">
        <v>9.8000000000000007</v>
      </c>
      <c r="E552" s="18" t="s">
        <v>16</v>
      </c>
      <c r="F552" s="20"/>
      <c r="G552" s="41">
        <f t="shared" si="151"/>
        <v>0</v>
      </c>
      <c r="H552" s="63"/>
      <c r="I552" s="56"/>
      <c r="J552" s="55">
        <f t="shared" si="155"/>
        <v>0</v>
      </c>
      <c r="K552" s="71"/>
    </row>
    <row r="553" spans="1:11" s="10" customFormat="1" ht="15.75" x14ac:dyDescent="0.25">
      <c r="A553" s="17"/>
      <c r="B553" s="169" t="s">
        <v>66</v>
      </c>
      <c r="C553" s="164" t="s">
        <v>603</v>
      </c>
      <c r="D553" s="74">
        <v>20.8</v>
      </c>
      <c r="E553" s="18" t="s">
        <v>16</v>
      </c>
      <c r="F553" s="20"/>
      <c r="G553" s="41">
        <f t="shared" si="151"/>
        <v>0</v>
      </c>
      <c r="H553" s="63"/>
      <c r="I553" s="56"/>
      <c r="J553" s="55">
        <f t="shared" si="155"/>
        <v>0</v>
      </c>
      <c r="K553" s="71"/>
    </row>
    <row r="554" spans="1:11" s="10" customFormat="1" ht="15.75" x14ac:dyDescent="0.25">
      <c r="A554" s="17"/>
      <c r="B554" s="169" t="s">
        <v>66</v>
      </c>
      <c r="C554" s="204" t="s">
        <v>412</v>
      </c>
      <c r="D554" s="78">
        <v>47.2</v>
      </c>
      <c r="E554" s="18" t="s">
        <v>16</v>
      </c>
      <c r="F554" s="20"/>
      <c r="G554" s="41">
        <f t="shared" ref="G554:G555" si="156">D554*F554</f>
        <v>0</v>
      </c>
      <c r="H554" s="63"/>
      <c r="I554" s="56"/>
      <c r="J554" s="55">
        <f t="shared" ref="J554:J555" si="157">D554*I554</f>
        <v>0</v>
      </c>
      <c r="K554" s="71"/>
    </row>
    <row r="555" spans="1:11" s="10" customFormat="1" ht="15.75" x14ac:dyDescent="0.25">
      <c r="A555" s="17"/>
      <c r="B555" s="169" t="s">
        <v>66</v>
      </c>
      <c r="C555" s="204" t="s">
        <v>411</v>
      </c>
      <c r="D555" s="78">
        <v>45.51</v>
      </c>
      <c r="E555" s="18" t="s">
        <v>16</v>
      </c>
      <c r="F555" s="20"/>
      <c r="G555" s="41">
        <f t="shared" si="156"/>
        <v>0</v>
      </c>
      <c r="H555" s="63"/>
      <c r="I555" s="56"/>
      <c r="J555" s="55">
        <f t="shared" si="157"/>
        <v>0</v>
      </c>
      <c r="K555" s="71"/>
    </row>
    <row r="556" spans="1:11" s="10" customFormat="1" ht="15.75" x14ac:dyDescent="0.25">
      <c r="A556" s="17"/>
      <c r="B556" s="169" t="s">
        <v>66</v>
      </c>
      <c r="C556" s="164" t="s">
        <v>68</v>
      </c>
      <c r="D556" s="74">
        <v>9</v>
      </c>
      <c r="E556" s="18" t="s">
        <v>16</v>
      </c>
      <c r="F556" s="20"/>
      <c r="G556" s="41">
        <f t="shared" si="151"/>
        <v>0</v>
      </c>
      <c r="H556" s="63"/>
      <c r="I556" s="56"/>
      <c r="J556" s="55">
        <f t="shared" si="155"/>
        <v>0</v>
      </c>
      <c r="K556" s="71" t="str">
        <f>+IF(I556="","",IF(I556&gt;F557,"OK",IF(F557=I556,"OK","NOT ENOUGH UNITS")))</f>
        <v/>
      </c>
    </row>
    <row r="557" spans="1:11" s="10" customFormat="1" ht="15.75" x14ac:dyDescent="0.25">
      <c r="A557" s="17"/>
      <c r="B557" s="169" t="s">
        <v>66</v>
      </c>
      <c r="C557" s="164" t="s">
        <v>148</v>
      </c>
      <c r="D557" s="74">
        <v>14</v>
      </c>
      <c r="E557" s="18" t="s">
        <v>16</v>
      </c>
      <c r="F557" s="20"/>
      <c r="G557" s="41">
        <f t="shared" si="151"/>
        <v>0</v>
      </c>
      <c r="H557" s="63"/>
      <c r="I557" s="56"/>
      <c r="J557" s="55">
        <f t="shared" si="155"/>
        <v>0</v>
      </c>
      <c r="K557" s="71" t="str">
        <f t="shared" ref="K557" si="158">+IF(I557="","",IF(I557&gt;F559,"OK",IF(F559=I557,"OK","NOT ENOUGH UNITS")))</f>
        <v/>
      </c>
    </row>
    <row r="558" spans="1:11" s="10" customFormat="1" ht="15.75" x14ac:dyDescent="0.25">
      <c r="A558" s="17"/>
      <c r="B558" s="169" t="s">
        <v>66</v>
      </c>
      <c r="C558" s="164" t="s">
        <v>604</v>
      </c>
      <c r="D558" s="74">
        <v>16.399999999999999</v>
      </c>
      <c r="E558" s="18" t="s">
        <v>16</v>
      </c>
      <c r="F558" s="20"/>
      <c r="G558" s="41">
        <f t="shared" ref="G558" si="159">D558*F558</f>
        <v>0</v>
      </c>
      <c r="H558" s="63"/>
      <c r="I558" s="56"/>
      <c r="J558" s="55">
        <f t="shared" ref="J558" si="160">D558*I558</f>
        <v>0</v>
      </c>
      <c r="K558" s="71"/>
    </row>
    <row r="559" spans="1:11" s="10" customFormat="1" ht="15.75" x14ac:dyDescent="0.25">
      <c r="A559" s="17"/>
      <c r="B559" s="169" t="s">
        <v>66</v>
      </c>
      <c r="C559" s="164" t="s">
        <v>479</v>
      </c>
      <c r="D559" s="74">
        <v>2.2000000000000002</v>
      </c>
      <c r="E559" s="18" t="s">
        <v>17</v>
      </c>
      <c r="F559" s="20"/>
      <c r="G559" s="41">
        <f t="shared" si="151"/>
        <v>0</v>
      </c>
      <c r="H559" s="63"/>
      <c r="I559" s="56"/>
      <c r="J559" s="55">
        <f t="shared" si="155"/>
        <v>0</v>
      </c>
      <c r="K559" s="71" t="str">
        <f>+IF(I559="","",IF(I559&gt;#REF!,"OK",IF(#REF!=I559,"OK","NOT ENOUGH UNITS")))</f>
        <v/>
      </c>
    </row>
    <row r="560" spans="1:11" s="10" customFormat="1" ht="15.75" x14ac:dyDescent="0.25">
      <c r="A560" s="17"/>
      <c r="B560" s="169" t="s">
        <v>66</v>
      </c>
      <c r="C560" s="164" t="s">
        <v>459</v>
      </c>
      <c r="D560" s="74">
        <v>64.3</v>
      </c>
      <c r="E560" s="111" t="s">
        <v>18</v>
      </c>
      <c r="F560" s="37"/>
      <c r="G560" s="41">
        <f t="shared" ref="G560:G561" si="161">D560*F560</f>
        <v>0</v>
      </c>
      <c r="H560" s="75"/>
      <c r="I560" s="54"/>
      <c r="J560" s="55">
        <f t="shared" ref="J560:J561" si="162">D560*I560</f>
        <v>0</v>
      </c>
      <c r="K560" s="71"/>
    </row>
    <row r="561" spans="1:11" s="10" customFormat="1" ht="15.75" x14ac:dyDescent="0.25">
      <c r="A561" s="17"/>
      <c r="B561" s="169" t="s">
        <v>66</v>
      </c>
      <c r="C561" s="164" t="s">
        <v>460</v>
      </c>
      <c r="D561" s="74">
        <v>69</v>
      </c>
      <c r="E561" s="111" t="s">
        <v>18</v>
      </c>
      <c r="F561" s="37"/>
      <c r="G561" s="41">
        <f t="shared" si="161"/>
        <v>0</v>
      </c>
      <c r="H561" s="75"/>
      <c r="I561" s="54"/>
      <c r="J561" s="55">
        <f t="shared" si="162"/>
        <v>0</v>
      </c>
      <c r="K561" s="71"/>
    </row>
    <row r="562" spans="1:11" s="10" customFormat="1" ht="15.75" x14ac:dyDescent="0.25">
      <c r="A562" s="17"/>
      <c r="B562" s="169" t="s">
        <v>66</v>
      </c>
      <c r="C562" s="164" t="s">
        <v>453</v>
      </c>
      <c r="D562" s="74">
        <v>22</v>
      </c>
      <c r="E562" s="18" t="s">
        <v>16</v>
      </c>
      <c r="F562" s="20"/>
      <c r="G562" s="41">
        <f t="shared" si="151"/>
        <v>0</v>
      </c>
      <c r="H562" s="63"/>
      <c r="I562" s="56"/>
      <c r="J562" s="55">
        <f t="shared" si="155"/>
        <v>0</v>
      </c>
      <c r="K562" s="71" t="str">
        <f>+IF(I562="","",IF(I562&gt;#REF!,"OK",IF(#REF!=I562,"OK","NOT ENOUGH UNITS")))</f>
        <v/>
      </c>
    </row>
    <row r="563" spans="1:11" s="10" customFormat="1" ht="15.75" x14ac:dyDescent="0.25">
      <c r="A563" s="17"/>
      <c r="B563" s="169" t="s">
        <v>66</v>
      </c>
      <c r="C563" s="164" t="s">
        <v>360</v>
      </c>
      <c r="D563" s="74">
        <v>60</v>
      </c>
      <c r="E563" s="18" t="s">
        <v>16</v>
      </c>
      <c r="F563" s="20"/>
      <c r="G563" s="41">
        <f t="shared" si="151"/>
        <v>0</v>
      </c>
      <c r="H563" s="63"/>
      <c r="I563" s="56"/>
      <c r="J563" s="55">
        <f t="shared" si="155"/>
        <v>0</v>
      </c>
      <c r="K563" s="71" t="str">
        <f>+IF(I563="","",IF(I563&gt;#REF!,"OK",IF(#REF!=I563,"OK","NOT ENOUGH UNITS")))</f>
        <v/>
      </c>
    </row>
    <row r="564" spans="1:11" s="10" customFormat="1" ht="15.75" x14ac:dyDescent="0.25">
      <c r="A564" s="17"/>
      <c r="B564" s="169" t="s">
        <v>66</v>
      </c>
      <c r="C564" s="182" t="s">
        <v>365</v>
      </c>
      <c r="D564" s="73">
        <v>69</v>
      </c>
      <c r="E564" s="18" t="s">
        <v>16</v>
      </c>
      <c r="F564" s="20"/>
      <c r="G564" s="41">
        <f t="shared" ref="G564" si="163">D564*F564</f>
        <v>0</v>
      </c>
      <c r="H564" s="63"/>
      <c r="I564" s="56"/>
      <c r="J564" s="55">
        <f t="shared" ref="J564" si="164">D564*I564</f>
        <v>0</v>
      </c>
      <c r="K564" s="71"/>
    </row>
    <row r="565" spans="1:11" s="10" customFormat="1" ht="15.75" x14ac:dyDescent="0.25">
      <c r="A565" s="17"/>
      <c r="B565" s="169" t="s">
        <v>66</v>
      </c>
      <c r="C565" s="164" t="s">
        <v>514</v>
      </c>
      <c r="D565" s="74">
        <v>2.5</v>
      </c>
      <c r="E565" s="18" t="s">
        <v>18</v>
      </c>
      <c r="F565" s="20"/>
      <c r="G565" s="41">
        <f t="shared" ref="G565:G568" si="165">D565*F565</f>
        <v>0</v>
      </c>
      <c r="H565" s="63"/>
      <c r="I565" s="56"/>
      <c r="J565" s="55">
        <f t="shared" ref="J565:J568" si="166">D565*I565</f>
        <v>0</v>
      </c>
      <c r="K565" s="71"/>
    </row>
    <row r="566" spans="1:11" s="10" customFormat="1" ht="15.75" x14ac:dyDescent="0.25">
      <c r="A566" s="17"/>
      <c r="B566" s="169" t="s">
        <v>66</v>
      </c>
      <c r="C566" s="164" t="s">
        <v>615</v>
      </c>
      <c r="D566" s="73">
        <v>15</v>
      </c>
      <c r="E566" s="18" t="s">
        <v>18</v>
      </c>
      <c r="F566" s="20"/>
      <c r="G566" s="41">
        <f t="shared" si="165"/>
        <v>0</v>
      </c>
      <c r="H566" s="63"/>
      <c r="I566" s="56"/>
      <c r="J566" s="76">
        <f t="shared" si="166"/>
        <v>0</v>
      </c>
      <c r="K566" s="71"/>
    </row>
    <row r="567" spans="1:11" s="10" customFormat="1" ht="15.75" x14ac:dyDescent="0.25">
      <c r="A567" s="17"/>
      <c r="B567" s="169" t="s">
        <v>66</v>
      </c>
      <c r="C567" s="164" t="s">
        <v>351</v>
      </c>
      <c r="D567" s="74">
        <v>15.5</v>
      </c>
      <c r="E567" s="18" t="s">
        <v>16</v>
      </c>
      <c r="F567" s="20"/>
      <c r="G567" s="41">
        <f t="shared" ref="G567" si="167">D567*F567</f>
        <v>0</v>
      </c>
      <c r="H567" s="63"/>
      <c r="I567" s="56"/>
      <c r="J567" s="76">
        <f t="shared" ref="J567" si="168">D567*I567</f>
        <v>0</v>
      </c>
      <c r="K567" s="71"/>
    </row>
    <row r="568" spans="1:11" s="10" customFormat="1" ht="15.75" x14ac:dyDescent="0.25">
      <c r="A568" s="17"/>
      <c r="B568" s="19" t="s">
        <v>66</v>
      </c>
      <c r="C568" s="164" t="s">
        <v>242</v>
      </c>
      <c r="D568" s="73">
        <v>10</v>
      </c>
      <c r="E568" s="18" t="s">
        <v>16</v>
      </c>
      <c r="F568" s="20"/>
      <c r="G568" s="41">
        <f t="shared" si="165"/>
        <v>0</v>
      </c>
      <c r="H568" s="63"/>
      <c r="I568" s="56"/>
      <c r="J568" s="55">
        <f t="shared" si="166"/>
        <v>0</v>
      </c>
      <c r="K568" s="71" t="str">
        <f>+IF(I568="","",IF(I568&gt;#REF!,"OK",IF(#REF!=I568,"OK","NOT ENOUGH UNITS")))</f>
        <v/>
      </c>
    </row>
    <row r="569" spans="1:11" s="10" customFormat="1" ht="15.75" x14ac:dyDescent="0.25">
      <c r="A569" s="11"/>
      <c r="B569" s="65"/>
      <c r="C569" s="66"/>
    </row>
    <row r="570" spans="1:11" s="10" customFormat="1" ht="15.6" customHeight="1" x14ac:dyDescent="0.25">
      <c r="A570" s="11"/>
      <c r="B570" s="22"/>
      <c r="C570" s="22"/>
      <c r="D570" s="23"/>
      <c r="E570" s="267"/>
      <c r="F570" s="268" t="s">
        <v>610</v>
      </c>
      <c r="G570" s="53">
        <f>SUM(G22:G568)</f>
        <v>0</v>
      </c>
      <c r="H570" s="62"/>
      <c r="I570" s="268" t="s">
        <v>610</v>
      </c>
      <c r="J570" s="53">
        <f>SUM(J22:J568)</f>
        <v>0</v>
      </c>
    </row>
    <row r="571" spans="1:11" s="10" customFormat="1" ht="47.25" x14ac:dyDescent="0.25">
      <c r="A571" s="11"/>
      <c r="B571" s="11"/>
      <c r="C571" s="11"/>
      <c r="D571" s="23"/>
      <c r="E571" s="267"/>
      <c r="F571" s="269" t="s">
        <v>611</v>
      </c>
      <c r="G571" s="270" t="s">
        <v>614</v>
      </c>
      <c r="H571" s="62"/>
      <c r="I571" s="269" t="s">
        <v>611</v>
      </c>
      <c r="J571" s="270" t="s">
        <v>614</v>
      </c>
    </row>
    <row r="572" spans="1:11" s="9" customFormat="1" ht="15.75" x14ac:dyDescent="0.25">
      <c r="A572" s="11"/>
      <c r="B572" s="32"/>
      <c r="C572" s="11"/>
      <c r="D572" s="70" t="s">
        <v>212</v>
      </c>
      <c r="E572" s="13">
        <f>+SUM(F22:F568)</f>
        <v>0</v>
      </c>
      <c r="F572" s="268" t="s">
        <v>195</v>
      </c>
      <c r="G572" s="67">
        <f>IF(G571="YES",(G570/110%)*113%,G570*113%)</f>
        <v>0</v>
      </c>
      <c r="H572" s="64"/>
      <c r="I572" s="268" t="s">
        <v>195</v>
      </c>
      <c r="J572" s="67">
        <f>IF(J571="YES",(J570/110%)*113%,J570*113%)</f>
        <v>0</v>
      </c>
    </row>
    <row r="573" spans="1:11" s="9" customFormat="1" ht="15.75" x14ac:dyDescent="0.25">
      <c r="A573" s="11"/>
      <c r="B573" s="32"/>
      <c r="C573" s="11"/>
      <c r="D573" s="70" t="s">
        <v>213</v>
      </c>
      <c r="E573" s="13">
        <f>+SUM(I22:I568)</f>
        <v>0</v>
      </c>
      <c r="F573" s="268" t="s">
        <v>612</v>
      </c>
      <c r="G573" s="271"/>
      <c r="H573" s="64"/>
      <c r="I573" s="268" t="s">
        <v>612</v>
      </c>
      <c r="J573" s="271"/>
    </row>
    <row r="574" spans="1:11" s="9" customFormat="1" ht="15.75" x14ac:dyDescent="0.25">
      <c r="A574" s="11"/>
      <c r="B574" s="32"/>
      <c r="C574" s="11"/>
      <c r="D574" s="70"/>
      <c r="E574" s="13"/>
      <c r="F574" s="268" t="s">
        <v>613</v>
      </c>
      <c r="G574" s="68">
        <f>SUM(G572:G573)</f>
        <v>0</v>
      </c>
      <c r="H574" s="60"/>
      <c r="I574" s="268" t="s">
        <v>613</v>
      </c>
      <c r="J574" s="68">
        <f>SUM(J572:J573)</f>
        <v>0</v>
      </c>
    </row>
    <row r="575" spans="1:11" x14ac:dyDescent="0.25">
      <c r="D575" s="9"/>
      <c r="E575" s="9"/>
      <c r="F575" s="15"/>
      <c r="G575" s="14"/>
      <c r="H575" s="59"/>
      <c r="I575" s="15"/>
      <c r="J575" s="14"/>
    </row>
  </sheetData>
  <sheetProtection selectLockedCells="1"/>
  <protectedRanges>
    <protectedRange sqref="D570:J571 D574:J574 D572:D573 F572:J573" name="TOTAL COST AREA"/>
    <protectedRange sqref="E572" name="TOTAL COST AREA_1"/>
    <protectedRange sqref="E573" name="TOTAL COST AREA_2"/>
  </protectedRanges>
  <autoFilter ref="B20:F571" xr:uid="{00000000-0001-0000-0000-000000000000}"/>
  <sortState xmlns:xlrd2="http://schemas.microsoft.com/office/spreadsheetml/2017/richdata2" ref="B568:D568">
    <sortCondition descending="1" ref="B568"/>
  </sortState>
  <customSheetViews>
    <customSheetView guid="{26467033-66AC-4D7E-9686-3726CA9228C5}" scale="91" hiddenColumns="1" topLeftCell="B1">
      <pane ySplit="1" topLeftCell="A226" activePane="bottomLeft" state="frozen"/>
      <selection pane="bottomLeft" activeCell="B241" sqref="B241"/>
      <pageMargins left="0.7" right="0.7" top="0.75" bottom="0.75" header="0.3" footer="0.3"/>
      <pageSetup orientation="portrait" r:id="rId1"/>
    </customSheetView>
    <customSheetView guid="{E73E404A-2112-4781-9131-5CA503285706}" scale="90" showPageBreaks="1" hiddenColumns="1" topLeftCell="B1">
      <pane ySplit="1" topLeftCell="A77" activePane="bottomLeft" state="frozen"/>
      <selection pane="bottomLeft" activeCell="B2" sqref="B2"/>
      <pageMargins left="0.7" right="0.7" top="0.75" bottom="0.75" header="0.3" footer="0.3"/>
      <pageSetup orientation="portrait" r:id="rId2"/>
      <headerFooter>
        <oddFooter>&amp;L&amp;1#&amp;"Calibri"&amp;10 3M Restricted</oddFooter>
      </headerFooter>
    </customSheetView>
    <customSheetView guid="{E8D5529D-5D66-43F3-A194-771E5BA9B623}" scale="78" showPageBreaks="1" hiddenColumns="1" topLeftCell="B1">
      <pane ySplit="2" topLeftCell="A672" activePane="bottomLeft" state="frozen"/>
      <selection pane="bottomLeft" activeCell="C694" sqref="C694"/>
      <pageMargins left="0.7" right="0.7" top="0.75" bottom="0.75" header="0.3" footer="0.3"/>
      <pageSetup orientation="portrait" r:id="rId3"/>
    </customSheetView>
    <customSheetView guid="{F5E7F97B-1477-48CD-8870-47A9B0B184DD}" scale="90" showPageBreaks="1" hiddenColumns="1" topLeftCell="B1">
      <pane ySplit="1" topLeftCell="A2" activePane="bottomLeft" state="frozen"/>
      <selection pane="bottomLeft" activeCell="B2" sqref="B2"/>
      <pageMargins left="0.7" right="0.7" top="0.75" bottom="0.75" header="0.3" footer="0.3"/>
      <pageSetup orientation="portrait" r:id="rId4"/>
    </customSheetView>
  </customSheetViews>
  <mergeCells count="6">
    <mergeCell ref="I13:J15"/>
    <mergeCell ref="I16:J19"/>
    <mergeCell ref="B21:G21"/>
    <mergeCell ref="B5:C5"/>
    <mergeCell ref="B19:E19"/>
    <mergeCell ref="F9:J12"/>
  </mergeCells>
  <phoneticPr fontId="3" type="noConversion"/>
  <conditionalFormatting sqref="B21:B47 D22:J27 E28:J28 D29:J42 J38:J43 F48:J68 C59:C64 E70:J81 H82:J107 B82:B227 E90:G107 E111:J120 E122:J204 E206:J214 G221:J252 F236:F252 B244 D244:E244 B258:E259 B274:B344 F275:F283 B316:J316 E317:J346 B346:B364 C347:C349 F347:J352 E347:E356 F394:J520 E517:E519 B518:B519 D535:E535 B550:G553 H550:J559 B552:B558 B560:J564 F566:J568 G43 H44:J47">
    <cfRule type="expression" dxfId="339" priority="335">
      <formula>#REF!="a"</formula>
    </cfRule>
  </conditionalFormatting>
  <conditionalFormatting sqref="B223:B232 B21:B47 D22:J27 E28:J28 D29:J43 H44:J107 F48:G68 C59:C64 E70:G88 B82:B221 E90:G107 E108:J120 E122:J155 E159:J204 E206:J214 C215:J221 B222:J222 D223:J223 C224:G227 H224:J228 G228 F236:J271 B274:B333 F275:F283 C316:J316 E317:J330 E332:J356 B346:B366 C347:C349 F394:J480 H482:J519 E517:E518 B518:B519 C519:G520 B540:J553 B552:B558 E554:J555 B560:J564 F566:J568 H565:J565 G44 F121:J121 C274:J274 G278:G283 H278:J294 B369:B393 F375:J381 E382:J382 F383:J385 E386:J393 B468:B513 E469:E480 B522:B523 D522:J523 B263:E263 B264 D264:E264 B265:E267 D74:D77 B236:E243">
    <cfRule type="expression" dxfId="338" priority="352">
      <formula>#REF!="r"</formula>
    </cfRule>
  </conditionalFormatting>
  <conditionalFormatting sqref="B244 D244:E244 B258:E259 F394:J490 F494:J521 B274:B333 E108:J120 F236:J271 B540:J553 F565:J568 D535:E535 E122:J204 B21:B47 D22:J27 E28:J28 D29:J42 J38:J43 F48:J68 C59:C64 E70:J81 H82:J107 B82:B232 E90:G107 E206:J214 F275:F283 C316:J316 E317:J330 E346:J346 B346:B356 C347 F347:J352 E347:E356 E517:E520 B518:B519 B552:B558 E554:E555 F554:J559 B560:J564">
    <cfRule type="expression" dxfId="337" priority="334">
      <formula>#REF!="c"</formula>
    </cfRule>
  </conditionalFormatting>
  <conditionalFormatting sqref="B250:B258 B568 E494:E506 B468:B513 E469:E490 E491:J493 C215:G219 H215:J220 F221:J227 C224:E227 C274:J274 G278:G283 H278:J310 B371:B393 F375:J381 B522:B523 D522:G523 H523:J523 E382:J382 F383:J385 E386:J393 F121:J121 G43:G44 G228:J235 B272:J273">
    <cfRule type="expression" dxfId="336" priority="317">
      <formula>#REF!="c"</formula>
    </cfRule>
  </conditionalFormatting>
  <conditionalFormatting sqref="B250:B258 B568">
    <cfRule type="expression" dxfId="335" priority="318">
      <formula>#REF!="a"</formula>
    </cfRule>
    <cfRule type="expression" dxfId="334" priority="316">
      <formula>#REF!="r"</formula>
    </cfRule>
  </conditionalFormatting>
  <conditionalFormatting sqref="B260:B262 D260:E262 C260 C262">
    <cfRule type="expression" dxfId="333" priority="356">
      <formula>#REF!="r"</formula>
    </cfRule>
  </conditionalFormatting>
  <conditionalFormatting sqref="B268 D268:E268 B236:E243">
    <cfRule type="expression" dxfId="332" priority="354">
      <formula>#REF!="c"</formula>
    </cfRule>
  </conditionalFormatting>
  <conditionalFormatting sqref="B268 D268:E268">
    <cfRule type="expression" dxfId="331" priority="353">
      <formula>#REF!="r"</formula>
    </cfRule>
  </conditionalFormatting>
  <conditionalFormatting sqref="B298:B303">
    <cfRule type="expression" dxfId="330" priority="165">
      <formula>#REF!="c"</formula>
    </cfRule>
  </conditionalFormatting>
  <conditionalFormatting sqref="B298:B306">
    <cfRule type="expression" dxfId="329" priority="164">
      <formula>#REF!="r"</formula>
    </cfRule>
  </conditionalFormatting>
  <conditionalFormatting sqref="B335:B344 B357:B364 B367:J368 F353:J364 F371:J373 E331:J345">
    <cfRule type="expression" dxfId="328" priority="587">
      <formula>#REF!="c"</formula>
    </cfRule>
  </conditionalFormatting>
  <conditionalFormatting sqref="B335:B344">
    <cfRule type="expression" dxfId="327" priority="586">
      <formula>#REF!="r"</formula>
    </cfRule>
  </conditionalFormatting>
  <conditionalFormatting sqref="B360">
    <cfRule type="expression" dxfId="326" priority="576">
      <formula>#REF!="a"</formula>
    </cfRule>
  </conditionalFormatting>
  <conditionalFormatting sqref="B365:B366 D365:J366">
    <cfRule type="expression" dxfId="325" priority="442">
      <formula>#REF!="c"</formula>
    </cfRule>
  </conditionalFormatting>
  <conditionalFormatting sqref="B365:B366 F365:J366">
    <cfRule type="expression" dxfId="324" priority="443">
      <formula>#REF!="a"</formula>
    </cfRule>
  </conditionalFormatting>
  <conditionalFormatting sqref="B369:B370 D249:E257">
    <cfRule type="expression" dxfId="323" priority="424">
      <formula>#REF!="c"</formula>
    </cfRule>
  </conditionalFormatting>
  <conditionalFormatting sqref="B370">
    <cfRule type="expression" dxfId="322" priority="439">
      <formula>#REF!="c"</formula>
    </cfRule>
    <cfRule type="expression" dxfId="321" priority="440">
      <formula>#REF!="a"</formula>
    </cfRule>
  </conditionalFormatting>
  <conditionalFormatting sqref="B468:B513">
    <cfRule type="expression" dxfId="320" priority="79">
      <formula>#REF!="a"</formula>
    </cfRule>
  </conditionalFormatting>
  <conditionalFormatting sqref="B470 D50:D64 D470">
    <cfRule type="expression" dxfId="319" priority="226">
      <formula>#REF!="r"</formula>
    </cfRule>
  </conditionalFormatting>
  <conditionalFormatting sqref="B345:C345">
    <cfRule type="expression" dxfId="318" priority="694">
      <formula>#REF!="a"</formula>
    </cfRule>
    <cfRule type="expression" dxfId="317" priority="695">
      <formula>#REF!="r"</formula>
    </cfRule>
    <cfRule type="expression" dxfId="316" priority="696">
      <formula>#REF!="c"</formula>
    </cfRule>
  </conditionalFormatting>
  <conditionalFormatting sqref="B296:D297">
    <cfRule type="expression" dxfId="315" priority="170">
      <formula>#REF!="r"</formula>
    </cfRule>
    <cfRule type="expression" dxfId="314" priority="171">
      <formula>#REF!="c"</formula>
    </cfRule>
    <cfRule type="expression" dxfId="313" priority="172">
      <formula>#REF!="a"</formula>
    </cfRule>
  </conditionalFormatting>
  <conditionalFormatting sqref="B471:D472 C475:D479">
    <cfRule type="expression" dxfId="312" priority="216">
      <formula>#REF!="c"</formula>
    </cfRule>
  </conditionalFormatting>
  <conditionalFormatting sqref="B471:D472 C475:E485 E469:E474">
    <cfRule type="expression" dxfId="311" priority="217">
      <formula>#REF!="a"</formula>
    </cfRule>
  </conditionalFormatting>
  <conditionalFormatting sqref="B471:D472">
    <cfRule type="expression" dxfId="310" priority="242">
      <formula>#REF!="r"</formula>
    </cfRule>
  </conditionalFormatting>
  <conditionalFormatting sqref="B494:D513">
    <cfRule type="expression" dxfId="309" priority="234">
      <formula>#REF!="a"</formula>
    </cfRule>
  </conditionalFormatting>
  <conditionalFormatting sqref="B236:E243 B268 D268:E268">
    <cfRule type="expression" dxfId="308" priority="355">
      <formula>#REF!="a"</formula>
    </cfRule>
  </conditionalFormatting>
  <conditionalFormatting sqref="B245:E248 B258:E259 B244 D244:E244">
    <cfRule type="expression" dxfId="307" priority="333">
      <formula>#REF!="r"</formula>
    </cfRule>
  </conditionalFormatting>
  <conditionalFormatting sqref="B245:E248">
    <cfRule type="expression" dxfId="306" priority="321">
      <formula>#REF!="a"</formula>
    </cfRule>
    <cfRule type="expression" dxfId="305" priority="320">
      <formula>#REF!="c"</formula>
    </cfRule>
  </conditionalFormatting>
  <conditionalFormatting sqref="B263:E267">
    <cfRule type="expression" dxfId="304" priority="57">
      <formula>#REF!="c"</formula>
    </cfRule>
  </conditionalFormatting>
  <conditionalFormatting sqref="B269:E269 B270:B271 D270:E271">
    <cfRule type="expression" dxfId="303" priority="344">
      <formula>#REF!="c"</formula>
    </cfRule>
    <cfRule type="expression" dxfId="302" priority="345">
      <formula>#REF!="a"</formula>
    </cfRule>
  </conditionalFormatting>
  <conditionalFormatting sqref="B269:E269 B270:B271">
    <cfRule type="expression" dxfId="301" priority="343">
      <formula>#REF!="r"</formula>
    </cfRule>
  </conditionalFormatting>
  <conditionalFormatting sqref="B278:E282 B283 D283:E283 B284:E290">
    <cfRule type="expression" dxfId="300" priority="158">
      <formula>#REF!="c"</formula>
    </cfRule>
    <cfRule type="expression" dxfId="299" priority="159">
      <formula>#REF!="a"</formula>
    </cfRule>
  </conditionalFormatting>
  <conditionalFormatting sqref="B278:E282 D283:E283 B284:E290">
    <cfRule type="expression" dxfId="298" priority="181">
      <formula>#REF!="r"</formula>
    </cfRule>
  </conditionalFormatting>
  <conditionalFormatting sqref="B362:E364 B367:J368">
    <cfRule type="expression" dxfId="297" priority="644">
      <formula>#REF!="a"</formula>
    </cfRule>
  </conditionalFormatting>
  <conditionalFormatting sqref="B362:E364">
    <cfRule type="expression" dxfId="296" priority="643">
      <formula>#REF!="c"</formula>
    </cfRule>
  </conditionalFormatting>
  <conditionalFormatting sqref="B371:E371 B373:E373 D372:E372">
    <cfRule type="expression" dxfId="295" priority="898">
      <formula>#REF!="r"</formula>
    </cfRule>
  </conditionalFormatting>
  <conditionalFormatting sqref="B371:E371 D372:E372 B372:B374 B373:E373">
    <cfRule type="expression" dxfId="294" priority="900">
      <formula>#REF!="a"</formula>
    </cfRule>
    <cfRule type="expression" dxfId="293" priority="899">
      <formula>#REF!="c"</formula>
    </cfRule>
  </conditionalFormatting>
  <conditionalFormatting sqref="B459:E461">
    <cfRule type="expression" dxfId="292" priority="309">
      <formula>#REF!="a"</formula>
    </cfRule>
    <cfRule type="expression" dxfId="291" priority="308">
      <formula>#REF!="c"</formula>
    </cfRule>
    <cfRule type="expression" dxfId="290" priority="307">
      <formula>#REF!="r"</formula>
    </cfRule>
  </conditionalFormatting>
  <conditionalFormatting sqref="B491:E491">
    <cfRule type="expression" dxfId="289" priority="80">
      <formula>#REF!="a"</formula>
    </cfRule>
  </conditionalFormatting>
  <conditionalFormatting sqref="B565:E567">
    <cfRule type="expression" dxfId="288" priority="347">
      <formula>#REF!="c"</formula>
    </cfRule>
  </conditionalFormatting>
  <conditionalFormatting sqref="B566:E567">
    <cfRule type="expression" dxfId="287" priority="348">
      <formula>#REF!="a"</formula>
    </cfRule>
    <cfRule type="expression" dxfId="286" priority="346">
      <formula>#REF!="r"</formula>
    </cfRule>
  </conditionalFormatting>
  <conditionalFormatting sqref="B525:F527 B528 D528:F528">
    <cfRule type="expression" dxfId="285" priority="919">
      <formula>#REF!="c"</formula>
    </cfRule>
    <cfRule type="expression" dxfId="284" priority="918">
      <formula>#REF!="r"</formula>
    </cfRule>
  </conditionalFormatting>
  <conditionalFormatting sqref="B527:F527 B528 D528:F528">
    <cfRule type="expression" dxfId="283" priority="920">
      <formula>#REF!="a"</formula>
    </cfRule>
  </conditionalFormatting>
  <conditionalFormatting sqref="B556:G559 B565:G565 H521:J521">
    <cfRule type="expression" dxfId="282" priority="917">
      <formula>#REF!="a"</formula>
    </cfRule>
  </conditionalFormatting>
  <conditionalFormatting sqref="B272:J273">
    <cfRule type="expression" dxfId="281" priority="339">
      <formula>#REF!="r"</formula>
    </cfRule>
  </conditionalFormatting>
  <conditionalFormatting sqref="B367:J368">
    <cfRule type="expression" dxfId="280" priority="463">
      <formula>#REF!="r"</formula>
    </cfRule>
  </conditionalFormatting>
  <conditionalFormatting sqref="B524:J524">
    <cfRule type="expression" dxfId="279" priority="677">
      <formula>#REF!="a"</formula>
    </cfRule>
  </conditionalFormatting>
  <conditionalFormatting sqref="C89">
    <cfRule type="expression" dxfId="278" priority="836">
      <formula>#REF!="a"</formula>
    </cfRule>
    <cfRule type="expression" dxfId="277" priority="835">
      <formula>#REF!="c"</formula>
    </cfRule>
    <cfRule type="expression" dxfId="276" priority="834">
      <formula>#REF!="r"</formula>
    </cfRule>
  </conditionalFormatting>
  <conditionalFormatting sqref="C260 C262 B260:B262 D260:E262">
    <cfRule type="expression" dxfId="275" priority="358">
      <formula>#REF!="a"</formula>
    </cfRule>
  </conditionalFormatting>
  <conditionalFormatting sqref="C260 C262">
    <cfRule type="expression" dxfId="274" priority="357">
      <formula>#REF!="c"</formula>
    </cfRule>
  </conditionalFormatting>
  <conditionalFormatting sqref="C264">
    <cfRule type="expression" dxfId="273" priority="56">
      <formula>#REF!="r"</formula>
    </cfRule>
    <cfRule type="expression" dxfId="272" priority="58">
      <formula>#REF!="a"</formula>
    </cfRule>
  </conditionalFormatting>
  <conditionalFormatting sqref="C301">
    <cfRule type="expression" dxfId="271" priority="161">
      <formula>#REF!="c"</formula>
    </cfRule>
    <cfRule type="expression" dxfId="270" priority="162">
      <formula>#REF!="a"</formula>
    </cfRule>
    <cfRule type="expression" dxfId="269" priority="160">
      <formula>#REF!="r"</formula>
    </cfRule>
  </conditionalFormatting>
  <conditionalFormatting sqref="C304:C306">
    <cfRule type="expression" dxfId="268" priority="156">
      <formula>#REF!="c"</formula>
    </cfRule>
    <cfRule type="expression" dxfId="267" priority="155">
      <formula>#REF!="r"</formula>
    </cfRule>
    <cfRule type="expression" dxfId="266" priority="157">
      <formula>#REF!="a"</formula>
    </cfRule>
  </conditionalFormatting>
  <conditionalFormatting sqref="C352 H44:J47 C348:C349">
    <cfRule type="expression" dxfId="265" priority="914">
      <formula>#REF!="c"</formula>
    </cfRule>
  </conditionalFormatting>
  <conditionalFormatting sqref="C352">
    <cfRule type="expression" dxfId="264" priority="913">
      <formula>#REF!="r"</formula>
    </cfRule>
  </conditionalFormatting>
  <conditionalFormatting sqref="C441">
    <cfRule type="expression" dxfId="263" priority="415">
      <formula>#REF!="c"</formula>
    </cfRule>
    <cfRule type="expression" dxfId="262" priority="416">
      <formula>#REF!="a"</formula>
    </cfRule>
    <cfRule type="expression" dxfId="261" priority="414">
      <formula>#REF!="r"</formula>
    </cfRule>
  </conditionalFormatting>
  <conditionalFormatting sqref="C473:C474">
    <cfRule type="expression" dxfId="260" priority="221">
      <formula>$B473="Yes"</formula>
    </cfRule>
    <cfRule type="duplicateValues" dxfId="259" priority="218"/>
    <cfRule type="expression" dxfId="258" priority="219">
      <formula>$A472="Yes"</formula>
    </cfRule>
    <cfRule type="expression" dxfId="257" priority="220">
      <formula>$A472="No"</formula>
    </cfRule>
  </conditionalFormatting>
  <conditionalFormatting sqref="C66:D68 C70:D73">
    <cfRule type="expression" dxfId="256" priority="370">
      <formula>#REF!="c"</formula>
    </cfRule>
    <cfRule type="expression" dxfId="255" priority="371">
      <formula>#REF!="a"</formula>
    </cfRule>
  </conditionalFormatting>
  <conditionalFormatting sqref="C78:D81">
    <cfRule type="expression" dxfId="254" priority="375">
      <formula>#REF!="a"</formula>
    </cfRule>
    <cfRule type="expression" dxfId="253" priority="374">
      <formula>#REF!="c"</formula>
    </cfRule>
    <cfRule type="expression" dxfId="252" priority="373">
      <formula>#REF!="r"</formula>
    </cfRule>
  </conditionalFormatting>
  <conditionalFormatting sqref="C301:D301">
    <cfRule type="expression" dxfId="251" priority="169">
      <formula>#REF!="a"</formula>
    </cfRule>
    <cfRule type="expression" dxfId="250" priority="168">
      <formula>#REF!="c"</formula>
    </cfRule>
    <cfRule type="expression" dxfId="249" priority="167">
      <formula>#REF!="r"</formula>
    </cfRule>
  </conditionalFormatting>
  <conditionalFormatting sqref="C311:D311">
    <cfRule type="expression" dxfId="248" priority="135">
      <formula>#REF!="c"</formula>
    </cfRule>
    <cfRule type="expression" dxfId="247" priority="136">
      <formula>#REF!="a"</formula>
    </cfRule>
  </conditionalFormatting>
  <conditionalFormatting sqref="C312:D312">
    <cfRule type="expression" dxfId="246" priority="130">
      <formula>#REF!="c"</formula>
    </cfRule>
    <cfRule type="expression" dxfId="245" priority="131">
      <formula>#REF!="a"</formula>
    </cfRule>
  </conditionalFormatting>
  <conditionalFormatting sqref="C313:D313">
    <cfRule type="expression" dxfId="244" priority="127">
      <formula>#REF!="a"</formula>
    </cfRule>
    <cfRule type="expression" dxfId="243" priority="128">
      <formula>#REF!="c"</formula>
    </cfRule>
  </conditionalFormatting>
  <conditionalFormatting sqref="C315:D315">
    <cfRule type="expression" dxfId="242" priority="121">
      <formula>#REF!="c"</formula>
    </cfRule>
  </conditionalFormatting>
  <conditionalFormatting sqref="C333:D333">
    <cfRule type="expression" dxfId="241" priority="789">
      <formula>#REF!="r"</formula>
    </cfRule>
    <cfRule type="expression" dxfId="240" priority="791">
      <formula>#REF!="a"</formula>
    </cfRule>
    <cfRule type="expression" dxfId="239" priority="790">
      <formula>#REF!="c"</formula>
    </cfRule>
  </conditionalFormatting>
  <conditionalFormatting sqref="C334:D334">
    <cfRule type="expression" dxfId="238" priority="794">
      <formula>#REF!="a"</formula>
    </cfRule>
  </conditionalFormatting>
  <conditionalFormatting sqref="C353:D356">
    <cfRule type="expression" dxfId="237" priority="636">
      <formula>#REF!="r"</formula>
    </cfRule>
    <cfRule type="expression" dxfId="236" priority="638">
      <formula>#REF!="a"</formula>
    </cfRule>
    <cfRule type="expression" dxfId="235" priority="637">
      <formula>#REF!="c"</formula>
    </cfRule>
  </conditionalFormatting>
  <conditionalFormatting sqref="C374:D379">
    <cfRule type="expression" dxfId="234" priority="689">
      <formula>#REF!="c"</formula>
    </cfRule>
  </conditionalFormatting>
  <conditionalFormatting sqref="C374:D386 F371:J374">
    <cfRule type="expression" dxfId="233" priority="690">
      <formula>#REF!="a"</formula>
    </cfRule>
  </conditionalFormatting>
  <conditionalFormatting sqref="C380:D386 B514:E514 B515:B516 D515:E516 B517:E518 B521:E521 B524:E524">
    <cfRule type="expression" dxfId="232" priority="970">
      <formula>#REF!="c"</formula>
    </cfRule>
  </conditionalFormatting>
  <conditionalFormatting sqref="C381:D382">
    <cfRule type="expression" dxfId="231" priority="975">
      <formula>#REF!="Yes"</formula>
    </cfRule>
    <cfRule type="expression" dxfId="230" priority="974">
      <formula>$A384="No"</formula>
    </cfRule>
    <cfRule type="expression" dxfId="229" priority="973">
      <formula>$A384="Yes"</formula>
    </cfRule>
    <cfRule type="duplicateValues" dxfId="228" priority="958"/>
  </conditionalFormatting>
  <conditionalFormatting sqref="C384:D386">
    <cfRule type="duplicateValues" dxfId="227" priority="972"/>
  </conditionalFormatting>
  <conditionalFormatting sqref="C384:D388 D389:D390 C391:D391">
    <cfRule type="expression" dxfId="226" priority="961">
      <formula>#REF!="Yes"</formula>
    </cfRule>
    <cfRule type="expression" dxfId="225" priority="959">
      <formula>#REF!="Yes"</formula>
    </cfRule>
    <cfRule type="expression" dxfId="224" priority="960">
      <formula>#REF!="No"</formula>
    </cfRule>
  </conditionalFormatting>
  <conditionalFormatting sqref="C387:D388 C391:D391 D389:D390">
    <cfRule type="duplicateValues" dxfId="223" priority="2380"/>
  </conditionalFormatting>
  <conditionalFormatting sqref="C398:D398">
    <cfRule type="expression" dxfId="222" priority="92">
      <formula>#REF!="c"</formula>
    </cfRule>
    <cfRule type="expression" dxfId="221" priority="93">
      <formula>#REF!="a"</formula>
    </cfRule>
    <cfRule type="expression" dxfId="220" priority="91">
      <formula>#REF!="r"</formula>
    </cfRule>
  </conditionalFormatting>
  <conditionalFormatting sqref="C469:D469 D473:D474 C508:D513">
    <cfRule type="expression" dxfId="219" priority="224">
      <formula>#REF!="c"</formula>
    </cfRule>
  </conditionalFormatting>
  <conditionalFormatting sqref="C469:D469 D473:D474 D486:E486 C487:E490 C492:E493">
    <cfRule type="expression" dxfId="218" priority="225">
      <formula>#REF!="a"</formula>
    </cfRule>
  </conditionalFormatting>
  <conditionalFormatting sqref="C480:D485 D486 C487:D506">
    <cfRule type="expression" dxfId="217" priority="233">
      <formula>#REF!="c"</formula>
    </cfRule>
  </conditionalFormatting>
  <conditionalFormatting sqref="C507:D507">
    <cfRule type="expression" dxfId="216" priority="222">
      <formula>#REF!="c"</formula>
    </cfRule>
  </conditionalFormatting>
  <conditionalFormatting sqref="C519:D519">
    <cfRule type="expression" dxfId="215" priority="573">
      <formula>#REF!="c"</formula>
    </cfRule>
    <cfRule type="expression" dxfId="214" priority="571">
      <formula>#REF!="a"</formula>
    </cfRule>
  </conditionalFormatting>
  <conditionalFormatting sqref="C520:D520">
    <cfRule type="expression" dxfId="213" priority="707">
      <formula>#REF!="c"</formula>
    </cfRule>
  </conditionalFormatting>
  <conditionalFormatting sqref="C66:E68 C70:D73">
    <cfRule type="expression" dxfId="212" priority="369">
      <formula>#REF!="r"</formula>
    </cfRule>
  </conditionalFormatting>
  <conditionalFormatting sqref="C293:E295">
    <cfRule type="expression" dxfId="211" priority="141">
      <formula>#REF!="c"</formula>
    </cfRule>
    <cfRule type="expression" dxfId="210" priority="142">
      <formula>#REF!="a"</formula>
    </cfRule>
    <cfRule type="expression" dxfId="209" priority="140">
      <formula>#REF!="r"</formula>
    </cfRule>
  </conditionalFormatting>
  <conditionalFormatting sqref="C302:E303 B304:G306 D308:E310">
    <cfRule type="expression" dxfId="208" priority="178">
      <formula>#REF!="c"</formula>
    </cfRule>
  </conditionalFormatting>
  <conditionalFormatting sqref="C302:E306">
    <cfRule type="expression" dxfId="207" priority="179">
      <formula>#REF!="a"</formula>
    </cfRule>
    <cfRule type="expression" dxfId="206" priority="177">
      <formula>#REF!="r"</formula>
    </cfRule>
  </conditionalFormatting>
  <conditionalFormatting sqref="C307:E307 H278:J310 E108:J108 C215:G219 H215:J220 F220:F232 C224:E227 F253:J271 C274:J274 G278:G283 B371:B393 F375:J381 B522:B523 D522:J523 B540:J549 H565:J565">
    <cfRule type="expression" dxfId="205" priority="151">
      <formula>#REF!="a"</formula>
    </cfRule>
  </conditionalFormatting>
  <conditionalFormatting sqref="C357:E361 F521:G521">
    <cfRule type="expression" dxfId="204" priority="984">
      <formula>#REF!="a"</formula>
    </cfRule>
  </conditionalFormatting>
  <conditionalFormatting sqref="C357:E361 H520:J521 B556:G559 G558:J558 B565:G565 B514:E514 B515:B516 D515:E516 B517:E518 B521:G521 G525:J534 H554:J559 B524:J524 G516:J516 G519:J519">
    <cfRule type="expression" dxfId="203" priority="953">
      <formula>#REF!="r"</formula>
    </cfRule>
  </conditionalFormatting>
  <conditionalFormatting sqref="C357:E361">
    <cfRule type="expression" dxfId="202" priority="946">
      <formula>#REF!="c"</formula>
    </cfRule>
  </conditionalFormatting>
  <conditionalFormatting sqref="C362:E364">
    <cfRule type="expression" dxfId="201" priority="642">
      <formula>#REF!="r"</formula>
    </cfRule>
  </conditionalFormatting>
  <conditionalFormatting sqref="C468:E468">
    <cfRule type="expression" dxfId="200" priority="215">
      <formula>#REF!="a"</formula>
    </cfRule>
    <cfRule type="expression" dxfId="199" priority="214">
      <formula>#REF!="c"</formula>
    </cfRule>
    <cfRule type="expression" dxfId="198" priority="213">
      <formula>#REF!="r"</formula>
    </cfRule>
  </conditionalFormatting>
  <conditionalFormatting sqref="C495:E513 C469:D469 D473:D474">
    <cfRule type="expression" dxfId="197" priority="223">
      <formula>#REF!="r"</formula>
    </cfRule>
  </conditionalFormatting>
  <conditionalFormatting sqref="C520:E520">
    <cfRule type="expression" dxfId="196" priority="706">
      <formula>#REF!="a"</formula>
    </cfRule>
  </conditionalFormatting>
  <conditionalFormatting sqref="C228:F230 B334:D334">
    <cfRule type="expression" dxfId="195" priority="793">
      <formula>#REF!="c"</formula>
    </cfRule>
    <cfRule type="expression" dxfId="194" priority="792">
      <formula>#REF!="r"</formula>
    </cfRule>
  </conditionalFormatting>
  <conditionalFormatting sqref="C311:G311">
    <cfRule type="expression" dxfId="193" priority="134">
      <formula>#REF!="r"</formula>
    </cfRule>
  </conditionalFormatting>
  <conditionalFormatting sqref="C312:J313">
    <cfRule type="expression" dxfId="192" priority="129">
      <formula>#REF!="r"</formula>
    </cfRule>
  </conditionalFormatting>
  <conditionalFormatting sqref="C315:J315">
    <cfRule type="expression" dxfId="191" priority="123">
      <formula>#REF!="a"</formula>
    </cfRule>
  </conditionalFormatting>
  <conditionalFormatting sqref="D50:D64 B470 D470">
    <cfRule type="expression" dxfId="190" priority="228">
      <formula>#REF!="a"</formula>
    </cfRule>
    <cfRule type="expression" dxfId="189" priority="227">
      <formula>#REF!="c"</formula>
    </cfRule>
  </conditionalFormatting>
  <conditionalFormatting sqref="D74:D77 B369">
    <cfRule type="expression" dxfId="188" priority="422">
      <formula>#REF!="c"</formula>
    </cfRule>
    <cfRule type="expression" dxfId="187" priority="423">
      <formula>#REF!="a"</formula>
    </cfRule>
  </conditionalFormatting>
  <conditionalFormatting sqref="D314">
    <cfRule type="expression" dxfId="186" priority="126">
      <formula>#REF!="a"</formula>
    </cfRule>
    <cfRule type="expression" dxfId="185" priority="125">
      <formula>#REF!="c"</formula>
    </cfRule>
  </conditionalFormatting>
  <conditionalFormatting sqref="D392">
    <cfRule type="expression" dxfId="184" priority="94">
      <formula>#REF!="r"</formula>
    </cfRule>
    <cfRule type="expression" dxfId="183" priority="95">
      <formula>#REF!="c"</formula>
    </cfRule>
    <cfRule type="expression" dxfId="182" priority="96">
      <formula>#REF!="a"</formula>
    </cfRule>
  </conditionalFormatting>
  <conditionalFormatting sqref="D486 C487:D494 C475:D485">
    <cfRule type="expression" dxfId="181" priority="232">
      <formula>#REF!="r"</formula>
    </cfRule>
  </conditionalFormatting>
  <conditionalFormatting sqref="D205:E205">
    <cfRule type="expression" dxfId="180" priority="496">
      <formula>#REF!="c"</formula>
    </cfRule>
  </conditionalFormatting>
  <conditionalFormatting sqref="D249:E257 B369:B370">
    <cfRule type="expression" dxfId="179" priority="425">
      <formula>#REF!="a"</formula>
    </cfRule>
  </conditionalFormatting>
  <conditionalFormatting sqref="D249:E257">
    <cfRule type="expression" dxfId="178" priority="421">
      <formula>#REF!="r"</formula>
    </cfRule>
  </conditionalFormatting>
  <conditionalFormatting sqref="D270:E271">
    <cfRule type="expression" dxfId="177" priority="327">
      <formula>#REF!="r"</formula>
    </cfRule>
  </conditionalFormatting>
  <conditionalFormatting sqref="D365:E366">
    <cfRule type="expression" dxfId="176" priority="446">
      <formula>#REF!="r"</formula>
    </cfRule>
    <cfRule type="expression" dxfId="175" priority="447">
      <formula>#REF!="a"</formula>
    </cfRule>
  </conditionalFormatting>
  <conditionalFormatting sqref="D369:E370">
    <cfRule type="expression" dxfId="174" priority="76">
      <formula>#REF!="r"</formula>
    </cfRule>
    <cfRule type="expression" dxfId="173" priority="77">
      <formula>#REF!="c"</formula>
    </cfRule>
    <cfRule type="expression" dxfId="172" priority="78">
      <formula>#REF!="a"</formula>
    </cfRule>
  </conditionalFormatting>
  <conditionalFormatting sqref="D531:E534">
    <cfRule type="expression" dxfId="171" priority="856">
      <formula>#REF!="r"</formula>
    </cfRule>
    <cfRule type="expression" dxfId="170" priority="857">
      <formula>#REF!="c"</formula>
    </cfRule>
    <cfRule type="expression" dxfId="169" priority="858">
      <formula>#REF!="a"</formula>
    </cfRule>
  </conditionalFormatting>
  <conditionalFormatting sqref="D568:E568">
    <cfRule type="expression" dxfId="168" priority="871">
      <formula>#REF!="r"</formula>
    </cfRule>
    <cfRule type="expression" dxfId="167" priority="872">
      <formula>#REF!="c"</formula>
    </cfRule>
    <cfRule type="expression" dxfId="166" priority="873">
      <formula>#REF!="a"</formula>
    </cfRule>
  </conditionalFormatting>
  <conditionalFormatting sqref="D44:G44 E45:G47">
    <cfRule type="expression" dxfId="165" priority="507">
      <formula>#REF!="r"</formula>
    </cfRule>
  </conditionalFormatting>
  <conditionalFormatting sqref="D69:G69">
    <cfRule type="expression" dxfId="164" priority="362">
      <formula>#REF!="c"</formula>
    </cfRule>
    <cfRule type="expression" dxfId="163" priority="361">
      <formula>#REF!="r"</formula>
    </cfRule>
  </conditionalFormatting>
  <conditionalFormatting sqref="D205:G205">
    <cfRule type="expression" dxfId="162" priority="497">
      <formula>#REF!="a"</formula>
    </cfRule>
  </conditionalFormatting>
  <conditionalFormatting sqref="D69:J69">
    <cfRule type="expression" dxfId="161" priority="363">
      <formula>#REF!="a"</formula>
    </cfRule>
  </conditionalFormatting>
  <conditionalFormatting sqref="D205:J205">
    <cfRule type="expression" dxfId="160" priority="493">
      <formula>#REF!="r"</formula>
    </cfRule>
  </conditionalFormatting>
  <conditionalFormatting sqref="D314:J314">
    <cfRule type="expression" dxfId="159" priority="124">
      <formula>#REF!="r"</formula>
    </cfRule>
  </conditionalFormatting>
  <conditionalFormatting sqref="D535:J535">
    <cfRule type="expression" dxfId="158" priority="112">
      <formula>#REF!="r"</formula>
    </cfRule>
  </conditionalFormatting>
  <conditionalFormatting sqref="E45:E47">
    <cfRule type="expression" dxfId="157" priority="552">
      <formula>#REF!="a"</formula>
    </cfRule>
  </conditionalFormatting>
  <conditionalFormatting sqref="E48:E57 B305:B307 C307:E307">
    <cfRule type="expression" dxfId="156" priority="150">
      <formula>#REF!="c"</formula>
    </cfRule>
    <cfRule type="expression" dxfId="155" priority="149">
      <formula>#REF!="r"</formula>
    </cfRule>
  </conditionalFormatting>
  <conditionalFormatting sqref="E59:E64 B291:B292 D291:E292 B531:B539">
    <cfRule type="expression" dxfId="154" priority="174">
      <formula>#REF!="c"</formula>
    </cfRule>
    <cfRule type="expression" dxfId="153" priority="173">
      <formula>#REF!="r"</formula>
    </cfRule>
    <cfRule type="expression" dxfId="152" priority="175">
      <formula>#REF!="a"</formula>
    </cfRule>
  </conditionalFormatting>
  <conditionalFormatting sqref="E66:E68">
    <cfRule type="expression" dxfId="151" priority="367">
      <formula>#REF!="a"</formula>
    </cfRule>
    <cfRule type="expression" dxfId="150" priority="368">
      <formula>#REF!="c"</formula>
    </cfRule>
  </conditionalFormatting>
  <conditionalFormatting sqref="E121">
    <cfRule type="expression" dxfId="149" priority="68">
      <formula>#REF!="c"</formula>
    </cfRule>
    <cfRule type="expression" dxfId="148" priority="67">
      <formula>#REF!="r"</formula>
    </cfRule>
  </conditionalFormatting>
  <conditionalFormatting sqref="E231:E232 B231:B232">
    <cfRule type="expression" dxfId="147" priority="338">
      <formula>#REF!="a"</formula>
    </cfRule>
  </conditionalFormatting>
  <conditionalFormatting sqref="E298:E301">
    <cfRule type="expression" dxfId="146" priority="154">
      <formula>#REF!="a"</formula>
    </cfRule>
    <cfRule type="expression" dxfId="145" priority="153">
      <formula>#REF!="c"</formula>
    </cfRule>
    <cfRule type="expression" dxfId="144" priority="152">
      <formula>#REF!="r"</formula>
    </cfRule>
  </conditionalFormatting>
  <conditionalFormatting sqref="E374:E381">
    <cfRule type="expression" dxfId="143" priority="75">
      <formula>#REF!="a"</formula>
    </cfRule>
    <cfRule type="expression" dxfId="142" priority="74">
      <formula>#REF!="c"</formula>
    </cfRule>
    <cfRule type="expression" dxfId="141" priority="73">
      <formula>#REF!="r"</formula>
    </cfRule>
  </conditionalFormatting>
  <conditionalFormatting sqref="E383:E385">
    <cfRule type="expression" dxfId="140" priority="70">
      <formula>#REF!="r"</formula>
    </cfRule>
    <cfRule type="expression" dxfId="139" priority="71">
      <formula>#REF!="c"</formula>
    </cfRule>
  </conditionalFormatting>
  <conditionalFormatting sqref="E394:E400">
    <cfRule type="expression" dxfId="138" priority="420">
      <formula>#REF!="r"</formula>
    </cfRule>
    <cfRule type="expression" dxfId="137" priority="413">
      <formula>#REF!="a"</formula>
    </cfRule>
    <cfRule type="expression" dxfId="136" priority="412">
      <formula>#REF!="c"</formula>
    </cfRule>
  </conditionalFormatting>
  <conditionalFormatting sqref="E494:E513">
    <cfRule type="expression" dxfId="135" priority="243">
      <formula>#REF!="a"</formula>
    </cfRule>
  </conditionalFormatting>
  <conditionalFormatting sqref="E507:E513">
    <cfRule type="expression" dxfId="134" priority="236">
      <formula>#REF!="c"</formula>
    </cfRule>
  </conditionalFormatting>
  <conditionalFormatting sqref="E536">
    <cfRule type="expression" dxfId="133" priority="109">
      <formula>#REF!="r"</formula>
    </cfRule>
  </conditionalFormatting>
  <conditionalFormatting sqref="E536:E539">
    <cfRule type="expression" dxfId="132" priority="667">
      <formula>#REF!="a"</formula>
    </cfRule>
    <cfRule type="expression" dxfId="131" priority="666">
      <formula>#REF!="c"</formula>
    </cfRule>
  </conditionalFormatting>
  <conditionalFormatting sqref="E538:E539">
    <cfRule type="expression" dxfId="130" priority="108">
      <formula>#REF!="r"</formula>
    </cfRule>
  </conditionalFormatting>
  <conditionalFormatting sqref="E570:E571">
    <cfRule type="expression" dxfId="129" priority="52">
      <formula>#REF!="c"</formula>
    </cfRule>
    <cfRule type="expression" dxfId="128" priority="53">
      <formula>#REF!="a"</formula>
    </cfRule>
  </conditionalFormatting>
  <conditionalFormatting sqref="E573">
    <cfRule type="expression" dxfId="127" priority="2">
      <formula>#REF!="c"</formula>
    </cfRule>
    <cfRule type="expression" dxfId="126" priority="3">
      <formula>#REF!="a"</formula>
    </cfRule>
    <cfRule type="expression" dxfId="125" priority="1">
      <formula>#REF!="r"</formula>
    </cfRule>
  </conditionalFormatting>
  <conditionalFormatting sqref="E83:F88 F89:G89 B529:E530">
    <cfRule type="expression" dxfId="124" priority="968">
      <formula>#REF!="a"</formula>
    </cfRule>
  </conditionalFormatting>
  <conditionalFormatting sqref="E231:F235">
    <cfRule type="expression" dxfId="123" priority="336">
      <formula>#REF!="r"</formula>
    </cfRule>
    <cfRule type="expression" dxfId="122" priority="337">
      <formula>#REF!="c"</formula>
    </cfRule>
  </conditionalFormatting>
  <conditionalFormatting sqref="E233:F235">
    <cfRule type="expression" dxfId="121" priority="342">
      <formula>#REF!="a"</formula>
    </cfRule>
  </conditionalFormatting>
  <conditionalFormatting sqref="E570:F571 I570:I572">
    <cfRule type="expression" dxfId="120" priority="35">
      <formula>#REF!="c"</formula>
    </cfRule>
    <cfRule type="expression" dxfId="119" priority="36">
      <formula>#REF!="a"</formula>
    </cfRule>
  </conditionalFormatting>
  <conditionalFormatting sqref="E570:F571">
    <cfRule type="expression" dxfId="118" priority="51">
      <formula>#REF!="r"</formula>
    </cfRule>
    <cfRule type="expression" dxfId="117" priority="34">
      <formula>#REF!="r"</formula>
    </cfRule>
  </conditionalFormatting>
  <conditionalFormatting sqref="E572:F572">
    <cfRule type="expression" dxfId="116" priority="5">
      <formula>#REF!="c"</formula>
    </cfRule>
    <cfRule type="expression" dxfId="115" priority="6">
      <formula>#REF!="a"</formula>
    </cfRule>
  </conditionalFormatting>
  <conditionalFormatting sqref="E45:G47 D44:G44 D43:J43 B360">
    <cfRule type="expression" dxfId="114" priority="575">
      <formula>#REF!="c"</formula>
    </cfRule>
  </conditionalFormatting>
  <conditionalFormatting sqref="E82:G82 F45:G47">
    <cfRule type="expression" dxfId="113" priority="2371">
      <formula>#REF!="a"</formula>
    </cfRule>
  </conditionalFormatting>
  <conditionalFormatting sqref="E304:G306 D308:E310">
    <cfRule type="expression" dxfId="112" priority="163">
      <formula>#REF!="a"</formula>
    </cfRule>
  </conditionalFormatting>
  <conditionalFormatting sqref="E482:G494 E481:J481 G474:J474 G478:J479 F495:G518">
    <cfRule type="expression" dxfId="111" priority="241">
      <formula>#REF!="r"</formula>
    </cfRule>
  </conditionalFormatting>
  <conditionalFormatting sqref="E572:G572">
    <cfRule type="expression" dxfId="110" priority="4">
      <formula>#REF!="r"</formula>
    </cfRule>
  </conditionalFormatting>
  <conditionalFormatting sqref="E109:J110">
    <cfRule type="expression" dxfId="109" priority="583">
      <formula>#REF!="a"</formula>
    </cfRule>
  </conditionalFormatting>
  <conditionalFormatting sqref="E121:J121">
    <cfRule type="expression" dxfId="108" priority="69">
      <formula>#REF!="a"</formula>
    </cfRule>
  </conditionalFormatting>
  <conditionalFormatting sqref="E156:J158">
    <cfRule type="expression" dxfId="107" priority="64">
      <formula>#REF!="r"</formula>
    </cfRule>
  </conditionalFormatting>
  <conditionalFormatting sqref="E311:J311">
    <cfRule type="expression" dxfId="106" priority="133">
      <formula>#REF!="c"</formula>
    </cfRule>
  </conditionalFormatting>
  <conditionalFormatting sqref="E311:J314">
    <cfRule type="expression" dxfId="105" priority="132">
      <formula>#REF!="a"</formula>
    </cfRule>
  </conditionalFormatting>
  <conditionalFormatting sqref="E312:J315">
    <cfRule type="expression" dxfId="104" priority="120">
      <formula>#REF!="c"</formula>
    </cfRule>
  </conditionalFormatting>
  <conditionalFormatting sqref="E315:J315">
    <cfRule type="expression" dxfId="103" priority="122">
      <formula>#REF!="r"</formula>
    </cfRule>
  </conditionalFormatting>
  <conditionalFormatting sqref="E331:J331">
    <cfRule type="expression" dxfId="102" priority="915">
      <formula>#REF!="r"</formula>
    </cfRule>
  </conditionalFormatting>
  <conditionalFormatting sqref="E382:J393">
    <cfRule type="expression" dxfId="101" priority="72">
      <formula>#REF!="a"</formula>
    </cfRule>
  </conditionalFormatting>
  <conditionalFormatting sqref="E536:J539">
    <cfRule type="expression" dxfId="100" priority="110">
      <formula>#REF!="r"</formula>
    </cfRule>
  </conditionalFormatting>
  <conditionalFormatting sqref="E554:J555 G525:J534">
    <cfRule type="expression" dxfId="99" priority="757">
      <formula>#REF!="a"</formula>
    </cfRule>
  </conditionalFormatting>
  <conditionalFormatting sqref="F369">
    <cfRule type="expression" dxfId="98" priority="434">
      <formula>#REF!="c"</formula>
    </cfRule>
    <cfRule type="expression" dxfId="97" priority="435">
      <formula>#REF!="a"</formula>
    </cfRule>
  </conditionalFormatting>
  <conditionalFormatting sqref="F529:F534">
    <cfRule type="expression" dxfId="96" priority="828">
      <formula>#REF!="r"</formula>
    </cfRule>
    <cfRule type="expression" dxfId="95" priority="829">
      <formula>#REF!="c"</formula>
    </cfRule>
    <cfRule type="expression" dxfId="94" priority="830">
      <formula>#REF!="a"</formula>
    </cfRule>
  </conditionalFormatting>
  <conditionalFormatting sqref="F535:F539">
    <cfRule type="expression" dxfId="93" priority="464">
      <formula>#REF!="c"</formula>
    </cfRule>
  </conditionalFormatting>
  <conditionalFormatting sqref="F570:F571">
    <cfRule type="expression" dxfId="92" priority="50">
      <formula>#REF!="c"</formula>
    </cfRule>
  </conditionalFormatting>
  <conditionalFormatting sqref="F89:G89 B529:E530 E82:G88">
    <cfRule type="expression" dxfId="91" priority="967">
      <formula>#REF!="c"</formula>
    </cfRule>
  </conditionalFormatting>
  <conditionalFormatting sqref="F89:G89 B529:E530">
    <cfRule type="expression" dxfId="90" priority="966">
      <formula>#REF!="r"</formula>
    </cfRule>
  </conditionalFormatting>
  <conditionalFormatting sqref="F220:G220 C220:E222 D223:E223 B260:B262 D260:E262">
    <cfRule type="expression" dxfId="89" priority="329">
      <formula>#REF!="c"</formula>
    </cfRule>
  </conditionalFormatting>
  <conditionalFormatting sqref="F284:G303">
    <cfRule type="expression" dxfId="88" priority="148">
      <formula>#REF!="c"</formula>
    </cfRule>
    <cfRule type="expression" dxfId="87" priority="146">
      <formula>#REF!="a"</formula>
    </cfRule>
    <cfRule type="expression" dxfId="86" priority="147">
      <formula>#REF!="r"</formula>
    </cfRule>
  </conditionalFormatting>
  <conditionalFormatting sqref="F307:G310 E304:G306 D308:E310 C315:D315">
    <cfRule type="expression" dxfId="85" priority="176">
      <formula>#REF!="r"</formula>
    </cfRule>
  </conditionalFormatting>
  <conditionalFormatting sqref="F307:G310">
    <cfRule type="expression" dxfId="84" priority="166">
      <formula>#REF!="a"</formula>
    </cfRule>
    <cfRule type="expression" dxfId="83" priority="145">
      <formula>#REF!="c"</formula>
    </cfRule>
  </conditionalFormatting>
  <conditionalFormatting sqref="F570:G571">
    <cfRule type="expression" dxfId="82" priority="44">
      <formula>#REF!="r"</formula>
    </cfRule>
  </conditionalFormatting>
  <conditionalFormatting sqref="F570:G572">
    <cfRule type="expression" dxfId="81" priority="46">
      <formula>#REF!="a"</formula>
    </cfRule>
    <cfRule type="expression" dxfId="80" priority="45">
      <formula>#REF!="c"</formula>
    </cfRule>
  </conditionalFormatting>
  <conditionalFormatting sqref="F205:H205">
    <cfRule type="expression" dxfId="79" priority="498">
      <formula>#REF!="c"</formula>
    </cfRule>
  </conditionalFormatting>
  <conditionalFormatting sqref="F369:H369">
    <cfRule type="expression" dxfId="78" priority="431">
      <formula>#REF!="r"</formula>
    </cfRule>
  </conditionalFormatting>
  <conditionalFormatting sqref="F353:J364 D43:J43 D44:G44 B272:J273 C352">
    <cfRule type="expression" dxfId="77" priority="710">
      <formula>#REF!="a"</formula>
    </cfRule>
  </conditionalFormatting>
  <conditionalFormatting sqref="F357:J366">
    <cfRule type="expression" dxfId="76" priority="444">
      <formula>#REF!="r"</formula>
    </cfRule>
  </conditionalFormatting>
  <conditionalFormatting sqref="F370:J370">
    <cfRule type="expression" dxfId="75" priority="438">
      <formula>#REF!="a"</formula>
    </cfRule>
    <cfRule type="expression" dxfId="74" priority="437">
      <formula>#REF!="c"</formula>
    </cfRule>
  </conditionalFormatting>
  <conditionalFormatting sqref="F370:J373">
    <cfRule type="expression" dxfId="73" priority="441">
      <formula>#REF!="r"</formula>
    </cfRule>
  </conditionalFormatting>
  <conditionalFormatting sqref="F374:J374 C374:D386">
    <cfRule type="expression" dxfId="72" priority="693">
      <formula>#REF!="r"</formula>
    </cfRule>
  </conditionalFormatting>
  <conditionalFormatting sqref="F374:J374">
    <cfRule type="expression" dxfId="71" priority="692">
      <formula>#REF!="c"</formula>
    </cfRule>
  </conditionalFormatting>
  <conditionalFormatting sqref="F524:J524">
    <cfRule type="expression" dxfId="70" priority="676">
      <formula>#REF!="c"</formula>
    </cfRule>
  </conditionalFormatting>
  <conditionalFormatting sqref="F535:J535">
    <cfRule type="expression" dxfId="69" priority="113">
      <formula>#REF!="a"</formula>
    </cfRule>
  </conditionalFormatting>
  <conditionalFormatting sqref="F536:J538">
    <cfRule type="expression" dxfId="68" priority="111">
      <formula>#REF!="a"</formula>
    </cfRule>
  </conditionalFormatting>
  <conditionalFormatting sqref="F539:J539 G44 B228:E230 B263:E263 B264 D264:E264 B265:E267 E48:E57">
    <cfRule type="expression" dxfId="67" priority="465">
      <formula>#REF!="a"</formula>
    </cfRule>
  </conditionalFormatting>
  <conditionalFormatting sqref="F570:J573">
    <cfRule type="expression" dxfId="66" priority="37">
      <formula>#REF!="r"</formula>
    </cfRule>
  </conditionalFormatting>
  <conditionalFormatting sqref="F574:J574">
    <cfRule type="expression" dxfId="65" priority="47">
      <formula>#REF!="r"</formula>
    </cfRule>
  </conditionalFormatting>
  <conditionalFormatting sqref="G83:G88 B517:E518 B514:E514 B515:B516 D515:E516 B521:E521 B525:F526">
    <cfRule type="expression" dxfId="64" priority="906">
      <formula>#REF!="a"</formula>
    </cfRule>
  </conditionalFormatting>
  <conditionalFormatting sqref="G220 C220:E222 D223:E223">
    <cfRule type="expression" dxfId="63" priority="328">
      <formula>#REF!="a"</formula>
    </cfRule>
  </conditionalFormatting>
  <conditionalFormatting sqref="G369">
    <cfRule type="expression" dxfId="62" priority="430">
      <formula>#REF!="a"</formula>
    </cfRule>
    <cfRule type="expression" dxfId="61" priority="429">
      <formula>#REF!="c"</formula>
    </cfRule>
  </conditionalFormatting>
  <conditionalFormatting sqref="G570:G571">
    <cfRule type="expression" dxfId="60" priority="43">
      <formula>#REF!="c"</formula>
    </cfRule>
    <cfRule type="expression" dxfId="59" priority="42">
      <formula>#REF!="a"</formula>
    </cfRule>
    <cfRule type="expression" dxfId="58" priority="41">
      <formula>#REF!="c"</formula>
    </cfRule>
    <cfRule type="expression" dxfId="57" priority="40">
      <formula>#REF!="r"</formula>
    </cfRule>
  </conditionalFormatting>
  <conditionalFormatting sqref="G572:G573">
    <cfRule type="expression" dxfId="56" priority="33">
      <formula>#REF!="a"</formula>
    </cfRule>
    <cfRule type="expression" dxfId="55" priority="32">
      <formula>#REF!="c"</formula>
    </cfRule>
  </conditionalFormatting>
  <conditionalFormatting sqref="G573">
    <cfRule type="expression" dxfId="54" priority="55">
      <formula>#REF!="a"</formula>
    </cfRule>
    <cfRule type="expression" dxfId="53" priority="54">
      <formula>#REF!="c"</formula>
    </cfRule>
    <cfRule type="expression" dxfId="52" priority="31">
      <formula>#REF!="r"</formula>
    </cfRule>
  </conditionalFormatting>
  <conditionalFormatting sqref="G570:H573 J570:J573 F570:F574 I570:I574">
    <cfRule type="expression" dxfId="51" priority="39">
      <formula>#REF!="a"</formula>
    </cfRule>
    <cfRule type="expression" dxfId="50" priority="38">
      <formula>#REF!="c"</formula>
    </cfRule>
  </conditionalFormatting>
  <conditionalFormatting sqref="G574:H574 J574">
    <cfRule type="expression" dxfId="49" priority="48">
      <formula>#REF!="c"</formula>
    </cfRule>
    <cfRule type="expression" dxfId="48" priority="49">
      <formula>#REF!="a"</formula>
    </cfRule>
  </conditionalFormatting>
  <conditionalFormatting sqref="G229:J235">
    <cfRule type="expression" dxfId="47" priority="351">
      <formula>#REF!="r"</formula>
    </cfRule>
  </conditionalFormatting>
  <conditionalFormatting sqref="G275:J277">
    <cfRule type="expression" dxfId="46" priority="117">
      <formula>#REF!="r"</formula>
    </cfRule>
    <cfRule type="expression" dxfId="45" priority="143">
      <formula>#REF!="c"</formula>
    </cfRule>
    <cfRule type="expression" dxfId="44" priority="180">
      <formula>#REF!="a"</formula>
    </cfRule>
  </conditionalFormatting>
  <conditionalFormatting sqref="G525:J539">
    <cfRule type="expression" dxfId="43" priority="800">
      <formula>#REF!="c"</formula>
    </cfRule>
  </conditionalFormatting>
  <conditionalFormatting sqref="H205">
    <cfRule type="expression" dxfId="42" priority="500">
      <formula>#REF!="a"</formula>
    </cfRule>
  </conditionalFormatting>
  <conditionalFormatting sqref="H369">
    <cfRule type="expression" dxfId="41" priority="432">
      <formula>#REF!="c"</formula>
    </cfRule>
    <cfRule type="expression" dxfId="40" priority="433">
      <formula>#REF!="a"</formula>
    </cfRule>
  </conditionalFormatting>
  <conditionalFormatting sqref="H69:J69">
    <cfRule type="expression" dxfId="39" priority="366">
      <formula>#REF!="c"</formula>
    </cfRule>
  </conditionalFormatting>
  <conditionalFormatting sqref="H295:J311">
    <cfRule type="expression" dxfId="38" priority="139">
      <formula>#REF!="r"</formula>
    </cfRule>
  </conditionalFormatting>
  <conditionalFormatting sqref="H522:J522 B556:E559">
    <cfRule type="expression" dxfId="37" priority="758">
      <formula>#REF!="c"</formula>
    </cfRule>
  </conditionalFormatting>
  <conditionalFormatting sqref="I570:I571">
    <cfRule type="expression" dxfId="36" priority="28">
      <formula>#REF!="a"</formula>
    </cfRule>
    <cfRule type="expression" dxfId="35" priority="29">
      <formula>#REF!="c"</formula>
    </cfRule>
    <cfRule type="expression" dxfId="34" priority="27">
      <formula>#REF!="c"</formula>
    </cfRule>
  </conditionalFormatting>
  <conditionalFormatting sqref="I570:I572">
    <cfRule type="expression" dxfId="33" priority="30">
      <formula>#REF!="r"</formula>
    </cfRule>
    <cfRule type="expression" dxfId="32" priority="26">
      <formula>#REF!="r"</formula>
    </cfRule>
  </conditionalFormatting>
  <conditionalFormatting sqref="I571">
    <cfRule type="expression" dxfId="31" priority="20">
      <formula>#REF!="c"</formula>
    </cfRule>
    <cfRule type="expression" dxfId="30" priority="21">
      <formula>#REF!="a"</formula>
    </cfRule>
    <cfRule type="expression" dxfId="29" priority="22">
      <formula>#REF!="c"</formula>
    </cfRule>
    <cfRule type="expression" dxfId="28" priority="23">
      <formula>#REF!="r"</formula>
    </cfRule>
    <cfRule type="expression" dxfId="27" priority="24">
      <formula>#REF!="c"</formula>
    </cfRule>
    <cfRule type="expression" dxfId="26" priority="19">
      <formula>#REF!="r"</formula>
    </cfRule>
    <cfRule type="expression" dxfId="25" priority="25">
      <formula>#REF!="a"</formula>
    </cfRule>
  </conditionalFormatting>
  <conditionalFormatting sqref="I25:J30 I32:J33">
    <cfRule type="expression" dxfId="24" priority="608">
      <formula>#REF!="r"</formula>
    </cfRule>
    <cfRule type="expression" dxfId="23" priority="606">
      <formula>#REF!="c"</formula>
    </cfRule>
  </conditionalFormatting>
  <conditionalFormatting sqref="I158:J158">
    <cfRule type="expression" dxfId="22" priority="59">
      <formula>#REF!="a"</formula>
    </cfRule>
    <cfRule type="expression" dxfId="21" priority="60">
      <formula>#REF!="r"</formula>
    </cfRule>
  </conditionalFormatting>
  <conditionalFormatting sqref="I181:J181">
    <cfRule type="expression" dxfId="20" priority="61">
      <formula>#REF!="a"</formula>
    </cfRule>
  </conditionalFormatting>
  <conditionalFormatting sqref="I205:J205">
    <cfRule type="expression" dxfId="19" priority="494">
      <formula>#REF!="a"</formula>
    </cfRule>
    <cfRule type="expression" dxfId="18" priority="492">
      <formula>#REF!="c"</formula>
    </cfRule>
  </conditionalFormatting>
  <conditionalFormatting sqref="I369:J369">
    <cfRule type="expression" dxfId="17" priority="428">
      <formula>#REF!="a"</formula>
    </cfRule>
    <cfRule type="expression" dxfId="16" priority="427">
      <formula>#REF!="c"</formula>
    </cfRule>
    <cfRule type="expression" dxfId="15" priority="426">
      <formula>#REF!="r"</formula>
    </cfRule>
  </conditionalFormatting>
  <conditionalFormatting sqref="J41">
    <cfRule type="expression" dxfId="14" priority="468">
      <formula>#REF!="c"</formula>
    </cfRule>
    <cfRule type="expression" dxfId="13" priority="469">
      <formula>#REF!="r"</formula>
    </cfRule>
  </conditionalFormatting>
  <conditionalFormatting sqref="J69">
    <cfRule type="expression" dxfId="12" priority="360">
      <formula>#REF!="a"</formula>
    </cfRule>
  </conditionalFormatting>
  <conditionalFormatting sqref="J570:J571">
    <cfRule type="expression" dxfId="11" priority="15">
      <formula>#REF!="c"</formula>
    </cfRule>
    <cfRule type="expression" dxfId="10" priority="16">
      <formula>#REF!="r"</formula>
    </cfRule>
  </conditionalFormatting>
  <conditionalFormatting sqref="J570:J572">
    <cfRule type="expression" dxfId="9" priority="12">
      <formula>#REF!="r"</formula>
    </cfRule>
    <cfRule type="expression" dxfId="8" priority="18">
      <formula>#REF!="a"</formula>
    </cfRule>
    <cfRule type="expression" dxfId="7" priority="13">
      <formula>#REF!="c"</formula>
    </cfRule>
    <cfRule type="expression" dxfId="6" priority="14">
      <formula>#REF!="a"</formula>
    </cfRule>
    <cfRule type="expression" dxfId="5" priority="17">
      <formula>#REF!="c"</formula>
    </cfRule>
  </conditionalFormatting>
  <conditionalFormatting sqref="J572">
    <cfRule type="expression" dxfId="4" priority="7">
      <formula>#REF!="r"</formula>
    </cfRule>
    <cfRule type="expression" dxfId="3" priority="8">
      <formula>#REF!="c"</formula>
    </cfRule>
    <cfRule type="expression" dxfId="2" priority="9">
      <formula>#REF!="a"</formula>
    </cfRule>
    <cfRule type="expression" dxfId="1" priority="10">
      <formula>#REF!="c"</formula>
    </cfRule>
    <cfRule type="expression" dxfId="0" priority="11">
      <formula>#REF!="a"</formula>
    </cfRule>
  </conditionalFormatting>
  <dataValidations count="1">
    <dataValidation type="list" allowBlank="1" showInputMessage="1" showErrorMessage="1" promptTitle="Select" prompt="Please select YES or NO" sqref="G571 J571" xr:uid="{9662531A-F4A7-4BC4-B2F0-59DE9D37E94B}">
      <formula1>"YES, NO"</formula1>
    </dataValidation>
  </dataValidations>
  <printOptions horizontalCentered="1" gridLines="1"/>
  <pageMargins left="0.23622047244094491" right="0.23622047244094491" top="0.74803149606299213" bottom="0.74803149606299213" header="0.31496062992125984" footer="0.31496062992125984"/>
  <pageSetup paperSize="9" scale="65" fitToHeight="0" orientation="landscape" r:id="rId5"/>
  <headerFooter>
    <oddFooter>&amp;L3M Canada&amp;CCONFIDENTIAL&amp;RPage &amp;P</oddFooter>
  </headerFooter>
  <customProperties>
    <customPr name="EpmWorksheetKeyString_GUID" r:id="rId6"/>
  </customProperties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840D1-1D4F-42FC-8137-4C2169CC9877}">
  <sheetPr>
    <pageSetUpPr fitToPage="1"/>
  </sheetPr>
  <dimension ref="A1:B12"/>
  <sheetViews>
    <sheetView showGridLines="0" topLeftCell="A5" zoomScale="70" zoomScaleNormal="70" workbookViewId="0">
      <selection activeCell="B7" sqref="B7"/>
    </sheetView>
  </sheetViews>
  <sheetFormatPr defaultColWidth="9.140625" defaultRowHeight="15" x14ac:dyDescent="0.25"/>
  <cols>
    <col min="1" max="1" width="104.5703125" bestFit="1" customWidth="1"/>
    <col min="2" max="2" width="103.5703125" customWidth="1"/>
  </cols>
  <sheetData>
    <row r="1" spans="1:2" ht="110.1" customHeight="1" x14ac:dyDescent="0.25">
      <c r="B1" t="s">
        <v>5</v>
      </c>
    </row>
    <row r="2" spans="1:2" ht="61.5" x14ac:dyDescent="0.9">
      <c r="A2" s="6" t="e">
        <f>#REF!</f>
        <v>#REF!</v>
      </c>
      <c r="B2" s="4" t="s">
        <v>12</v>
      </c>
    </row>
    <row r="3" spans="1:2" ht="61.5" x14ac:dyDescent="0.9">
      <c r="A3" s="7"/>
      <c r="B3" s="5" t="s">
        <v>3</v>
      </c>
    </row>
    <row r="4" spans="1:2" ht="61.5" x14ac:dyDescent="0.9">
      <c r="A4" s="6" t="s">
        <v>1</v>
      </c>
      <c r="B4" s="2"/>
    </row>
    <row r="5" spans="1:2" ht="61.5" x14ac:dyDescent="0.9">
      <c r="A5" s="6" t="e">
        <f>#REF!</f>
        <v>#REF!</v>
      </c>
      <c r="B5" s="2"/>
    </row>
    <row r="6" spans="1:2" ht="39.950000000000003" customHeight="1" x14ac:dyDescent="0.25">
      <c r="A6" s="8"/>
      <c r="B6" s="3"/>
    </row>
    <row r="7" spans="1:2" ht="61.5" x14ac:dyDescent="0.9">
      <c r="A7" s="6" t="s">
        <v>2</v>
      </c>
      <c r="B7" s="2"/>
    </row>
    <row r="8" spans="1:2" ht="57.75" customHeight="1" x14ac:dyDescent="0.25">
      <c r="A8" s="8"/>
      <c r="B8" s="3"/>
    </row>
    <row r="9" spans="1:2" ht="78" customHeight="1" x14ac:dyDescent="0.9">
      <c r="A9" s="6" t="s">
        <v>11</v>
      </c>
    </row>
    <row r="10" spans="1:2" ht="66" customHeight="1" x14ac:dyDescent="0.25">
      <c r="A10" s="8"/>
      <c r="B10" s="3"/>
    </row>
    <row r="12" spans="1:2" ht="18.75" x14ac:dyDescent="0.3">
      <c r="A12" s="1" t="s">
        <v>4</v>
      </c>
    </row>
  </sheetData>
  <pageMargins left="0.62992125984251968" right="0.62992125984251968" top="0.74803149606299213" bottom="0.74803149606299213" header="0.31496062992125984" footer="0.31496062992125984"/>
  <pageSetup paperSize="9" scale="63" fitToHeight="0" orientation="landscape" r:id="rId1"/>
  <drawing r:id="rId2"/>
</worksheet>
</file>

<file path=xl/worksheets/wsSortMap1.xml><?xml version="1.0" encoding="utf-8"?>
<worksheetSortMap xmlns="http://schemas.microsoft.com/office/excel/2006/main">
  <rowSortMap ref="A2:XFD704" count="696">
    <row newVal="1" oldVal="476"/>
    <row newVal="2" oldVal="339"/>
    <row newVal="7" oldVal="13"/>
    <row newVal="8" oldVal="473"/>
    <row newVal="9" oldVal="14"/>
    <row newVal="10" oldVal="198"/>
    <row newVal="11" oldVal="127"/>
    <row newVal="13" oldVal="612"/>
    <row newVal="14" oldVal="443"/>
    <row newVal="15" oldVal="667"/>
    <row newVal="16" oldVal="444"/>
    <row newVal="17" oldVal="445"/>
    <row newVal="18" oldVal="468"/>
    <row newVal="19" oldVal="11"/>
    <row newVal="20" oldVal="599"/>
    <row newVal="21" oldVal="560"/>
    <row newVal="22" oldVal="613"/>
    <row newVal="23" oldVal="10"/>
    <row newVal="24" oldVal="7"/>
    <row newVal="25" oldVal="8"/>
    <row newVal="26" oldVal="561"/>
    <row newVal="27" oldVal="17"/>
    <row newVal="28" oldVal="557"/>
    <row newVal="29" oldVal="28"/>
    <row newVal="30" oldVal="29"/>
    <row newVal="31" oldVal="30"/>
    <row newVal="32" oldVal="559"/>
    <row newVal="33" oldVal="21"/>
    <row newVal="34" oldVal="562"/>
    <row newVal="35" oldVal="54"/>
    <row newVal="36" oldVal="41"/>
    <row newVal="37" oldVal="53"/>
    <row newVal="38" oldVal="63"/>
    <row newVal="39" oldVal="52"/>
    <row newVal="40" oldVal="552"/>
    <row newVal="41" oldVal="550"/>
    <row newVal="42" oldVal="35"/>
    <row newVal="43" oldVal="34"/>
    <row newVal="44" oldVal="551"/>
    <row newVal="45" oldVal="47"/>
    <row newVal="46" oldVal="574"/>
    <row newVal="47" oldVal="88"/>
    <row newVal="48" oldVal="624"/>
    <row newVal="49" oldVal="106"/>
    <row newVal="50" oldVal="44"/>
    <row newVal="51" oldVal="506"/>
    <row newVal="52" oldVal="623"/>
    <row newVal="53" oldVal="622"/>
    <row newVal="54" oldVal="46"/>
    <row newVal="55" oldVal="142"/>
    <row newVal="56" oldVal="608"/>
    <row newVal="57" oldVal="19"/>
    <row newVal="58" oldVal="18"/>
    <row newVal="59" oldVal="545"/>
    <row newVal="60" oldVal="326"/>
    <row newVal="61" oldVal="408"/>
    <row newVal="62" oldVal="43"/>
    <row newVal="63" oldVal="434"/>
    <row newVal="64" oldVal="419"/>
    <row newVal="65" oldVal="280"/>
    <row newVal="66" oldVal="293"/>
    <row newVal="67" oldVal="23"/>
    <row newVal="68" oldVal="266"/>
    <row newVal="69" oldVal="27"/>
    <row newVal="70" oldVal="432"/>
    <row newVal="71" oldVal="618"/>
    <row newVal="72" oldVal="254"/>
    <row newVal="73" oldVal="31"/>
    <row newVal="74" oldVal="65"/>
    <row newVal="75" oldVal="256"/>
    <row newVal="76" oldVal="49"/>
    <row newVal="77" oldVal="67"/>
    <row newVal="78" oldVal="48"/>
    <row newVal="79" oldVal="59"/>
    <row newVal="80" oldVal="33"/>
    <row newVal="81" oldVal="66"/>
    <row newVal="82" oldVal="321"/>
    <row newVal="83" oldVal="62"/>
    <row newVal="84" oldVal="644"/>
    <row newVal="85" oldVal="645"/>
    <row newVal="86" oldVal="666"/>
    <row newVal="87" oldVal="633"/>
    <row newVal="88" oldVal="318"/>
    <row newVal="89" oldVal="80"/>
    <row newVal="90" oldVal="319"/>
    <row newVal="91" oldVal="316"/>
    <row newVal="92" oldVal="565"/>
    <row newVal="93" oldVal="89"/>
    <row newVal="94" oldVal="322"/>
    <row newVal="95" oldVal="315"/>
    <row newVal="96" oldVal="317"/>
    <row newVal="97" oldVal="222"/>
    <row newVal="98" oldVal="294"/>
    <row newVal="99" oldVal="287"/>
    <row newVal="100" oldVal="416"/>
    <row newVal="101" oldVal="603"/>
    <row newVal="102" oldVal="481"/>
    <row newVal="103" oldVal="99"/>
    <row newVal="104" oldVal="94"/>
    <row newVal="105" oldVal="95"/>
    <row newVal="106" oldVal="121"/>
    <row newVal="107" oldVal="122"/>
    <row newVal="108" oldVal="653"/>
    <row newVal="109" oldVal="658"/>
    <row newVal="110" oldVal="660"/>
    <row newVal="111" oldVal="123"/>
    <row newVal="112" oldVal="125"/>
    <row newVal="113" oldVal="469"/>
    <row newVal="114" oldVal="544"/>
    <row newVal="115" oldVal="542"/>
    <row newVal="116" oldVal="543"/>
    <row newVal="117" oldVal="541"/>
    <row newVal="118" oldVal="615"/>
    <row newVal="119" oldVal="451"/>
    <row newVal="120" oldVal="215"/>
    <row newVal="121" oldVal="539"/>
    <row newVal="122" oldVal="449"/>
    <row newVal="123" oldVal="114"/>
    <row newVal="124" oldVal="450"/>
    <row newVal="125" oldVal="64"/>
    <row newVal="126" oldVal="162"/>
    <row newVal="127" oldVal="163"/>
    <row newVal="128" oldVal="160"/>
    <row newVal="129" oldVal="164"/>
    <row newVal="130" oldVal="165"/>
    <row newVal="131" oldVal="380"/>
    <row newVal="132" oldVal="328"/>
    <row newVal="133" oldVal="330"/>
    <row newVal="134" oldVal="268"/>
    <row newVal="135" oldVal="270"/>
    <row newVal="136" oldVal="640"/>
    <row newVal="137" oldVal="126"/>
    <row newVal="138" oldVal="347"/>
    <row newVal="139" oldVal="216"/>
    <row newVal="140" oldVal="133"/>
    <row newVal="141" oldVal="548"/>
    <row newVal="142" oldVal="136"/>
    <row newVal="143" oldVal="120"/>
    <row newVal="144" oldVal="642"/>
    <row newVal="145" oldVal="529"/>
    <row newVal="146" oldVal="547"/>
    <row newVal="147" oldVal="144"/>
    <row newVal="148" oldVal="527"/>
    <row newVal="149" oldVal="528"/>
    <row newVal="150" oldVal="124"/>
    <row newVal="151" oldVal="148"/>
    <row newVal="152" oldVal="151"/>
    <row newVal="153" oldVal="58"/>
    <row newVal="154" oldVal="549"/>
    <row newVal="155" oldVal="70"/>
    <row newVal="156" oldVal="78"/>
    <row newVal="157" oldVal="83"/>
    <row newVal="158" oldVal="71"/>
    <row newVal="159" oldVal="76"/>
    <row newVal="160" oldVal="132"/>
    <row newVal="161" oldVal="84"/>
    <row newVal="162" oldVal="96"/>
    <row newVal="163" oldVal="77"/>
    <row newVal="164" oldVal="91"/>
    <row newVal="165" oldVal="101"/>
    <row newVal="166" oldVal="141"/>
    <row newVal="167" oldVal="111"/>
    <row newVal="168" oldVal="161"/>
    <row newVal="169" oldVal="159"/>
    <row newVal="170" oldVal="145"/>
    <row newVal="171" oldVal="580"/>
    <row newVal="172" oldVal="72"/>
    <row newVal="173" oldVal="82"/>
    <row newVal="174" oldVal="87"/>
    <row newVal="175" oldVal="195"/>
    <row newVal="176" oldVal="86"/>
    <row newVal="177" oldVal="105"/>
    <row newVal="178" oldVal="115"/>
    <row newVal="179" oldVal="107"/>
    <row newVal="180" oldVal="634"/>
    <row newVal="181" oldVal="112"/>
    <row newVal="182" oldVal="75"/>
    <row newVal="183" oldVal="174"/>
    <row newVal="184" oldVal="102"/>
    <row newVal="185" oldVal="585"/>
    <row newVal="186" oldVal="79"/>
    <row newVal="187" oldVal="97"/>
    <row newVal="188" oldVal="635"/>
    <row newVal="189" oldVal="98"/>
    <row newVal="190" oldVal="181"/>
    <row newVal="191" oldVal="636"/>
    <row newVal="192" oldVal="167"/>
    <row newVal="193" oldVal="100"/>
    <row newVal="194" oldVal="103"/>
    <row newVal="195" oldVal="180"/>
    <row newVal="196" oldVal="104"/>
    <row newVal="197" oldVal="117"/>
    <row newVal="198" oldVal="118"/>
    <row newVal="199" oldVal="116"/>
    <row newVal="200" oldVal="196"/>
    <row newVal="201" oldVal="193"/>
    <row newVal="202" oldVal="90"/>
    <row newVal="203" oldVal="188"/>
    <row newVal="204" oldVal="194"/>
    <row newVal="205" oldVal="197"/>
    <row newVal="206" oldVal="191"/>
    <row newVal="207" oldVal="185"/>
    <row newVal="208" oldVal="92"/>
    <row newVal="209" oldVal="178"/>
    <row newVal="210" oldVal="73"/>
    <row newVal="211" oldVal="81"/>
    <row newVal="212" oldVal="74"/>
    <row newVal="213" oldVal="616"/>
    <row newVal="214" oldVal="93"/>
    <row newVal="215" oldVal="582"/>
    <row newVal="216" oldVal="69"/>
    <row newVal="217" oldVal="584"/>
    <row newVal="218" oldVal="220"/>
    <row newVal="219" oldVal="119"/>
    <row newVal="220" oldVal="211"/>
    <row newVal="221" oldVal="183"/>
    <row newVal="222" oldVal="514"/>
    <row newVal="223" oldVal="205"/>
    <row newVal="224" oldVal="533"/>
    <row newVal="225" oldVal="430"/>
    <row newVal="226" oldVal="385"/>
    <row newVal="227" oldVal="396"/>
    <row newVal="228" oldVal="386"/>
    <row newVal="229" oldVal="395"/>
    <row newVal="230" oldVal="210"/>
    <row newVal="231" oldVal="538"/>
    <row newVal="232" oldVal="182"/>
    <row newVal="233" oldVal="532"/>
    <row newVal="234" oldVal="530"/>
    <row newVal="235" oldVal="227"/>
    <row newVal="236" oldVal="277"/>
    <row newVal="237" oldVal="228"/>
    <row newVal="238" oldVal="278"/>
    <row newVal="239" oldVal="535"/>
    <row newVal="240" oldVal="566"/>
    <row newVal="241" oldVal="224"/>
    <row newVal="242" oldVal="540"/>
    <row newVal="243" oldVal="564"/>
    <row newVal="244" oldVal="223"/>
    <row newVal="245" oldVal="296"/>
    <row newVal="246" oldVal="209"/>
    <row newVal="247" oldVal="297"/>
    <row newVal="248" oldVal="313"/>
    <row newVal="249" oldVal="314"/>
    <row newVal="250" oldVal="295"/>
    <row newVal="251" oldVal="341"/>
    <row newVal="252" oldVal="298"/>
    <row newVal="253" oldVal="16"/>
    <row newVal="254" oldVal="252"/>
    <row newVal="255" oldVal="236"/>
    <row newVal="256" oldVal="237"/>
    <row newVal="257" oldVal="534"/>
    <row newVal="258" oldVal="245"/>
    <row newVal="259" oldVal="235"/>
    <row newVal="260" oldVal="261"/>
    <row newVal="261" oldVal="243"/>
    <row newVal="262" oldVal="249"/>
    <row newVal="263" oldVal="251"/>
    <row newVal="264" oldVal="250"/>
    <row newVal="265" oldVal="253"/>
    <row newVal="266" oldVal="241"/>
    <row newVal="267" oldVal="242"/>
    <row newVal="268" oldVal="413"/>
    <row newVal="269" oldVal="414"/>
    <row newVal="270" oldVal="255"/>
    <row newVal="271" oldVal="272"/>
    <row newVal="272" oldVal="273"/>
    <row newVal="273" oldVal="271"/>
    <row newVal="274" oldVal="247"/>
    <row newVal="275" oldVal="248"/>
    <row newVal="276" oldVal="238"/>
    <row newVal="277" oldVal="684"/>
    <row newVal="278" oldVal="20"/>
    <row newVal="279" oldVal="683"/>
    <row newVal="280" oldVal="662"/>
    <row newVal="281" oldVal="246"/>
    <row newVal="282" oldVal="663"/>
    <row newVal="283" oldVal="279"/>
    <row newVal="284" oldVal="219"/>
    <row newVal="285" oldVal="427"/>
    <row newVal="286" oldVal="402"/>
    <row newVal="287" oldVal="558"/>
    <row newVal="288" oldVal="526"/>
    <row newVal="289" oldVal="290"/>
    <row newVal="290" oldVal="288"/>
    <row newVal="291" oldVal="619"/>
    <row newVal="292" oldVal="1"/>
    <row newVal="293" oldVal="289"/>
    <row newVal="294" oldVal="267"/>
    <row newVal="295" oldVal="51"/>
    <row newVal="296" oldVal="456"/>
    <row newVal="297" oldVal="57"/>
    <row newVal="298" oldVal="39"/>
    <row newVal="299" oldVal="32"/>
    <row newVal="300" oldVal="50"/>
    <row newVal="301" oldVal="38"/>
    <row newVal="302" oldVal="42"/>
    <row newVal="303" oldVal="24"/>
    <row newVal="304" oldVal="331"/>
    <row newVal="305" oldVal="575"/>
    <row newVal="306" oldVal="206"/>
    <row newVal="307" oldVal="207"/>
    <row newVal="308" oldVal="128"/>
    <row newVal="309" oldVal="60"/>
    <row newVal="310" oldVal="568"/>
    <row newVal="311" oldVal="175"/>
    <row newVal="312" oldVal="176"/>
    <row newVal="313" oldVal="166"/>
    <row newVal="314" oldVal="2"/>
    <row newVal="315" oldVal="135"/>
    <row newVal="316" oldVal="486"/>
    <row newVal="317" oldVal="283"/>
    <row newVal="318" oldVal="587"/>
    <row newVal="319" oldVal="130"/>
    <row newVal="320" oldVal="323"/>
    <row newVal="321" oldVal="522"/>
    <row newVal="322" oldVal="553"/>
    <row newVal="323" oldVal="284"/>
    <row newVal="324" oldVal="276"/>
    <row newVal="325" oldVal="703"/>
    <row newVal="326" oldVal="496"/>
    <row newVal="327" oldVal="497"/>
    <row newVal="328" oldVal="344"/>
    <row newVal="329" oldVal="576"/>
    <row newVal="330" oldVal="214"/>
    <row newVal="331" oldVal="232"/>
    <row newVal="332" oldVal="693"/>
    <row newVal="333" oldVal="325"/>
    <row newVal="334" oldVal="327"/>
    <row newVal="335" oldVal="601"/>
    <row newVal="336" oldVal="600"/>
    <row newVal="337" oldVal="212"/>
    <row newVal="338" oldVal="213"/>
    <row newVal="339" oldVal="25"/>
    <row newVal="340" oldVal="37"/>
    <row newVal="341" oldVal="26"/>
    <row newVal="342" oldVal="36"/>
    <row newVal="343" oldVal="265"/>
    <row newVal="344" oldVal="340"/>
    <row newVal="345" oldVal="524"/>
    <row newVal="346" oldVal="431"/>
    <row newVal="347" oldVal="523"/>
    <row newVal="348" oldVal="342"/>
    <row newVal="349" oldVal="375"/>
    <row newVal="350" oldVal="487"/>
    <row newVal="351" oldVal="517"/>
    <row newVal="352" oldVal="137"/>
    <row newVal="353" oldVal="179"/>
    <row newVal="354" oldVal="138"/>
    <row newVal="355" oldVal="480"/>
    <row newVal="356" oldVal="388"/>
    <row newVal="357" oldVal="698"/>
    <row newVal="358" oldVal="155"/>
    <row newVal="359" oldVal="345"/>
    <row newVal="360" oldVal="171"/>
    <row newVal="361" oldVal="172"/>
    <row newVal="362" oldVal="324"/>
    <row newVal="363" oldVal="329"/>
    <row newVal="364" oldVal="646"/>
    <row newVal="365" oldVal="170"/>
    <row newVal="366" oldVal="169"/>
    <row newVal="367" oldVal="139"/>
    <row newVal="368" oldVal="129"/>
    <row newVal="369" oldVal="152"/>
    <row newVal="370" oldVal="368"/>
    <row newVal="372" oldVal="370"/>
    <row newVal="373" oldVal="366"/>
    <row newVal="374" oldVal="361"/>
    <row newVal="375" oldVal="369"/>
    <row newVal="376" oldVal="365"/>
    <row newVal="377" oldVal="363"/>
    <row newVal="378" oldVal="364"/>
    <row newVal="379" oldVal="362"/>
    <row newVal="380" oldVal="168"/>
    <row newVal="381" oldVal="173"/>
    <row newVal="382" oldVal="394"/>
    <row newVal="383" oldVal="440"/>
    <row newVal="384" oldVal="462"/>
    <row newVal="385" oldVal="85"/>
    <row newVal="386" oldVal="464"/>
    <row newVal="387" oldVal="305"/>
    <row newVal="388" oldVal="306"/>
    <row newVal="389" oldVal="307"/>
    <row newVal="390" oldVal="308"/>
    <row newVal="391" oldVal="309"/>
    <row newVal="392" oldVal="310"/>
    <row newVal="393" oldVal="389"/>
    <row newVal="394" oldVal="311"/>
    <row newVal="395" oldVal="312"/>
    <row newVal="396" oldVal="302"/>
    <row newVal="397" oldVal="359"/>
    <row newVal="398" oldVal="303"/>
    <row newVal="399" oldVal="299"/>
    <row newVal="400" oldVal="300"/>
    <row newVal="401" oldVal="391"/>
    <row newVal="402" oldVal="304"/>
    <row newVal="403" oldVal="387"/>
    <row newVal="404" oldVal="475"/>
    <row newVal="405" oldVal="428"/>
    <row newVal="406" oldVal="383"/>
    <row newVal="407" oldVal="400"/>
    <row newVal="408" oldVal="392"/>
    <row newVal="409" oldVal="15"/>
    <row newVal="410" oldVal="398"/>
    <row newVal="411" oldVal="417"/>
    <row newVal="412" oldVal="632"/>
    <row newVal="413" oldVal="401"/>
    <row newVal="414" oldVal="435"/>
    <row newVal="415" oldVal="140"/>
    <row newVal="416" oldVal="441"/>
    <row newVal="417" oldVal="418"/>
    <row newVal="418" oldVal="621"/>
    <row newVal="419" oldVal="700"/>
    <row newVal="420" oldVal="378"/>
    <row newVal="421" oldVal="379"/>
    <row newVal="422" oldVal="598"/>
    <row newVal="423" oldVal="381"/>
    <row newVal="424" oldVal="377"/>
    <row newVal="425" oldVal="382"/>
    <row newVal="426" oldVal="701"/>
    <row newVal="427" oldVal="702"/>
    <row newVal="428" oldVal="22"/>
    <row newVal="429" oldVal="437"/>
    <row newVal="430" oldVal="438"/>
    <row newVal="431" oldVal="439"/>
    <row newVal="432" oldVal="407"/>
    <row newVal="433" oldVal="405"/>
    <row newVal="434" oldVal="406"/>
    <row newVal="435" oldVal="348"/>
    <row newVal="436" oldVal="349"/>
    <row newVal="437" oldVal="404"/>
    <row newVal="438" oldVal="699"/>
    <row newVal="439" oldVal="350"/>
    <row newVal="440" oldVal="226"/>
    <row newVal="441" oldVal="455"/>
    <row newVal="442" oldVal="474"/>
    <row newVal="443" oldVal="617"/>
    <row newVal="444" oldVal="466"/>
    <row newVal="445" oldVal="458"/>
    <row newVal="446" oldVal="457"/>
    <row newVal="447" oldVal="465"/>
    <row newVal="448" oldVal="505"/>
    <row newVal="449" oldVal="263"/>
    <row newVal="450" oldVal="554"/>
    <row newVal="451" oldVal="415"/>
    <row newVal="452" oldVal="56"/>
    <row newVal="453" oldVal="45"/>
    <row newVal="454" oldVal="610"/>
    <row newVal="455" oldVal="686"/>
    <row newVal="456" oldVal="685"/>
    <row newVal="457" oldVal="687"/>
    <row newVal="458" oldVal="452"/>
    <row newVal="459" oldVal="672"/>
    <row newVal="460" oldVal="282"/>
    <row newVal="461" oldVal="281"/>
    <row newVal="462" oldVal="472"/>
    <row newVal="463" oldVal="689"/>
    <row newVal="464" oldVal="491"/>
    <row newVal="465" oldVal="690"/>
    <row newVal="466" oldVal="692"/>
    <row newVal="467" oldVal="510"/>
    <row newVal="468" oldVal="577"/>
    <row newVal="469" oldVal="446"/>
    <row newVal="470" oldVal="691"/>
    <row newVal="471" oldVal="515"/>
    <row newVal="472" oldVal="231"/>
    <row newVal="473" oldVal="230"/>
    <row newVal="474" oldVal="233"/>
    <row newVal="475" oldVal="688"/>
    <row newVal="476" oldVal="229"/>
    <row newVal="477" oldVal="234"/>
    <row newVal="478" oldVal="239"/>
    <row newVal="479" oldVal="429"/>
    <row newVal="480" oldVal="217"/>
    <row newVal="481" oldVal="218"/>
    <row newVal="482" oldVal="40"/>
    <row newVal="483" oldVal="221"/>
    <row newVal="484" oldVal="412"/>
    <row newVal="485" oldVal="467"/>
    <row newVal="486" oldVal="695"/>
    <row newVal="487" oldVal="697"/>
    <row newVal="488" oldVal="442"/>
    <row newVal="489" oldVal="595"/>
    <row newVal="490" oldVal="403"/>
    <row newVal="491" oldVal="199"/>
    <row newVal="492" oldVal="671"/>
    <row newVal="493" oldVal="670"/>
    <row newVal="494" oldVal="661"/>
    <row newVal="495" oldVal="208"/>
    <row newVal="496" oldVal="696"/>
    <row newVal="497" oldVal="200"/>
    <row newVal="498" oldVal="460"/>
    <row newVal="499" oldVal="459"/>
    <row newVal="500" oldVal="461"/>
    <row newVal="501" oldVal="521"/>
    <row newVal="502" oldVal="463"/>
    <row newVal="503" oldVal="477"/>
    <row newVal="504" oldVal="453"/>
    <row newVal="505" oldVal="353"/>
    <row newVal="506" oldVal="274"/>
    <row newVal="507" oldVal="154"/>
    <row newVal="508" oldVal="332"/>
    <row newVal="509" oldVal="604"/>
    <row newVal="510" oldVal="590"/>
    <row newVal="511" oldVal="113"/>
    <row newVal="512" oldVal="109"/>
    <row newVal="513" oldVal="592"/>
    <row newVal="514" oldVal="591"/>
    <row newVal="515" oldVal="143"/>
    <row newVal="516" oldVal="146"/>
    <row newVal="517" oldVal="147"/>
    <row newVal="518" oldVal="149"/>
    <row newVal="519" oldVal="150"/>
    <row newVal="520" oldVal="108"/>
    <row newVal="521" oldVal="153"/>
    <row newVal="522" oldVal="596"/>
    <row newVal="523" oldVal="593"/>
    <row newVal="524" oldVal="333"/>
    <row newVal="525" oldVal="470"/>
    <row newVal="526" oldVal="471"/>
    <row newVal="527" oldVal="397"/>
    <row newVal="528" oldVal="597"/>
    <row newVal="529" oldVal="393"/>
    <row newVal="530" oldVal="508"/>
    <row newVal="531" oldVal="448"/>
    <row newVal="532" oldVal="346"/>
    <row newVal="533" oldVal="605"/>
    <row newVal="534" oldVal="606"/>
    <row newVal="535" oldVal="275"/>
    <row newVal="536" oldVal="264"/>
    <row newVal="537" oldVal="336"/>
    <row newVal="538" oldVal="334"/>
    <row newVal="539" oldVal="513"/>
    <row newVal="540" oldVal="335"/>
    <row newVal="541" oldVal="337"/>
    <row newVal="542" oldVal="285"/>
    <row newVal="543" oldVal="240"/>
    <row newVal="544" oldVal="664"/>
    <row newVal="545" oldVal="286"/>
    <row newVal="546" oldVal="578"/>
    <row newVal="547" oldVal="134"/>
    <row newVal="548" oldVal="156"/>
    <row newVal="549" oldVal="485"/>
    <row newVal="550" oldVal="358"/>
    <row newVal="551" oldVal="372"/>
    <row newVal="552" oldVal="201"/>
    <row newVal="553" oldVal="192"/>
    <row newVal="554" oldVal="203"/>
    <row newVal="555" oldVal="204"/>
    <row newVal="556" oldVal="509"/>
    <row newVal="557" oldVal="202"/>
    <row newVal="558" oldVal="184"/>
    <row newVal="559" oldVal="384"/>
    <row newVal="560" oldVal="177"/>
    <row newVal="561" oldVal="157"/>
    <row newVal="562" oldVal="607"/>
    <row newVal="563" oldVal="411"/>
    <row newVal="564" oldVal="421"/>
    <row newVal="565" oldVal="611"/>
    <row newVal="566" oldVal="494"/>
    <row newVal="567" oldVal="495"/>
    <row newVal="568" oldVal="244"/>
    <row newVal="569" oldVal="338"/>
    <row newVal="570" oldVal="483"/>
    <row newVal="571" oldVal="573"/>
    <row newVal="572" oldVal="269"/>
    <row newVal="573" oldVal="110"/>
    <row newVal="574" oldVal="158"/>
    <row newVal="575" oldVal="498"/>
    <row newVal="576" oldVal="291"/>
    <row newVal="577" oldVal="410"/>
    <row newVal="578" oldVal="409"/>
    <row newVal="579" oldVal="343"/>
    <row newVal="580" oldVal="257"/>
    <row newVal="581" oldVal="258"/>
    <row newVal="582" oldVal="259"/>
    <row newVal="583" oldVal="187"/>
    <row newVal="584" oldVal="189"/>
    <row newVal="585" oldVal="357"/>
    <row newVal="586" oldVal="356"/>
    <row newVal="587" oldVal="374"/>
    <row newVal="588" oldVal="292"/>
    <row newVal="589" oldVal="360"/>
    <row newVal="590" oldVal="484"/>
    <row newVal="591" oldVal="588"/>
    <row newVal="592" oldVal="422"/>
    <row newVal="593" oldVal="423"/>
    <row newVal="594" oldVal="425"/>
    <row newVal="595" oldVal="433"/>
    <row newVal="596" oldVal="373"/>
    <row newVal="597" oldVal="354"/>
    <row newVal="598" oldVal="355"/>
    <row newVal="599" oldVal="352"/>
    <row newVal="600" oldVal="536"/>
    <row newVal="601" oldVal="537"/>
    <row newVal="603" oldVal="351"/>
    <row newVal="604" oldVal="499"/>
    <row newVal="605" oldVal="367"/>
    <row newVal="606" oldVal="581"/>
    <row newVal="607" oldVal="583"/>
    <row newVal="608" oldVal="424"/>
    <row newVal="609" oldVal="55"/>
    <row newVal="610" oldVal="320"/>
    <row newVal="611" oldVal="61"/>
    <row newVal="612" oldVal="586"/>
    <row newVal="613" oldVal="589"/>
    <row newVal="614" oldVal="556"/>
    <row newVal="615" oldVal="68"/>
    <row newVal="616" oldVal="525"/>
    <row newVal="617" oldVal="594"/>
    <row newVal="618" oldVal="399"/>
    <row newVal="619" oldVal="376"/>
    <row newVal="620" oldVal="390"/>
    <row newVal="621" oldVal="546"/>
    <row newVal="622" oldVal="479"/>
    <row newVal="623" oldVal="478"/>
    <row newVal="624" oldVal="454"/>
    <row newVal="625" oldVal="482"/>
    <row newVal="626" oldVal="512"/>
    <row newVal="627" oldVal="511"/>
    <row newVal="628" oldVal="518"/>
    <row newVal="629" oldVal="489"/>
    <row newVal="630" oldVal="488"/>
    <row newVal="631" oldVal="504"/>
    <row newVal="632" oldVal="492"/>
    <row newVal="633" oldVal="519"/>
    <row newVal="634" oldVal="500"/>
    <row newVal="635" oldVal="493"/>
    <row newVal="636" oldVal="490"/>
    <row newVal="637" oldVal="516"/>
    <row newVal="638" oldVal="507"/>
    <row newVal="639" oldVal="9"/>
    <row newVal="640" oldVal="436"/>
    <row newVal="641" oldVal="520"/>
    <row newVal="642" oldVal="609"/>
    <row newVal="643" oldVal="555"/>
    <row newVal="644" oldVal="225"/>
    <row newVal="645" oldVal="614"/>
    <row newVal="646" oldVal="190"/>
    <row newVal="647" oldVal="665"/>
    <row newVal="648" oldVal="678"/>
    <row newVal="649" oldVal="675"/>
    <row newVal="650" oldVal="673"/>
    <row newVal="651" oldVal="677"/>
    <row newVal="652" oldVal="676"/>
    <row newVal="653" oldVal="669"/>
    <row newVal="654" oldVal="674"/>
    <row newVal="655" oldVal="682"/>
    <row newVal="656" oldVal="503"/>
    <row newVal="657" oldVal="680"/>
    <row newVal="658" oldVal="679"/>
    <row newVal="659" oldVal="301"/>
    <row newVal="660" oldVal="501"/>
    <row newVal="661" oldVal="502"/>
    <row newVal="662" oldVal="668"/>
    <row newVal="663" oldVal="694"/>
    <row newVal="664" oldVal="681"/>
    <row newVal="665" oldVal="650"/>
    <row newVal="666" oldVal="572"/>
    <row newVal="667" oldVal="641"/>
    <row newVal="668" oldVal="262"/>
    <row newVal="669" oldVal="579"/>
    <row newVal="670" oldVal="571"/>
    <row newVal="671" oldVal="570"/>
    <row newVal="672" oldVal="620"/>
    <row newVal="673" oldVal="420"/>
    <row newVal="674" oldVal="655"/>
    <row newVal="675" oldVal="654"/>
    <row newVal="676" oldVal="656"/>
    <row newVal="677" oldVal="657"/>
    <row newVal="678" oldVal="659"/>
    <row newVal="679" oldVal="643"/>
    <row newVal="680" oldVal="563"/>
    <row newVal="681" oldVal="569"/>
    <row newVal="682" oldVal="531"/>
    <row newVal="683" oldVal="648"/>
    <row newVal="684" oldVal="649"/>
    <row newVal="685" oldVal="651"/>
    <row newVal="686" oldVal="647"/>
    <row newVal="687" oldVal="625"/>
    <row newVal="688" oldVal="626"/>
    <row newVal="689" oldVal="652"/>
    <row newVal="690" oldVal="630"/>
    <row newVal="691" oldVal="628"/>
    <row newVal="692" oldVal="631"/>
    <row newVal="693" oldVal="629"/>
    <row newVal="694" oldVal="627"/>
    <row newVal="695" oldVal="637"/>
    <row newVal="696" oldVal="638"/>
    <row newVal="697" oldVal="639"/>
    <row newVal="698" oldVal="567"/>
    <row newVal="699" oldVal="260"/>
    <row newVal="700" oldVal="186"/>
    <row newVal="701" oldVal="131"/>
    <row newVal="702" oldVal="447"/>
    <row newVal="703" oldVal="426"/>
  </rowSortMap>
</worksheetSortMap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m V l J U x 2 G x U S k A A A A 9 Q A A A B I A H A B D b 2 5 m a W c v U G F j a 2 F n Z S 5 4 b W w g o h g A K K A U A A A A A A A A A A A A A A A A A A A A A A A A A A A A h Y / R C o I w G I V f R X b v N h e B y e 8 k v E 0 I g u h 2 z K U j n e F m 8 9 2 6 6 J F 6 h Y y y u u v y f O c c O O d + v U E 2 t k 1 w U b 3 V n U l R h C k K l J F d q U 2 V o s E d w x h l H L Z C n k S l g i l s b D J a n a L a u X N C i P c e + w X u + o o w S i N y K D Y 7 W a t W h N p Y J 4 x U 6 N M q / 7 c Q h / 1 r D G d 4 R f E y Z p g C m R k U 2 n x 9 N s 1 9 u j 8 Q 8 q F x Q 6 + 4 M m G + B j J L I O 8 L / A F Q S w M E F A A C A A g A m V l J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l Z S V M o i k e 4 D g A A A B E A A A A T A B w A R m 9 y b X V s Y X M v U 2 V j d G l v b j E u b S C i G A A o o B Q A A A A A A A A A A A A A A A A A A A A A A A A A A A A r T k 0 u y c z P U w i G 0 I b W A F B L A Q I t A B Q A A g A I A J l Z S V M d h s V E p A A A A P U A A A A S A A A A A A A A A A A A A A A A A A A A A A B D b 2 5 m a W c v U G F j a 2 F n Z S 5 4 b W x Q S w E C L Q A U A A I A C A C Z W U l T D 8 r p q 6 Q A A A D p A A A A E w A A A A A A A A A A A A A A A A D w A A A A W 0 N v b n R l b n R f V H l w Z X N d L n h t b F B L A Q I t A B Q A A g A I A J l Z S V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7 1 g 0 v v a 4 L R 7 s l x C R y v N n O A A A A A A I A A A A A A A N m A A D A A A A A E A A A A A 8 L N j u 4 j 9 Y g 0 t 7 I 0 W W q W u g A A A A A B I A A A K A A A A A Q A A A A b D + Q 0 J A 4 e G / c k U e y r L S e 2 V A A A A C F H c e n V U 6 m k R A t 7 A c h 8 j 8 P m o z g c v U d V R 1 q a o K I q O 8 c Y Z E 6 O l 7 7 Q h L 6 f y 0 f d d w a I N j s R + L 2 E d P Q 0 8 m C P R R 6 P x 4 z k l F 2 u r G Y G e O e D 4 J R R r e Q R h Q A A A B + A g P w o X j U 1 c 9 g H b a z D / l j n f O H 4 w = = < / D a t a M a s h u p > 
</file>

<file path=customXml/itemProps1.xml><?xml version="1.0" encoding="utf-8"?>
<ds:datastoreItem xmlns:ds="http://schemas.openxmlformats.org/officeDocument/2006/customXml" ds:itemID="{21CE2015-A0A9-497B-9CFF-C2F2094A1DB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Current Stock</vt:lpstr>
      <vt:lpstr>Pick-up LABEL (DO NOT MODIFY)</vt:lpstr>
      <vt:lpstr>'Current Stock'!Print_Area</vt:lpstr>
      <vt:lpstr>'Pick-up LABEL (DO NOT MODIFY)'!Print_Area</vt:lpstr>
      <vt:lpstr>'Current Stock'!Print_Titles</vt:lpstr>
    </vt:vector>
  </TitlesOfParts>
  <Company>3M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3M Canada</dc:creator>
  <cp:lastModifiedBy>Marilyn Piper</cp:lastModifiedBy>
  <cp:lastPrinted>2026-02-26T15:14:19Z</cp:lastPrinted>
  <dcterms:created xsi:type="dcterms:W3CDTF">2017-03-20T12:29:59Z</dcterms:created>
  <dcterms:modified xsi:type="dcterms:W3CDTF">2026-09-14T15:07:08Z</dcterms:modified>
</cp:coreProperties>
</file>