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SRVSHARE01\UserRedirect$\khall\Desktop\Website Examples Book 2\"/>
    </mc:Choice>
  </mc:AlternateContent>
  <xr:revisionPtr revIDLastSave="0" documentId="8_{3DEC5149-08CC-418B-B573-F04D52342F6F}" xr6:coauthVersionLast="36" xr6:coauthVersionMax="36" xr10:uidLastSave="{00000000-0000-0000-0000-000000000000}"/>
  <bookViews>
    <workbookView xWindow="0" yWindow="0" windowWidth="15360" windowHeight="7160" xr2:uid="{00000000-000D-0000-FFFF-FFFF00000000}"/>
  </bookViews>
  <sheets>
    <sheet name="staffing available" sheetId="1" r:id="rId1"/>
    <sheet name="staffing neede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J3" i="1"/>
  <c r="J4" i="1"/>
  <c r="J5" i="1"/>
  <c r="J2" i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K2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D6" i="1" l="1"/>
  <c r="I6" i="1" s="1"/>
  <c r="L6" i="1" s="1"/>
  <c r="D7" i="1"/>
  <c r="I7" i="1" s="1"/>
  <c r="L7" i="1" s="1"/>
  <c r="D8" i="1"/>
  <c r="I8" i="1" s="1"/>
  <c r="L8" i="1" s="1"/>
  <c r="D9" i="1"/>
  <c r="I9" i="1" s="1"/>
  <c r="L9" i="1" s="1"/>
  <c r="D10" i="1"/>
  <c r="I10" i="1" s="1"/>
  <c r="L10" i="1" s="1"/>
  <c r="D11" i="1"/>
  <c r="I11" i="1" s="1"/>
  <c r="L11" i="1" s="1"/>
  <c r="D12" i="1"/>
  <c r="I12" i="1" s="1"/>
  <c r="L12" i="1" s="1"/>
  <c r="D13" i="1"/>
  <c r="I13" i="1" s="1"/>
  <c r="L13" i="1" s="1"/>
  <c r="D14" i="1"/>
  <c r="I14" i="1" s="1"/>
  <c r="L14" i="1" s="1"/>
  <c r="D15" i="1"/>
  <c r="I15" i="1" s="1"/>
  <c r="L15" i="1" s="1"/>
  <c r="D16" i="1"/>
  <c r="I16" i="1" s="1"/>
  <c r="L16" i="1" s="1"/>
  <c r="D17" i="1"/>
  <c r="I17" i="1" s="1"/>
  <c r="L17" i="1" s="1"/>
  <c r="D18" i="1"/>
  <c r="I18" i="1" s="1"/>
  <c r="L18" i="1" s="1"/>
  <c r="D19" i="1"/>
  <c r="I19" i="1" s="1"/>
  <c r="L19" i="1" s="1"/>
  <c r="D20" i="1"/>
  <c r="I20" i="1" s="1"/>
  <c r="L20" i="1" s="1"/>
  <c r="D21" i="1"/>
  <c r="I21" i="1" s="1"/>
  <c r="L21" i="1" s="1"/>
  <c r="D22" i="1"/>
  <c r="I22" i="1" s="1"/>
  <c r="L22" i="1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I2" i="2"/>
  <c r="J2" i="2" s="1"/>
  <c r="K2" i="2" s="1"/>
  <c r="K19" i="2" l="1"/>
  <c r="D3" i="1" l="1"/>
  <c r="D4" i="1"/>
  <c r="D5" i="1"/>
  <c r="I5" i="1" s="1"/>
  <c r="L5" i="1" s="1"/>
  <c r="D2" i="1"/>
  <c r="I2" i="1" l="1"/>
  <c r="L2" i="1" s="1"/>
  <c r="D23" i="1"/>
  <c r="I3" i="1"/>
  <c r="L3" i="1" s="1"/>
  <c r="I4" i="1"/>
  <c r="L4" i="1" s="1"/>
  <c r="L23" i="1" l="1"/>
</calcChain>
</file>

<file path=xl/sharedStrings.xml><?xml version="1.0" encoding="utf-8"?>
<sst xmlns="http://schemas.openxmlformats.org/spreadsheetml/2006/main" count="74" uniqueCount="37">
  <si>
    <t xml:space="preserve">STAFF MEMBER </t>
  </si>
  <si>
    <t>WEEKLY HOURS</t>
  </si>
  <si>
    <t>ANNUAL HOURS</t>
  </si>
  <si>
    <t>DEPARTMENT</t>
  </si>
  <si>
    <t>DS</t>
  </si>
  <si>
    <t xml:space="preserve">VACATION HOURS </t>
  </si>
  <si>
    <t xml:space="preserve">HOLIDAY HOURS </t>
  </si>
  <si>
    <t xml:space="preserve">SICK HOURS </t>
  </si>
  <si>
    <t>PERSONAL DAYS</t>
  </si>
  <si>
    <t xml:space="preserve">WORK HOURS AVAILABLE </t>
  </si>
  <si>
    <t>Monday</t>
  </si>
  <si>
    <t>Tue</t>
  </si>
  <si>
    <t>Wed</t>
  </si>
  <si>
    <t>Fri</t>
  </si>
  <si>
    <t>Sat</t>
  </si>
  <si>
    <t>Sun</t>
  </si>
  <si>
    <t>1-5</t>
  </si>
  <si>
    <t># OF HOURS</t>
  </si>
  <si>
    <t>STAFF HOURS AVAILABLE</t>
  </si>
  <si>
    <t>9-1</t>
  </si>
  <si>
    <t>5-9</t>
  </si>
  <si>
    <t>Thur</t>
  </si>
  <si>
    <t>1-6</t>
  </si>
  <si>
    <t>PPL NEEDED FRONT DESK</t>
  </si>
  <si>
    <t>PPL NEEDED ILL</t>
  </si>
  <si>
    <t>PPL NEEDED BACK DESK/ PHONES</t>
  </si>
  <si>
    <t xml:space="preserve">PPL NEEDED PIC LIST </t>
  </si>
  <si>
    <t xml:space="preserve">PPL NEEDED SPECIAL PROJECTS </t>
  </si>
  <si>
    <t xml:space="preserve">TOTAL PEOPLE NEEDED </t>
  </si>
  <si>
    <t xml:space="preserve">TOTAL HOURS NEEDED </t>
  </si>
  <si>
    <t>ANNUAL HOURS NEEDED</t>
  </si>
  <si>
    <t>MEETINGS &amp; CE
Monthly Dept Meeting 
1 hours/ mo
All Staff Meetings 
30 minutes/mo
SDD 
7 hours/ yr
Committee Work
12 hours
Other meetings</t>
  </si>
  <si>
    <t>DESK TIME 
5% MGRS
20% SUP
75% FT STAFF
90% RPT/PT STAFF</t>
  </si>
  <si>
    <t>Manager</t>
  </si>
  <si>
    <t xml:space="preserve">Assistant Manager </t>
  </si>
  <si>
    <t>Supervisor</t>
  </si>
  <si>
    <t>PT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</si>
</sst>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2" fontId="0" fillId="0" borderId="0" xfId="0" applyNumberFormat="1" applyAlignment="1">
      <alignment wrapText="1"/>
    </xf>
    <xf numFmtId="1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1" fontId="0" fillId="0" borderId="0" xfId="0" applyNumberFormat="1" applyAlignment="1">
      <alignment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view="pageLayout" topLeftCell="B1" zoomScaleNormal="100" workbookViewId="0">
      <selection activeCell="J23" sqref="J23"/>
    </sheetView>
  </sheetViews>
  <sheetFormatPr defaultRowHeight="14.5" x14ac:dyDescent="0.35"/>
  <cols>
    <col min="1" max="1" width="13.1796875" hidden="1" customWidth="1"/>
    <col min="2" max="2" width="12.453125" customWidth="1"/>
    <col min="3" max="4" width="9" customWidth="1"/>
    <col min="5" max="5" width="11" customWidth="1"/>
    <col min="6" max="6" width="9.1796875" customWidth="1"/>
    <col min="7" max="7" width="8" customWidth="1"/>
    <col min="8" max="8" width="10.26953125" customWidth="1"/>
    <col min="9" max="9" width="10.26953125" style="8" customWidth="1"/>
    <col min="10" max="10" width="14.81640625" style="6" customWidth="1"/>
    <col min="11" max="11" width="21.453125" bestFit="1" customWidth="1"/>
    <col min="12" max="12" width="13.26953125" bestFit="1" customWidth="1"/>
  </cols>
  <sheetData>
    <row r="1" spans="1:12" s="1" customFormat="1" ht="150" customHeight="1" x14ac:dyDescent="0.35">
      <c r="A1" s="1" t="s">
        <v>3</v>
      </c>
      <c r="B1" s="1" t="s">
        <v>0</v>
      </c>
      <c r="C1" s="1" t="s">
        <v>1</v>
      </c>
      <c r="D1" s="1" t="s">
        <v>2</v>
      </c>
      <c r="E1" s="1" t="s">
        <v>5</v>
      </c>
      <c r="F1" s="1" t="s">
        <v>6</v>
      </c>
      <c r="G1" s="1" t="s">
        <v>7</v>
      </c>
      <c r="H1" s="1" t="s">
        <v>8</v>
      </c>
      <c r="I1" s="7" t="s">
        <v>18</v>
      </c>
      <c r="J1" s="9" t="s">
        <v>32</v>
      </c>
      <c r="K1" s="1" t="s">
        <v>31</v>
      </c>
      <c r="L1" s="1" t="s">
        <v>9</v>
      </c>
    </row>
    <row r="2" spans="1:12" x14ac:dyDescent="0.35">
      <c r="A2" t="s">
        <v>4</v>
      </c>
      <c r="B2" t="s">
        <v>33</v>
      </c>
      <c r="C2">
        <v>35</v>
      </c>
      <c r="D2">
        <f>C2*52</f>
        <v>1820</v>
      </c>
      <c r="E2">
        <v>140</v>
      </c>
      <c r="F2">
        <v>58</v>
      </c>
      <c r="G2">
        <v>105</v>
      </c>
      <c r="H2">
        <v>14</v>
      </c>
      <c r="I2" s="8">
        <f>D2-(E2+F2+G2+H2)</f>
        <v>1503</v>
      </c>
      <c r="J2" s="6">
        <f>(C2*0.05)*52</f>
        <v>91</v>
      </c>
      <c r="K2">
        <v>120</v>
      </c>
      <c r="L2" s="6">
        <f>I2-(J2+K2)</f>
        <v>1292</v>
      </c>
    </row>
    <row r="3" spans="1:12" x14ac:dyDescent="0.35">
      <c r="A3" t="s">
        <v>4</v>
      </c>
      <c r="B3" t="s">
        <v>34</v>
      </c>
      <c r="C3">
        <v>35</v>
      </c>
      <c r="D3">
        <f t="shared" ref="D3:D22" si="0">C3*52</f>
        <v>1820</v>
      </c>
      <c r="E3">
        <v>140</v>
      </c>
      <c r="F3">
        <v>58</v>
      </c>
      <c r="G3">
        <v>105</v>
      </c>
      <c r="H3">
        <v>14</v>
      </c>
      <c r="I3" s="8">
        <f t="shared" ref="I3:I22" si="1">D3-(E3+F3+G3+H3)</f>
        <v>1503</v>
      </c>
      <c r="J3" s="6">
        <f>(C3*0.2)*52</f>
        <v>364</v>
      </c>
      <c r="K3">
        <v>28</v>
      </c>
      <c r="L3" s="6">
        <f t="shared" ref="L3:L22" si="2">I3-(J3+K3)</f>
        <v>1111</v>
      </c>
    </row>
    <row r="4" spans="1:12" x14ac:dyDescent="0.35">
      <c r="A4" t="s">
        <v>4</v>
      </c>
      <c r="B4" t="s">
        <v>35</v>
      </c>
      <c r="C4">
        <v>35</v>
      </c>
      <c r="D4">
        <f t="shared" si="0"/>
        <v>1820</v>
      </c>
      <c r="E4">
        <v>77</v>
      </c>
      <c r="F4">
        <v>58</v>
      </c>
      <c r="G4">
        <v>105</v>
      </c>
      <c r="H4">
        <v>14</v>
      </c>
      <c r="I4" s="8">
        <f t="shared" si="1"/>
        <v>1566</v>
      </c>
      <c r="J4" s="6">
        <f t="shared" ref="J4:J5" si="3">(C4*0.75)*52</f>
        <v>1365</v>
      </c>
      <c r="K4">
        <v>28</v>
      </c>
      <c r="L4" s="6">
        <f t="shared" si="2"/>
        <v>173</v>
      </c>
    </row>
    <row r="5" spans="1:12" x14ac:dyDescent="0.35">
      <c r="A5" t="s">
        <v>4</v>
      </c>
      <c r="B5" t="s">
        <v>35</v>
      </c>
      <c r="C5">
        <v>35</v>
      </c>
      <c r="D5">
        <f t="shared" si="0"/>
        <v>1820</v>
      </c>
      <c r="E5">
        <v>112</v>
      </c>
      <c r="F5">
        <v>58</v>
      </c>
      <c r="G5">
        <v>105</v>
      </c>
      <c r="H5">
        <v>14</v>
      </c>
      <c r="I5" s="8">
        <f t="shared" si="1"/>
        <v>1531</v>
      </c>
      <c r="J5" s="6">
        <f t="shared" si="3"/>
        <v>1365</v>
      </c>
      <c r="K5">
        <v>28</v>
      </c>
      <c r="L5" s="6">
        <f t="shared" si="2"/>
        <v>138</v>
      </c>
    </row>
    <row r="6" spans="1:12" x14ac:dyDescent="0.35">
      <c r="A6" t="s">
        <v>4</v>
      </c>
      <c r="B6" t="s">
        <v>36</v>
      </c>
      <c r="C6">
        <v>11</v>
      </c>
      <c r="D6">
        <f t="shared" si="0"/>
        <v>572</v>
      </c>
      <c r="E6">
        <v>0</v>
      </c>
      <c r="F6">
        <v>51</v>
      </c>
      <c r="G6">
        <v>0</v>
      </c>
      <c r="H6">
        <v>0</v>
      </c>
      <c r="I6" s="8">
        <f t="shared" si="1"/>
        <v>521</v>
      </c>
      <c r="J6" s="6">
        <f t="shared" ref="J6:J21" si="4">(C6*0.85)*52</f>
        <v>486.2</v>
      </c>
      <c r="K6">
        <v>28</v>
      </c>
      <c r="L6" s="6">
        <f t="shared" si="2"/>
        <v>6.7999999999999545</v>
      </c>
    </row>
    <row r="7" spans="1:12" x14ac:dyDescent="0.35">
      <c r="A7" t="s">
        <v>4</v>
      </c>
      <c r="B7" t="s">
        <v>36</v>
      </c>
      <c r="C7">
        <v>13</v>
      </c>
      <c r="D7">
        <f t="shared" si="0"/>
        <v>676</v>
      </c>
      <c r="E7">
        <v>0</v>
      </c>
      <c r="F7">
        <v>51</v>
      </c>
      <c r="G7">
        <v>0</v>
      </c>
      <c r="H7">
        <v>0</v>
      </c>
      <c r="I7" s="8">
        <f t="shared" si="1"/>
        <v>625</v>
      </c>
      <c r="J7" s="6">
        <f t="shared" si="4"/>
        <v>574.59999999999991</v>
      </c>
      <c r="K7">
        <v>28</v>
      </c>
      <c r="L7" s="6">
        <f t="shared" si="2"/>
        <v>22.400000000000091</v>
      </c>
    </row>
    <row r="8" spans="1:12" x14ac:dyDescent="0.35">
      <c r="A8" t="s">
        <v>4</v>
      </c>
      <c r="B8" t="s">
        <v>36</v>
      </c>
      <c r="C8">
        <v>14</v>
      </c>
      <c r="D8">
        <f t="shared" si="0"/>
        <v>728</v>
      </c>
      <c r="E8">
        <v>0</v>
      </c>
      <c r="F8">
        <v>51</v>
      </c>
      <c r="G8">
        <v>0</v>
      </c>
      <c r="H8">
        <v>0</v>
      </c>
      <c r="I8" s="8">
        <f t="shared" si="1"/>
        <v>677</v>
      </c>
      <c r="J8" s="6">
        <f t="shared" si="4"/>
        <v>618.80000000000007</v>
      </c>
      <c r="K8">
        <v>28</v>
      </c>
      <c r="L8" s="6">
        <f t="shared" si="2"/>
        <v>30.199999999999932</v>
      </c>
    </row>
    <row r="9" spans="1:12" x14ac:dyDescent="0.35">
      <c r="A9" t="s">
        <v>4</v>
      </c>
      <c r="B9" t="s">
        <v>36</v>
      </c>
      <c r="C9">
        <v>16</v>
      </c>
      <c r="D9">
        <f t="shared" si="0"/>
        <v>832</v>
      </c>
      <c r="E9">
        <v>0</v>
      </c>
      <c r="F9">
        <v>51</v>
      </c>
      <c r="G9">
        <v>0</v>
      </c>
      <c r="H9">
        <v>0</v>
      </c>
      <c r="I9" s="8">
        <f t="shared" si="1"/>
        <v>781</v>
      </c>
      <c r="J9" s="6">
        <f t="shared" si="4"/>
        <v>707.19999999999993</v>
      </c>
      <c r="K9">
        <v>28</v>
      </c>
      <c r="L9" s="6">
        <f t="shared" si="2"/>
        <v>45.800000000000068</v>
      </c>
    </row>
    <row r="10" spans="1:12" x14ac:dyDescent="0.35">
      <c r="B10" t="s">
        <v>36</v>
      </c>
      <c r="C10">
        <v>17</v>
      </c>
      <c r="D10">
        <f t="shared" si="0"/>
        <v>884</v>
      </c>
      <c r="E10">
        <v>0</v>
      </c>
      <c r="F10">
        <v>51</v>
      </c>
      <c r="G10">
        <v>0</v>
      </c>
      <c r="H10">
        <v>0</v>
      </c>
      <c r="I10" s="8">
        <f t="shared" si="1"/>
        <v>833</v>
      </c>
      <c r="J10" s="6">
        <f t="shared" si="4"/>
        <v>751.4</v>
      </c>
      <c r="K10">
        <v>28</v>
      </c>
      <c r="L10" s="6">
        <f t="shared" si="2"/>
        <v>53.600000000000023</v>
      </c>
    </row>
    <row r="11" spans="1:12" x14ac:dyDescent="0.35">
      <c r="B11" t="s">
        <v>36</v>
      </c>
      <c r="C11">
        <v>19</v>
      </c>
      <c r="D11">
        <f t="shared" si="0"/>
        <v>988</v>
      </c>
      <c r="E11">
        <v>0</v>
      </c>
      <c r="F11">
        <v>51</v>
      </c>
      <c r="G11">
        <v>0</v>
      </c>
      <c r="H11">
        <v>0</v>
      </c>
      <c r="I11" s="8">
        <f t="shared" si="1"/>
        <v>937</v>
      </c>
      <c r="J11" s="6">
        <f t="shared" si="4"/>
        <v>839.8</v>
      </c>
      <c r="K11">
        <v>28</v>
      </c>
      <c r="L11" s="6">
        <f t="shared" si="2"/>
        <v>69.200000000000045</v>
      </c>
    </row>
    <row r="12" spans="1:12" x14ac:dyDescent="0.35">
      <c r="B12" t="s">
        <v>36</v>
      </c>
      <c r="C12">
        <v>20</v>
      </c>
      <c r="D12">
        <f t="shared" si="0"/>
        <v>1040</v>
      </c>
      <c r="E12">
        <v>48</v>
      </c>
      <c r="F12">
        <v>51</v>
      </c>
      <c r="G12">
        <v>52</v>
      </c>
      <c r="H12">
        <v>0</v>
      </c>
      <c r="I12" s="8">
        <f t="shared" si="1"/>
        <v>889</v>
      </c>
      <c r="J12" s="6">
        <f t="shared" si="4"/>
        <v>884</v>
      </c>
      <c r="K12">
        <v>28</v>
      </c>
      <c r="L12" s="6">
        <f t="shared" si="2"/>
        <v>-23</v>
      </c>
    </row>
    <row r="13" spans="1:12" x14ac:dyDescent="0.35">
      <c r="B13" t="s">
        <v>36</v>
      </c>
      <c r="C13">
        <v>20</v>
      </c>
      <c r="D13">
        <f t="shared" si="0"/>
        <v>1040</v>
      </c>
      <c r="E13">
        <v>48</v>
      </c>
      <c r="F13">
        <v>51</v>
      </c>
      <c r="G13">
        <v>52</v>
      </c>
      <c r="H13">
        <v>0</v>
      </c>
      <c r="I13" s="8">
        <f t="shared" si="1"/>
        <v>889</v>
      </c>
      <c r="J13" s="6">
        <f t="shared" si="4"/>
        <v>884</v>
      </c>
      <c r="K13">
        <v>28</v>
      </c>
      <c r="L13" s="6">
        <f t="shared" si="2"/>
        <v>-23</v>
      </c>
    </row>
    <row r="14" spans="1:12" x14ac:dyDescent="0.35">
      <c r="B14" t="s">
        <v>36</v>
      </c>
      <c r="C14">
        <v>22</v>
      </c>
      <c r="D14">
        <f t="shared" si="0"/>
        <v>1144</v>
      </c>
      <c r="E14">
        <v>48</v>
      </c>
      <c r="F14">
        <v>51</v>
      </c>
      <c r="G14">
        <v>52</v>
      </c>
      <c r="H14">
        <v>0</v>
      </c>
      <c r="I14" s="8">
        <f t="shared" si="1"/>
        <v>993</v>
      </c>
      <c r="J14" s="6">
        <f t="shared" si="4"/>
        <v>972.4</v>
      </c>
      <c r="K14">
        <v>28</v>
      </c>
      <c r="L14" s="6">
        <f t="shared" si="2"/>
        <v>-7.3999999999999773</v>
      </c>
    </row>
    <row r="15" spans="1:12" x14ac:dyDescent="0.35">
      <c r="B15" t="s">
        <v>36</v>
      </c>
      <c r="C15">
        <v>22</v>
      </c>
      <c r="D15">
        <f t="shared" si="0"/>
        <v>1144</v>
      </c>
      <c r="E15">
        <v>48</v>
      </c>
      <c r="F15">
        <v>51</v>
      </c>
      <c r="G15">
        <v>52</v>
      </c>
      <c r="H15">
        <v>0</v>
      </c>
      <c r="I15" s="8">
        <f t="shared" si="1"/>
        <v>993</v>
      </c>
      <c r="J15" s="6">
        <f t="shared" si="4"/>
        <v>972.4</v>
      </c>
      <c r="K15">
        <v>28</v>
      </c>
      <c r="L15" s="6">
        <f t="shared" si="2"/>
        <v>-7.3999999999999773</v>
      </c>
    </row>
    <row r="16" spans="1:12" x14ac:dyDescent="0.35">
      <c r="B16" t="s">
        <v>36</v>
      </c>
      <c r="C16">
        <v>22</v>
      </c>
      <c r="D16">
        <f t="shared" si="0"/>
        <v>1144</v>
      </c>
      <c r="E16">
        <v>48</v>
      </c>
      <c r="F16">
        <v>51</v>
      </c>
      <c r="G16">
        <v>52</v>
      </c>
      <c r="H16">
        <v>0</v>
      </c>
      <c r="I16" s="8">
        <f t="shared" si="1"/>
        <v>993</v>
      </c>
      <c r="J16" s="6">
        <f t="shared" si="4"/>
        <v>972.4</v>
      </c>
      <c r="K16">
        <v>28</v>
      </c>
      <c r="L16" s="6">
        <f t="shared" si="2"/>
        <v>-7.3999999999999773</v>
      </c>
    </row>
    <row r="17" spans="2:12" x14ac:dyDescent="0.35">
      <c r="B17" t="s">
        <v>36</v>
      </c>
      <c r="C17">
        <v>24</v>
      </c>
      <c r="D17">
        <f t="shared" si="0"/>
        <v>1248</v>
      </c>
      <c r="E17">
        <v>48</v>
      </c>
      <c r="F17">
        <v>51</v>
      </c>
      <c r="G17">
        <v>52</v>
      </c>
      <c r="H17">
        <v>0</v>
      </c>
      <c r="I17" s="8">
        <f t="shared" si="1"/>
        <v>1097</v>
      </c>
      <c r="J17" s="6">
        <f t="shared" si="4"/>
        <v>1060.8</v>
      </c>
      <c r="K17">
        <v>28</v>
      </c>
      <c r="L17" s="6">
        <f t="shared" si="2"/>
        <v>8.2000000000000455</v>
      </c>
    </row>
    <row r="18" spans="2:12" x14ac:dyDescent="0.35">
      <c r="B18" t="s">
        <v>36</v>
      </c>
      <c r="C18">
        <v>24</v>
      </c>
      <c r="D18">
        <f t="shared" si="0"/>
        <v>1248</v>
      </c>
      <c r="E18">
        <v>48</v>
      </c>
      <c r="F18">
        <v>51</v>
      </c>
      <c r="G18">
        <v>52</v>
      </c>
      <c r="H18">
        <v>0</v>
      </c>
      <c r="I18" s="8">
        <f t="shared" si="1"/>
        <v>1097</v>
      </c>
      <c r="J18" s="6">
        <f t="shared" si="4"/>
        <v>1060.8</v>
      </c>
      <c r="K18">
        <v>28</v>
      </c>
      <c r="L18" s="6">
        <f t="shared" si="2"/>
        <v>8.2000000000000455</v>
      </c>
    </row>
    <row r="19" spans="2:12" x14ac:dyDescent="0.35">
      <c r="B19" t="s">
        <v>36</v>
      </c>
      <c r="C19">
        <v>25</v>
      </c>
      <c r="D19">
        <f t="shared" si="0"/>
        <v>1300</v>
      </c>
      <c r="E19">
        <v>48</v>
      </c>
      <c r="F19">
        <v>51</v>
      </c>
      <c r="G19">
        <v>52</v>
      </c>
      <c r="H19">
        <v>0</v>
      </c>
      <c r="I19" s="8">
        <f t="shared" si="1"/>
        <v>1149</v>
      </c>
      <c r="J19" s="6">
        <f t="shared" si="4"/>
        <v>1105</v>
      </c>
      <c r="K19">
        <v>28</v>
      </c>
      <c r="L19" s="6">
        <f t="shared" si="2"/>
        <v>16</v>
      </c>
    </row>
    <row r="20" spans="2:12" x14ac:dyDescent="0.35">
      <c r="B20" t="s">
        <v>36</v>
      </c>
      <c r="C20">
        <v>25</v>
      </c>
      <c r="D20">
        <f t="shared" si="0"/>
        <v>1300</v>
      </c>
      <c r="E20">
        <v>48</v>
      </c>
      <c r="F20">
        <v>51</v>
      </c>
      <c r="G20">
        <v>52</v>
      </c>
      <c r="H20">
        <v>0</v>
      </c>
      <c r="I20" s="8">
        <f t="shared" si="1"/>
        <v>1149</v>
      </c>
      <c r="J20" s="6">
        <f t="shared" si="4"/>
        <v>1105</v>
      </c>
      <c r="K20">
        <v>28</v>
      </c>
      <c r="L20" s="6">
        <f t="shared" si="2"/>
        <v>16</v>
      </c>
    </row>
    <row r="21" spans="2:12" x14ac:dyDescent="0.35">
      <c r="B21" t="s">
        <v>36</v>
      </c>
      <c r="C21">
        <v>25</v>
      </c>
      <c r="D21">
        <f t="shared" si="0"/>
        <v>1300</v>
      </c>
      <c r="E21">
        <v>48</v>
      </c>
      <c r="F21">
        <v>51</v>
      </c>
      <c r="G21">
        <v>52</v>
      </c>
      <c r="H21">
        <v>0</v>
      </c>
      <c r="I21" s="8">
        <f t="shared" si="1"/>
        <v>1149</v>
      </c>
      <c r="J21" s="6">
        <f t="shared" si="4"/>
        <v>1105</v>
      </c>
      <c r="K21">
        <v>28</v>
      </c>
      <c r="L21" s="6">
        <f t="shared" si="2"/>
        <v>16</v>
      </c>
    </row>
    <row r="22" spans="2:12" x14ac:dyDescent="0.35">
      <c r="B22" t="s">
        <v>36</v>
      </c>
      <c r="C22">
        <v>28</v>
      </c>
      <c r="D22">
        <f t="shared" si="0"/>
        <v>1456</v>
      </c>
      <c r="E22">
        <v>48</v>
      </c>
      <c r="F22">
        <v>51</v>
      </c>
      <c r="G22">
        <v>52</v>
      </c>
      <c r="H22">
        <v>0</v>
      </c>
      <c r="I22" s="8">
        <f t="shared" si="1"/>
        <v>1305</v>
      </c>
      <c r="J22" s="6">
        <f>(C22*0.85)*52</f>
        <v>1237.6000000000001</v>
      </c>
      <c r="K22">
        <v>28</v>
      </c>
      <c r="L22" s="6">
        <f t="shared" si="2"/>
        <v>39.399999999999864</v>
      </c>
    </row>
    <row r="23" spans="2:12" x14ac:dyDescent="0.35">
      <c r="D23">
        <f>SUM(D2:D22)</f>
        <v>25324</v>
      </c>
      <c r="J23" s="6">
        <f>SUM(J2:J22)</f>
        <v>18522.399999999994</v>
      </c>
      <c r="K23">
        <f>SUM(K2:K22)</f>
        <v>680</v>
      </c>
      <c r="L23" s="6">
        <f>SUM(L2:L22)</f>
        <v>2977.5999999999995</v>
      </c>
    </row>
  </sheetData>
  <pageMargins left="0.7" right="0.7" top="0.75" bottom="0.75" header="0.3" footer="0.3"/>
  <pageSetup scale="95" orientation="landscape" r:id="rId1"/>
  <headerFooter>
    <oddHeader>&amp;CCIRCULATION
STAFFING AVAILABLE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3"/>
  <sheetViews>
    <sheetView zoomScaleNormal="100" workbookViewId="0">
      <selection activeCell="K19" sqref="K19"/>
    </sheetView>
  </sheetViews>
  <sheetFormatPr defaultRowHeight="14.5" x14ac:dyDescent="0.35"/>
  <cols>
    <col min="2" max="2" width="9.1796875" style="2"/>
    <col min="3" max="3" width="9.1796875" style="3"/>
    <col min="4" max="4" width="8.7265625" customWidth="1"/>
    <col min="5" max="5" width="10.1796875" customWidth="1"/>
    <col min="6" max="7" width="9.1796875" style="1"/>
    <col min="8" max="8" width="9.81640625" style="1" customWidth="1"/>
    <col min="9" max="11" width="9.1796875" style="1"/>
  </cols>
  <sheetData>
    <row r="1" spans="1:11" ht="75" customHeight="1" x14ac:dyDescent="0.35">
      <c r="A1" s="10"/>
      <c r="B1" s="10"/>
      <c r="C1" s="5" t="s">
        <v>17</v>
      </c>
      <c r="D1" s="1" t="s">
        <v>23</v>
      </c>
      <c r="E1" s="1" t="s">
        <v>25</v>
      </c>
      <c r="F1" s="1" t="s">
        <v>24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</row>
    <row r="2" spans="1:11" x14ac:dyDescent="0.35">
      <c r="A2" t="s">
        <v>10</v>
      </c>
      <c r="B2" s="2" t="s">
        <v>19</v>
      </c>
      <c r="C2" s="4">
        <v>4</v>
      </c>
      <c r="D2">
        <v>3</v>
      </c>
      <c r="E2">
        <v>1</v>
      </c>
      <c r="F2" s="1">
        <v>1</v>
      </c>
      <c r="G2" s="1">
        <v>1</v>
      </c>
      <c r="I2" s="1">
        <f>SUM(D2:H2)</f>
        <v>6</v>
      </c>
      <c r="J2" s="1">
        <f>I2*C2</f>
        <v>24</v>
      </c>
      <c r="K2" s="1">
        <f>J2*52</f>
        <v>1248</v>
      </c>
    </row>
    <row r="3" spans="1:11" x14ac:dyDescent="0.35">
      <c r="B3" s="2" t="s">
        <v>16</v>
      </c>
      <c r="C3" s="4">
        <v>4</v>
      </c>
      <c r="D3">
        <v>3</v>
      </c>
      <c r="E3">
        <v>1</v>
      </c>
      <c r="G3" s="1">
        <v>1</v>
      </c>
      <c r="I3" s="1">
        <f t="shared" ref="I3:I18" si="0">SUM(D3:H3)</f>
        <v>5</v>
      </c>
      <c r="J3" s="1">
        <f t="shared" ref="J3:J18" si="1">I3*C3</f>
        <v>20</v>
      </c>
      <c r="K3" s="1">
        <f t="shared" ref="K3:K18" si="2">J3*52</f>
        <v>1040</v>
      </c>
    </row>
    <row r="4" spans="1:11" x14ac:dyDescent="0.35">
      <c r="B4" s="2" t="s">
        <v>20</v>
      </c>
      <c r="C4" s="4">
        <v>4</v>
      </c>
      <c r="D4">
        <v>3</v>
      </c>
      <c r="E4">
        <v>1</v>
      </c>
      <c r="I4" s="1">
        <f t="shared" si="0"/>
        <v>4</v>
      </c>
      <c r="J4" s="1">
        <f t="shared" si="1"/>
        <v>16</v>
      </c>
      <c r="K4" s="1">
        <f t="shared" si="2"/>
        <v>832</v>
      </c>
    </row>
    <row r="5" spans="1:11" x14ac:dyDescent="0.35">
      <c r="A5" t="s">
        <v>11</v>
      </c>
      <c r="B5" s="2" t="s">
        <v>19</v>
      </c>
      <c r="C5" s="4">
        <v>4</v>
      </c>
      <c r="D5">
        <v>3</v>
      </c>
      <c r="E5">
        <v>1</v>
      </c>
      <c r="F5" s="1">
        <v>1</v>
      </c>
      <c r="G5" s="1">
        <v>1</v>
      </c>
      <c r="I5" s="1">
        <f t="shared" si="0"/>
        <v>6</v>
      </c>
      <c r="J5" s="1">
        <f t="shared" si="1"/>
        <v>24</v>
      </c>
      <c r="K5" s="1">
        <f t="shared" si="2"/>
        <v>1248</v>
      </c>
    </row>
    <row r="6" spans="1:11" x14ac:dyDescent="0.35">
      <c r="B6" s="2" t="s">
        <v>16</v>
      </c>
      <c r="C6" s="4">
        <v>4</v>
      </c>
      <c r="D6">
        <v>3</v>
      </c>
      <c r="E6">
        <v>1</v>
      </c>
      <c r="G6" s="1">
        <v>1</v>
      </c>
      <c r="I6" s="1">
        <f t="shared" si="0"/>
        <v>5</v>
      </c>
      <c r="J6" s="1">
        <f t="shared" si="1"/>
        <v>20</v>
      </c>
      <c r="K6" s="1">
        <f t="shared" si="2"/>
        <v>1040</v>
      </c>
    </row>
    <row r="7" spans="1:11" x14ac:dyDescent="0.35">
      <c r="B7" s="2" t="s">
        <v>20</v>
      </c>
      <c r="C7" s="4">
        <v>4</v>
      </c>
      <c r="D7">
        <v>3</v>
      </c>
      <c r="E7">
        <v>1</v>
      </c>
      <c r="I7" s="1">
        <f t="shared" si="0"/>
        <v>4</v>
      </c>
      <c r="J7" s="1">
        <f t="shared" si="1"/>
        <v>16</v>
      </c>
      <c r="K7" s="1">
        <f t="shared" si="2"/>
        <v>832</v>
      </c>
    </row>
    <row r="8" spans="1:11" x14ac:dyDescent="0.35">
      <c r="A8" t="s">
        <v>12</v>
      </c>
      <c r="B8" s="2" t="s">
        <v>19</v>
      </c>
      <c r="C8" s="4">
        <v>4</v>
      </c>
      <c r="D8">
        <v>3</v>
      </c>
      <c r="E8">
        <v>1</v>
      </c>
      <c r="F8" s="1">
        <v>1</v>
      </c>
      <c r="G8" s="1">
        <v>1</v>
      </c>
      <c r="I8" s="1">
        <f t="shared" si="0"/>
        <v>6</v>
      </c>
      <c r="J8" s="1">
        <f t="shared" si="1"/>
        <v>24</v>
      </c>
      <c r="K8" s="1">
        <f t="shared" si="2"/>
        <v>1248</v>
      </c>
    </row>
    <row r="9" spans="1:11" x14ac:dyDescent="0.35">
      <c r="B9" s="2" t="s">
        <v>16</v>
      </c>
      <c r="C9" s="4">
        <v>4</v>
      </c>
      <c r="D9">
        <v>3</v>
      </c>
      <c r="E9">
        <v>1</v>
      </c>
      <c r="G9" s="1">
        <v>1</v>
      </c>
      <c r="I9" s="1">
        <f t="shared" si="0"/>
        <v>5</v>
      </c>
      <c r="J9" s="1">
        <f t="shared" si="1"/>
        <v>20</v>
      </c>
      <c r="K9" s="1">
        <f t="shared" si="2"/>
        <v>1040</v>
      </c>
    </row>
    <row r="10" spans="1:11" x14ac:dyDescent="0.35">
      <c r="B10" s="2" t="s">
        <v>20</v>
      </c>
      <c r="C10" s="4">
        <v>4</v>
      </c>
      <c r="D10">
        <v>3</v>
      </c>
      <c r="E10">
        <v>1</v>
      </c>
      <c r="I10" s="1">
        <f t="shared" si="0"/>
        <v>4</v>
      </c>
      <c r="J10" s="1">
        <f t="shared" si="1"/>
        <v>16</v>
      </c>
      <c r="K10" s="1">
        <f t="shared" si="2"/>
        <v>832</v>
      </c>
    </row>
    <row r="11" spans="1:11" x14ac:dyDescent="0.35">
      <c r="A11" t="s">
        <v>21</v>
      </c>
      <c r="B11" s="2" t="s">
        <v>19</v>
      </c>
      <c r="C11" s="4">
        <v>4</v>
      </c>
      <c r="D11">
        <v>3</v>
      </c>
      <c r="E11">
        <v>1</v>
      </c>
      <c r="F11" s="1">
        <v>1</v>
      </c>
      <c r="G11" s="1">
        <v>1</v>
      </c>
      <c r="I11" s="1">
        <f t="shared" si="0"/>
        <v>6</v>
      </c>
      <c r="J11" s="1">
        <f t="shared" si="1"/>
        <v>24</v>
      </c>
      <c r="K11" s="1">
        <f t="shared" si="2"/>
        <v>1248</v>
      </c>
    </row>
    <row r="12" spans="1:11" x14ac:dyDescent="0.35">
      <c r="B12" s="2" t="s">
        <v>16</v>
      </c>
      <c r="C12" s="4">
        <v>4</v>
      </c>
      <c r="D12">
        <v>3</v>
      </c>
      <c r="E12">
        <v>1</v>
      </c>
      <c r="G12" s="1">
        <v>1</v>
      </c>
      <c r="I12" s="1">
        <f t="shared" si="0"/>
        <v>5</v>
      </c>
      <c r="J12" s="1">
        <f t="shared" si="1"/>
        <v>20</v>
      </c>
      <c r="K12" s="1">
        <f t="shared" si="2"/>
        <v>1040</v>
      </c>
    </row>
    <row r="13" spans="1:11" x14ac:dyDescent="0.35">
      <c r="B13" s="2" t="s">
        <v>20</v>
      </c>
      <c r="C13" s="4">
        <v>4</v>
      </c>
      <c r="D13">
        <v>3</v>
      </c>
      <c r="E13">
        <v>1</v>
      </c>
      <c r="I13" s="1">
        <f t="shared" si="0"/>
        <v>4</v>
      </c>
      <c r="J13" s="1">
        <f t="shared" si="1"/>
        <v>16</v>
      </c>
      <c r="K13" s="1">
        <f t="shared" si="2"/>
        <v>832</v>
      </c>
    </row>
    <row r="14" spans="1:11" x14ac:dyDescent="0.35">
      <c r="A14" t="s">
        <v>13</v>
      </c>
      <c r="B14" s="2" t="s">
        <v>19</v>
      </c>
      <c r="C14" s="4">
        <v>4</v>
      </c>
      <c r="D14">
        <v>3</v>
      </c>
      <c r="E14">
        <v>1</v>
      </c>
      <c r="F14" s="1">
        <v>1</v>
      </c>
      <c r="G14" s="1">
        <v>1</v>
      </c>
      <c r="I14" s="1">
        <f t="shared" si="0"/>
        <v>6</v>
      </c>
      <c r="J14" s="1">
        <f t="shared" si="1"/>
        <v>24</v>
      </c>
      <c r="K14" s="1">
        <f t="shared" si="2"/>
        <v>1248</v>
      </c>
    </row>
    <row r="15" spans="1:11" x14ac:dyDescent="0.35">
      <c r="B15" s="2" t="s">
        <v>22</v>
      </c>
      <c r="C15" s="4">
        <v>5</v>
      </c>
      <c r="D15">
        <v>3</v>
      </c>
      <c r="E15">
        <v>1</v>
      </c>
      <c r="G15" s="1">
        <v>1</v>
      </c>
      <c r="I15" s="1">
        <f t="shared" si="0"/>
        <v>5</v>
      </c>
      <c r="J15" s="1">
        <f t="shared" si="1"/>
        <v>25</v>
      </c>
      <c r="K15" s="1">
        <f t="shared" si="2"/>
        <v>1300</v>
      </c>
    </row>
    <row r="16" spans="1:11" x14ac:dyDescent="0.35">
      <c r="A16" t="s">
        <v>14</v>
      </c>
      <c r="B16" s="2" t="s">
        <v>19</v>
      </c>
      <c r="C16" s="4">
        <v>4</v>
      </c>
      <c r="D16">
        <v>3</v>
      </c>
      <c r="E16">
        <v>1</v>
      </c>
      <c r="G16" s="1">
        <v>1</v>
      </c>
      <c r="I16" s="1">
        <f t="shared" si="0"/>
        <v>5</v>
      </c>
      <c r="J16" s="1">
        <f t="shared" si="1"/>
        <v>20</v>
      </c>
      <c r="K16" s="1">
        <f t="shared" si="2"/>
        <v>1040</v>
      </c>
    </row>
    <row r="17" spans="1:12" x14ac:dyDescent="0.35">
      <c r="B17" s="2" t="s">
        <v>16</v>
      </c>
      <c r="C17" s="4">
        <v>4</v>
      </c>
      <c r="D17">
        <v>3</v>
      </c>
      <c r="E17">
        <v>1</v>
      </c>
      <c r="I17" s="1">
        <f t="shared" si="0"/>
        <v>4</v>
      </c>
      <c r="J17" s="1">
        <f t="shared" si="1"/>
        <v>16</v>
      </c>
      <c r="K17" s="1">
        <f t="shared" si="2"/>
        <v>832</v>
      </c>
    </row>
    <row r="18" spans="1:12" x14ac:dyDescent="0.35">
      <c r="A18" t="s">
        <v>15</v>
      </c>
      <c r="B18" s="2" t="s">
        <v>16</v>
      </c>
      <c r="C18" s="4">
        <v>4</v>
      </c>
      <c r="D18">
        <v>3</v>
      </c>
      <c r="E18">
        <v>1</v>
      </c>
      <c r="G18" s="1">
        <v>1</v>
      </c>
      <c r="I18" s="1">
        <f t="shared" si="0"/>
        <v>5</v>
      </c>
      <c r="J18" s="1">
        <f t="shared" si="1"/>
        <v>20</v>
      </c>
      <c r="K18" s="1">
        <f t="shared" si="2"/>
        <v>1040</v>
      </c>
    </row>
    <row r="19" spans="1:12" x14ac:dyDescent="0.35">
      <c r="C19" s="4"/>
      <c r="K19" s="7">
        <f>SUM(K2:K18)</f>
        <v>17940</v>
      </c>
      <c r="L19">
        <f>18522-17940</f>
        <v>582</v>
      </c>
    </row>
    <row r="20" spans="1:12" x14ac:dyDescent="0.35">
      <c r="C20" s="4"/>
    </row>
    <row r="21" spans="1:12" x14ac:dyDescent="0.35">
      <c r="C21" s="4"/>
    </row>
    <row r="22" spans="1:12" x14ac:dyDescent="0.35">
      <c r="C22" s="4"/>
    </row>
    <row r="23" spans="1:12" x14ac:dyDescent="0.35">
      <c r="C23" s="4"/>
    </row>
    <row r="24" spans="1:12" x14ac:dyDescent="0.35">
      <c r="C24" s="4"/>
    </row>
    <row r="25" spans="1:12" x14ac:dyDescent="0.35">
      <c r="C25" s="4"/>
    </row>
    <row r="26" spans="1:12" x14ac:dyDescent="0.35">
      <c r="C26" s="4"/>
    </row>
    <row r="27" spans="1:12" x14ac:dyDescent="0.35">
      <c r="C27" s="4"/>
    </row>
    <row r="28" spans="1:12" x14ac:dyDescent="0.35">
      <c r="C28" s="6"/>
    </row>
    <row r="30" spans="1:12" ht="15.5" x14ac:dyDescent="0.35">
      <c r="A30" s="10"/>
      <c r="B30" s="10"/>
      <c r="C30" s="5"/>
      <c r="D30" s="1"/>
      <c r="E30" s="1"/>
    </row>
    <row r="33" spans="3:3" x14ac:dyDescent="0.35">
      <c r="C33" s="4"/>
    </row>
    <row r="34" spans="3:3" x14ac:dyDescent="0.35">
      <c r="C34" s="4"/>
    </row>
    <row r="35" spans="3:3" x14ac:dyDescent="0.35">
      <c r="C35" s="4"/>
    </row>
    <row r="36" spans="3:3" x14ac:dyDescent="0.35">
      <c r="C36" s="4"/>
    </row>
    <row r="37" spans="3:3" x14ac:dyDescent="0.35">
      <c r="C37" s="4"/>
    </row>
    <row r="38" spans="3:3" x14ac:dyDescent="0.35">
      <c r="C38" s="4"/>
    </row>
    <row r="39" spans="3:3" x14ac:dyDescent="0.35">
      <c r="C39" s="4"/>
    </row>
    <row r="40" spans="3:3" x14ac:dyDescent="0.35">
      <c r="C40" s="4"/>
    </row>
    <row r="41" spans="3:3" x14ac:dyDescent="0.35">
      <c r="C41" s="4"/>
    </row>
    <row r="42" spans="3:3" x14ac:dyDescent="0.35">
      <c r="C42" s="4"/>
    </row>
    <row r="43" spans="3:3" x14ac:dyDescent="0.35">
      <c r="C43" s="6"/>
    </row>
  </sheetData>
  <mergeCells count="2">
    <mergeCell ref="A1:B1"/>
    <mergeCell ref="A30:B30"/>
  </mergeCells>
  <pageMargins left="0.7" right="0.7" top="0.75" bottom="0.75" header="0.3" footer="0.3"/>
  <pageSetup scale="88" orientation="portrait" r:id="rId1"/>
  <headerFooter>
    <oddHeader>&amp;CDIGITAL SERVICES 
DESK/PROGRAMMING COVERAGE NEEDED</oddHeader>
  </headerFooter>
  <ignoredErrors>
    <ignoredError sqref="I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staffing available</vt:lpstr>
      <vt:lpstr>staffing needed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Hall</dc:creator>
  <cp:lastModifiedBy>Kate Hall</cp:lastModifiedBy>
  <cp:lastPrinted>2018-06-13T14:19:20Z</cp:lastPrinted>
  <dcterms:created xsi:type="dcterms:W3CDTF">2018-06-06T13:36:19Z</dcterms:created>
  <dcterms:modified xsi:type="dcterms:W3CDTF">2022-06-14T17:39:05Z</dcterms:modified>
</cp:coreProperties>
</file>