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rec\Desktop\"/>
    </mc:Choice>
  </mc:AlternateContent>
  <xr:revisionPtr revIDLastSave="0" documentId="8_{8A0B191D-2E86-4900-9709-9A02576F6EB2}" xr6:coauthVersionLast="47" xr6:coauthVersionMax="47" xr10:uidLastSave="{00000000-0000-0000-0000-000000000000}"/>
  <bookViews>
    <workbookView xWindow="3120" yWindow="720" windowWidth="25290" windowHeight="15480" activeTab="1" xr2:uid="{00000000-000D-0000-FFFF-FFFF00000000}"/>
  </bookViews>
  <sheets>
    <sheet name="Information Sheet" sheetId="3" r:id="rId1"/>
    <sheet name="Service Line Inventory Template" sheetId="2" r:id="rId2"/>
    <sheet name="Inventory Summary" sheetId="8" r:id="rId3"/>
  </sheets>
  <definedNames>
    <definedName name="_xlnm.Print_Area" localSheetId="2">'Inventory Summary'!$A$1:$I$44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8" l="1"/>
  <c r="E31" i="8"/>
  <c r="G30" i="8"/>
  <c r="E30" i="8"/>
  <c r="G29" i="8"/>
  <c r="E29" i="8"/>
  <c r="G28" i="8"/>
  <c r="G27" i="8"/>
  <c r="E27" i="8"/>
  <c r="G26" i="8"/>
  <c r="E26" i="8"/>
  <c r="D20" i="8"/>
  <c r="Q5" i="2"/>
  <c r="F20" i="8"/>
  <c r="F21" i="8"/>
  <c r="D21" i="8"/>
  <c r="C20" i="8"/>
  <c r="H21" i="8"/>
  <c r="C21" i="8"/>
  <c r="H20" i="8"/>
  <c r="Q2" i="2"/>
  <c r="Q3" i="2"/>
  <c r="Q4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2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Q3309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5" i="2"/>
  <c r="Q3426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0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4" i="2"/>
  <c r="Q3465" i="2"/>
  <c r="Q3466" i="2"/>
  <c r="Q3467" i="2"/>
  <c r="Q3468" i="2"/>
  <c r="Q3469" i="2"/>
  <c r="Q3470" i="2"/>
  <c r="Q3471" i="2"/>
  <c r="Q3472" i="2"/>
  <c r="Q3473" i="2"/>
  <c r="Q3474" i="2"/>
  <c r="Q3475" i="2"/>
  <c r="Q3476" i="2"/>
  <c r="Q3477" i="2"/>
  <c r="Q3478" i="2"/>
  <c r="Q3479" i="2"/>
  <c r="Q3480" i="2"/>
  <c r="Q3481" i="2"/>
  <c r="Q3482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5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0" i="2"/>
  <c r="Q3531" i="2"/>
  <c r="Q3532" i="2"/>
  <c r="Q3533" i="2"/>
  <c r="Q3534" i="2"/>
  <c r="Q3535" i="2"/>
  <c r="Q3536" i="2"/>
  <c r="Q3537" i="2"/>
  <c r="Q3538" i="2"/>
  <c r="Q3539" i="2"/>
  <c r="Q3540" i="2"/>
  <c r="Q3541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3560" i="2"/>
  <c r="Q3561" i="2"/>
  <c r="Q3562" i="2"/>
  <c r="Q3563" i="2"/>
  <c r="Q3564" i="2"/>
  <c r="Q3565" i="2"/>
  <c r="Q3566" i="2"/>
  <c r="Q3567" i="2"/>
  <c r="Q3568" i="2"/>
  <c r="Q3569" i="2"/>
  <c r="Q3570" i="2"/>
  <c r="Q3571" i="2"/>
  <c r="Q3572" i="2"/>
  <c r="Q3573" i="2"/>
  <c r="Q3574" i="2"/>
  <c r="Q3575" i="2"/>
  <c r="Q3576" i="2"/>
  <c r="Q3577" i="2"/>
  <c r="Q3578" i="2"/>
  <c r="Q3579" i="2"/>
  <c r="Q3580" i="2"/>
  <c r="Q3581" i="2"/>
  <c r="Q3582" i="2"/>
  <c r="Q3583" i="2"/>
  <c r="Q3584" i="2"/>
  <c r="Q3585" i="2"/>
  <c r="Q3586" i="2"/>
  <c r="Q3587" i="2"/>
  <c r="Q3588" i="2"/>
  <c r="Q3589" i="2"/>
  <c r="Q3590" i="2"/>
  <c r="Q3591" i="2"/>
  <c r="Q3592" i="2"/>
  <c r="Q3593" i="2"/>
  <c r="Q3594" i="2"/>
  <c r="Q3595" i="2"/>
  <c r="Q3596" i="2"/>
  <c r="Q3597" i="2"/>
  <c r="Q3598" i="2"/>
  <c r="Q3599" i="2"/>
  <c r="Q3600" i="2"/>
  <c r="Q3601" i="2"/>
  <c r="Q3602" i="2"/>
  <c r="Q3603" i="2"/>
  <c r="Q3604" i="2"/>
  <c r="Q3605" i="2"/>
  <c r="Q3606" i="2"/>
  <c r="Q3607" i="2"/>
  <c r="Q3608" i="2"/>
  <c r="Q3609" i="2"/>
  <c r="Q3610" i="2"/>
  <c r="Q3611" i="2"/>
  <c r="Q3612" i="2"/>
  <c r="Q3613" i="2"/>
  <c r="Q3614" i="2"/>
  <c r="Q3615" i="2"/>
  <c r="Q3616" i="2"/>
  <c r="Q3617" i="2"/>
  <c r="Q3618" i="2"/>
  <c r="Q3619" i="2"/>
  <c r="Q3620" i="2"/>
  <c r="Q3621" i="2"/>
  <c r="Q3622" i="2"/>
  <c r="Q3623" i="2"/>
  <c r="Q3624" i="2"/>
  <c r="Q3625" i="2"/>
  <c r="Q3626" i="2"/>
  <c r="Q3627" i="2"/>
  <c r="Q3628" i="2"/>
  <c r="Q3629" i="2"/>
  <c r="Q3630" i="2"/>
  <c r="Q3631" i="2"/>
  <c r="Q3632" i="2"/>
  <c r="Q3633" i="2"/>
  <c r="Q3634" i="2"/>
  <c r="Q3635" i="2"/>
  <c r="Q3636" i="2"/>
  <c r="Q3637" i="2"/>
  <c r="Q3638" i="2"/>
  <c r="Q3639" i="2"/>
  <c r="Q3640" i="2"/>
  <c r="Q3641" i="2"/>
  <c r="Q3642" i="2"/>
  <c r="Q3643" i="2"/>
  <c r="Q3644" i="2"/>
  <c r="Q3645" i="2"/>
  <c r="Q3646" i="2"/>
  <c r="Q3647" i="2"/>
  <c r="Q3648" i="2"/>
  <c r="Q3649" i="2"/>
  <c r="Q3650" i="2"/>
  <c r="Q3651" i="2"/>
  <c r="Q3652" i="2"/>
  <c r="Q3653" i="2"/>
  <c r="Q3654" i="2"/>
  <c r="Q3655" i="2"/>
  <c r="Q3656" i="2"/>
  <c r="Q3657" i="2"/>
  <c r="Q3658" i="2"/>
  <c r="Q3659" i="2"/>
  <c r="Q3660" i="2"/>
  <c r="Q3661" i="2"/>
  <c r="Q3662" i="2"/>
  <c r="Q3663" i="2"/>
  <c r="Q3664" i="2"/>
  <c r="Q3665" i="2"/>
  <c r="Q3666" i="2"/>
  <c r="Q3667" i="2"/>
  <c r="Q3668" i="2"/>
  <c r="Q3669" i="2"/>
  <c r="Q3670" i="2"/>
  <c r="Q3671" i="2"/>
  <c r="Q3672" i="2"/>
  <c r="Q3673" i="2"/>
  <c r="Q3674" i="2"/>
  <c r="Q3675" i="2"/>
  <c r="Q3676" i="2"/>
  <c r="Q3677" i="2"/>
  <c r="Q3678" i="2"/>
  <c r="Q3679" i="2"/>
  <c r="Q3680" i="2"/>
  <c r="Q3681" i="2"/>
  <c r="Q3682" i="2"/>
  <c r="Q3683" i="2"/>
  <c r="Q3684" i="2"/>
  <c r="Q3685" i="2"/>
  <c r="Q3686" i="2"/>
  <c r="Q3687" i="2"/>
  <c r="Q3688" i="2"/>
  <c r="Q3689" i="2"/>
  <c r="Q3690" i="2"/>
  <c r="Q3691" i="2"/>
  <c r="Q3692" i="2"/>
  <c r="Q3693" i="2"/>
  <c r="Q3694" i="2"/>
  <c r="Q3695" i="2"/>
  <c r="Q3696" i="2"/>
  <c r="Q3697" i="2"/>
  <c r="Q3698" i="2"/>
  <c r="Q3699" i="2"/>
  <c r="Q3700" i="2"/>
  <c r="Q3701" i="2"/>
  <c r="Q3702" i="2"/>
  <c r="Q3703" i="2"/>
  <c r="Q3704" i="2"/>
  <c r="Q3705" i="2"/>
  <c r="Q3706" i="2"/>
  <c r="Q3707" i="2"/>
  <c r="Q3708" i="2"/>
  <c r="Q3709" i="2"/>
  <c r="Q3710" i="2"/>
  <c r="Q3711" i="2"/>
  <c r="Q3712" i="2"/>
  <c r="Q3713" i="2"/>
  <c r="Q3714" i="2"/>
  <c r="Q3715" i="2"/>
  <c r="Q3716" i="2"/>
  <c r="Q3717" i="2"/>
  <c r="Q3718" i="2"/>
  <c r="Q3719" i="2"/>
  <c r="Q3720" i="2"/>
  <c r="Q3721" i="2"/>
  <c r="Q3722" i="2"/>
  <c r="Q3723" i="2"/>
  <c r="Q3724" i="2"/>
  <c r="Q3725" i="2"/>
  <c r="Q3726" i="2"/>
  <c r="Q3727" i="2"/>
  <c r="Q3728" i="2"/>
  <c r="Q3729" i="2"/>
  <c r="Q3730" i="2"/>
  <c r="Q3731" i="2"/>
  <c r="Q3732" i="2"/>
  <c r="Q3733" i="2"/>
  <c r="Q3734" i="2"/>
  <c r="Q3735" i="2"/>
  <c r="Q3736" i="2"/>
  <c r="Q3737" i="2"/>
  <c r="Q3738" i="2"/>
  <c r="Q3739" i="2"/>
  <c r="Q3740" i="2"/>
  <c r="Q3741" i="2"/>
  <c r="Q3742" i="2"/>
  <c r="Q3743" i="2"/>
  <c r="Q3744" i="2"/>
  <c r="Q3745" i="2"/>
  <c r="Q3746" i="2"/>
  <c r="Q3747" i="2"/>
  <c r="Q3748" i="2"/>
  <c r="Q3749" i="2"/>
  <c r="Q3750" i="2"/>
  <c r="Q3751" i="2"/>
  <c r="Q3752" i="2"/>
  <c r="Q3753" i="2"/>
  <c r="Q3754" i="2"/>
  <c r="Q3755" i="2"/>
  <c r="Q3756" i="2"/>
  <c r="Q3757" i="2"/>
  <c r="Q3758" i="2"/>
  <c r="Q3759" i="2"/>
  <c r="Q3760" i="2"/>
  <c r="Q3761" i="2"/>
  <c r="Q3762" i="2"/>
  <c r="Q3763" i="2"/>
  <c r="Q3764" i="2"/>
  <c r="Q3765" i="2"/>
  <c r="Q3766" i="2"/>
  <c r="Q3767" i="2"/>
  <c r="Q3768" i="2"/>
  <c r="Q3769" i="2"/>
  <c r="Q3770" i="2"/>
  <c r="Q3771" i="2"/>
  <c r="Q3772" i="2"/>
  <c r="Q3773" i="2"/>
  <c r="Q3774" i="2"/>
  <c r="Q3775" i="2"/>
  <c r="Q3776" i="2"/>
  <c r="Q3777" i="2"/>
  <c r="Q3778" i="2"/>
  <c r="Q3779" i="2"/>
  <c r="Q3780" i="2"/>
  <c r="Q3781" i="2"/>
  <c r="Q3782" i="2"/>
  <c r="Q3783" i="2"/>
  <c r="Q3784" i="2"/>
  <c r="Q3785" i="2"/>
  <c r="Q3786" i="2"/>
  <c r="Q3787" i="2"/>
  <c r="Q3788" i="2"/>
  <c r="Q3789" i="2"/>
  <c r="Q3790" i="2"/>
  <c r="Q3791" i="2"/>
  <c r="Q3792" i="2"/>
  <c r="Q3793" i="2"/>
  <c r="Q3794" i="2"/>
  <c r="Q3795" i="2"/>
  <c r="Q3796" i="2"/>
  <c r="Q3797" i="2"/>
  <c r="Q3798" i="2"/>
  <c r="Q3799" i="2"/>
  <c r="Q3800" i="2"/>
  <c r="Q3801" i="2"/>
  <c r="Q3802" i="2"/>
  <c r="Q3803" i="2"/>
  <c r="Q3804" i="2"/>
  <c r="Q3805" i="2"/>
  <c r="Q3806" i="2"/>
  <c r="Q3807" i="2"/>
  <c r="Q3808" i="2"/>
  <c r="Q3809" i="2"/>
  <c r="Q3810" i="2"/>
  <c r="Q3811" i="2"/>
  <c r="Q3812" i="2"/>
  <c r="Q3813" i="2"/>
  <c r="Q3814" i="2"/>
  <c r="Q3815" i="2"/>
  <c r="Q3816" i="2"/>
  <c r="Q3817" i="2"/>
  <c r="Q3818" i="2"/>
  <c r="Q3819" i="2"/>
  <c r="Q3820" i="2"/>
  <c r="Q3821" i="2"/>
  <c r="Q3822" i="2"/>
  <c r="Q3823" i="2"/>
  <c r="Q3824" i="2"/>
  <c r="Q3825" i="2"/>
  <c r="Q3826" i="2"/>
  <c r="Q3827" i="2"/>
  <c r="Q3828" i="2"/>
  <c r="Q3829" i="2"/>
  <c r="Q3830" i="2"/>
  <c r="Q3831" i="2"/>
  <c r="Q3832" i="2"/>
  <c r="Q3833" i="2"/>
  <c r="Q3834" i="2"/>
  <c r="Q3835" i="2"/>
  <c r="Q3836" i="2"/>
  <c r="Q3837" i="2"/>
  <c r="Q3838" i="2"/>
  <c r="Q3839" i="2"/>
  <c r="Q3840" i="2"/>
  <c r="Q3841" i="2"/>
  <c r="Q3842" i="2"/>
  <c r="Q3843" i="2"/>
  <c r="Q3844" i="2"/>
  <c r="Q3845" i="2"/>
  <c r="Q3846" i="2"/>
  <c r="Q3847" i="2"/>
  <c r="Q3848" i="2"/>
  <c r="Q3849" i="2"/>
  <c r="Q3850" i="2"/>
  <c r="Q3851" i="2"/>
  <c r="Q3852" i="2"/>
  <c r="Q3853" i="2"/>
  <c r="Q3854" i="2"/>
  <c r="Q3855" i="2"/>
  <c r="Q3856" i="2"/>
  <c r="Q3857" i="2"/>
  <c r="Q3858" i="2"/>
  <c r="Q3859" i="2"/>
  <c r="Q3860" i="2"/>
  <c r="Q3861" i="2"/>
  <c r="Q3862" i="2"/>
  <c r="Q3863" i="2"/>
  <c r="Q3864" i="2"/>
  <c r="Q3865" i="2"/>
  <c r="Q3866" i="2"/>
  <c r="Q3867" i="2"/>
  <c r="Q3868" i="2"/>
  <c r="Q3869" i="2"/>
  <c r="Q3870" i="2"/>
  <c r="Q3871" i="2"/>
  <c r="Q3872" i="2"/>
  <c r="Q3873" i="2"/>
  <c r="Q3874" i="2"/>
  <c r="Q3875" i="2"/>
  <c r="Q3876" i="2"/>
  <c r="Q3877" i="2"/>
  <c r="Q3878" i="2"/>
  <c r="Q3879" i="2"/>
  <c r="Q3880" i="2"/>
  <c r="Q3881" i="2"/>
  <c r="Q3882" i="2"/>
  <c r="Q3883" i="2"/>
  <c r="Q3884" i="2"/>
  <c r="Q3885" i="2"/>
  <c r="Q3886" i="2"/>
  <c r="Q3887" i="2"/>
  <c r="Q3888" i="2"/>
  <c r="Q3889" i="2"/>
  <c r="Q3890" i="2"/>
  <c r="Q3891" i="2"/>
  <c r="Q3892" i="2"/>
  <c r="Q3893" i="2"/>
  <c r="Q3894" i="2"/>
  <c r="Q3895" i="2"/>
  <c r="Q3896" i="2"/>
  <c r="Q3897" i="2"/>
  <c r="Q3898" i="2"/>
  <c r="Q3899" i="2"/>
  <c r="Q3900" i="2"/>
  <c r="Q3901" i="2"/>
  <c r="Q3902" i="2"/>
  <c r="Q3903" i="2"/>
  <c r="Q3904" i="2"/>
  <c r="Q3905" i="2"/>
  <c r="Q3906" i="2"/>
  <c r="Q3907" i="2"/>
  <c r="Q3908" i="2"/>
  <c r="Q3909" i="2"/>
  <c r="Q3910" i="2"/>
  <c r="Q3911" i="2"/>
  <c r="Q3912" i="2"/>
  <c r="Q3913" i="2"/>
  <c r="Q3914" i="2"/>
  <c r="Q3915" i="2"/>
  <c r="Q3916" i="2"/>
  <c r="Q3917" i="2"/>
  <c r="Q3918" i="2"/>
  <c r="Q3919" i="2"/>
  <c r="Q3920" i="2"/>
  <c r="Q3921" i="2"/>
  <c r="Q3922" i="2"/>
  <c r="Q3923" i="2"/>
  <c r="Q3924" i="2"/>
  <c r="Q3925" i="2"/>
  <c r="Q3926" i="2"/>
  <c r="Q3927" i="2"/>
  <c r="Q3928" i="2"/>
  <c r="Q3929" i="2"/>
  <c r="Q3930" i="2"/>
  <c r="Q3931" i="2"/>
  <c r="Q3932" i="2"/>
  <c r="Q3933" i="2"/>
  <c r="Q3934" i="2"/>
  <c r="Q3935" i="2"/>
  <c r="Q3936" i="2"/>
  <c r="Q3937" i="2"/>
  <c r="Q3938" i="2"/>
  <c r="Q3939" i="2"/>
  <c r="Q3940" i="2"/>
  <c r="Q3941" i="2"/>
  <c r="Q3942" i="2"/>
  <c r="Q3943" i="2"/>
  <c r="Q3944" i="2"/>
  <c r="Q3945" i="2"/>
  <c r="Q3946" i="2"/>
  <c r="Q3947" i="2"/>
  <c r="Q3948" i="2"/>
  <c r="Q3949" i="2"/>
  <c r="Q3950" i="2"/>
  <c r="Q3951" i="2"/>
  <c r="Q3952" i="2"/>
  <c r="Q3953" i="2"/>
  <c r="Q3954" i="2"/>
  <c r="Q3955" i="2"/>
  <c r="Q3956" i="2"/>
  <c r="Q3957" i="2"/>
  <c r="Q3958" i="2"/>
  <c r="Q3959" i="2"/>
  <c r="Q3960" i="2"/>
  <c r="Q3961" i="2"/>
  <c r="Q3962" i="2"/>
  <c r="Q3963" i="2"/>
  <c r="Q3964" i="2"/>
  <c r="Q3965" i="2"/>
  <c r="Q3966" i="2"/>
  <c r="Q3967" i="2"/>
  <c r="Q3968" i="2"/>
  <c r="Q3969" i="2"/>
  <c r="Q3970" i="2"/>
  <c r="Q3971" i="2"/>
  <c r="Q3972" i="2"/>
  <c r="Q3973" i="2"/>
  <c r="Q3974" i="2"/>
  <c r="Q3975" i="2"/>
  <c r="Q3976" i="2"/>
  <c r="Q3977" i="2"/>
  <c r="Q3978" i="2"/>
  <c r="Q3979" i="2"/>
  <c r="Q3980" i="2"/>
  <c r="Q3981" i="2"/>
  <c r="Q3982" i="2"/>
  <c r="Q3983" i="2"/>
  <c r="Q3984" i="2"/>
  <c r="Q3985" i="2"/>
  <c r="Q3986" i="2"/>
  <c r="Q3987" i="2"/>
  <c r="Q3988" i="2"/>
  <c r="Q3989" i="2"/>
  <c r="Q3990" i="2"/>
  <c r="Q3991" i="2"/>
  <c r="Q3992" i="2"/>
  <c r="Q3993" i="2"/>
  <c r="Q3994" i="2"/>
  <c r="Q3995" i="2"/>
  <c r="Q3996" i="2"/>
  <c r="Q3997" i="2"/>
  <c r="Q3998" i="2"/>
  <c r="Q3999" i="2"/>
  <c r="Q4000" i="2"/>
  <c r="Q4001" i="2"/>
  <c r="Q4002" i="2"/>
  <c r="Q4003" i="2"/>
  <c r="Q4004" i="2"/>
  <c r="Q4005" i="2"/>
  <c r="Q4006" i="2"/>
  <c r="Q4007" i="2"/>
  <c r="Q4008" i="2"/>
  <c r="Q4009" i="2"/>
  <c r="Q4010" i="2"/>
  <c r="Q4011" i="2"/>
  <c r="Q4012" i="2"/>
  <c r="Q4013" i="2"/>
  <c r="Q4014" i="2"/>
  <c r="Q4015" i="2"/>
  <c r="Q4016" i="2"/>
  <c r="Q4017" i="2"/>
  <c r="Q4018" i="2"/>
  <c r="Q4019" i="2"/>
  <c r="Q4020" i="2"/>
  <c r="Q4021" i="2"/>
  <c r="Q4022" i="2"/>
  <c r="Q4023" i="2"/>
  <c r="Q4024" i="2"/>
  <c r="Q4025" i="2"/>
  <c r="Q4026" i="2"/>
  <c r="Q4027" i="2"/>
  <c r="Q4028" i="2"/>
  <c r="Q4029" i="2"/>
  <c r="Q4030" i="2"/>
  <c r="Q4031" i="2"/>
  <c r="Q4032" i="2"/>
  <c r="Q4033" i="2"/>
  <c r="Q4034" i="2"/>
  <c r="Q4035" i="2"/>
  <c r="Q4036" i="2"/>
  <c r="Q4037" i="2"/>
  <c r="Q4038" i="2"/>
  <c r="Q4039" i="2"/>
  <c r="Q4040" i="2"/>
  <c r="Q4041" i="2"/>
  <c r="Q4042" i="2"/>
  <c r="Q4043" i="2"/>
  <c r="Q4044" i="2"/>
  <c r="Q4045" i="2"/>
  <c r="Q4046" i="2"/>
  <c r="Q4047" i="2"/>
  <c r="Q4048" i="2"/>
  <c r="Q4049" i="2"/>
  <c r="Q4050" i="2"/>
  <c r="Q4051" i="2"/>
  <c r="Q4052" i="2"/>
  <c r="Q4053" i="2"/>
  <c r="Q4054" i="2"/>
  <c r="Q4055" i="2"/>
  <c r="Q4056" i="2"/>
  <c r="Q4057" i="2"/>
  <c r="Q4058" i="2"/>
  <c r="Q4059" i="2"/>
  <c r="Q4060" i="2"/>
  <c r="Q4061" i="2"/>
  <c r="Q4062" i="2"/>
  <c r="Q4063" i="2"/>
  <c r="Q4064" i="2"/>
  <c r="Q4065" i="2"/>
  <c r="Q4066" i="2"/>
  <c r="Q4067" i="2"/>
  <c r="Q4068" i="2"/>
  <c r="Q4069" i="2"/>
  <c r="Q4070" i="2"/>
  <c r="Q4071" i="2"/>
  <c r="Q4072" i="2"/>
  <c r="Q4073" i="2"/>
  <c r="Q4074" i="2"/>
  <c r="Q4075" i="2"/>
  <c r="Q4076" i="2"/>
  <c r="Q4077" i="2"/>
  <c r="Q4078" i="2"/>
  <c r="Q4079" i="2"/>
  <c r="Q4080" i="2"/>
  <c r="Q4081" i="2"/>
  <c r="Q4082" i="2"/>
  <c r="Q4083" i="2"/>
  <c r="Q4084" i="2"/>
  <c r="Q4085" i="2"/>
  <c r="Q4086" i="2"/>
  <c r="Q4087" i="2"/>
  <c r="Q4088" i="2"/>
  <c r="Q4089" i="2"/>
  <c r="Q4090" i="2"/>
  <c r="Q4091" i="2"/>
  <c r="Q4092" i="2"/>
  <c r="Q4093" i="2"/>
  <c r="Q4094" i="2"/>
  <c r="Q4095" i="2"/>
  <c r="Q4096" i="2"/>
  <c r="Q4097" i="2"/>
  <c r="Q4098" i="2"/>
  <c r="Q4099" i="2"/>
  <c r="Q4100" i="2"/>
  <c r="Q4101" i="2"/>
  <c r="Q4102" i="2"/>
  <c r="Q4103" i="2"/>
  <c r="Q4104" i="2"/>
  <c r="Q4105" i="2"/>
  <c r="Q4106" i="2"/>
  <c r="Q4107" i="2"/>
  <c r="Q4108" i="2"/>
  <c r="Q4109" i="2"/>
  <c r="Q4110" i="2"/>
  <c r="Q4111" i="2"/>
  <c r="Q4112" i="2"/>
  <c r="Q4113" i="2"/>
  <c r="Q4114" i="2"/>
  <c r="Q4115" i="2"/>
  <c r="Q4116" i="2"/>
  <c r="Q4117" i="2"/>
  <c r="Q4118" i="2"/>
  <c r="Q4119" i="2"/>
  <c r="Q4120" i="2"/>
  <c r="Q4121" i="2"/>
  <c r="Q4122" i="2"/>
  <c r="Q4123" i="2"/>
  <c r="Q4124" i="2"/>
  <c r="Q4125" i="2"/>
  <c r="Q4126" i="2"/>
  <c r="Q4127" i="2"/>
  <c r="Q4128" i="2"/>
  <c r="Q4129" i="2"/>
  <c r="Q4130" i="2"/>
  <c r="Q4131" i="2"/>
  <c r="Q4132" i="2"/>
  <c r="Q4133" i="2"/>
  <c r="Q4134" i="2"/>
  <c r="Q4135" i="2"/>
  <c r="Q4136" i="2"/>
  <c r="Q4137" i="2"/>
  <c r="Q4138" i="2"/>
  <c r="Q4139" i="2"/>
  <c r="Q4140" i="2"/>
  <c r="Q4141" i="2"/>
  <c r="Q4142" i="2"/>
  <c r="Q4143" i="2"/>
  <c r="Q4144" i="2"/>
  <c r="Q4145" i="2"/>
  <c r="Q4146" i="2"/>
  <c r="Q4147" i="2"/>
  <c r="Q4148" i="2"/>
  <c r="Q4149" i="2"/>
  <c r="Q4150" i="2"/>
  <c r="Q4151" i="2"/>
  <c r="Q4152" i="2"/>
  <c r="Q4153" i="2"/>
  <c r="Q4154" i="2"/>
  <c r="Q4155" i="2"/>
  <c r="Q4156" i="2"/>
  <c r="Q4157" i="2"/>
  <c r="Q4158" i="2"/>
  <c r="Q4159" i="2"/>
  <c r="Q4160" i="2"/>
  <c r="Q4161" i="2"/>
  <c r="Q4162" i="2"/>
  <c r="Q4163" i="2"/>
  <c r="Q4164" i="2"/>
  <c r="Q4165" i="2"/>
  <c r="Q4166" i="2"/>
  <c r="Q4167" i="2"/>
  <c r="Q4168" i="2"/>
  <c r="Q4169" i="2"/>
  <c r="Q4170" i="2"/>
  <c r="Q4171" i="2"/>
  <c r="Q4172" i="2"/>
  <c r="Q4173" i="2"/>
  <c r="Q4174" i="2"/>
  <c r="Q4175" i="2"/>
  <c r="Q4176" i="2"/>
  <c r="Q4177" i="2"/>
  <c r="Q4178" i="2"/>
  <c r="Q4179" i="2"/>
  <c r="Q4180" i="2"/>
  <c r="Q4181" i="2"/>
  <c r="Q4182" i="2"/>
  <c r="Q4183" i="2"/>
  <c r="Q4184" i="2"/>
  <c r="Q4185" i="2"/>
  <c r="Q4186" i="2"/>
  <c r="Q4187" i="2"/>
  <c r="Q4188" i="2"/>
  <c r="Q4189" i="2"/>
  <c r="Q4190" i="2"/>
  <c r="Q4191" i="2"/>
  <c r="Q4192" i="2"/>
  <c r="Q4193" i="2"/>
  <c r="Q4194" i="2"/>
  <c r="Q4195" i="2"/>
  <c r="Q4196" i="2"/>
  <c r="Q4197" i="2"/>
  <c r="Q4198" i="2"/>
  <c r="Q4199" i="2"/>
  <c r="Q4200" i="2"/>
  <c r="Q4201" i="2"/>
  <c r="Q4202" i="2"/>
  <c r="Q4203" i="2"/>
  <c r="Q4204" i="2"/>
  <c r="Q4205" i="2"/>
  <c r="Q4206" i="2"/>
  <c r="Q4207" i="2"/>
  <c r="Q4208" i="2"/>
  <c r="Q4209" i="2"/>
  <c r="Q4210" i="2"/>
  <c r="Q4211" i="2"/>
  <c r="Q4212" i="2"/>
  <c r="Q4213" i="2"/>
  <c r="Q4214" i="2"/>
  <c r="Q4215" i="2"/>
  <c r="Q4216" i="2"/>
  <c r="Q4217" i="2"/>
  <c r="Q4218" i="2"/>
  <c r="Q4219" i="2"/>
  <c r="Q4220" i="2"/>
  <c r="Q4221" i="2"/>
  <c r="Q4222" i="2"/>
  <c r="Q4223" i="2"/>
  <c r="Q4224" i="2"/>
  <c r="Q4225" i="2"/>
  <c r="Q4226" i="2"/>
  <c r="Q4227" i="2"/>
  <c r="Q4228" i="2"/>
  <c r="Q4229" i="2"/>
  <c r="Q4230" i="2"/>
  <c r="Q4231" i="2"/>
  <c r="Q4232" i="2"/>
  <c r="Q4233" i="2"/>
  <c r="Q4234" i="2"/>
  <c r="Q4235" i="2"/>
  <c r="Q4236" i="2"/>
  <c r="Q4237" i="2"/>
  <c r="Q4238" i="2"/>
  <c r="Q4239" i="2"/>
  <c r="Q4240" i="2"/>
  <c r="Q4241" i="2"/>
  <c r="Q4242" i="2"/>
  <c r="Q4243" i="2"/>
  <c r="Q4244" i="2"/>
  <c r="Q4245" i="2"/>
  <c r="Q4246" i="2"/>
  <c r="Q4247" i="2"/>
  <c r="Q4248" i="2"/>
  <c r="Q4249" i="2"/>
  <c r="Q4250" i="2"/>
  <c r="Q4251" i="2"/>
  <c r="Q4252" i="2"/>
  <c r="Q4253" i="2"/>
  <c r="Q4254" i="2"/>
  <c r="Q4255" i="2"/>
  <c r="Q4256" i="2"/>
  <c r="Q4257" i="2"/>
  <c r="Q4258" i="2"/>
  <c r="Q4259" i="2"/>
  <c r="Q4260" i="2"/>
  <c r="Q4261" i="2"/>
  <c r="Q4262" i="2"/>
  <c r="Q4263" i="2"/>
  <c r="Q4264" i="2"/>
  <c r="Q4265" i="2"/>
  <c r="Q4266" i="2"/>
  <c r="Q4267" i="2"/>
  <c r="Q4268" i="2"/>
  <c r="Q4269" i="2"/>
  <c r="Q4270" i="2"/>
  <c r="Q4271" i="2"/>
  <c r="Q4272" i="2"/>
  <c r="Q4273" i="2"/>
  <c r="Q4274" i="2"/>
  <c r="Q4275" i="2"/>
  <c r="Q4276" i="2"/>
  <c r="Q4277" i="2"/>
  <c r="Q4278" i="2"/>
  <c r="Q4279" i="2"/>
  <c r="Q4280" i="2"/>
  <c r="Q4281" i="2"/>
  <c r="Q4282" i="2"/>
  <c r="Q4283" i="2"/>
  <c r="Q4284" i="2"/>
  <c r="Q4285" i="2"/>
  <c r="Q4286" i="2"/>
  <c r="Q4287" i="2"/>
  <c r="Q4288" i="2"/>
  <c r="Q4289" i="2"/>
  <c r="Q4290" i="2"/>
  <c r="Q4291" i="2"/>
  <c r="Q4292" i="2"/>
  <c r="Q4293" i="2"/>
  <c r="Q4294" i="2"/>
  <c r="Q4295" i="2"/>
  <c r="Q4296" i="2"/>
  <c r="Q4297" i="2"/>
  <c r="Q4298" i="2"/>
  <c r="Q4299" i="2"/>
  <c r="Q4300" i="2"/>
  <c r="Q4301" i="2"/>
  <c r="Q4302" i="2"/>
  <c r="Q4303" i="2"/>
  <c r="Q4304" i="2"/>
  <c r="Q4305" i="2"/>
  <c r="Q4306" i="2"/>
  <c r="Q4307" i="2"/>
  <c r="Q4308" i="2"/>
  <c r="Q4309" i="2"/>
  <c r="Q4310" i="2"/>
  <c r="Q4311" i="2"/>
  <c r="Q4312" i="2"/>
  <c r="Q4313" i="2"/>
  <c r="Q4314" i="2"/>
  <c r="Q4315" i="2"/>
  <c r="Q4316" i="2"/>
  <c r="Q4317" i="2"/>
  <c r="Q4318" i="2"/>
  <c r="Q4319" i="2"/>
  <c r="Q4320" i="2"/>
  <c r="Q4321" i="2"/>
  <c r="Q4322" i="2"/>
  <c r="Q4323" i="2"/>
  <c r="Q4324" i="2"/>
  <c r="Q4325" i="2"/>
  <c r="Q4326" i="2"/>
  <c r="Q4327" i="2"/>
  <c r="Q4328" i="2"/>
  <c r="Q4329" i="2"/>
  <c r="Q4330" i="2"/>
  <c r="Q4331" i="2"/>
  <c r="Q4332" i="2"/>
  <c r="Q4333" i="2"/>
  <c r="Q4334" i="2"/>
  <c r="Q4335" i="2"/>
  <c r="Q4336" i="2"/>
  <c r="Q4337" i="2"/>
  <c r="Q4338" i="2"/>
  <c r="Q4339" i="2"/>
  <c r="Q4340" i="2"/>
  <c r="Q4341" i="2"/>
  <c r="Q4342" i="2"/>
  <c r="Q4343" i="2"/>
  <c r="Q4344" i="2"/>
  <c r="Q4345" i="2"/>
  <c r="Q4346" i="2"/>
  <c r="Q4347" i="2"/>
  <c r="Q4348" i="2"/>
  <c r="Q4349" i="2"/>
  <c r="Q4350" i="2"/>
  <c r="Q4351" i="2"/>
  <c r="Q4352" i="2"/>
  <c r="Q4353" i="2"/>
  <c r="Q4354" i="2"/>
  <c r="Q4355" i="2"/>
  <c r="Q4356" i="2"/>
  <c r="Q4357" i="2"/>
  <c r="Q4358" i="2"/>
  <c r="Q4359" i="2"/>
  <c r="Q4360" i="2"/>
  <c r="Q4361" i="2"/>
  <c r="Q4362" i="2"/>
  <c r="Q4363" i="2"/>
  <c r="Q4364" i="2"/>
  <c r="Q4365" i="2"/>
  <c r="Q4366" i="2"/>
  <c r="Q4367" i="2"/>
  <c r="Q4368" i="2"/>
  <c r="Q4369" i="2"/>
  <c r="Q4370" i="2"/>
  <c r="Q4371" i="2"/>
  <c r="Q4372" i="2"/>
  <c r="Q4373" i="2"/>
  <c r="Q4374" i="2"/>
  <c r="Q4375" i="2"/>
  <c r="Q4376" i="2"/>
  <c r="Q4377" i="2"/>
  <c r="Q4378" i="2"/>
  <c r="Q4379" i="2"/>
  <c r="Q4380" i="2"/>
  <c r="Q4381" i="2"/>
  <c r="Q4382" i="2"/>
  <c r="Q4383" i="2"/>
  <c r="Q4384" i="2"/>
  <c r="Q4385" i="2"/>
  <c r="Q4386" i="2"/>
  <c r="Q4387" i="2"/>
  <c r="Q4388" i="2"/>
  <c r="Q4389" i="2"/>
  <c r="Q4390" i="2"/>
  <c r="Q4391" i="2"/>
  <c r="Q4392" i="2"/>
  <c r="Q4393" i="2"/>
  <c r="Q4394" i="2"/>
  <c r="Q4395" i="2"/>
  <c r="Q4396" i="2"/>
  <c r="Q4397" i="2"/>
  <c r="Q4398" i="2"/>
  <c r="Q4399" i="2"/>
  <c r="Q4400" i="2"/>
  <c r="Q4401" i="2"/>
  <c r="Q4402" i="2"/>
  <c r="Q4403" i="2"/>
  <c r="Q4404" i="2"/>
  <c r="Q4405" i="2"/>
  <c r="Q4406" i="2"/>
  <c r="Q4407" i="2"/>
  <c r="Q4408" i="2"/>
  <c r="Q4409" i="2"/>
  <c r="Q4410" i="2"/>
  <c r="Q4411" i="2"/>
  <c r="Q4412" i="2"/>
  <c r="Q4413" i="2"/>
  <c r="Q4414" i="2"/>
  <c r="Q4415" i="2"/>
  <c r="Q4416" i="2"/>
  <c r="Q4417" i="2"/>
  <c r="Q4418" i="2"/>
  <c r="Q4419" i="2"/>
  <c r="Q4420" i="2"/>
  <c r="Q4421" i="2"/>
  <c r="Q4422" i="2"/>
  <c r="Q4423" i="2"/>
  <c r="Q4424" i="2"/>
  <c r="Q4425" i="2"/>
  <c r="Q4426" i="2"/>
  <c r="Q4427" i="2"/>
  <c r="Q4428" i="2"/>
  <c r="Q4429" i="2"/>
  <c r="Q4430" i="2"/>
  <c r="Q4431" i="2"/>
  <c r="Q4432" i="2"/>
  <c r="Q4433" i="2"/>
  <c r="Q4434" i="2"/>
  <c r="Q4435" i="2"/>
  <c r="Q4436" i="2"/>
  <c r="Q4437" i="2"/>
  <c r="Q4438" i="2"/>
  <c r="Q4439" i="2"/>
  <c r="Q4440" i="2"/>
  <c r="Q4441" i="2"/>
  <c r="Q4442" i="2"/>
  <c r="Q4443" i="2"/>
  <c r="Q4444" i="2"/>
  <c r="Q4445" i="2"/>
  <c r="Q4446" i="2"/>
  <c r="Q4447" i="2"/>
  <c r="Q4448" i="2"/>
  <c r="Q4449" i="2"/>
  <c r="Q4450" i="2"/>
  <c r="Q4451" i="2"/>
  <c r="Q4452" i="2"/>
  <c r="Q4453" i="2"/>
  <c r="Q4454" i="2"/>
  <c r="Q4455" i="2"/>
  <c r="Q4456" i="2"/>
  <c r="Q4457" i="2"/>
  <c r="Q4458" i="2"/>
  <c r="Q4459" i="2"/>
  <c r="Q4460" i="2"/>
  <c r="Q4461" i="2"/>
  <c r="Q4462" i="2"/>
  <c r="Q4463" i="2"/>
  <c r="Q4464" i="2"/>
  <c r="Q4465" i="2"/>
  <c r="Q4466" i="2"/>
  <c r="Q4467" i="2"/>
  <c r="Q4468" i="2"/>
  <c r="Q4469" i="2"/>
  <c r="Q4470" i="2"/>
  <c r="Q4471" i="2"/>
  <c r="Q4472" i="2"/>
  <c r="Q4473" i="2"/>
  <c r="Q4474" i="2"/>
  <c r="Q4475" i="2"/>
  <c r="Q4476" i="2"/>
  <c r="Q4477" i="2"/>
  <c r="Q4478" i="2"/>
  <c r="Q4479" i="2"/>
  <c r="Q4480" i="2"/>
  <c r="Q4481" i="2"/>
  <c r="Q4482" i="2"/>
  <c r="Q4483" i="2"/>
  <c r="Q4484" i="2"/>
  <c r="Q4485" i="2"/>
  <c r="Q4486" i="2"/>
  <c r="Q4487" i="2"/>
  <c r="Q4488" i="2"/>
  <c r="Q4489" i="2"/>
  <c r="Q4490" i="2"/>
  <c r="Q4491" i="2"/>
  <c r="Q4492" i="2"/>
  <c r="Q4493" i="2"/>
  <c r="Q4494" i="2"/>
  <c r="Q4495" i="2"/>
  <c r="Q4496" i="2"/>
  <c r="Q4497" i="2"/>
  <c r="Q4498" i="2"/>
  <c r="Q4499" i="2"/>
  <c r="Q4500" i="2"/>
  <c r="Q4501" i="2"/>
  <c r="Q4502" i="2"/>
  <c r="Q4503" i="2"/>
  <c r="Q4504" i="2"/>
  <c r="Q4505" i="2"/>
  <c r="Q4506" i="2"/>
  <c r="Q4507" i="2"/>
  <c r="Q4508" i="2"/>
  <c r="Q4509" i="2"/>
  <c r="Q4510" i="2"/>
  <c r="Q4511" i="2"/>
  <c r="Q4512" i="2"/>
  <c r="Q4513" i="2"/>
  <c r="Q4514" i="2"/>
  <c r="Q4515" i="2"/>
  <c r="Q4516" i="2"/>
  <c r="Q4517" i="2"/>
  <c r="Q4518" i="2"/>
  <c r="Q4519" i="2"/>
  <c r="Q4520" i="2"/>
  <c r="Q4521" i="2"/>
  <c r="Q4522" i="2"/>
  <c r="Q4523" i="2"/>
  <c r="Q4524" i="2"/>
  <c r="Q4525" i="2"/>
  <c r="Q4526" i="2"/>
  <c r="Q4527" i="2"/>
  <c r="Q4528" i="2"/>
  <c r="Q4529" i="2"/>
  <c r="Q4530" i="2"/>
  <c r="Q4531" i="2"/>
  <c r="Q4532" i="2"/>
  <c r="Q4533" i="2"/>
  <c r="Q4534" i="2"/>
  <c r="Q4535" i="2"/>
  <c r="Q4536" i="2"/>
  <c r="Q4537" i="2"/>
  <c r="Q4538" i="2"/>
  <c r="Q4539" i="2"/>
  <c r="Q4540" i="2"/>
  <c r="Q4541" i="2"/>
  <c r="Q4542" i="2"/>
  <c r="Q4543" i="2"/>
  <c r="Q4544" i="2"/>
  <c r="Q4545" i="2"/>
  <c r="Q4546" i="2"/>
  <c r="Q4547" i="2"/>
  <c r="Q4548" i="2"/>
  <c r="Q4549" i="2"/>
  <c r="Q4550" i="2"/>
  <c r="Q4551" i="2"/>
  <c r="Q4552" i="2"/>
  <c r="Q4553" i="2"/>
  <c r="Q4554" i="2"/>
  <c r="Q4555" i="2"/>
  <c r="Q4556" i="2"/>
  <c r="Q4557" i="2"/>
  <c r="Q4558" i="2"/>
  <c r="Q4559" i="2"/>
  <c r="Q4560" i="2"/>
  <c r="Q4561" i="2"/>
  <c r="Q4562" i="2"/>
  <c r="Q4563" i="2"/>
  <c r="Q4564" i="2"/>
  <c r="Q4565" i="2"/>
  <c r="Q4566" i="2"/>
  <c r="Q4567" i="2"/>
  <c r="Q4568" i="2"/>
  <c r="Q4569" i="2"/>
  <c r="Q4570" i="2"/>
  <c r="Q4571" i="2"/>
  <c r="Q4572" i="2"/>
  <c r="Q4573" i="2"/>
  <c r="Q4574" i="2"/>
  <c r="Q4575" i="2"/>
  <c r="Q4576" i="2"/>
  <c r="Q4577" i="2"/>
  <c r="Q4578" i="2"/>
  <c r="Q4579" i="2"/>
  <c r="Q4580" i="2"/>
  <c r="Q4581" i="2"/>
  <c r="Q4582" i="2"/>
  <c r="Q4583" i="2"/>
  <c r="Q4584" i="2"/>
  <c r="Q4585" i="2"/>
  <c r="Q4586" i="2"/>
  <c r="Q4587" i="2"/>
  <c r="Q4588" i="2"/>
  <c r="Q4589" i="2"/>
  <c r="Q4590" i="2"/>
  <c r="Q4591" i="2"/>
  <c r="Q4592" i="2"/>
  <c r="Q4593" i="2"/>
  <c r="Q4594" i="2"/>
  <c r="Q4595" i="2"/>
  <c r="Q4596" i="2"/>
  <c r="Q4597" i="2"/>
  <c r="Q4598" i="2"/>
  <c r="Q4599" i="2"/>
  <c r="Q4600" i="2"/>
  <c r="Q4601" i="2"/>
  <c r="Q4602" i="2"/>
  <c r="Q4603" i="2"/>
  <c r="Q4604" i="2"/>
  <c r="Q4605" i="2"/>
  <c r="Q4606" i="2"/>
  <c r="Q4607" i="2"/>
  <c r="Q4608" i="2"/>
  <c r="Q4609" i="2"/>
  <c r="Q4610" i="2"/>
  <c r="Q4611" i="2"/>
  <c r="Q4612" i="2"/>
  <c r="Q4613" i="2"/>
  <c r="Q4614" i="2"/>
  <c r="Q4615" i="2"/>
  <c r="Q4616" i="2"/>
  <c r="Q4617" i="2"/>
  <c r="Q4618" i="2"/>
  <c r="Q4619" i="2"/>
  <c r="Q4620" i="2"/>
  <c r="Q4621" i="2"/>
  <c r="Q4622" i="2"/>
  <c r="Q4623" i="2"/>
  <c r="Q4624" i="2"/>
  <c r="Q4625" i="2"/>
  <c r="Q4626" i="2"/>
  <c r="Q4627" i="2"/>
  <c r="Q4628" i="2"/>
  <c r="Q4629" i="2"/>
  <c r="Q4630" i="2"/>
  <c r="Q4631" i="2"/>
  <c r="Q4632" i="2"/>
  <c r="Q4633" i="2"/>
  <c r="Q4634" i="2"/>
  <c r="Q4635" i="2"/>
  <c r="Q4636" i="2"/>
  <c r="Q4637" i="2"/>
  <c r="Q4638" i="2"/>
  <c r="Q4639" i="2"/>
  <c r="Q4640" i="2"/>
  <c r="Q4641" i="2"/>
  <c r="Q4642" i="2"/>
  <c r="Q4643" i="2"/>
  <c r="Q4644" i="2"/>
  <c r="Q4645" i="2"/>
  <c r="Q4646" i="2"/>
  <c r="Q4647" i="2"/>
  <c r="Q4648" i="2"/>
  <c r="Q4649" i="2"/>
  <c r="Q4650" i="2"/>
  <c r="Q4651" i="2"/>
  <c r="Q4652" i="2"/>
  <c r="Q4653" i="2"/>
  <c r="Q4654" i="2"/>
  <c r="Q4655" i="2"/>
  <c r="Q4656" i="2"/>
  <c r="Q4657" i="2"/>
  <c r="Q4658" i="2"/>
  <c r="Q4659" i="2"/>
  <c r="Q4660" i="2"/>
  <c r="Q4661" i="2"/>
  <c r="Q4662" i="2"/>
  <c r="Q4663" i="2"/>
  <c r="Q4664" i="2"/>
  <c r="Q4665" i="2"/>
  <c r="Q4666" i="2"/>
  <c r="Q4667" i="2"/>
  <c r="Q4668" i="2"/>
  <c r="Q4669" i="2"/>
  <c r="Q4670" i="2"/>
  <c r="Q4671" i="2"/>
  <c r="Q4672" i="2"/>
  <c r="Q4673" i="2"/>
  <c r="Q4674" i="2"/>
  <c r="Q4675" i="2"/>
  <c r="Q4676" i="2"/>
  <c r="Q4677" i="2"/>
  <c r="Q4678" i="2"/>
  <c r="Q4679" i="2"/>
  <c r="Q4680" i="2"/>
  <c r="Q4681" i="2"/>
  <c r="Q4682" i="2"/>
  <c r="Q4683" i="2"/>
  <c r="Q4684" i="2"/>
  <c r="Q4685" i="2"/>
  <c r="Q4686" i="2"/>
  <c r="Q4687" i="2"/>
  <c r="Q4688" i="2"/>
  <c r="Q4689" i="2"/>
  <c r="Q4690" i="2"/>
  <c r="Q4691" i="2"/>
  <c r="Q4692" i="2"/>
  <c r="Q4693" i="2"/>
  <c r="Q4694" i="2"/>
  <c r="Q4695" i="2"/>
  <c r="Q4696" i="2"/>
  <c r="Q4697" i="2"/>
  <c r="Q4698" i="2"/>
  <c r="Q4699" i="2"/>
  <c r="Q4700" i="2"/>
  <c r="Q4701" i="2"/>
  <c r="Q4702" i="2"/>
  <c r="Q4703" i="2"/>
  <c r="Q4704" i="2"/>
  <c r="Q4705" i="2"/>
  <c r="Q4706" i="2"/>
  <c r="Q4707" i="2"/>
  <c r="Q4708" i="2"/>
  <c r="Q4709" i="2"/>
  <c r="Q4710" i="2"/>
  <c r="Q4711" i="2"/>
  <c r="Q4712" i="2"/>
  <c r="Q4713" i="2"/>
  <c r="Q4714" i="2"/>
  <c r="Q4715" i="2"/>
  <c r="Q4716" i="2"/>
  <c r="Q4717" i="2"/>
  <c r="Q4718" i="2"/>
  <c r="Q4719" i="2"/>
  <c r="Q4720" i="2"/>
  <c r="Q4721" i="2"/>
  <c r="Q4722" i="2"/>
  <c r="Q4723" i="2"/>
  <c r="Q4724" i="2"/>
  <c r="Q4725" i="2"/>
  <c r="Q4726" i="2"/>
  <c r="Q4727" i="2"/>
  <c r="Q4728" i="2"/>
  <c r="Q4729" i="2"/>
  <c r="Q4730" i="2"/>
  <c r="Q4731" i="2"/>
  <c r="Q4732" i="2"/>
  <c r="Q4733" i="2"/>
  <c r="Q4734" i="2"/>
  <c r="Q4735" i="2"/>
  <c r="Q4736" i="2"/>
  <c r="Q4737" i="2"/>
  <c r="Q4738" i="2"/>
  <c r="Q4739" i="2"/>
  <c r="Q4740" i="2"/>
  <c r="Q4741" i="2"/>
  <c r="Q4742" i="2"/>
  <c r="Q4743" i="2"/>
  <c r="Q4744" i="2"/>
  <c r="Q4745" i="2"/>
  <c r="Q4746" i="2"/>
  <c r="Q4747" i="2"/>
  <c r="Q4748" i="2"/>
  <c r="Q4749" i="2"/>
  <c r="Q4750" i="2"/>
  <c r="Q4751" i="2"/>
  <c r="Q4752" i="2"/>
  <c r="Q4753" i="2"/>
  <c r="Q4754" i="2"/>
  <c r="Q4755" i="2"/>
  <c r="Q4756" i="2"/>
  <c r="Q4757" i="2"/>
  <c r="Q4758" i="2"/>
  <c r="Q4759" i="2"/>
  <c r="Q4760" i="2"/>
  <c r="Q4761" i="2"/>
  <c r="Q4762" i="2"/>
  <c r="Q4763" i="2"/>
  <c r="Q4764" i="2"/>
  <c r="Q4765" i="2"/>
  <c r="Q4766" i="2"/>
  <c r="Q4767" i="2"/>
  <c r="Q4768" i="2"/>
  <c r="Q4769" i="2"/>
  <c r="Q4770" i="2"/>
  <c r="Q4771" i="2"/>
  <c r="Q4772" i="2"/>
  <c r="Q4773" i="2"/>
  <c r="Q4774" i="2"/>
  <c r="Q4775" i="2"/>
  <c r="Q4776" i="2"/>
  <c r="Q4777" i="2"/>
  <c r="Q4778" i="2"/>
  <c r="Q4779" i="2"/>
  <c r="Q4780" i="2"/>
  <c r="Q4781" i="2"/>
  <c r="Q4782" i="2"/>
  <c r="Q4783" i="2"/>
  <c r="Q4784" i="2"/>
  <c r="Q4785" i="2"/>
  <c r="Q4786" i="2"/>
  <c r="Q4787" i="2"/>
  <c r="Q4788" i="2"/>
  <c r="Q4789" i="2"/>
  <c r="Q4790" i="2"/>
  <c r="Q4791" i="2"/>
  <c r="Q4792" i="2"/>
  <c r="Q4793" i="2"/>
  <c r="Q4794" i="2"/>
  <c r="Q4795" i="2"/>
  <c r="Q4796" i="2"/>
  <c r="Q4797" i="2"/>
  <c r="Q4798" i="2"/>
  <c r="Q4799" i="2"/>
  <c r="Q4800" i="2"/>
  <c r="Q4801" i="2"/>
  <c r="Q4802" i="2"/>
  <c r="Q4803" i="2"/>
  <c r="Q4804" i="2"/>
  <c r="Q4805" i="2"/>
  <c r="Q4806" i="2"/>
  <c r="Q4807" i="2"/>
  <c r="Q4808" i="2"/>
  <c r="Q4809" i="2"/>
  <c r="Q4810" i="2"/>
  <c r="Q4811" i="2"/>
  <c r="Q4812" i="2"/>
  <c r="Q4813" i="2"/>
  <c r="Q4814" i="2"/>
  <c r="Q4815" i="2"/>
  <c r="Q4816" i="2"/>
  <c r="Q4817" i="2"/>
  <c r="Q4818" i="2"/>
  <c r="Q4819" i="2"/>
  <c r="Q4820" i="2"/>
  <c r="Q4821" i="2"/>
  <c r="Q4822" i="2"/>
  <c r="Q4823" i="2"/>
  <c r="Q4824" i="2"/>
  <c r="Q4825" i="2"/>
  <c r="Q4826" i="2"/>
  <c r="Q4827" i="2"/>
  <c r="Q4828" i="2"/>
  <c r="Q4829" i="2"/>
  <c r="Q4830" i="2"/>
  <c r="Q4831" i="2"/>
  <c r="Q4832" i="2"/>
  <c r="Q4833" i="2"/>
  <c r="Q4834" i="2"/>
  <c r="Q4835" i="2"/>
  <c r="Q4836" i="2"/>
  <c r="Q4837" i="2"/>
  <c r="Q4838" i="2"/>
  <c r="Q4839" i="2"/>
  <c r="Q4840" i="2"/>
  <c r="Q4841" i="2"/>
  <c r="Q4842" i="2"/>
  <c r="Q4843" i="2"/>
  <c r="Q4844" i="2"/>
  <c r="Q4845" i="2"/>
  <c r="Q4846" i="2"/>
  <c r="Q4847" i="2"/>
  <c r="Q4848" i="2"/>
  <c r="Q4849" i="2"/>
  <c r="Q4850" i="2"/>
  <c r="Q4851" i="2"/>
  <c r="Q4852" i="2"/>
  <c r="Q4853" i="2"/>
  <c r="Q4854" i="2"/>
  <c r="Q4855" i="2"/>
  <c r="Q4856" i="2"/>
  <c r="Q4857" i="2"/>
  <c r="Q4858" i="2"/>
  <c r="Q4859" i="2"/>
  <c r="Q4860" i="2"/>
  <c r="Q4861" i="2"/>
  <c r="Q4862" i="2"/>
  <c r="Q4863" i="2"/>
  <c r="Q4864" i="2"/>
  <c r="Q4865" i="2"/>
  <c r="Q4866" i="2"/>
  <c r="Q4867" i="2"/>
  <c r="Q4868" i="2"/>
  <c r="Q4869" i="2"/>
  <c r="Q4870" i="2"/>
  <c r="Q4871" i="2"/>
  <c r="Q4872" i="2"/>
  <c r="Q4873" i="2"/>
  <c r="Q4874" i="2"/>
  <c r="Q4875" i="2"/>
  <c r="Q4876" i="2"/>
  <c r="Q4877" i="2"/>
  <c r="Q4878" i="2"/>
  <c r="Q4879" i="2"/>
  <c r="Q4880" i="2"/>
  <c r="Q4881" i="2"/>
  <c r="Q4882" i="2"/>
  <c r="Q4883" i="2"/>
  <c r="Q4884" i="2"/>
  <c r="Q4885" i="2"/>
  <c r="Q4886" i="2"/>
  <c r="Q4887" i="2"/>
  <c r="Q4888" i="2"/>
  <c r="Q4889" i="2"/>
  <c r="Q4890" i="2"/>
  <c r="Q4891" i="2"/>
  <c r="Q4892" i="2"/>
  <c r="Q4893" i="2"/>
  <c r="Q4894" i="2"/>
  <c r="Q4895" i="2"/>
  <c r="Q4896" i="2"/>
  <c r="Q4897" i="2"/>
  <c r="Q4898" i="2"/>
  <c r="Q4899" i="2"/>
  <c r="Q4900" i="2"/>
  <c r="Q4901" i="2"/>
  <c r="Q4902" i="2"/>
  <c r="Q4903" i="2"/>
  <c r="Q4904" i="2"/>
  <c r="Q4905" i="2"/>
  <c r="Q4906" i="2"/>
  <c r="Q4907" i="2"/>
  <c r="Q4908" i="2"/>
  <c r="Q4909" i="2"/>
  <c r="Q4910" i="2"/>
  <c r="Q4911" i="2"/>
  <c r="Q4912" i="2"/>
  <c r="Q4913" i="2"/>
  <c r="Q4914" i="2"/>
  <c r="Q4915" i="2"/>
  <c r="Q4916" i="2"/>
  <c r="Q4917" i="2"/>
  <c r="Q4918" i="2"/>
  <c r="Q4919" i="2"/>
  <c r="Q4920" i="2"/>
  <c r="Q4921" i="2"/>
  <c r="Q4922" i="2"/>
  <c r="Q4923" i="2"/>
  <c r="Q4924" i="2"/>
  <c r="Q4925" i="2"/>
  <c r="Q4926" i="2"/>
  <c r="Q4927" i="2"/>
  <c r="Q4928" i="2"/>
  <c r="Q4929" i="2"/>
  <c r="Q4930" i="2"/>
  <c r="Q4931" i="2"/>
  <c r="Q4932" i="2"/>
  <c r="Q4933" i="2"/>
  <c r="Q4934" i="2"/>
  <c r="Q4935" i="2"/>
  <c r="Q4936" i="2"/>
  <c r="Q4937" i="2"/>
  <c r="Q4938" i="2"/>
  <c r="Q4939" i="2"/>
  <c r="Q4940" i="2"/>
  <c r="Q4941" i="2"/>
  <c r="Q4942" i="2"/>
  <c r="Q4943" i="2"/>
  <c r="Q4944" i="2"/>
  <c r="Q4945" i="2"/>
  <c r="Q4946" i="2"/>
  <c r="Q4947" i="2"/>
  <c r="Q4948" i="2"/>
  <c r="Q4949" i="2"/>
  <c r="Q4950" i="2"/>
  <c r="Q4951" i="2"/>
  <c r="Q4952" i="2"/>
  <c r="Q4953" i="2"/>
  <c r="Q4954" i="2"/>
  <c r="Q4955" i="2"/>
  <c r="Q4956" i="2"/>
  <c r="Q4957" i="2"/>
  <c r="Q4958" i="2"/>
  <c r="Q4959" i="2"/>
  <c r="Q4960" i="2"/>
  <c r="Q4961" i="2"/>
  <c r="Q4962" i="2"/>
  <c r="Q4963" i="2"/>
  <c r="Q4964" i="2"/>
  <c r="Q4965" i="2"/>
  <c r="Q4966" i="2"/>
  <c r="Q4967" i="2"/>
  <c r="Q4968" i="2"/>
  <c r="Q4969" i="2"/>
  <c r="Q4970" i="2"/>
  <c r="Q4971" i="2"/>
  <c r="Q4972" i="2"/>
  <c r="Q4973" i="2"/>
  <c r="Q4974" i="2"/>
  <c r="Q4975" i="2"/>
  <c r="Q4976" i="2"/>
  <c r="Q4977" i="2"/>
  <c r="Q4978" i="2"/>
  <c r="Q4979" i="2"/>
  <c r="Q4980" i="2"/>
  <c r="Q4981" i="2"/>
  <c r="Q4982" i="2"/>
  <c r="Q4983" i="2"/>
  <c r="Q4984" i="2"/>
  <c r="Q4985" i="2"/>
  <c r="Q4986" i="2"/>
  <c r="Q4987" i="2"/>
  <c r="Q4988" i="2"/>
  <c r="Q4989" i="2"/>
  <c r="Q4990" i="2"/>
  <c r="Q4991" i="2"/>
  <c r="Q4992" i="2"/>
  <c r="Q4993" i="2"/>
  <c r="Q4994" i="2"/>
  <c r="Q4995" i="2"/>
  <c r="Q4996" i="2"/>
  <c r="Q4997" i="2"/>
  <c r="Q4998" i="2"/>
  <c r="Q4999" i="2"/>
  <c r="Q5000" i="2"/>
  <c r="Q5001" i="2"/>
  <c r="G17" i="8" l="1"/>
  <c r="G15" i="8"/>
  <c r="G14" i="8"/>
  <c r="G16" i="8"/>
  <c r="C22" i="8"/>
  <c r="D22" i="8"/>
  <c r="F22" i="8"/>
  <c r="H22" i="8"/>
  <c r="G13" i="8" l="1"/>
  <c r="G12" i="8" s="1"/>
</calcChain>
</file>

<file path=xl/sharedStrings.xml><?xml version="1.0" encoding="utf-8"?>
<sst xmlns="http://schemas.openxmlformats.org/spreadsheetml/2006/main" count="9229" uniqueCount="1319">
  <si>
    <t>Information and Instructions</t>
  </si>
  <si>
    <t>Tabs</t>
  </si>
  <si>
    <t>Description</t>
  </si>
  <si>
    <t>Service Line Inventory Template</t>
  </si>
  <si>
    <t>To be filled out with service line information</t>
  </si>
  <si>
    <t>Inventory Summary Form</t>
  </si>
  <si>
    <t>Summary of data from Service Line Inventory Worksheet</t>
  </si>
  <si>
    <t>Public-side Service Line Information Keys</t>
  </si>
  <si>
    <t>Lead Gooseneck, Pigtail or Connector Currently Present?</t>
  </si>
  <si>
    <t>Current Public Side SL Material</t>
  </si>
  <si>
    <t>Was Public SL Material Ever Previously Lead?</t>
  </si>
  <si>
    <t>Public SL Material Verification Method</t>
  </si>
  <si>
    <t>Public SL Size</t>
  </si>
  <si>
    <t>Customer SL Material</t>
  </si>
  <si>
    <t>Yes</t>
  </si>
  <si>
    <t>Lead including lead-lined galvanized</t>
  </si>
  <si>
    <t>Records</t>
  </si>
  <si>
    <t>No</t>
  </si>
  <si>
    <t>Copper</t>
  </si>
  <si>
    <t>Field Inspection</t>
  </si>
  <si>
    <r>
      <t xml:space="preserve">1"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1.5"</t>
    </r>
  </si>
  <si>
    <t>Unknown</t>
  </si>
  <si>
    <t>Galvanized</t>
  </si>
  <si>
    <t>Excavation</t>
  </si>
  <si>
    <r>
      <t xml:space="preserve">1.5"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2"</t>
    </r>
  </si>
  <si>
    <t>Plastic</t>
  </si>
  <si>
    <t>larger than 2"</t>
  </si>
  <si>
    <t>Known Other</t>
  </si>
  <si>
    <t>Statistical Analysis/Predictive Model</t>
  </si>
  <si>
    <t>unknown</t>
  </si>
  <si>
    <t>Unknown but could be lead</t>
  </si>
  <si>
    <t>Not Verified</t>
  </si>
  <si>
    <t>Unknown but unlikely lead</t>
  </si>
  <si>
    <t>Customer Side Service Line Information Keys</t>
  </si>
  <si>
    <t>Customer SL Material Verification Method</t>
  </si>
  <si>
    <t>Lead Solder Present?</t>
  </si>
  <si>
    <t>Building Type</t>
  </si>
  <si>
    <t>Customer SL Size</t>
  </si>
  <si>
    <t>Single Family</t>
  </si>
  <si>
    <t>Multi Family</t>
  </si>
  <si>
    <t>School or Childcare</t>
  </si>
  <si>
    <t>Business</t>
  </si>
  <si>
    <t>Entire Service Line Inventory Categories</t>
  </si>
  <si>
    <t>SL Category</t>
  </si>
  <si>
    <t>Lead</t>
  </si>
  <si>
    <t>GSLRR</t>
  </si>
  <si>
    <t>Non-Lead</t>
  </si>
  <si>
    <t>Unknown - Lead Status Unknown</t>
  </si>
  <si>
    <t>Street Address</t>
  </si>
  <si>
    <t>Town</t>
  </si>
  <si>
    <t>Current Public Side SL Material ⓘ</t>
  </si>
  <si>
    <t>Public SL Material Verification Method ⓘ</t>
  </si>
  <si>
    <t>Public SL Installation or Replacement Date</t>
  </si>
  <si>
    <t>Customer SL Material ⓘ</t>
  </si>
  <si>
    <t>Customer SL Material Verification Method ⓘ</t>
  </si>
  <si>
    <t>Customer SL Installation or Replacement Date</t>
  </si>
  <si>
    <t>SL Category ⓘ</t>
  </si>
  <si>
    <t>Note</t>
  </si>
  <si>
    <t>Summary of Lead Service Line Inventory</t>
  </si>
  <si>
    <t>I. System Information</t>
  </si>
  <si>
    <t>Water System Name</t>
  </si>
  <si>
    <t>PWS ID Number</t>
  </si>
  <si>
    <t>Contact Name</t>
  </si>
  <si>
    <t>Contact Phone Number</t>
  </si>
  <si>
    <t>Contact Email Address</t>
  </si>
  <si>
    <t>III. Summary of Inventory</t>
  </si>
  <si>
    <t>Total Number of Service Lines in the Distribution System</t>
  </si>
  <si>
    <t>Total Number of Identified Service Lines</t>
  </si>
  <si>
    <t>Total Number of Lead Service Lines</t>
  </si>
  <si>
    <t>Total Number of GSLRR</t>
  </si>
  <si>
    <t>Total Number of Non-LSL</t>
  </si>
  <si>
    <t>Total Number of Unknown Service Lines</t>
  </si>
  <si>
    <t>Service Lines</t>
  </si>
  <si>
    <t>GSL or GSLRR</t>
  </si>
  <si>
    <t>PWS - Side Service Lines</t>
  </si>
  <si>
    <t>GSL</t>
  </si>
  <si>
    <t>Customer - Side Service Lines</t>
  </si>
  <si>
    <t>Service Line Identification Methods</t>
  </si>
  <si>
    <t>Identification Methods</t>
  </si>
  <si>
    <t>PWS- Side SLs</t>
  </si>
  <si>
    <t>Customer-Side SLs</t>
  </si>
  <si>
    <t>Historical Records</t>
  </si>
  <si>
    <t>IV. Inventory Availability - The inventory must be available to public</t>
  </si>
  <si>
    <r>
      <rPr>
        <b/>
        <sz val="11"/>
        <color theme="1"/>
        <rFont val="Arial"/>
        <family val="2"/>
      </rPr>
      <t>If 50,000 customers or greater:</t>
    </r>
    <r>
      <rPr>
        <sz val="11"/>
        <color theme="1"/>
        <rFont val="Arial"/>
        <family val="2"/>
      </rPr>
      <t xml:space="preserve"> Posting the inventory online water system's website.</t>
    </r>
  </si>
  <si>
    <t>Address:</t>
  </si>
  <si>
    <r>
      <rPr>
        <b/>
        <sz val="11"/>
        <color theme="1"/>
        <rFont val="Arial"/>
        <family val="2"/>
      </rPr>
      <t>If under 50,000 customers:</t>
    </r>
    <r>
      <rPr>
        <sz val="11"/>
        <color theme="1"/>
        <rFont val="Arial"/>
        <family val="2"/>
      </rPr>
      <t xml:space="preserve"> Explain how to access the inventory</t>
    </r>
  </si>
  <si>
    <t>V. Certifications</t>
  </si>
  <si>
    <t>By submitting this form, I have verified and certify the information listed in this form is true and accurate to the best of my knowledge and belief.</t>
  </si>
  <si>
    <t>_______</t>
  </si>
  <si>
    <t xml:space="preserve"> Name</t>
  </si>
  <si>
    <t>Title</t>
  </si>
  <si>
    <t xml:space="preserve"> Date</t>
  </si>
  <si>
    <t>Sequential Sampling</t>
  </si>
  <si>
    <t>Upto 1"</t>
  </si>
  <si>
    <t>Zip Code</t>
  </si>
  <si>
    <t>Lead Service Line Inventory Template Workbook</t>
  </si>
  <si>
    <t>Inventory Summary Workbook</t>
  </si>
  <si>
    <t>• Do not fill out Section III, "Summary of Inventory." The section will be automatically filled based on information provided in the LSL Template workbook.</t>
  </si>
  <si>
    <t>• The Service Line Inventory Template is to be filled out with one row for each service line.</t>
  </si>
  <si>
    <t>• Columns with headings in blue are required or mandatory entries to be considered complete.</t>
  </si>
  <si>
    <t>• Headers with an ⓘ symbol will display additional information if clicked on.</t>
  </si>
  <si>
    <t>• The options for all drop down response columns are listed below.</t>
  </si>
  <si>
    <t>Other including Multiuse</t>
  </si>
  <si>
    <t>Other</t>
  </si>
  <si>
    <t>NA</t>
  </si>
  <si>
    <t>Customer Identification with Photo or Other Verification</t>
  </si>
  <si>
    <t>Customer Identification with Photo or other Verification</t>
  </si>
  <si>
    <t>II. Contact Information for Owner / Licensed Operator of Record Completing the Form</t>
  </si>
  <si>
    <t>POU or POE Treatment Present?</t>
  </si>
  <si>
    <t>POU or POE Treatment Present? ⓘ</t>
  </si>
  <si>
    <r>
      <rPr>
        <b/>
        <sz val="12"/>
        <color rgb="FFFF0000"/>
        <rFont val="Arial"/>
        <family val="2"/>
      </rPr>
      <t>Name your inventory as LSLI_NYPWSID#. For example:</t>
    </r>
    <r>
      <rPr>
        <b/>
        <sz val="10"/>
        <color rgb="FFFF0000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LSLI_NY1234567</t>
    </r>
  </si>
  <si>
    <t>Village of Lewiston</t>
  </si>
  <si>
    <t>no</t>
  </si>
  <si>
    <t>115,"S WATER ST"</t>
  </si>
  <si>
    <t>160,"S WATER ST"</t>
  </si>
  <si>
    <t>165,"S WATER ST"</t>
  </si>
  <si>
    <t>,"CASTAWAY COVE"</t>
  </si>
  <si>
    <t>175,"N  WATER STREET"</t>
  </si>
  <si>
    <t>175,"N WATER STR."</t>
  </si>
  <si>
    <t>185,"S WATER ST"</t>
  </si>
  <si>
    <t>205,"N WATER ST"</t>
  </si>
  <si>
    <t>215,"N WATER ST"</t>
  </si>
  <si>
    <t>225,"N WATER ST"</t>
  </si>
  <si>
    <t>230,"N WATER ST"</t>
  </si>
  <si>
    <t>235,"N WATER ST"</t>
  </si>
  <si>
    <t>235,"S WATER ST"</t>
  </si>
  <si>
    <t>240,"N WATER ST"</t>
  </si>
  <si>
    <t>245,"N WATER ST"</t>
  </si>
  <si>
    <t>255,"N WATER ST"</t>
  </si>
  <si>
    <t>275,"N WATER ST"</t>
  </si>
  <si>
    <t>325,"N WATER ST"</t>
  </si>
  <si>
    <t>112,"S WATER STREET"</t>
  </si>
  <si>
    <t>120,"S 1ST ST"</t>
  </si>
  <si>
    <t>130,"S 1ST ST"</t>
  </si>
  <si>
    <t>140,"S 1ST ST"</t>
  </si>
  <si>
    <t>145,"S 1ST ST"</t>
  </si>
  <si>
    <t>150,"N 1ST ST"</t>
  </si>
  <si>
    <t>150,"S 1ST ST"</t>
  </si>
  <si>
    <t>155,"S 1ST ST"</t>
  </si>
  <si>
    <t>160,"S 1ST ST"</t>
  </si>
  <si>
    <t>165,"N 1ST ST"</t>
  </si>
  <si>
    <t>170,"N 1ST ST"</t>
  </si>
  <si>
    <t>175,"N 1ST ST"</t>
  </si>
  <si>
    <t>200,"N 1ST ST"</t>
  </si>
  <si>
    <t>220,"S 1ST ST"</t>
  </si>
  <si>
    <t>225,"S 1ST ST"</t>
  </si>
  <si>
    <t>230,"N 1ST ST"</t>
  </si>
  <si>
    <t>230,"S 1ST ST"</t>
  </si>
  <si>
    <t>240,"S 1ST ST"</t>
  </si>
  <si>
    <t>245,"S 1ST ST"</t>
  </si>
  <si>
    <t>250,"N FIRST STREET"</t>
  </si>
  <si>
    <t>250,"S 1ST ST"</t>
  </si>
  <si>
    <t>255,"S 1ST STREET"</t>
  </si>
  <si>
    <t>260,"S 1ST ST"</t>
  </si>
  <si>
    <t>265,"S 1ST STREET"</t>
  </si>
  <si>
    <t>270,"S 1ST ST"</t>
  </si>
  <si>
    <t>275,"S 1ST ST"</t>
  </si>
  <si>
    <t>280,"S 1ST ST"</t>
  </si>
  <si>
    <t>305,"S 1ST ST"</t>
  </si>
  <si>
    <t>310,"S 1ST STREET"</t>
  </si>
  <si>
    <t>325,"S 1ST ST"</t>
  </si>
  <si>
    <t>330,"S 1ST ST"</t>
  </si>
  <si>
    <t>335,"S 1ST ST"</t>
  </si>
  <si>
    <t>345,"S 1ST ST"</t>
  </si>
  <si>
    <t>350,"S 1ST ST"</t>
  </si>
  <si>
    <t>355,"S 1ST ST"</t>
  </si>
  <si>
    <t>300,"OAK ST"</t>
  </si>
  <si>
    <t>305,"OAK ST"</t>
  </si>
  <si>
    <t>325,"OAK ST"</t>
  </si>
  <si>
    <t>335,"OAK ST"</t>
  </si>
  <si>
    <t>345,"OAK ST"</t>
  </si>
  <si>
    <t>370,"OAK ST"</t>
  </si>
  <si>
    <t>401,"GUARD ST"</t>
  </si>
  <si>
    <t>405,"GUARD STREET"</t>
  </si>
  <si>
    <t>411,"GUARD ST"</t>
  </si>
  <si>
    <t>415,"GUARD STREET"</t>
  </si>
  <si>
    <t>425,"GUARD ST"</t>
  </si>
  <si>
    <t>435,"GUARD ST"</t>
  </si>
  <si>
    <t>445,"GUARD ST"</t>
  </si>
  <si>
    <t>449,"GUARD ST"</t>
  </si>
  <si>
    <t>451,"GUARD ST"</t>
  </si>
  <si>
    <t>453,"GUARD ST"</t>
  </si>
  <si>
    <t>455,"GUARD ST"</t>
  </si>
  <si>
    <t>125,"S 2ND ST"</t>
  </si>
  <si>
    <t>145,"S 2ND ST"</t>
  </si>
  <si>
    <t>150,"S 2ND ST"</t>
  </si>
  <si>
    <t>155,"S 2ND ST"</t>
  </si>
  <si>
    <t>160,"S 2ND ST"</t>
  </si>
  <si>
    <t>170,"S 2ND ST"</t>
  </si>
  <si>
    <t>181,"N 2ND"</t>
  </si>
  <si>
    <t>200,"S 2ND ST"</t>
  </si>
  <si>
    <t>205,"N 2ND ST"</t>
  </si>
  <si>
    <t>210,"N 2ND ST"</t>
  </si>
  <si>
    <t>210,"S 2ND ST"</t>
  </si>
  <si>
    <t>215,"N 2ND ST"</t>
  </si>
  <si>
    <t>220,"S 2ND STREET"</t>
  </si>
  <si>
    <t>225,"N 2ND ST"</t>
  </si>
  <si>
    <t>225,"S 2ND ST"</t>
  </si>
  <si>
    <t>230,"N 2ND ST"</t>
  </si>
  <si>
    <t>235,"S 2ND ST"</t>
  </si>
  <si>
    <t>240,"S 2ND ST"</t>
  </si>
  <si>
    <t>245,"S 2ND ST"</t>
  </si>
  <si>
    <t>250,"N 2ND ST"</t>
  </si>
  <si>
    <t>250,"S 2ND ST"</t>
  </si>
  <si>
    <t>255,"N 2ND ST"</t>
  </si>
  <si>
    <t>255,"S 2ND ST"</t>
  </si>
  <si>
    <t>260,"N 2ND ST"</t>
  </si>
  <si>
    <t>275,"N 2ND ST"</t>
  </si>
  <si>
    <t>315,"S 2ND ST"</t>
  </si>
  <si>
    <t>320,"S 2ND STREET"</t>
  </si>
  <si>
    <t>325,"N 2ND ST"</t>
  </si>
  <si>
    <t>330,"N 2ND ST"</t>
  </si>
  <si>
    <t>340,"N 2ND ST"</t>
  </si>
  <si>
    <t>340,"S 2ND ST"</t>
  </si>
  <si>
    <t>345,"N 2ND ST"</t>
  </si>
  <si>
    <t>345,"S 2ND ST"</t>
  </si>
  <si>
    <t>350,"N 2ND ST"</t>
  </si>
  <si>
    <t>350,"S 2ND ST"</t>
  </si>
  <si>
    <t>355,"S 2ND ST"</t>
  </si>
  <si>
    <t>360,"N 2ND ST"</t>
  </si>
  <si>
    <t>360,"S 2ND ST"</t>
  </si>
  <si>
    <t>365,"S 2ND ST"</t>
  </si>
  <si>
    <t>370,"S 2ND ST"</t>
  </si>
  <si>
    <t>375,"S 2ND ST"</t>
  </si>
  <si>
    <t>430,"N 2ND ST"</t>
  </si>
  <si>
    <t>440,"N 2ND ST"</t>
  </si>
  <si>
    <t>445,"N 2ND ST"</t>
  </si>
  <si>
    <t>450,"N 2ND ST"</t>
  </si>
  <si>
    <t>460,"N 2ND ST"</t>
  </si>
  <si>
    <t>465,"N 2ND ST"</t>
  </si>
  <si>
    <t>470,"N 2ND STREET"</t>
  </si>
  <si>
    <t>100,"N 3RD ST"</t>
  </si>
  <si>
    <t>100,"S 3RD ST"</t>
  </si>
  <si>
    <t>105,"S 3RD ST"</t>
  </si>
  <si>
    <t>115,"S 3RD ST"</t>
  </si>
  <si>
    <t>130,"N 3RD ST"</t>
  </si>
  <si>
    <t>130,"S 3RD ST"</t>
  </si>
  <si>
    <t>205,"S 3RD ST"</t>
  </si>
  <si>
    <t>215,"S 3RD ST"</t>
  </si>
  <si>
    <t>225,"N 3RD ST"</t>
  </si>
  <si>
    <t>225,"S 3RD ST"</t>
  </si>
  <si>
    <t>230,"S 3RD ST"</t>
  </si>
  <si>
    <t>235,"N 3RD ST"</t>
  </si>
  <si>
    <t>235,"S 3RD ST"</t>
  </si>
  <si>
    <t>240,"N 3RD ST"</t>
  </si>
  <si>
    <t>245,"N 3RD ST"</t>
  </si>
  <si>
    <t>250,"N 3RD ST"</t>
  </si>
  <si>
    <t>250,"S 3RD ST"</t>
  </si>
  <si>
    <t>255,"N 3RD ST"</t>
  </si>
  <si>
    <t>255,"S 3RD ST"</t>
  </si>
  <si>
    <t>260,"N 3RD ST"</t>
  </si>
  <si>
    <t>260,"S 3RD ST"</t>
  </si>
  <si>
    <t>265,"N 3RD ST"</t>
  </si>
  <si>
    <t>270,"N 3RD ST"</t>
  </si>
  <si>
    <t>275,"N 3RD ST"</t>
  </si>
  <si>
    <t>315,"N 3RD ST"</t>
  </si>
  <si>
    <t>320,"S 3RD ST"</t>
  </si>
  <si>
    <t>330,"S 3RD ST"</t>
  </si>
  <si>
    <t>335,"N 3RD ST"</t>
  </si>
  <si>
    <t>335,"S 3RD ST"</t>
  </si>
  <si>
    <t>340,"N 3RD ST"</t>
  </si>
  <si>
    <t>340,"S 3RD ST"</t>
  </si>
  <si>
    <t>345,"S 3RD ST"</t>
  </si>
  <si>
    <t>350,"N 3RD ST"</t>
  </si>
  <si>
    <t>350,"S 3RD ST"</t>
  </si>
  <si>
    <t>355,"N 3RD ST"</t>
  </si>
  <si>
    <t>355,"S. 3RD ST."</t>
  </si>
  <si>
    <t>360,"N 3RD ST"</t>
  </si>
  <si>
    <t>360,"S 3RD ST"</t>
  </si>
  <si>
    <t>370,"N 3RD ST"</t>
  </si>
  <si>
    <t>370,"S 3RD ST"</t>
  </si>
  <si>
    <t>415,"N 3RD ST"</t>
  </si>
  <si>
    <t>420,"N 3RD ST"</t>
  </si>
  <si>
    <t>425,"N 3RD ST"</t>
  </si>
  <si>
    <t>430,"N 3RD ST"</t>
  </si>
  <si>
    <t>435,"N 3RD ST"</t>
  </si>
  <si>
    <t>440,"N 3RD ST"</t>
  </si>
  <si>
    <t>445,"N 3RD ST"</t>
  </si>
  <si>
    <t>450,"N 3RD ST"</t>
  </si>
  <si>
    <t>455,"N 3RD ST"</t>
  </si>
  <si>
    <t>460,"N 3RD ST"</t>
  </si>
  <si>
    <t>470,"N 3RD ST"</t>
  </si>
  <si>
    <t>,"TUSCARORA &amp; 4TH STREET"</t>
  </si>
  <si>
    <t>105,"N 4TH ST"</t>
  </si>
  <si>
    <t>105,"S 4TH ST"</t>
  </si>
  <si>
    <t>125,"N 4TH ST"</t>
  </si>
  <si>
    <t>135,"S 4TH ST"</t>
  </si>
  <si>
    <t>145,"S 4TH ST"</t>
  </si>
  <si>
    <t>150,"S 4TH ST"</t>
  </si>
  <si>
    <t>155,"S 4TH ST"</t>
  </si>
  <si>
    <t>175,"S 4TH ST"</t>
  </si>
  <si>
    <t>180,"S 4TH ST"</t>
  </si>
  <si>
    <t>190,"N 4TH ST"</t>
  </si>
  <si>
    <t>200,"N 4TH ST"</t>
  </si>
  <si>
    <t>205,"N 4TH ST"</t>
  </si>
  <si>
    <t>205,"S 4TH ST"</t>
  </si>
  <si>
    <t>210,"N 4TH ST"</t>
  </si>
  <si>
    <t>225,"N 4TH ST"</t>
  </si>
  <si>
    <t>230,"N 4TH ST"</t>
  </si>
  <si>
    <t>235,"N 4TH ST"</t>
  </si>
  <si>
    <t>235,"S 4TH ST"</t>
  </si>
  <si>
    <t>240,"S 4TH ST"</t>
  </si>
  <si>
    <t>245,"N 4TH ST"</t>
  </si>
  <si>
    <t>250,"N 4TH ST"</t>
  </si>
  <si>
    <t>250,"S 4TH ST"</t>
  </si>
  <si>
    <t>255,"N 4TH ST"</t>
  </si>
  <si>
    <t>255,"S 4TH ST"</t>
  </si>
  <si>
    <t>260,"S 4TH ST"</t>
  </si>
  <si>
    <t>265,"N 4TH ST"</t>
  </si>
  <si>
    <t>265,"S 4TH ST"</t>
  </si>
  <si>
    <t>270,"N 4TH ST"</t>
  </si>
  <si>
    <t>270,"S 4TH ST"</t>
  </si>
  <si>
    <t>275,"N 4TH ST"</t>
  </si>
  <si>
    <t>305,"S 4TH ST"</t>
  </si>
  <si>
    <t>310,"N 4TH ST"</t>
  </si>
  <si>
    <t>315,"S 4TH ST"</t>
  </si>
  <si>
    <t>320,"N 4TH ST"</t>
  </si>
  <si>
    <t>325,"N 4TH ST"</t>
  </si>
  <si>
    <t>325,"S 4TH ST"</t>
  </si>
  <si>
    <t>330,"S 4TH ST"</t>
  </si>
  <si>
    <t>340,"N 4TH ST"</t>
  </si>
  <si>
    <t>340,"S 4TH ST"</t>
  </si>
  <si>
    <t>345,"N 4TH ST"</t>
  </si>
  <si>
    <t>345,"S 4TH ST"</t>
  </si>
  <si>
    <t>350,"N 4TH ST"</t>
  </si>
  <si>
    <t>350,"S 4TH ST"</t>
  </si>
  <si>
    <t>355,"N 4TH ST"</t>
  </si>
  <si>
    <t>360,"N 4TH ST"</t>
  </si>
  <si>
    <t>360,"S 4TH ST"</t>
  </si>
  <si>
    <t>365,"N 4TH ST"</t>
  </si>
  <si>
    <t>365,"S 4TH ST"</t>
  </si>
  <si>
    <t>370,"N 4TH ST"</t>
  </si>
  <si>
    <t>370,"S 4TH ST"</t>
  </si>
  <si>
    <t>375,"S 4TH ST"</t>
  </si>
  <si>
    <t>405,"S 4TH ST"</t>
  </si>
  <si>
    <t>420,"N 4TH ST"</t>
  </si>
  <si>
    <t>425,"N 4TH ST"</t>
  </si>
  <si>
    <t>430,"N 4TH ST"</t>
  </si>
  <si>
    <t>435,"N 4TH ST"</t>
  </si>
  <si>
    <t>440,"N 4TH ST"</t>
  </si>
  <si>
    <t>450,"N 4TH ST"</t>
  </si>
  <si>
    <t>455,"N 4TH ST"</t>
  </si>
  <si>
    <t>460,"N 4TH ST"</t>
  </si>
  <si>
    <t>465,"N 4TH ST"</t>
  </si>
  <si>
    <t>470,"N 4TH ST"</t>
  </si>
  <si>
    <t>475,"N 4TH ST"</t>
  </si>
  <si>
    <t>480,"N 4TH ST"</t>
  </si>
  <si>
    <t>485,"N 4TH ST"</t>
  </si>
  <si>
    <t>490,"N 4TH ST"</t>
  </si>
  <si>
    <t>170,"NIAGARA ST"</t>
  </si>
  <si>
    <t>175,"NIAGARA ST"</t>
  </si>
  <si>
    <t>230,"NIAGARA ST"</t>
  </si>
  <si>
    <t>240,"NIAGARA ST"</t>
  </si>
  <si>
    <t>245,"NIAGARA ST"</t>
  </si>
  <si>
    <t>260,"NIAGARA ST"</t>
  </si>
  <si>
    <t>315,"NIAGARA ST"</t>
  </si>
  <si>
    <t>320,"NIAGARA ST"</t>
  </si>
  <si>
    <t>330,"NIAGARA ST"</t>
  </si>
  <si>
    <t>348,"NIAGARA ST"</t>
  </si>
  <si>
    <t>350,"NIAGARA ST"</t>
  </si>
  <si>
    <t>355,"NIAGARA ST"</t>
  </si>
  <si>
    <t>360,"NIAGARA ST"</t>
  </si>
  <si>
    <t>370,"NIAGARA ST"</t>
  </si>
  <si>
    <t>310,"MERRIE RD"</t>
  </si>
  <si>
    <t>315,"MERRIE RD"</t>
  </si>
  <si>
    <t>320,"MERRIE RD"</t>
  </si>
  <si>
    <t>330,"MERRIE RD"</t>
  </si>
  <si>
    <t>335,"MERRIE RD"</t>
  </si>
  <si>
    <t>340,"MERRIE RD"</t>
  </si>
  <si>
    <t>355,"MERRIE RD"</t>
  </si>
  <si>
    <t>360,"MERRIE RD"</t>
  </si>
  <si>
    <t>365,"MERRIE RD"</t>
  </si>
  <si>
    <t>370,"MERRIE RD"</t>
  </si>
  <si>
    <t>310,"RUDLEN RD"</t>
  </si>
  <si>
    <t>320,"RUDLEN RD"</t>
  </si>
  <si>
    <t>325,"RUDLEN RD"</t>
  </si>
  <si>
    <t>330,"RUDLEN RD"</t>
  </si>
  <si>
    <t>340,"RUDLEN RD"</t>
  </si>
  <si>
    <t>345,"RUDLEN RD"</t>
  </si>
  <si>
    <t>350,"RUDLEN RD"</t>
  </si>
  <si>
    <t>355,"RUDLEN RD"</t>
  </si>
  <si>
    <t>360,"RUDLEN RD"</t>
  </si>
  <si>
    <t>125,"S 5TH ST"</t>
  </si>
  <si>
    <t>130,"S 5TH ST"</t>
  </si>
  <si>
    <t>140,"S 5TH ST"</t>
  </si>
  <si>
    <t>155,"S 5TH ST"</t>
  </si>
  <si>
    <t>160,"N 5TH ST"</t>
  </si>
  <si>
    <t>160,"S 5TH ST"</t>
  </si>
  <si>
    <t>170,"N 5TH ST"</t>
  </si>
  <si>
    <t>170,"S 5TH ST"</t>
  </si>
  <si>
    <t>175,"N 5TH ST"</t>
  </si>
  <si>
    <t>200,"N 5TH ST"</t>
  </si>
  <si>
    <t>205,"N 5TH ST"</t>
  </si>
  <si>
    <t>210,"N 5TH ST"</t>
  </si>
  <si>
    <t>215,"N 5TH ST"</t>
  </si>
  <si>
    <t>225,"N 5TH ST"</t>
  </si>
  <si>
    <t>230,"N 5TH ST"</t>
  </si>
  <si>
    <t>240,"N 5TH ST"</t>
  </si>
  <si>
    <t>245,"N 5TH ST"</t>
  </si>
  <si>
    <t>246,"N 5TH ST"</t>
  </si>
  <si>
    <t>250,"N 5th St. Down/Lower"</t>
  </si>
  <si>
    <t>250,"N 5th St Upper"</t>
  </si>
  <si>
    <t>255,"N 5TH ST"</t>
  </si>
  <si>
    <t>265,"N 5TH ST"</t>
  </si>
  <si>
    <t>300,"S 5TH ST"</t>
  </si>
  <si>
    <t>315,"N 5TH ST"</t>
  </si>
  <si>
    <t>325,"N 5TH ST"</t>
  </si>
  <si>
    <t>325,"S 5TH ST"</t>
  </si>
  <si>
    <t>330,"N 5TH ST"</t>
  </si>
  <si>
    <t>335,"N 5TH ST"</t>
  </si>
  <si>
    <t>345,"N 5TH ST"</t>
  </si>
  <si>
    <t>350,"N 5TH ST"</t>
  </si>
  <si>
    <t>360,"N 5TH ST"</t>
  </si>
  <si>
    <t>365,"N 5TH ST"</t>
  </si>
  <si>
    <t>380,"N 5TH ST"</t>
  </si>
  <si>
    <t>400,"N 5TH ST"</t>
  </si>
  <si>
    <t>420,"N 5TH ST"</t>
  </si>
  <si>
    <t>425,"N 5TH ST"</t>
  </si>
  <si>
    <t>430,"N 5TH ST"</t>
  </si>
  <si>
    <t>450,"N 5TH ST"</t>
  </si>
  <si>
    <t>460,"N 5TH ST"</t>
  </si>
  <si>
    <t>465,"N 5TH ST"</t>
  </si>
  <si>
    <t>475,"N 5TH ST"</t>
  </si>
  <si>
    <t>480,"N 5TH ST"</t>
  </si>
  <si>
    <t>485,"N 5TH ST"</t>
  </si>
  <si>
    <t>490,"N 5TH ST"</t>
  </si>
  <si>
    <t>495,"N 5TH ST"</t>
  </si>
  <si>
    <t>500,"N 5TH ST"</t>
  </si>
  <si>
    <t>505,"N 5TH ST"</t>
  </si>
  <si>
    <t>505,"N 5TH ST S"</t>
  </si>
  <si>
    <t>510,"N 5TH ST"</t>
  </si>
  <si>
    <t>300,"KERR ST"</t>
  </si>
  <si>
    <t>305,"KERR ST"</t>
  </si>
  <si>
    <t>310,"KERR ST"</t>
  </si>
  <si>
    <t>320,"KERR ST"</t>
  </si>
  <si>
    <t>330,"KERR ST"</t>
  </si>
  <si>
    <t>335,"KERR ST"</t>
  </si>
  <si>
    <t>340,"KERR ST"</t>
  </si>
  <si>
    <t>345,"KERR ST"</t>
  </si>
  <si>
    <t>350,"KERR ST"</t>
  </si>
  <si>
    <t>355,"KERR ST"</t>
  </si>
  <si>
    <t>360,"KERR ST"</t>
  </si>
  <si>
    <t>365,"KERR ST"</t>
  </si>
  <si>
    <t>370,"KERR ST"</t>
  </si>
  <si>
    <t>375,"KERR ST"</t>
  </si>
  <si>
    <t>380,"KERR ST"</t>
  </si>
  <si>
    <t>385,"KERR ST"</t>
  </si>
  <si>
    <t>140,"N 6TH ST"</t>
  </si>
  <si>
    <t>145,"N 6TH ST"</t>
  </si>
  <si>
    <t>145,"S 6TH ST"</t>
  </si>
  <si>
    <t>150,"S 6TH ST"</t>
  </si>
  <si>
    <t>155,"S 6TH ST"</t>
  </si>
  <si>
    <t>160,"S 6TH ST"</t>
  </si>
  <si>
    <t>165,"S 6TH ST"</t>
  </si>
  <si>
    <t>170,"S 6TH ST"</t>
  </si>
  <si>
    <t>180,"S 6TH ST"</t>
  </si>
  <si>
    <t>215,"N 6TH ST"</t>
  </si>
  <si>
    <t>220,"N 6TH STREET"</t>
  </si>
  <si>
    <t>225,"N 6TH ST"</t>
  </si>
  <si>
    <t>230,"N 6TH ST"</t>
  </si>
  <si>
    <t>250,"N 6TH ST"</t>
  </si>
  <si>
    <t>120,"N. 7th"</t>
  </si>
  <si>
    <t>125,"S 7TH ST"</t>
  </si>
  <si>
    <t>135,"N 7TH ST"</t>
  </si>
  <si>
    <t>140,"N 7TH ST"</t>
  </si>
  <si>
    <t>145,"S 7TH ST"</t>
  </si>
  <si>
    <t>150,"S 7TH ST"</t>
  </si>
  <si>
    <t>152,"S 7TH ST"</t>
  </si>
  <si>
    <t>154,"S SEVENTH"</t>
  </si>
  <si>
    <t>156,"S 7TH ST"</t>
  </si>
  <si>
    <t>158,"S 7TH ST"</t>
  </si>
  <si>
    <t>160,"N 7TH ST"</t>
  </si>
  <si>
    <t>160,"S 7TH ST"</t>
  </si>
  <si>
    <t>162,"S 7TH ST"</t>
  </si>
  <si>
    <t>164,"S 7TH ST"</t>
  </si>
  <si>
    <t>165,"S 7TH ST"</t>
  </si>
  <si>
    <t>166,"S 7TH ST"</t>
  </si>
  <si>
    <t>168,"S 7TH ST"</t>
  </si>
  <si>
    <t>170,"N 7TH ST"</t>
  </si>
  <si>
    <t>170,"S 7TH ST"</t>
  </si>
  <si>
    <t>172,"S 7TH ST"</t>
  </si>
  <si>
    <t>190,"S 7TH ST"</t>
  </si>
  <si>
    <t>210,"N 7TH ST"</t>
  </si>
  <si>
    <t>220,"S 7TH ST"</t>
  </si>
  <si>
    <t>230,"N 7TH ST"</t>
  </si>
  <si>
    <t>235,"S 7TH ST"</t>
  </si>
  <si>
    <t>240,"S 7TH ST"</t>
  </si>
  <si>
    <t>245,"N 7TH ST"</t>
  </si>
  <si>
    <t>245,"S 7TH ST"</t>
  </si>
  <si>
    <t>250,"N 7TH ST"</t>
  </si>
  <si>
    <t>250,"S 7TH ST"</t>
  </si>
  <si>
    <t>255,"N 7TH ST"</t>
  </si>
  <si>
    <t>255,"S 7TH ST"</t>
  </si>
  <si>
    <t>265,"N 7TH ST"</t>
  </si>
  <si>
    <t>270,"S 7TH ST"</t>
  </si>
  <si>
    <t>275,"N 7TH ST"</t>
  </si>
  <si>
    <t>275,"S 7TH ST"</t>
  </si>
  <si>
    <t>310,"N 7TH ST"</t>
  </si>
  <si>
    <t>310,"S 7TH ST"</t>
  </si>
  <si>
    <t>315,"N 7TH ST"</t>
  </si>
  <si>
    <t>315,"S 7TH ST"</t>
  </si>
  <si>
    <t>320,"N 7TH ST"</t>
  </si>
  <si>
    <t>320,"S 7TH ST"</t>
  </si>
  <si>
    <t>325,"N 7TH ST"</t>
  </si>
  <si>
    <t>325,"S 7TH ST"</t>
  </si>
  <si>
    <t>330,"S 7TH ST"</t>
  </si>
  <si>
    <t>335,"N 7TH ST"</t>
  </si>
  <si>
    <t>335,"S 7TH ST"</t>
  </si>
  <si>
    <t>345,"N 7TH ST"</t>
  </si>
  <si>
    <t>350,"N 7TH ST"</t>
  </si>
  <si>
    <t>350,"S 7TH ST"</t>
  </si>
  <si>
    <t>355,"N 7TH ST"</t>
  </si>
  <si>
    <t>355,"S 7TH ST"</t>
  </si>
  <si>
    <t>360,"N 7TH ST"</t>
  </si>
  <si>
    <t>360,"S 7TH ST"</t>
  </si>
  <si>
    <t>365,"N 7TH ST"</t>
  </si>
  <si>
    <t>365,"S 7TH ST"</t>
  </si>
  <si>
    <t>370,"N 7TH ST"</t>
  </si>
  <si>
    <t>370,"S 7TH ST"</t>
  </si>
  <si>
    <t>375,"N 7TH ST"</t>
  </si>
  <si>
    <t>375,"S 7TH ST"</t>
  </si>
  <si>
    <t>385,"N 7TH ST"</t>
  </si>
  <si>
    <t>390,"N 7TH ST"</t>
  </si>
  <si>
    <t>130,"N 8TH ST"</t>
  </si>
  <si>
    <t>140,"N 8TH ST"</t>
  </si>
  <si>
    <t>150,"N 8TH ST"</t>
  </si>
  <si>
    <t>150,"S 8TH ST"</t>
  </si>
  <si>
    <t>160,"N 8TH ST"</t>
  </si>
  <si>
    <t>210,"S 8TH ST"</t>
  </si>
  <si>
    <t>230,"N 8TH ST"</t>
  </si>
  <si>
    <t>250,"N 8TH ST"</t>
  </si>
  <si>
    <t>255,"N 8TH ST"</t>
  </si>
  <si>
    <t>275,"N 8TH ST"</t>
  </si>
  <si>
    <t>305,"S 8TH ST"</t>
  </si>
  <si>
    <t>335,"N 8TH ST"</t>
  </si>
  <si>
    <t>340,"N 8TH ST"</t>
  </si>
  <si>
    <t>370,"N 8TH ST"</t>
  </si>
  <si>
    <t>410,"N 8TH ST"</t>
  </si>
  <si>
    <t>420,"N 8TH ST"</t>
  </si>
  <si>
    <t>425,"N 8TH ST"</t>
  </si>
  <si>
    <t>430,"N 8TH ST"</t>
  </si>
  <si>
    <t>435,"N 8TH ST"</t>
  </si>
  <si>
    <t>440,"N 8TH ST"</t>
  </si>
  <si>
    <t>445,"N 8TH ST"</t>
  </si>
  <si>
    <t>450,"N 8TH ST"</t>
  </si>
  <si>
    <t>460,"N 8TH ST"</t>
  </si>
  <si>
    <t>465,"N 8TH ST"</t>
  </si>
  <si>
    <t>470,"N 8TH ST"</t>
  </si>
  <si>
    <t>475,"N 8TH ST"</t>
  </si>
  <si>
    <t>500,"N 8TH ST"</t>
  </si>
  <si>
    <t>505,"N 8TH ST"</t>
  </si>
  <si>
    <t>510,"N 8TH ST"</t>
  </si>
  <si>
    <t>200,"N 9TH ST"</t>
  </si>
  <si>
    <t>210,"S 9TH ST"</t>
  </si>
  <si>
    <t>220,"N 9TH ST"</t>
  </si>
  <si>
    <t>225,"N 9TH ST"</t>
  </si>
  <si>
    <t>230,"N 9TH ST"</t>
  </si>
  <si>
    <t>240,"N 9TH ST"</t>
  </si>
  <si>
    <t>245,"N 9TH ST"</t>
  </si>
  <si>
    <t>250,"N 9TH ST"</t>
  </si>
  <si>
    <t>255,"N 9TH ST"</t>
  </si>
  <si>
    <t>260,"S 9TH ST"</t>
  </si>
  <si>
    <t>270,"N 9TH ST"</t>
  </si>
  <si>
    <t>275,"N 9TH ST"</t>
  </si>
  <si>
    <t>300,"N 9TH ST"</t>
  </si>
  <si>
    <t>305,"N 9TH ST"</t>
  </si>
  <si>
    <t>310,"N 9TH"</t>
  </si>
  <si>
    <t>315,"N 9TH ST"</t>
  </si>
  <si>
    <t>320,"N 9TH ST"</t>
  </si>
  <si>
    <t>325,"N 9TH ST"</t>
  </si>
  <si>
    <t>350,"N 9TH ST"</t>
  </si>
  <si>
    <t>355,"N 9TH ST"</t>
  </si>
  <si>
    <t>365,"N 9TH ST"</t>
  </si>
  <si>
    <t>375,"N 9TH ST"</t>
  </si>
  <si>
    <t>125,"SMITH ST"</t>
  </si>
  <si>
    <t>145,"SMITH ST"</t>
  </si>
  <si>
    <t>105,"PORTAGE RD"</t>
  </si>
  <si>
    <t>125,"PORTAGE RD"</t>
  </si>
  <si>
    <t>109,"PORTAGE RD"</t>
  </si>
  <si>
    <t>115,"PORTAGE RD"</t>
  </si>
  <si>
    <t>155,"PORTAGE RD"</t>
  </si>
  <si>
    <t>165,"PORTAGE RD"</t>
  </si>
  <si>
    <t>185,"PORTAGE RD"</t>
  </si>
  <si>
    <t>220,"PORTAGE RD"</t>
  </si>
  <si>
    <t>222,"PORTAGE RD"</t>
  </si>
  <si>
    <t>225,"PORTAGE RD"</t>
  </si>
  <si>
    <t>240,"PORTAGE RD"</t>
  </si>
  <si>
    <t>245,"PORTAGE RD"</t>
  </si>
  <si>
    <t>247,"PORTAGE RD"</t>
  </si>
  <si>
    <t>249,"PORTAGE RD"</t>
  </si>
  <si>
    <t>255,"PORTAGE RD"</t>
  </si>
  <si>
    <t>265,"PORTAGE RD"</t>
  </si>
  <si>
    <t>280,"PORTAGE RD"</t>
  </si>
  <si>
    <t>300,"PORTAGE RD"</t>
  </si>
  <si>
    <t>402,"BURT CIRCLE"</t>
  </si>
  <si>
    <t>403,"BURT CIR"</t>
  </si>
  <si>
    <t>404,"BURT CIR"</t>
  </si>
  <si>
    <t>405,"BURT CIR"</t>
  </si>
  <si>
    <t>406,"BURT CIR"</t>
  </si>
  <si>
    <t>407,"BURT CIR"</t>
  </si>
  <si>
    <t>408,"BURT CIR"</t>
  </si>
  <si>
    <t>409,"BURT CIR"</t>
  </si>
  <si>
    <t>410,"BURT CIR"</t>
  </si>
  <si>
    <t>412,"BURT CIR"</t>
  </si>
  <si>
    <t>414,"BURT CIR"</t>
  </si>
  <si>
    <t>416,"BURT CIR"</t>
  </si>
  <si>
    <t>418,"BURT CIR"</t>
  </si>
  <si>
    <t>420,"BURT CIR"</t>
  </si>
  <si>
    <t>422,"BURT CIR"</t>
  </si>
  <si>
    <t>424,"BURT CIR"</t>
  </si>
  <si>
    <t>425,"BURT CIR"</t>
  </si>
  <si>
    <t>427,"BURT CIR"</t>
  </si>
  <si>
    <t>428,"BURT CIR"</t>
  </si>
  <si>
    <t>429,"BURT CIR"</t>
  </si>
  <si>
    <t>430,"BURT CIR"</t>
  </si>
  <si>
    <t>431,"BURT CIR"</t>
  </si>
  <si>
    <t>432,"BURT CIR"</t>
  </si>
  <si>
    <t>433,"BURT CIR"</t>
  </si>
  <si>
    <t>434,"BURT CIR"</t>
  </si>
  <si>
    <t>515,"OXBOW LN"</t>
  </si>
  <si>
    <t>520,"OXBOW LN"</t>
  </si>
  <si>
    <t>525,"OXBOW LN"</t>
  </si>
  <si>
    <t>530,"OXBOW LN"</t>
  </si>
  <si>
    <t>535,"OXBOW LN"</t>
  </si>
  <si>
    <t>545,"OXBOW LN"</t>
  </si>
  <si>
    <t>600,"OXBOW LN"</t>
  </si>
  <si>
    <t>615,"OXBOW LN"</t>
  </si>
  <si>
    <t>620,"OXBOW LN"</t>
  </si>
  <si>
    <t>625,"OXBOW LN"</t>
  </si>
  <si>
    <t>635,"OXBOW LN"</t>
  </si>
  <si>
    <t>640,"OXBOW LN"</t>
  </si>
  <si>
    <t>645,"OXBOW LN"</t>
  </si>
  <si>
    <t>650,"OXBOW LN"</t>
  </si>
  <si>
    <t>700,"OXBOW LN"</t>
  </si>
  <si>
    <t>705,"OXBOW LN"</t>
  </si>
  <si>
    <t>710,"OXBOW LANE"</t>
  </si>
  <si>
    <t>715,"OXBOW LN"</t>
  </si>
  <si>
    <t>720,"OXBOW LN"</t>
  </si>
  <si>
    <t>725,"OXBOW LN"</t>
  </si>
  <si>
    <t>730,"OXBOW LN"</t>
  </si>
  <si>
    <t>735,"OXBOW LN"</t>
  </si>
  <si>
    <t>740,"OXBOW LN"</t>
  </si>
  <si>
    <t>750,"OXBOW LN"</t>
  </si>
  <si>
    <t>755,"OXBOW LN"</t>
  </si>
  <si>
    <t>760,"OXBOW LN"</t>
  </si>
  <si>
    <t>765,"OXBOW LN"</t>
  </si>
  <si>
    <t>770,"OXBOW LN"</t>
  </si>
  <si>
    <t>810,"OXBOW LN"</t>
  </si>
  <si>
    <t>815,"OXBOW LN"</t>
  </si>
  <si>
    <t>820,"OXBOW LN"</t>
  </si>
  <si>
    <t>825,"OXBOW LN"</t>
  </si>
  <si>
    <t>830,"OXBOW LN"</t>
  </si>
  <si>
    <t>835,"OXBOW LN"</t>
  </si>
  <si>
    <t>840,"OXBOW LN"</t>
  </si>
  <si>
    <t>843-845,"OXBOW LN"</t>
  </si>
  <si>
    <t>855,"OXBOW LN"</t>
  </si>
  <si>
    <t>860,"OXBOW LN"</t>
  </si>
  <si>
    <t>865,"OXBOW LN"</t>
  </si>
  <si>
    <t>870,"OXBOW LN"</t>
  </si>
  <si>
    <t>875,"OXBOW LN"</t>
  </si>
  <si>
    <t>880,"OXBOW LN"</t>
  </si>
  <si>
    <t>885,"OXBOW LN"</t>
  </si>
  <si>
    <t>890,"OXBOW LN"</t>
  </si>
  <si>
    <t>895,"OXBOW LN"</t>
  </si>
  <si>
    <t>900,"OXBOW LN"</t>
  </si>
  <si>
    <t>910,"OXBOW LN"</t>
  </si>
  <si>
    <t>918,"OXBOW LN"</t>
  </si>
  <si>
    <t>920,"OXBOW LN"</t>
  </si>
  <si>
    <t>930,"OXBOW LN"</t>
  </si>
  <si>
    <t>40,"MOHAWK ST"</t>
  </si>
  <si>
    <t>45,"MOHAWK ST"</t>
  </si>
  <si>
    <t>101,"MOHAWK ST"</t>
  </si>
  <si>
    <t>125,"MOHAWK ST"</t>
  </si>
  <si>
    <t>200,"MOHAWK ST"</t>
  </si>
  <si>
    <t>205,"MOHAWK STREET"</t>
  </si>
  <si>
    <t>215,"MOHAWK ST"</t>
  </si>
  <si>
    <t>220,"MOHAWK ST"</t>
  </si>
  <si>
    <t>230,"MOHAWK ST"</t>
  </si>
  <si>
    <t>300,"MOHAWK ST"</t>
  </si>
  <si>
    <t>310,"MOHAWK ST"</t>
  </si>
  <si>
    <t>320,"MOHAWK ST"</t>
  </si>
  <si>
    <t>400,"MOHAWK ST"</t>
  </si>
  <si>
    <t>410,"MOHAWK ST"</t>
  </si>
  <si>
    <t>415,"MOHAWK ST"</t>
  </si>
  <si>
    <t>420,"MOHAWK ST"</t>
  </si>
  <si>
    <t>430,"MOHAWK ST"</t>
  </si>
  <si>
    <t>450,"MOHAWK ST"</t>
  </si>
  <si>
    <t>455,"MOHAWK ST"</t>
  </si>
  <si>
    <t>460,"MOHAWK ST"</t>
  </si>
  <si>
    <t>470,"MOHAWK ST"</t>
  </si>
  <si>
    <t>475,"MOHAWK ST"</t>
  </si>
  <si>
    <t>480,"MOHAWK ST"</t>
  </si>
  <si>
    <t>490,"MOHAWK ST"</t>
  </si>
  <si>
    <t>495,"MOHAWK ST"</t>
  </si>
  <si>
    <t>510,"MOHAWK ST"</t>
  </si>
  <si>
    <t>520,"MOHAWK ST"</t>
  </si>
  <si>
    <t>600,"MOHAWK ST"</t>
  </si>
  <si>
    <t>610,"MOHAWK ST"</t>
  </si>
  <si>
    <t>700,"MOHAWK ST"</t>
  </si>
  <si>
    <t>710,"MOHAWK ST"</t>
  </si>
  <si>
    <t>719,"MOHAWK ST"</t>
  </si>
  <si>
    <t>724,"MOHAWK ST"</t>
  </si>
  <si>
    <t>727,"MOHAWK ST"</t>
  </si>
  <si>
    <t>730,"MOHAWK ST"</t>
  </si>
  <si>
    <t>739,"MOHAWK ST"</t>
  </si>
  <si>
    <t>740,"MOHAWK ST"</t>
  </si>
  <si>
    <t>745,"MOHAWK ST"</t>
  </si>
  <si>
    <t>750,"MOHAWK ST"</t>
  </si>
  <si>
    <t>755,"MOHAWK ST"</t>
  </si>
  <si>
    <t>761,"MOHAWK ST"</t>
  </si>
  <si>
    <t>770,"MOHAWK ST"</t>
  </si>
  <si>
    <t>771,"MOHAWK ST"</t>
  </si>
  <si>
    <t>775,"MOHAWK ST"</t>
  </si>
  <si>
    <t>780,"MOHAWK ST"</t>
  </si>
  <si>
    <t>785,"MOHAWK ST"</t>
  </si>
  <si>
    <t>790,"MOHAWK ST"</t>
  </si>
  <si>
    <t>795,"MOHAWK ST"</t>
  </si>
  <si>
    <t>796,"MOHAWK ST"</t>
  </si>
  <si>
    <t>810,"MOHAWK ST"</t>
  </si>
  <si>
    <t>815,"MOHAWK ST"</t>
  </si>
  <si>
    <t>820,"MOHAWK ST"</t>
  </si>
  <si>
    <t>825,"MOHAWK ST"</t>
  </si>
  <si>
    <t>830,"MOHAWK ST"</t>
  </si>
  <si>
    <t>835,"MOHAWK ST"</t>
  </si>
  <si>
    <t>855,"MOHAWK ST"</t>
  </si>
  <si>
    <t>860,"MOHAWK ST"</t>
  </si>
  <si>
    <t>865,"MOHAWK ST"</t>
  </si>
  <si>
    <t>870,"MOHAWK ST"</t>
  </si>
  <si>
    <t>875,"MOHAWK ST"</t>
  </si>
  <si>
    <t>890,"MOHAWK ST"</t>
  </si>
  <si>
    <t>900,"MOHAWK ST"</t>
  </si>
  <si>
    <t>901,"MOHAWK ST"</t>
  </si>
  <si>
    <t>902,"MOHAWK ST"</t>
  </si>
  <si>
    <t>904,"MOHAWK ST"</t>
  </si>
  <si>
    <t>905,"MOHAWK ST"</t>
  </si>
  <si>
    <t>906,"MOHAWK ST"</t>
  </si>
  <si>
    <t>907,"MOHAWK ST"</t>
  </si>
  <si>
    <t>908,"MOHAWK ST"</t>
  </si>
  <si>
    <t>909,"MOHAWK ST"</t>
  </si>
  <si>
    <t>910,"MOHAWK STREET"</t>
  </si>
  <si>
    <t>911,"MOHAWK ST"</t>
  </si>
  <si>
    <t>913,"MOHAWK ST"</t>
  </si>
  <si>
    <t>915,"MOHAWK ST"</t>
  </si>
  <si>
    <t>917,"MOHAWK ST"</t>
  </si>
  <si>
    <t>919,"MOHAWK ST"</t>
  </si>
  <si>
    <t>920,"MOHAWK ST"</t>
  </si>
  <si>
    <t>921,"MOHAWK ST"</t>
  </si>
  <si>
    <t>923,"MOHAWK ST"</t>
  </si>
  <si>
    <t>705,"PAGE AVE"</t>
  </si>
  <si>
    <t>710,"PAGE AVE"</t>
  </si>
  <si>
    <t>715,"PAGE AVE"</t>
  </si>
  <si>
    <t>720,"PAGE AVE"</t>
  </si>
  <si>
    <t>721,"PAGE AVE"</t>
  </si>
  <si>
    <t>725,"PAGE AVE"</t>
  </si>
  <si>
    <t>730,"PAGE AVE"</t>
  </si>
  <si>
    <t>745,"PAGE AVE"</t>
  </si>
  <si>
    <t>755,"PAGE AVE"</t>
  </si>
  <si>
    <t>760,"PAGE AVE"</t>
  </si>
  <si>
    <t>765,"PAGE AVE"</t>
  </si>
  <si>
    <t>770,"PAGE AVE"</t>
  </si>
  <si>
    <t>775,"PAGE AVE"</t>
  </si>
  <si>
    <t>780,"PAGE AVE"</t>
  </si>
  <si>
    <t>785,"PAGE AVE"</t>
  </si>
  <si>
    <t>790,"PAGE AVE"</t>
  </si>
  <si>
    <t>795,"PAGE AVE"</t>
  </si>
  <si>
    <t>796,"PAGE AVE"</t>
  </si>
  <si>
    <t>800,"PAGE AVE"</t>
  </si>
  <si>
    <t>810,"PAGE AVE"</t>
  </si>
  <si>
    <t>815,"PAGE AVE"</t>
  </si>
  <si>
    <t>820,"PAGE AVE"</t>
  </si>
  <si>
    <t>825,"PAGE AVE"</t>
  </si>
  <si>
    <t>830,"PAGE AVE"</t>
  </si>
  <si>
    <t>835,"PAGE AVE"</t>
  </si>
  <si>
    <t>840,"PAGE AVE"</t>
  </si>
  <si>
    <t>845,"PAGE AVE"</t>
  </si>
  <si>
    <t>850,"PAGE AVE"</t>
  </si>
  <si>
    <t>855,"PAGE AVE"</t>
  </si>
  <si>
    <t>860,"PAGE AVE"</t>
  </si>
  <si>
    <t>865,"PAGE AVE"</t>
  </si>
  <si>
    <t>870,"PAGE AVE"</t>
  </si>
  <si>
    <t>875,"PAGE AVE"</t>
  </si>
  <si>
    <t>105,"ONEIDA ST"</t>
  </si>
  <si>
    <t>200,"ONEIDA ST"</t>
  </si>
  <si>
    <t>205,"ONEIDA ST"</t>
  </si>
  <si>
    <t>210,"ONEIDA ST"</t>
  </si>
  <si>
    <t>220,"ONEIDA ST"</t>
  </si>
  <si>
    <t>300,"ONEIDA ST"</t>
  </si>
  <si>
    <t>320,"ONEIDA ST"</t>
  </si>
  <si>
    <t>400,"ONEIDA ST"</t>
  </si>
  <si>
    <t>420,"ONEIDA ST"</t>
  </si>
  <si>
    <t>425,"ONEIDA ST"</t>
  </si>
  <si>
    <t>435,"ONEIDA STREET"</t>
  </si>
  <si>
    <t>440,"ONEIDA ST"</t>
  </si>
  <si>
    <t>445,"ONEIDA ST"</t>
  </si>
  <si>
    <t>455,"ONEIDA ST"</t>
  </si>
  <si>
    <t>460,"ONEIDA ST"</t>
  </si>
  <si>
    <t>465,"ONEIDA ST"</t>
  </si>
  <si>
    <t>475,"ONEIDA ST"</t>
  </si>
  <si>
    <t>480,"ONEIDA ST"</t>
  </si>
  <si>
    <t>485,"ONEIDA ST"</t>
  </si>
  <si>
    <t>490,"ONEIDA ST"</t>
  </si>
  <si>
    <t>495,"ONEIDA ST"</t>
  </si>
  <si>
    <t>525,"ONEIDA ST"</t>
  </si>
  <si>
    <t>605,"ONEIDA ST"</t>
  </si>
  <si>
    <t>615,"ONEIDA ST"</t>
  </si>
  <si>
    <t>650,"ONEIDA ST"</t>
  </si>
  <si>
    <t>700,"ONEIDA ST"</t>
  </si>
  <si>
    <t>710,"ONEIDA ST"</t>
  </si>
  <si>
    <t>715,"ONEIDA ST"</t>
  </si>
  <si>
    <t>719,"ONEIDA ST"</t>
  </si>
  <si>
    <t>720,"ONEIDA ST"</t>
  </si>
  <si>
    <t>724,"ONEIDA ST"</t>
  </si>
  <si>
    <t>725,"ONEIDA ST"</t>
  </si>
  <si>
    <t>730,"ONEIDA ST"</t>
  </si>
  <si>
    <t>735,"ONEIDA ST"</t>
  </si>
  <si>
    <t>740,"ONEIDA ST"</t>
  </si>
  <si>
    <t>750,"ONEIDA ST"</t>
  </si>
  <si>
    <t>755,"ONEIDA ST"</t>
  </si>
  <si>
    <t>760,"ONEIDA ST"</t>
  </si>
  <si>
    <t>765,"ONEIDA ST"</t>
  </si>
  <si>
    <t>770,"ONEIDA ST"</t>
  </si>
  <si>
    <t>775,"ONEIDA ST"</t>
  </si>
  <si>
    <t>780,"ONEIDA ST"</t>
  </si>
  <si>
    <t>785,"ONEIDA ST"</t>
  </si>
  <si>
    <t>790,"ONEIDA ST"</t>
  </si>
  <si>
    <t>796,"ONEIDA ST"</t>
  </si>
  <si>
    <t>800,"ONEIDA ST"</t>
  </si>
  <si>
    <t>805,"ONEIDA ST"</t>
  </si>
  <si>
    <t>810,"ONEIDA ST"</t>
  </si>
  <si>
    <t>815,"ONEIDA ST"</t>
  </si>
  <si>
    <t>820,"ONEIDA ST"</t>
  </si>
  <si>
    <t>830,"ONEIDA ST"</t>
  </si>
  <si>
    <t>835,"ONEIDA ST"</t>
  </si>
  <si>
    <t>840,"ONEIDA ST"</t>
  </si>
  <si>
    <t>845,"ONEIDA ST"</t>
  </si>
  <si>
    <t>850,"ONEIDA ST"</t>
  </si>
  <si>
    <t>860,"ONEIDA ST"</t>
  </si>
  <si>
    <t>865,"ONEIDA ST"</t>
  </si>
  <si>
    <t>870,"ONEIDA ST"</t>
  </si>
  <si>
    <t>875,"ONEIDA ST"</t>
  </si>
  <si>
    <t>900,"ONEIDA ST"</t>
  </si>
  <si>
    <t>902,"ONEIDA ST"</t>
  </si>
  <si>
    <t>903,"ONEIDA ST"</t>
  </si>
  <si>
    <t>904,"ONEIDA ST"</t>
  </si>
  <si>
    <t>906,"ONEIDA ST"</t>
  </si>
  <si>
    <t>907,"ONEIDA ST"</t>
  </si>
  <si>
    <t>908,"ONEIDA ST"</t>
  </si>
  <si>
    <t>910,"ONEIDA ST"</t>
  </si>
  <si>
    <t>912,"ONEIDA ST"</t>
  </si>
  <si>
    <t>914,"ONEIDA ST"</t>
  </si>
  <si>
    <t>915,"ONEIDA ST"</t>
  </si>
  <si>
    <t>916,"ONEIDA ST"</t>
  </si>
  <si>
    <t>918,"ONEIDA ST"</t>
  </si>
  <si>
    <t>710,"FAIRCHILD PL"</t>
  </si>
  <si>
    <t>715,"FAIRCHILD PL"</t>
  </si>
  <si>
    <t>725,"FAIRCHILD PL"</t>
  </si>
  <si>
    <t>730,"FAIRCHILD PL"</t>
  </si>
  <si>
    <t>735,"FAIRCHILD PL"</t>
  </si>
  <si>
    <t>736,"FAIRCHILD PL"</t>
  </si>
  <si>
    <t>740,"FAIRCHILD PL"</t>
  </si>
  <si>
    <t>746,"FAIRCHILD PL"</t>
  </si>
  <si>
    <t>750,"FAIRCHILD PL"</t>
  </si>
  <si>
    <t>765,"FAIRCHILD PLACE"</t>
  </si>
  <si>
    <t>770,"FAIRCHILD PL"</t>
  </si>
  <si>
    <t>777,"FAIRCHILD PL"</t>
  </si>
  <si>
    <t>780,"FAIRCHILD PL"</t>
  </si>
  <si>
    <t>785,"FAIRCHILD PL"</t>
  </si>
  <si>
    <t>790,"FAIRCHILD PL"</t>
  </si>
  <si>
    <t>795,"FAIRCHILD PL"</t>
  </si>
  <si>
    <t>76,"ONONDAGA ST"</t>
  </si>
  <si>
    <t>200,"ONONDAGA ST"</t>
  </si>
  <si>
    <t>220,"ONONDAGA ST"</t>
  </si>
  <si>
    <t>300,"ONONDAGA ST"</t>
  </si>
  <si>
    <t>405,"ONONDAGA ST"</t>
  </si>
  <si>
    <t>410,"ONONDAGA ST"</t>
  </si>
  <si>
    <t>420,"ONONDAGA ST"</t>
  </si>
  <si>
    <t>425,"ONONDAGA ST"</t>
  </si>
  <si>
    <t>425,"ONONDAGA ST W"</t>
  </si>
  <si>
    <t>430,"ONONDAGA ST"</t>
  </si>
  <si>
    <t>435,"ONONDAGA ST"</t>
  </si>
  <si>
    <t>440,"ONONDAGA ST"</t>
  </si>
  <si>
    <t>445,"ONONDAGA ST"</t>
  </si>
  <si>
    <t>450,"ONONDAGA ST"</t>
  </si>
  <si>
    <t>460,"ONONDAGA ST"</t>
  </si>
  <si>
    <t>480,"ONONDAGA ST"</t>
  </si>
  <si>
    <t>481,"ONONDAGA ST"</t>
  </si>
  <si>
    <t>485,"ONONDAGA ST"</t>
  </si>
  <si>
    <t>520,"ONONDAGA ST"</t>
  </si>
  <si>
    <t>600,"ONONDAGA ST"</t>
  </si>
  <si>
    <t>610,"ONONDAGA ST"</t>
  </si>
  <si>
    <t>630,"ONONDAGA ST"</t>
  </si>
  <si>
    <t>708,"ONONDAGA ST"</t>
  </si>
  <si>
    <t>715,"ONONDAGA ST"</t>
  </si>
  <si>
    <t>716,"ONONDAGA ST"</t>
  </si>
  <si>
    <t>724,"ONONDAGA ST"</t>
  </si>
  <si>
    <t>724,"ONONDAGA ST UPPER"</t>
  </si>
  <si>
    <t>725,"ONONDAGA ST"</t>
  </si>
  <si>
    <t>750,"ONONDAGA ST"</t>
  </si>
  <si>
    <t>780,"ONONDAGA ST"</t>
  </si>
  <si>
    <t>790,"ONONDAGA ST"</t>
  </si>
  <si>
    <t>805,"ONONDAGA ST"</t>
  </si>
  <si>
    <t>810,"ONONDAGA ST"</t>
  </si>
  <si>
    <t>815,"ONONDAGA ST"</t>
  </si>
  <si>
    <t>820,"ONONDAGA ST"</t>
  </si>
  <si>
    <t>825,"ONONDAGA ST"</t>
  </si>
  <si>
    <t>830,"ONONDAGA ST"</t>
  </si>
  <si>
    <t>840,"ONONDAGA ST"</t>
  </si>
  <si>
    <t>848,"ONONDAGA ST"</t>
  </si>
  <si>
    <t>854,"ONONDAGA ST"</t>
  </si>
  <si>
    <t>860,"ONONDAGA ST"</t>
  </si>
  <si>
    <t>865,"ONONDAGA ST E"</t>
  </si>
  <si>
    <t>865,"ONONDAGA ST W"</t>
  </si>
  <si>
    <t>870,"ONONDAGA ST"</t>
  </si>
  <si>
    <t>875,"ONONDAGA ST E"</t>
  </si>
  <si>
    <t>875,"ONONDAGA ST W"</t>
  </si>
  <si>
    <t>880,"ONONDAGA ST"</t>
  </si>
  <si>
    <t>885,"ONONDAGA ST E"</t>
  </si>
  <si>
    <t>885,"ONONDAGA ST W"</t>
  </si>
  <si>
    <t>890,"ONONDAGA ST"</t>
  </si>
  <si>
    <t>895,"ONONDAGA ST E"</t>
  </si>
  <si>
    <t>895,"ONONDAGA ST W"</t>
  </si>
  <si>
    <t>901,"ONONDAGA ST"</t>
  </si>
  <si>
    <t>905,"ONONDAGA ST"</t>
  </si>
  <si>
    <t>906,"ONONDAGA ST"</t>
  </si>
  <si>
    <t>909,"ONONDAGA ST"</t>
  </si>
  <si>
    <t>910,"ONONDAGA ST"</t>
  </si>
  <si>
    <t>915,"ONONDAGA ST"</t>
  </si>
  <si>
    <t>917,"ONONDAGA ST"</t>
  </si>
  <si>
    <t>919,"ONONDAGA ST"</t>
  </si>
  <si>
    <t>921,"ONONDAGA ST"</t>
  </si>
  <si>
    <t>923,"ONONDAGA ST"</t>
  </si>
  <si>
    <t>400,"RIDGE ST"</t>
  </si>
  <si>
    <t>401,"RIDGE ST"</t>
  </si>
  <si>
    <t>415,"RIDGE ST"</t>
  </si>
  <si>
    <t>420,"RIDGE ST"</t>
  </si>
  <si>
    <t>425,"RIDGE ST"</t>
  </si>
  <si>
    <t>430,"RIDGE ST"</t>
  </si>
  <si>
    <t>435,"RIDGE ST"</t>
  </si>
  <si>
    <t>440,"RIDGE ST"</t>
  </si>
  <si>
    <t>440,"RIDGE ST - Downstairs"</t>
  </si>
  <si>
    <t>450,"RIDGE ST"</t>
  </si>
  <si>
    <t>460,"RIDGE ST"</t>
  </si>
  <si>
    <t>470,"RIDGE ST"</t>
  </si>
  <si>
    <t>475,"RIDGE ST"</t>
  </si>
  <si>
    <t>480,"RIDGE ST"</t>
  </si>
  <si>
    <t>482,"RIDGE ST"</t>
  </si>
  <si>
    <t>490,"RIDGE ST"</t>
  </si>
  <si>
    <t>494,"RIDGE ST"</t>
  </si>
  <si>
    <t>65,"CENTER ST"</t>
  </si>
  <si>
    <t>100,"CENTER ST"</t>
  </si>
  <si>
    <t>105,"CENTER ST"</t>
  </si>
  <si>
    <t>115,"CENTER ST"</t>
  </si>
  <si>
    <t>125,"CENTER ST"</t>
  </si>
  <si>
    <t>210,"CENTER ST"</t>
  </si>
  <si>
    <t>305,"CENTER ST"</t>
  </si>
  <si>
    <t>315,"CENTER ST"</t>
  </si>
  <si>
    <t>335,"CENTER ST"</t>
  </si>
  <si>
    <t>345,"CENTER ST"</t>
  </si>
  <si>
    <t>402,"CENTER STREET"</t>
  </si>
  <si>
    <t>411,"CENTER ST"</t>
  </si>
  <si>
    <t>417,"CENTER ST"</t>
  </si>
  <si>
    <t>419,"CENTER ST"</t>
  </si>
  <si>
    <t>421,"CENTER ST"</t>
  </si>
  <si>
    <t>424,"CENTER ST"</t>
  </si>
  <si>
    <t>425,"CENTER ST"</t>
  </si>
  <si>
    <t>432,"CENTER ST"</t>
  </si>
  <si>
    <t>433,"CENTER ST"</t>
  </si>
  <si>
    <t>436,"CENTER ST"</t>
  </si>
  <si>
    <t>443,"CENTER ST"</t>
  </si>
  <si>
    <t>444,"CENTER STREET"</t>
  </si>
  <si>
    <t>444,"CENTER ST"</t>
  </si>
  <si>
    <t>449,"CENTER ST"</t>
  </si>
  <si>
    <t>451,"CENTER ST"</t>
  </si>
  <si>
    <t>453,"CENTER ST"</t>
  </si>
  <si>
    <t>457,"CENTER ST"</t>
  </si>
  <si>
    <t>463,"CENTER ST"</t>
  </si>
  <si>
    <t>469,"CENTER ST"</t>
  </si>
  <si>
    <t>476,"CENTER ST"</t>
  </si>
  <si>
    <t>478,"CENTER ST"</t>
  </si>
  <si>
    <t>479,"CENTER ST"</t>
  </si>
  <si>
    <t>484,"CENTER ST"</t>
  </si>
  <si>
    <t>486,"CENTER ST"</t>
  </si>
  <si>
    <t>490,"CENTER ST"</t>
  </si>
  <si>
    <t>493,"CENTER ST"</t>
  </si>
  <si>
    <t>500,"CENTER ST"</t>
  </si>
  <si>
    <t>505,"CENTER ST"</t>
  </si>
  <si>
    <t>515,"CENTER ST"</t>
  </si>
  <si>
    <t>520,"CENTER ST"</t>
  </si>
  <si>
    <t>535,"CENTER ST"</t>
  </si>
  <si>
    <t>547/549,"CENTER ST"</t>
  </si>
  <si>
    <t>555,"CENTER ST"</t>
  </si>
  <si>
    <t>560,"CENTER ST"</t>
  </si>
  <si>
    <t>605,"CENTER ST"</t>
  </si>
  <si>
    <t>620,"CENTER ST"</t>
  </si>
  <si>
    <t>625,"CENTER ST   Unit A Downstairs"</t>
  </si>
  <si>
    <t>625,"CENTER ST"</t>
  </si>
  <si>
    <t>703,"CENTER STREET"</t>
  </si>
  <si>
    <t>704,"CENTER ST"</t>
  </si>
  <si>
    <t>705,"CENTER ST"</t>
  </si>
  <si>
    <t>712,"CENTER ST"</t>
  </si>
  <si>
    <t>716,"CENTER ST"</t>
  </si>
  <si>
    <t>721,"CENTER ST."</t>
  </si>
  <si>
    <t>726,"CENTER ST"</t>
  </si>
  <si>
    <t>731,"CENTER ST"</t>
  </si>
  <si>
    <t>732,"CENTER ST"</t>
  </si>
  <si>
    <t>733,"CENTER ST"</t>
  </si>
  <si>
    <t>737,"CENTER ST"</t>
  </si>
  <si>
    <t>739,"CENTER ST"</t>
  </si>
  <si>
    <t>742,"CENTER ST"</t>
  </si>
  <si>
    <t>755,"CENTER ST"</t>
  </si>
  <si>
    <t>760,"CENTER STREET"</t>
  </si>
  <si>
    <t>765,"CENTER ST"</t>
  </si>
  <si>
    <t>780,"CENTER STREET"</t>
  </si>
  <si>
    <t>790,"CENTER STREET"</t>
  </si>
  <si>
    <t>791,"CENTER ST"</t>
  </si>
  <si>
    <t>793,"CENTER ST"</t>
  </si>
  <si>
    <t>795,"CENTER ST"</t>
  </si>
  <si>
    <t>800,"CENTER ST"</t>
  </si>
  <si>
    <t>810,"CENTER ST"</t>
  </si>
  <si>
    <t>820,"CENTER ST"</t>
  </si>
  <si>
    <t>840,"CENTER ST"</t>
  </si>
  <si>
    <t>842,"CENTER ST"</t>
  </si>
  <si>
    <t>850,"CENTER ST"</t>
  </si>
  <si>
    <t>860,"CENTER STREET"</t>
  </si>
  <si>
    <t>890,"CENTER ST"</t>
  </si>
  <si>
    <t>895,"CENTER STREET"</t>
  </si>
  <si>
    <t>900,"CENTER ST"</t>
  </si>
  <si>
    <t>908,"CENTER ST"</t>
  </si>
  <si>
    <t>914,"CENTER ST"</t>
  </si>
  <si>
    <t>916,"CENTER ST"</t>
  </si>
  <si>
    <t>920,"CENTER ST"</t>
  </si>
  <si>
    <t>400,"PLAIN ST"</t>
  </si>
  <si>
    <t>409,"PLAIN ST"</t>
  </si>
  <si>
    <t>418,"PLAIN ST"</t>
  </si>
  <si>
    <t>421,"PLAIN ST"</t>
  </si>
  <si>
    <t>424,"PLAIN ST"</t>
  </si>
  <si>
    <t>427,"PLAIN ST"</t>
  </si>
  <si>
    <t>430,"PLAIN ST"</t>
  </si>
  <si>
    <t>439,"PLAIN ST"</t>
  </si>
  <si>
    <t>442,"PLAIN ST"</t>
  </si>
  <si>
    <t>445,"PLAIN ST"</t>
  </si>
  <si>
    <t>448,"PLAIN ST"</t>
  </si>
  <si>
    <t>451,"PLAIN ST"</t>
  </si>
  <si>
    <t>466,"PLAIN ST"</t>
  </si>
  <si>
    <t>469,"PLAIN ST"</t>
  </si>
  <si>
    <t>481,"PLAIN ST"</t>
  </si>
  <si>
    <t>110,"CAYUGA ST"</t>
  </si>
  <si>
    <t>120,"CAYUGA STREET"</t>
  </si>
  <si>
    <t>220,"CAYUGA ST"</t>
  </si>
  <si>
    <t>301,"CAYUGA  STREET"</t>
  </si>
  <si>
    <t>401,"CAYUGA ST"</t>
  </si>
  <si>
    <t>405,"CAYUGA ST"</t>
  </si>
  <si>
    <t>415,"CAYUGA ST"</t>
  </si>
  <si>
    <t>425,"CAYUGA ST"</t>
  </si>
  <si>
    <t>429,"CAYUGA ST"</t>
  </si>
  <si>
    <t>431,"CAYUGA ST"</t>
  </si>
  <si>
    <t>435,"CAYUGA ST"</t>
  </si>
  <si>
    <t>445,"CAYUGA ST"</t>
  </si>
  <si>
    <t>455,"CAYUGA ST"</t>
  </si>
  <si>
    <t>475,"CAYUGA ST"</t>
  </si>
  <si>
    <t>480,"CAYUGA ST"</t>
  </si>
  <si>
    <t>482,"CAYUGA ST"</t>
  </si>
  <si>
    <t>505,"CAYUGA ST"</t>
  </si>
  <si>
    <t>615,"CAYUGA ST"</t>
  </si>
  <si>
    <t>620,"CAYUGA ST"</t>
  </si>
  <si>
    <t>625,"CAYUGA ST"</t>
  </si>
  <si>
    <t>630,"CAYUGA ST"</t>
  </si>
  <si>
    <t>635,"CAYUGA ST"</t>
  </si>
  <si>
    <t>705,"CAYUGA ST"</t>
  </si>
  <si>
    <t>715,"CAYUGA ST"</t>
  </si>
  <si>
    <t>720,"CAYUGA ST"</t>
  </si>
  <si>
    <t>725,"CAYUGA STREET"</t>
  </si>
  <si>
    <t>727,"CAYUGA STREET"</t>
  </si>
  <si>
    <t>730,"CAYUGA ST"</t>
  </si>
  <si>
    <t>732,"CAYUGA ST"</t>
  </si>
  <si>
    <t>734,"CAYUGA ST"</t>
  </si>
  <si>
    <t>735,"CAYUGA STREET"</t>
  </si>
  <si>
    <t>736,"CAYUGA ST"</t>
  </si>
  <si>
    <t>738,"CAYUGA ST"</t>
  </si>
  <si>
    <t>757,"CAYUGA ST"</t>
  </si>
  <si>
    <t>761,"CAYUGA ST"</t>
  </si>
  <si>
    <t>763,"CAYUGA ST"</t>
  </si>
  <si>
    <t>765,"CAYUGA ST"</t>
  </si>
  <si>
    <t>767,"CAYUGA ST"</t>
  </si>
  <si>
    <t>769,"CAYUGA ST"</t>
  </si>
  <si>
    <t>775,"CAYUGA ST"</t>
  </si>
  <si>
    <t>777,"CAYUGA ST"</t>
  </si>
  <si>
    <t>779,"CAYUGA ST"</t>
  </si>
  <si>
    <t>781,"CAYUGA ST"</t>
  </si>
  <si>
    <t>805,"CAYUGA ST"</t>
  </si>
  <si>
    <t>845,"CAYUGA ST"</t>
  </si>
  <si>
    <t>875,"CAYUGA STREET"</t>
  </si>
  <si>
    <t>885,"CAYUGA ST.CAR WASH L"</t>
  </si>
  <si>
    <t>885,"CAYUGA ST.-CAR WASH-U"</t>
  </si>
  <si>
    <t>901,"CAYUGA ST"</t>
  </si>
  <si>
    <t>,"ARTPARK"</t>
  </si>
  <si>
    <t>,"SENECA &amp; PORTAGE #2"</t>
  </si>
  <si>
    <t>,"SENECA &amp; PORTAGE #3"</t>
  </si>
  <si>
    <t>120,"SENECA ST"</t>
  </si>
  <si>
    <t>200,"SENECA ST"</t>
  </si>
  <si>
    <t>205,"SENECA ST"</t>
  </si>
  <si>
    <t>210,"SENECA ST"</t>
  </si>
  <si>
    <t>215,"SENECA STREET"</t>
  </si>
  <si>
    <t>220,"SENECA ST"</t>
  </si>
  <si>
    <t>225,"SENECA ST"</t>
  </si>
  <si>
    <t>300,"SENECA ST"</t>
  </si>
  <si>
    <t>305,"SENECA ST"</t>
  </si>
  <si>
    <t>415,"SENECA ST"</t>
  </si>
  <si>
    <t>420,"SENECA ST"</t>
  </si>
  <si>
    <t>425,"SENECA ST"</t>
  </si>
  <si>
    <t>435,"SENECA ST"</t>
  </si>
  <si>
    <t>445,"SENECA ST."</t>
  </si>
  <si>
    <t>450,"SENECA ST"</t>
  </si>
  <si>
    <t>460,"SENECA ST"</t>
  </si>
  <si>
    <t>475,"SENECA ST"</t>
  </si>
  <si>
    <t>480,"SENECA ST"</t>
  </si>
  <si>
    <t>485,"SENECA ST"</t>
  </si>
  <si>
    <t>495,"SENECA ST"</t>
  </si>
  <si>
    <t>595,"SENECA STREET"</t>
  </si>
  <si>
    <t>595,"SENECA STREET-2"</t>
  </si>
  <si>
    <t>595,"SENECA STREET-3"</t>
  </si>
  <si>
    <t>595,"SENECA STREET-14"</t>
  </si>
  <si>
    <t>595,"SENECA STREET-5"</t>
  </si>
  <si>
    <t>595,"SENECA STREET-6"</t>
  </si>
  <si>
    <t>595,"SENECA STREET-7"</t>
  </si>
  <si>
    <t>595,"SENECA STREET-8"</t>
  </si>
  <si>
    <t>595,"SENECA STREET-9"</t>
  </si>
  <si>
    <t>595,"SENECA STREET-10"</t>
  </si>
  <si>
    <t>595,"SENECA STREET-11"</t>
  </si>
  <si>
    <t>595,"SENECA STREET-12"</t>
  </si>
  <si>
    <t>595,"SENECA ST"</t>
  </si>
  <si>
    <t>610,"SENECA ST"</t>
  </si>
  <si>
    <t>620,"SENECA ST"</t>
  </si>
  <si>
    <t>710,"SENECA ST"</t>
  </si>
  <si>
    <t>715,"SENECA ST"</t>
  </si>
  <si>
    <t>720,"SENECA ST"</t>
  </si>
  <si>
    <t>725,"SENECA ST"</t>
  </si>
  <si>
    <t>730,"SENECA ST"</t>
  </si>
  <si>
    <t>735,"SENECA ST"</t>
  </si>
  <si>
    <t>740,"SENECA ST"</t>
  </si>
  <si>
    <t>820,"SENECA ST"</t>
  </si>
  <si>
    <t>840,"SENECA ST"</t>
  </si>
  <si>
    <t>902,"SENECA ST"</t>
  </si>
  <si>
    <t>930,"SENECA ST"</t>
  </si>
  <si>
    <t>931,"SENECA ST"</t>
  </si>
  <si>
    <t>932,"SENECA ST"</t>
  </si>
  <si>
    <t>933,"SENECA ST"</t>
  </si>
  <si>
    <t>934,"SENECA ST"</t>
  </si>
  <si>
    <t>935,"SENECA ST"</t>
  </si>
  <si>
    <t>922,"CREEK RD EXT."</t>
  </si>
  <si>
    <t>923,"CREEK RD EXT"</t>
  </si>
  <si>
    <t>924,"CREEK RD EXT"</t>
  </si>
  <si>
    <t>927,"CREEK RD EXT"</t>
  </si>
  <si>
    <t>928,"CREEK RD EXT"</t>
  </si>
  <si>
    <t>929,"CREEK ROAD EXT"</t>
  </si>
  <si>
    <t>930,"CREEK RD EXT"</t>
  </si>
  <si>
    <t>933,"CREEK RD EXT"</t>
  </si>
  <si>
    <t>934,"CREEK RD EXT"</t>
  </si>
  <si>
    <t>935,"CREEK RD EXT."</t>
  </si>
  <si>
    <t>936,"CREEK RD. EXT."</t>
  </si>
  <si>
    <t>937,"CREEK RD EXT"</t>
  </si>
  <si>
    <t>20,"TUSCARORA ST"</t>
  </si>
  <si>
    <t>100,"TUSCARORA ST"</t>
  </si>
  <si>
    <t>110,"TUSCARORA ST"</t>
  </si>
  <si>
    <t>115,"TUSCARORA ST"</t>
  </si>
  <si>
    <t>135,"TUSCARORA ST"</t>
  </si>
  <si>
    <t>200,"TUSCARORA ST"</t>
  </si>
  <si>
    <t>206,"TUSCARORA ST"</t>
  </si>
  <si>
    <t>214,"TUSCARORA ST"</t>
  </si>
  <si>
    <t>215,"TUSCARORA ST"</t>
  </si>
  <si>
    <t>220,"TUSCARORA ST"</t>
  </si>
  <si>
    <t>225,"TUSCARORA ST"</t>
  </si>
  <si>
    <t>235,"TUSCARORA ST"</t>
  </si>
  <si>
    <t>245,"TUSCARORA ST"</t>
  </si>
  <si>
    <t>305,"TUSCARORA ST"</t>
  </si>
  <si>
    <t>315,"TUSCARORA ST"</t>
  </si>
  <si>
    <t>420,"TUSCARORA ST"</t>
  </si>
  <si>
    <t>440,"TUSCARORA ST"</t>
  </si>
  <si>
    <t>510,"TUSCARORA ST"</t>
  </si>
  <si>
    <t>514,"TUSCARORA ST"</t>
  </si>
  <si>
    <t>520,"TUSCARORA ST"</t>
  </si>
  <si>
    <t>530,"TUSCARORA ST"</t>
  </si>
  <si>
    <t>610,"TUSCARORA ST"</t>
  </si>
  <si>
    <t>702,"TUSCARORA ST"</t>
  </si>
  <si>
    <t>704,"TUSCARORA ST"</t>
  </si>
  <si>
    <t>706,"TUSCARORA ST"</t>
  </si>
  <si>
    <t>708,"TUSCARORA ST"</t>
  </si>
  <si>
    <t>710,"TUSCARORA ST"</t>
  </si>
  <si>
    <t>712,"TUSCARORA ST"</t>
  </si>
  <si>
    <t>714,"TUSCARORA ST"</t>
  </si>
  <si>
    <t>716,"TUSCARORA ST"</t>
  </si>
  <si>
    <t>718,"TUSCARORA ST"</t>
  </si>
  <si>
    <t>720,"TUSCARORA ST"</t>
  </si>
  <si>
    <t>722,"TUSCARORA ST"</t>
  </si>
  <si>
    <t>724,"TUSCARORA ST"</t>
  </si>
  <si>
    <t>726,"TUSCARORA ST"</t>
  </si>
  <si>
    <t>728,"TUSCARORA ST"</t>
  </si>
  <si>
    <t>730,"TUSCARORA ST"</t>
  </si>
  <si>
    <t>732,"TUSCARORA ST"</t>
  </si>
  <si>
    <t>734,"TUSCARORA ST"</t>
  </si>
  <si>
    <t>736,"TUSCARORA ST"</t>
  </si>
  <si>
    <t>738,"TUSCARORA ST"</t>
  </si>
  <si>
    <t>740,"TUSCARORA ST"</t>
  </si>
  <si>
    <t>742,"TUSCARORA ST"</t>
  </si>
  <si>
    <t>744,"TUSCARORA ST"</t>
  </si>
  <si>
    <t>746,"TUSCARORA ST"</t>
  </si>
  <si>
    <t>748,"TUSCARORA ST"</t>
  </si>
  <si>
    <t>750,"TUSCARORA ST"</t>
  </si>
  <si>
    <t>752,"TUSCARORA ST"</t>
  </si>
  <si>
    <t>754,"TUSCARORA ST"</t>
  </si>
  <si>
    <t>756,"TUSCARORA ST"</t>
  </si>
  <si>
    <t>795,"CHICORA"</t>
  </si>
  <si>
    <t>425,"EAST LN"</t>
  </si>
  <si>
    <t>430,"EAST LN"</t>
  </si>
  <si>
    <t>435,"EAST LN"</t>
  </si>
  <si>
    <t>445,"EAST LN"</t>
  </si>
  <si>
    <t>450,"EAST LN"</t>
  </si>
  <si>
    <t>460,"EAST LN"</t>
  </si>
  <si>
    <t>420,"WEST LN"</t>
  </si>
  <si>
    <t>425,"WEST LN"</t>
  </si>
  <si>
    <t>430,"WEST LN"</t>
  </si>
  <si>
    <t>435,"WEST LN"</t>
  </si>
  <si>
    <t>440,"WEST LN"</t>
  </si>
  <si>
    <t>445,"WEST LN"</t>
  </si>
  <si>
    <t>450,"WEST LN"</t>
  </si>
  <si>
    <t>455,"WEST LN"</t>
  </si>
  <si>
    <t>420,"BAKER DR"</t>
  </si>
  <si>
    <t>425,"BAKER DR"</t>
  </si>
  <si>
    <t>430,"BAKER DR"</t>
  </si>
  <si>
    <t>435,"BAKER DR"</t>
  </si>
  <si>
    <t>440,"BAKER DR"</t>
  </si>
  <si>
    <t>445,"BAKER DR"</t>
  </si>
  <si>
    <t>450,"BAKER DR"</t>
  </si>
  <si>
    <t>455,"BAKER DR"</t>
  </si>
  <si>
    <t>460,"BAKER DR"</t>
  </si>
  <si>
    <t>465,"BAKER DR"</t>
  </si>
  <si>
    <t>470,"BAKER DR"</t>
  </si>
  <si>
    <t>575,"MT. VIEW DRIVE"</t>
  </si>
  <si>
    <t>583,"MT. VIEW DRIVE"</t>
  </si>
  <si>
    <t>599,"MT. VIEW DRIVE"</t>
  </si>
  <si>
    <t>615,"MT. VIEW DRIVE"</t>
  </si>
  <si>
    <t>620,"MOUNTAIN VIEW DRIVE"</t>
  </si>
  <si>
    <t>623,"MT. VIEW DRIVE"</t>
  </si>
  <si>
    <t>628,"MT. VIEW DRIVE"</t>
  </si>
  <si>
    <t>631,"MT. VIEW DRIVE"</t>
  </si>
  <si>
    <t>636,"MT. VIEW DRIVE"</t>
  </si>
  <si>
    <t>637,"MT. VIEW DRIVE"</t>
  </si>
  <si>
    <t>643,"MT. VIEW DRIVE"</t>
  </si>
  <si>
    <t>651,"MT. VIEW DRIVE"</t>
  </si>
  <si>
    <t>652,"MT. VIEW DRIVE"</t>
  </si>
  <si>
    <t>4987,"FOREST RD"</t>
  </si>
  <si>
    <t>4995,"FOREST RD"</t>
  </si>
  <si>
    <t>5001,"FOREST RD"</t>
  </si>
  <si>
    <t>5006,"FOREST RD"</t>
  </si>
  <si>
    <t>5007,"FOREST RD"</t>
  </si>
  <si>
    <t>401,"GARDEN LANE"</t>
  </si>
  <si>
    <t>402,"GARDEN LANE"</t>
  </si>
  <si>
    <t>403,"GARDEN LANE"</t>
  </si>
  <si>
    <t>404,"GARDEN LN"</t>
  </si>
  <si>
    <t>405,"GARDEN LANE"</t>
  </si>
  <si>
    <t>406,"GARDEN LANE"</t>
  </si>
  <si>
    <t>407,"GARDEN LN"</t>
  </si>
  <si>
    <t>408,"GARDEN LN"</t>
  </si>
  <si>
    <t>409,"GARDEN LN"</t>
  </si>
  <si>
    <t>410,"GARDEN LN"</t>
  </si>
  <si>
    <t>411,"GARDEN LANE"</t>
  </si>
  <si>
    <t>412,"GARDEN LN"</t>
  </si>
  <si>
    <t>413,"GARDEN LANE"</t>
  </si>
  <si>
    <t>414,"GARDEN LANE"</t>
  </si>
  <si>
    <t>415,"GARDEN LANE"</t>
  </si>
  <si>
    <t>416,"GARDEN LANE"</t>
  </si>
  <si>
    <t>418,"GARDEN LANE"</t>
  </si>
  <si>
    <t>420,"GARDEN LN"</t>
  </si>
  <si>
    <t>1,"KATHLEEN COURT"</t>
  </si>
  <si>
    <t>2,"KATHLEEN COURT"</t>
  </si>
  <si>
    <t>3,"KATHLEEN COURT"</t>
  </si>
  <si>
    <t>4,"KATHLEEN CT"</t>
  </si>
  <si>
    <t>5,"KATHLEEN COURT"</t>
  </si>
  <si>
    <t>6,"KATHLEEN COURT"</t>
  </si>
  <si>
    <t>7,"KATHLEEN COURT"</t>
  </si>
  <si>
    <t>copper</t>
  </si>
  <si>
    <t>C.I.P</t>
  </si>
  <si>
    <t>excavation</t>
  </si>
  <si>
    <t>plastic</t>
  </si>
  <si>
    <t xml:space="preserve">copper </t>
  </si>
  <si>
    <t>records</t>
  </si>
  <si>
    <t>sequential sampling</t>
  </si>
  <si>
    <t>field inspection</t>
  </si>
  <si>
    <t>310 ONEIDA ST</t>
  </si>
  <si>
    <t>760 FAIRCHILD PL</t>
  </si>
  <si>
    <t>unknown unlikely lead</t>
  </si>
  <si>
    <t>not verified</t>
  </si>
  <si>
    <t>460 CENTER ST</t>
  </si>
  <si>
    <t>cooper</t>
  </si>
  <si>
    <t>771,"PAGE AVE</t>
  </si>
  <si>
    <t>Anthony Mang</t>
  </si>
  <si>
    <t>(716)754-8271</t>
  </si>
  <si>
    <t>voldpw@yahoo.com</t>
  </si>
  <si>
    <t>Anthony Mag</t>
  </si>
  <si>
    <t>Superintendent of Public Works</t>
  </si>
  <si>
    <t>up to 1"</t>
  </si>
  <si>
    <t>NY3100558</t>
  </si>
  <si>
    <t>predictive model</t>
  </si>
  <si>
    <t>Contact Village Clerks Office (716)754-8271</t>
  </si>
  <si>
    <t xml:space="preserve">not verified </t>
  </si>
  <si>
    <t>business</t>
  </si>
  <si>
    <t>single family</t>
  </si>
  <si>
    <t>other</t>
  </si>
  <si>
    <t>galvanized</t>
  </si>
  <si>
    <t>2"</t>
  </si>
  <si>
    <t>4"</t>
  </si>
  <si>
    <t>customer identification w/photo</t>
  </si>
  <si>
    <t>1"</t>
  </si>
  <si>
    <t>hydro excavation</t>
  </si>
  <si>
    <t>115 N WATER ST</t>
  </si>
  <si>
    <t>125 S WATER ST</t>
  </si>
  <si>
    <t>eliminated</t>
  </si>
  <si>
    <t>892 SENECA ST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</si>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</sst>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9C0006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auto="1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 style="double">
        <color indexed="64"/>
      </top>
      <bottom/>
      <diagonal/>
    </border>
    <border>
      <left/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rgb="FFC00000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/>
      <diagonal/>
    </border>
    <border>
      <left/>
      <right style="thin">
        <color rgb="FFC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</borders>
  <cellStyleXfs count="2">
    <xf numFmtId="0" fontId="0" fillId="0" borderId="0"/>
    <xf numFmtId="0" fontId="10" fillId="6" borderId="0" applyNumberFormat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4" xfId="0" applyFont="1" applyBorder="1"/>
    <xf numFmtId="0" fontId="1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0" xfId="0" applyFont="1"/>
    <xf numFmtId="1" fontId="3" fillId="0" borderId="0" xfId="0" applyNumberFormat="1" applyFont="1"/>
    <xf numFmtId="1" fontId="3" fillId="0" borderId="25" xfId="0" applyNumberFormat="1" applyFont="1" applyBorder="1" applyAlignment="1">
      <alignment vertical="center" wrapText="1"/>
    </xf>
    <xf numFmtId="1" fontId="3" fillId="0" borderId="23" xfId="0" applyNumberFormat="1" applyFont="1" applyBorder="1" applyAlignment="1">
      <alignment horizontal="left" vertical="center" wrapText="1"/>
    </xf>
    <xf numFmtId="1" fontId="3" fillId="0" borderId="18" xfId="0" applyNumberFormat="1" applyFont="1" applyBorder="1" applyAlignment="1" applyProtection="1">
      <alignment horizontal="right" vertical="center" wrapText="1"/>
      <protection hidden="1"/>
    </xf>
    <xf numFmtId="1" fontId="3" fillId="0" borderId="22" xfId="0" applyNumberFormat="1" applyFont="1" applyBorder="1" applyAlignment="1" applyProtection="1">
      <alignment horizontal="right" vertical="center" wrapText="1"/>
      <protection hidden="1"/>
    </xf>
    <xf numFmtId="1" fontId="3" fillId="0" borderId="24" xfId="0" applyNumberFormat="1" applyFont="1" applyBorder="1" applyAlignment="1" applyProtection="1">
      <alignment horizontal="right" vertical="center" wrapText="1"/>
      <protection hidden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/>
    </xf>
    <xf numFmtId="0" fontId="14" fillId="0" borderId="0" xfId="1" applyFont="1" applyFill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0" xfId="1" applyFont="1" applyFill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0" borderId="32" xfId="0" applyFont="1" applyBorder="1"/>
    <xf numFmtId="0" fontId="3" fillId="0" borderId="33" xfId="0" applyFont="1" applyBorder="1"/>
    <xf numFmtId="1" fontId="3" fillId="0" borderId="45" xfId="0" applyNumberFormat="1" applyFont="1" applyBorder="1" applyAlignment="1" applyProtection="1">
      <alignment horizontal="right" vertical="center" wrapText="1"/>
      <protection hidden="1"/>
    </xf>
    <xf numFmtId="1" fontId="3" fillId="0" borderId="46" xfId="0" applyNumberFormat="1" applyFont="1" applyBorder="1" applyAlignment="1" applyProtection="1">
      <alignment horizontal="right" vertical="center" wrapText="1"/>
      <protection hidden="1"/>
    </xf>
    <xf numFmtId="1" fontId="3" fillId="0" borderId="47" xfId="0" applyNumberFormat="1" applyFont="1" applyBorder="1" applyAlignment="1">
      <alignment vertical="center" wrapText="1"/>
    </xf>
    <xf numFmtId="0" fontId="7" fillId="0" borderId="55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3" fillId="0" borderId="36" xfId="0" applyFont="1" applyBorder="1" applyProtection="1">
      <protection locked="0"/>
    </xf>
    <xf numFmtId="0" fontId="3" fillId="0" borderId="55" xfId="0" applyFont="1" applyBorder="1" applyAlignment="1">
      <alignment horizontal="left" indent="1"/>
    </xf>
    <xf numFmtId="0" fontId="3" fillId="0" borderId="36" xfId="0" applyFont="1" applyBorder="1" applyAlignment="1">
      <alignment horizontal="center"/>
    </xf>
    <xf numFmtId="0" fontId="3" fillId="0" borderId="56" xfId="0" applyFont="1" applyBorder="1"/>
    <xf numFmtId="0" fontId="3" fillId="0" borderId="32" xfId="0" applyFont="1" applyBorder="1" applyAlignment="1">
      <alignment horizontal="center"/>
    </xf>
    <xf numFmtId="0" fontId="8" fillId="3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2"/>
    </xf>
    <xf numFmtId="0" fontId="6" fillId="0" borderId="2" xfId="0" applyFont="1" applyBorder="1" applyAlignment="1">
      <alignment horizontal="center"/>
    </xf>
    <xf numFmtId="0" fontId="4" fillId="2" borderId="6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15" fillId="0" borderId="0" xfId="0" applyFont="1" applyAlignment="1">
      <alignment horizontal="left" vertical="center" wrapText="1"/>
    </xf>
    <xf numFmtId="0" fontId="3" fillId="0" borderId="26" xfId="0" applyFont="1" applyBorder="1" applyAlignment="1">
      <alignment horizontal="left" wrapText="1"/>
    </xf>
    <xf numFmtId="0" fontId="3" fillId="0" borderId="34" xfId="0" applyFont="1" applyBorder="1" applyAlignment="1">
      <alignment horizontal="left" wrapText="1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0" fontId="3" fillId="4" borderId="30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53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>
      <alignment horizontal="left" wrapText="1"/>
    </xf>
    <xf numFmtId="0" fontId="7" fillId="0" borderId="28" xfId="0" applyFont="1" applyBorder="1" applyAlignment="1">
      <alignment horizontal="left" wrapText="1"/>
    </xf>
    <xf numFmtId="0" fontId="7" fillId="0" borderId="29" xfId="0" applyFont="1" applyBorder="1" applyAlignment="1">
      <alignment horizontal="left" wrapText="1"/>
    </xf>
    <xf numFmtId="0" fontId="7" fillId="0" borderId="5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3" fillId="0" borderId="17" xfId="0" applyFont="1" applyBorder="1" applyAlignment="1">
      <alignment horizontal="left" indent="1"/>
    </xf>
    <xf numFmtId="0" fontId="3" fillId="0" borderId="17" xfId="0" applyFont="1" applyBorder="1" applyAlignment="1" applyProtection="1">
      <alignment horizontal="right" indent="1"/>
      <protection hidden="1"/>
    </xf>
    <xf numFmtId="0" fontId="3" fillId="0" borderId="16" xfId="0" applyFont="1" applyBorder="1" applyAlignment="1" applyProtection="1">
      <alignment horizontal="right" indent="1"/>
      <protection hidden="1"/>
    </xf>
    <xf numFmtId="0" fontId="3" fillId="0" borderId="0" xfId="0" applyFont="1" applyAlignment="1" applyProtection="1">
      <alignment horizontal="right" indent="1"/>
      <protection hidden="1"/>
    </xf>
    <xf numFmtId="0" fontId="3" fillId="0" borderId="21" xfId="0" applyFont="1" applyBorder="1" applyAlignment="1" applyProtection="1">
      <alignment horizontal="right" indent="1"/>
      <protection hidden="1"/>
    </xf>
    <xf numFmtId="0" fontId="3" fillId="4" borderId="20" xfId="0" applyFont="1" applyFill="1" applyBorder="1" applyAlignment="1">
      <alignment horizontal="left" indent="1"/>
    </xf>
    <xf numFmtId="0" fontId="3" fillId="4" borderId="20" xfId="0" applyFont="1" applyFill="1" applyBorder="1" applyAlignment="1" applyProtection="1">
      <alignment horizontal="right" indent="1"/>
      <protection hidden="1"/>
    </xf>
    <xf numFmtId="0" fontId="3" fillId="4" borderId="50" xfId="0" applyFont="1" applyFill="1" applyBorder="1" applyAlignment="1" applyProtection="1">
      <alignment horizontal="right" indent="1"/>
      <protection hidden="1"/>
    </xf>
    <xf numFmtId="0" fontId="3" fillId="4" borderId="51" xfId="0" applyFont="1" applyFill="1" applyBorder="1" applyAlignment="1" applyProtection="1">
      <alignment horizontal="right" indent="1"/>
      <protection hidden="1"/>
    </xf>
    <xf numFmtId="0" fontId="3" fillId="4" borderId="48" xfId="0" applyFont="1" applyFill="1" applyBorder="1" applyAlignment="1" applyProtection="1">
      <alignment horizontal="right" indent="1"/>
      <protection hidden="1"/>
    </xf>
    <xf numFmtId="0" fontId="3" fillId="0" borderId="17" xfId="0" applyFont="1" applyBorder="1" applyAlignment="1">
      <alignment horizontal="left" wrapText="1" indent="1"/>
    </xf>
    <xf numFmtId="0" fontId="3" fillId="4" borderId="17" xfId="0" applyFont="1" applyFill="1" applyBorder="1" applyAlignment="1">
      <alignment horizontal="left" indent="1"/>
    </xf>
    <xf numFmtId="0" fontId="3" fillId="4" borderId="17" xfId="0" applyFont="1" applyFill="1" applyBorder="1" applyAlignment="1" applyProtection="1">
      <alignment horizontal="right" indent="1"/>
      <protection hidden="1"/>
    </xf>
    <xf numFmtId="0" fontId="3" fillId="4" borderId="16" xfId="0" applyFont="1" applyFill="1" applyBorder="1" applyAlignment="1" applyProtection="1">
      <alignment horizontal="right" indent="1"/>
      <protection hidden="1"/>
    </xf>
    <xf numFmtId="0" fontId="3" fillId="4" borderId="0" xfId="0" applyFont="1" applyFill="1" applyAlignment="1" applyProtection="1">
      <alignment horizontal="right" indent="1"/>
      <protection hidden="1"/>
    </xf>
    <xf numFmtId="0" fontId="3" fillId="4" borderId="21" xfId="0" applyFont="1" applyFill="1" applyBorder="1" applyAlignment="1" applyProtection="1">
      <alignment horizontal="right" indent="1"/>
      <protection hidden="1"/>
    </xf>
    <xf numFmtId="0" fontId="3" fillId="4" borderId="16" xfId="0" applyFont="1" applyFill="1" applyBorder="1" applyAlignment="1">
      <alignment horizontal="left" indent="1"/>
    </xf>
    <xf numFmtId="0" fontId="3" fillId="4" borderId="0" xfId="0" applyFont="1" applyFill="1" applyAlignment="1">
      <alignment horizontal="left" indent="1"/>
    </xf>
    <xf numFmtId="0" fontId="3" fillId="4" borderId="21" xfId="0" applyFont="1" applyFill="1" applyBorder="1" applyAlignment="1">
      <alignment horizontal="left" indent="1"/>
    </xf>
    <xf numFmtId="0" fontId="9" fillId="0" borderId="44" xfId="0" applyFont="1" applyBorder="1" applyAlignment="1">
      <alignment horizontal="left" vertical="center" wrapText="1" indent="1"/>
    </xf>
    <xf numFmtId="0" fontId="9" fillId="0" borderId="45" xfId="0" applyFont="1" applyBorder="1" applyAlignment="1">
      <alignment horizontal="left" vertical="center" wrapText="1" indent="1"/>
    </xf>
    <xf numFmtId="1" fontId="3" fillId="0" borderId="46" xfId="0" applyNumberFormat="1" applyFont="1" applyBorder="1" applyAlignment="1" applyProtection="1">
      <alignment horizontal="right" vertical="center"/>
      <protection hidden="1"/>
    </xf>
    <xf numFmtId="1" fontId="3" fillId="0" borderId="47" xfId="0" applyNumberFormat="1" applyFont="1" applyBorder="1" applyAlignment="1" applyProtection="1">
      <alignment horizontal="right" vertical="center"/>
      <protection hidden="1"/>
    </xf>
    <xf numFmtId="1" fontId="3" fillId="0" borderId="48" xfId="0" applyNumberFormat="1" applyFont="1" applyBorder="1" applyAlignment="1" applyProtection="1">
      <alignment horizontal="right" vertical="center"/>
      <protection hidden="1"/>
    </xf>
    <xf numFmtId="0" fontId="8" fillId="5" borderId="39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 wrapText="1"/>
    </xf>
    <xf numFmtId="0" fontId="8" fillId="5" borderId="40" xfId="0" applyFont="1" applyFill="1" applyBorder="1" applyAlignment="1">
      <alignment horizontal="center" wrapText="1"/>
    </xf>
    <xf numFmtId="0" fontId="8" fillId="5" borderId="49" xfId="0" applyFont="1" applyFill="1" applyBorder="1" applyAlignment="1">
      <alignment horizontal="center" wrapText="1"/>
    </xf>
    <xf numFmtId="0" fontId="8" fillId="5" borderId="41" xfId="0" applyFont="1" applyFill="1" applyBorder="1" applyAlignment="1">
      <alignment horizontal="center" wrapText="1"/>
    </xf>
    <xf numFmtId="0" fontId="9" fillId="0" borderId="42" xfId="0" applyFont="1" applyBorder="1" applyAlignment="1">
      <alignment horizontal="left" vertical="center" wrapText="1" indent="1"/>
    </xf>
    <xf numFmtId="0" fontId="9" fillId="0" borderId="18" xfId="0" applyFont="1" applyBorder="1" applyAlignment="1">
      <alignment horizontal="left" vertical="center" wrapText="1" indent="1"/>
    </xf>
    <xf numFmtId="1" fontId="3" fillId="0" borderId="22" xfId="0" applyNumberFormat="1" applyFont="1" applyBorder="1" applyAlignment="1" applyProtection="1">
      <alignment horizontal="right" vertical="center"/>
      <protection hidden="1"/>
    </xf>
    <xf numFmtId="1" fontId="3" fillId="0" borderId="23" xfId="0" applyNumberFormat="1" applyFont="1" applyBorder="1" applyAlignment="1" applyProtection="1">
      <alignment horizontal="right" vertical="center"/>
      <protection hidden="1"/>
    </xf>
    <xf numFmtId="1" fontId="3" fillId="0" borderId="43" xfId="0" applyNumberFormat="1" applyFont="1" applyBorder="1" applyAlignment="1" applyProtection="1">
      <alignment horizontal="right" vertical="center"/>
      <protection hidden="1"/>
    </xf>
    <xf numFmtId="1" fontId="3" fillId="0" borderId="24" xfId="0" applyNumberFormat="1" applyFont="1" applyBorder="1" applyAlignment="1" applyProtection="1">
      <alignment horizontal="right" vertical="center"/>
      <protection hidden="1"/>
    </xf>
    <xf numFmtId="1" fontId="3" fillId="0" borderId="25" xfId="0" applyNumberFormat="1" applyFont="1" applyBorder="1" applyAlignment="1" applyProtection="1">
      <alignment horizontal="right" vertical="center"/>
      <protection hidden="1"/>
    </xf>
    <xf numFmtId="1" fontId="3" fillId="0" borderId="21" xfId="0" applyNumberFormat="1" applyFont="1" applyBorder="1" applyAlignment="1" applyProtection="1">
      <alignment horizontal="right" vertical="center"/>
      <protection hidden="1"/>
    </xf>
    <xf numFmtId="0" fontId="3" fillId="0" borderId="20" xfId="0" applyFont="1" applyBorder="1" applyAlignment="1">
      <alignment horizontal="left" indent="4"/>
    </xf>
    <xf numFmtId="0" fontId="3" fillId="0" borderId="20" xfId="0" applyFont="1" applyBorder="1" applyAlignment="1">
      <alignment horizontal="left" indent="2"/>
    </xf>
    <xf numFmtId="0" fontId="3" fillId="0" borderId="38" xfId="0" applyFont="1" applyBorder="1" applyAlignment="1" applyProtection="1">
      <alignment horizontal="right" indent="1"/>
      <protection hidden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1" fontId="3" fillId="0" borderId="17" xfId="0" applyNumberFormat="1" applyFont="1" applyBorder="1" applyAlignment="1" applyProtection="1">
      <alignment horizontal="right" indent="1"/>
      <protection hidden="1"/>
    </xf>
    <xf numFmtId="0" fontId="3" fillId="0" borderId="17" xfId="0" applyFont="1" applyBorder="1" applyAlignment="1">
      <alignment horizontal="left" indent="4"/>
    </xf>
    <xf numFmtId="0" fontId="3" fillId="0" borderId="5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0" borderId="26" xfId="0" applyFont="1" applyBorder="1" applyAlignment="1">
      <alignment horizontal="left" indent="1"/>
    </xf>
    <xf numFmtId="0" fontId="3" fillId="0" borderId="34" xfId="0" applyFont="1" applyBorder="1" applyAlignment="1">
      <alignment horizontal="left" indent="1"/>
    </xf>
    <xf numFmtId="0" fontId="3" fillId="4" borderId="35" xfId="0" applyFont="1" applyFill="1" applyBorder="1" applyAlignment="1">
      <alignment horizontal="left" indent="1"/>
    </xf>
    <xf numFmtId="0" fontId="3" fillId="0" borderId="30" xfId="0" applyFont="1" applyBorder="1" applyAlignment="1">
      <alignment horizontal="left" indent="1"/>
    </xf>
    <xf numFmtId="0" fontId="3" fillId="0" borderId="37" xfId="0" applyFont="1" applyBorder="1" applyAlignment="1">
      <alignment horizontal="left" indent="1"/>
    </xf>
    <xf numFmtId="0" fontId="3" fillId="0" borderId="39" xfId="0" applyFont="1" applyBorder="1" applyAlignment="1">
      <alignment horizontal="left" indent="1"/>
    </xf>
    <xf numFmtId="1" fontId="3" fillId="0" borderId="39" xfId="0" applyNumberFormat="1" applyFont="1" applyBorder="1" applyAlignment="1" applyProtection="1">
      <alignment horizontal="right" indent="1"/>
      <protection hidden="1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3" fillId="4" borderId="31" xfId="0" applyFont="1" applyFill="1" applyBorder="1" applyAlignment="1" applyProtection="1">
      <alignment horizontal="left"/>
      <protection locked="0"/>
    </xf>
    <xf numFmtId="0" fontId="3" fillId="4" borderId="32" xfId="0" applyFont="1" applyFill="1" applyBorder="1" applyAlignment="1" applyProtection="1">
      <alignment horizontal="left"/>
      <protection locked="0"/>
    </xf>
    <xf numFmtId="0" fontId="3" fillId="4" borderId="33" xfId="0" applyFont="1" applyFill="1" applyBorder="1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3" fillId="4" borderId="36" xfId="0" applyFont="1" applyFill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3" fillId="0" borderId="17" xfId="0" applyFont="1" applyBorder="1" applyAlignment="1">
      <alignment horizontal="left" indent="2"/>
    </xf>
  </cellXfs>
  <cellStyles count="2">
    <cellStyle name="Bad" xfId="1" builtinId="27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R5001" totalsRowShown="0" headerRowDxfId="21" dataDxfId="19" headerRowBorderDxfId="20" tableBorderDxfId="18">
  <autoFilter ref="A1:R5001" xr:uid="{00000000-0009-0000-0100-000001000000}"/>
  <tableColumns count="18">
    <tableColumn id="1" xr3:uid="{00000000-0010-0000-0000-000001000000}" name="Street Address" dataDxfId="17"/>
    <tableColumn id="2" xr3:uid="{00000000-0010-0000-0000-000002000000}" name="Town" dataDxfId="16"/>
    <tableColumn id="3" xr3:uid="{00000000-0010-0000-0000-000003000000}" name="Zip Code" dataDxfId="15"/>
    <tableColumn id="4" xr3:uid="{00000000-0010-0000-0000-000004000000}" name="Lead Gooseneck, Pigtail or Connector Currently Present?" dataDxfId="14"/>
    <tableColumn id="5" xr3:uid="{00000000-0010-0000-0000-000005000000}" name="Current Public Side SL Material ⓘ" dataDxfId="13"/>
    <tableColumn id="6" xr3:uid="{00000000-0010-0000-0000-000006000000}" name="Was Public SL Material Ever Previously Lead?" dataDxfId="12"/>
    <tableColumn id="7" xr3:uid="{00000000-0010-0000-0000-000007000000}" name="Public SL Material Verification Method ⓘ" dataDxfId="11"/>
    <tableColumn id="8" xr3:uid="{00000000-0010-0000-0000-000008000000}" name="Public SL Installation or Replacement Date" dataDxfId="10"/>
    <tableColumn id="9" xr3:uid="{00000000-0010-0000-0000-000009000000}" name="Public SL Size" dataDxfId="9"/>
    <tableColumn id="10" xr3:uid="{00000000-0010-0000-0000-00000A000000}" name="Customer SL Material ⓘ" dataDxfId="8"/>
    <tableColumn id="11" xr3:uid="{00000000-0010-0000-0000-00000B000000}" name="Customer SL Material Verification Method ⓘ" dataDxfId="7"/>
    <tableColumn id="12" xr3:uid="{00000000-0010-0000-0000-00000C000000}" name="Lead Solder Present?" dataDxfId="6"/>
    <tableColumn id="13" xr3:uid="{00000000-0010-0000-0000-00000D000000}" name="Building Type" dataDxfId="5"/>
    <tableColumn id="14" xr3:uid="{00000000-0010-0000-0000-00000E000000}" name="POU or POE Treatment Present? ⓘ" dataDxfId="4"/>
    <tableColumn id="15" xr3:uid="{00000000-0010-0000-0000-00000F000000}" name="Customer SL Installation or Replacement Date" dataDxfId="3"/>
    <tableColumn id="16" xr3:uid="{00000000-0010-0000-0000-000010000000}" name="Customer SL Size" dataDxfId="2"/>
    <tableColumn id="17" xr3:uid="{00000000-0010-0000-0000-000011000000}" name="SL Category ⓘ" dataDxfId="1">
      <calculatedColumnFormula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calculatedColumnFormula>
    </tableColumn>
    <tableColumn id="18" xr3:uid="{00000000-0010-0000-0000-000012000000}" name="Note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showGridLines="0" topLeftCell="A10" zoomScaleNormal="100" workbookViewId="0">
      <selection activeCell="C11" sqref="C11"/>
    </sheetView>
  </sheetViews>
  <sheetFormatPr defaultColWidth="9.140625" defaultRowHeight="15" x14ac:dyDescent="0.25"/>
  <cols>
    <col min="1" max="6" width="35.7109375" style="1" customWidth="1"/>
    <col min="7" max="7" width="25.42578125" style="1" customWidth="1"/>
    <col min="8" max="8" width="17.42578125" style="1" customWidth="1"/>
    <col min="9" max="9" width="32.140625" style="1" customWidth="1"/>
    <col min="10" max="10" width="24.42578125" style="1" customWidth="1"/>
    <col min="11" max="11" width="9.85546875" customWidth="1"/>
    <col min="12" max="12" width="16" style="1" customWidth="1"/>
    <col min="13" max="13" width="19" style="1" customWidth="1"/>
    <col min="14" max="14" width="13.7109375" style="1" customWidth="1"/>
    <col min="15" max="16384" width="9.140625" style="1"/>
  </cols>
  <sheetData>
    <row r="1" spans="1:19" ht="30.95" customHeight="1" x14ac:dyDescent="0.25">
      <c r="A1" s="81" t="s">
        <v>0</v>
      </c>
      <c r="B1" s="81"/>
      <c r="C1" s="38"/>
      <c r="D1" s="38"/>
      <c r="E1" s="38"/>
      <c r="F1" s="38"/>
    </row>
    <row r="2" spans="1:19" ht="39" customHeight="1" x14ac:dyDescent="0.25">
      <c r="A2" s="87" t="s">
        <v>110</v>
      </c>
      <c r="B2" s="87"/>
      <c r="C2" s="31"/>
      <c r="D2" s="31"/>
      <c r="E2" s="31"/>
      <c r="F2" s="31"/>
    </row>
    <row r="3" spans="1:19" x14ac:dyDescent="0.25">
      <c r="A3" s="82" t="s">
        <v>95</v>
      </c>
      <c r="B3" s="82"/>
      <c r="C3" s="31"/>
      <c r="D3" s="31"/>
      <c r="E3" s="31"/>
      <c r="F3" s="31"/>
    </row>
    <row r="4" spans="1:19" ht="15.95" customHeight="1" x14ac:dyDescent="0.25">
      <c r="A4" s="83" t="s">
        <v>98</v>
      </c>
      <c r="B4" s="83"/>
      <c r="C4" s="83"/>
      <c r="D4" s="31"/>
      <c r="E4" s="31"/>
      <c r="F4" s="31"/>
    </row>
    <row r="5" spans="1:19" x14ac:dyDescent="0.25">
      <c r="A5" s="85" t="s">
        <v>99</v>
      </c>
      <c r="B5" s="86"/>
      <c r="C5" s="86"/>
      <c r="D5" s="31"/>
      <c r="E5" s="31"/>
      <c r="F5" s="31"/>
    </row>
    <row r="6" spans="1:19" x14ac:dyDescent="0.25">
      <c r="A6" s="83" t="s">
        <v>100</v>
      </c>
      <c r="B6" s="83"/>
      <c r="C6" s="83"/>
      <c r="D6" s="31"/>
      <c r="E6" s="31"/>
      <c r="F6" s="31"/>
    </row>
    <row r="7" spans="1:19" x14ac:dyDescent="0.25">
      <c r="A7" s="83" t="s">
        <v>101</v>
      </c>
      <c r="B7" s="83"/>
      <c r="C7" s="83"/>
      <c r="D7" s="31"/>
      <c r="E7" s="31"/>
      <c r="F7" s="31"/>
    </row>
    <row r="8" spans="1:19" ht="24.95" customHeight="1" x14ac:dyDescent="0.25">
      <c r="A8" s="31" t="s">
        <v>96</v>
      </c>
      <c r="B8" s="31"/>
      <c r="C8" s="31"/>
      <c r="D8" s="31"/>
      <c r="E8" s="31"/>
      <c r="F8" s="31"/>
    </row>
    <row r="9" spans="1:19" x14ac:dyDescent="0.25">
      <c r="A9" s="34" t="s">
        <v>97</v>
      </c>
      <c r="B9" s="50"/>
      <c r="C9" s="50"/>
      <c r="D9" s="50"/>
      <c r="J9" s="2"/>
      <c r="M9" s="2"/>
      <c r="O9" s="4"/>
      <c r="P9" s="4"/>
      <c r="Q9" s="4"/>
      <c r="R9" s="4"/>
      <c r="S9" s="4"/>
    </row>
    <row r="10" spans="1:19" x14ac:dyDescent="0.25">
      <c r="J10" s="2"/>
      <c r="M10" s="2"/>
      <c r="O10" s="4"/>
      <c r="P10" s="4"/>
      <c r="Q10" s="4"/>
      <c r="R10" s="4"/>
      <c r="S10" s="4"/>
    </row>
    <row r="11" spans="1:19" s="3" customFormat="1" x14ac:dyDescent="0.25">
      <c r="A11" s="22" t="s">
        <v>1</v>
      </c>
      <c r="B11" s="22" t="s">
        <v>2</v>
      </c>
      <c r="J11"/>
      <c r="K11"/>
      <c r="L11"/>
      <c r="M11"/>
      <c r="N11"/>
    </row>
    <row r="12" spans="1:19" ht="25.5" x14ac:dyDescent="0.25">
      <c r="A12" s="7" t="s">
        <v>3</v>
      </c>
      <c r="B12" s="39" t="s">
        <v>4</v>
      </c>
      <c r="J12"/>
      <c r="L12"/>
      <c r="M12"/>
      <c r="N12"/>
    </row>
    <row r="13" spans="1:19" ht="25.5" x14ac:dyDescent="0.25">
      <c r="A13" s="37" t="s">
        <v>5</v>
      </c>
      <c r="B13" s="40" t="s">
        <v>6</v>
      </c>
      <c r="J13"/>
      <c r="L13"/>
      <c r="M13"/>
      <c r="N13"/>
    </row>
    <row r="14" spans="1:19" x14ac:dyDescent="0.25">
      <c r="J14"/>
      <c r="L14"/>
      <c r="M14"/>
      <c r="N14"/>
    </row>
    <row r="15" spans="1:19" ht="16.5" thickBot="1" x14ac:dyDescent="0.3">
      <c r="A15" s="84" t="s">
        <v>7</v>
      </c>
      <c r="B15" s="84"/>
      <c r="C15" s="84"/>
      <c r="D15" s="79"/>
      <c r="E15" s="79"/>
      <c r="F15" s="80"/>
      <c r="J15"/>
      <c r="L15"/>
      <c r="M15"/>
      <c r="N15"/>
    </row>
    <row r="16" spans="1:19" ht="26.25" thickBot="1" x14ac:dyDescent="0.3">
      <c r="A16" s="22" t="s">
        <v>8</v>
      </c>
      <c r="B16" s="23" t="s">
        <v>9</v>
      </c>
      <c r="C16" s="23" t="s">
        <v>10</v>
      </c>
      <c r="D16" s="23" t="s">
        <v>11</v>
      </c>
      <c r="E16" s="23" t="s">
        <v>12</v>
      </c>
      <c r="F16"/>
      <c r="J16"/>
      <c r="L16"/>
      <c r="M16"/>
      <c r="N16"/>
    </row>
    <row r="17" spans="1:6" x14ac:dyDescent="0.25">
      <c r="A17" s="7" t="s">
        <v>14</v>
      </c>
      <c r="B17" s="8" t="s">
        <v>15</v>
      </c>
      <c r="C17" s="8" t="s">
        <v>14</v>
      </c>
      <c r="D17" s="8" t="s">
        <v>16</v>
      </c>
      <c r="E17" s="8" t="s">
        <v>93</v>
      </c>
      <c r="F17"/>
    </row>
    <row r="18" spans="1:6" x14ac:dyDescent="0.25">
      <c r="A18" s="9" t="s">
        <v>17</v>
      </c>
      <c r="B18" s="10" t="s">
        <v>18</v>
      </c>
      <c r="C18" s="10" t="s">
        <v>17</v>
      </c>
      <c r="D18" s="10" t="s">
        <v>19</v>
      </c>
      <c r="E18" s="10" t="s">
        <v>20</v>
      </c>
      <c r="F18"/>
    </row>
    <row r="19" spans="1:6" x14ac:dyDescent="0.25">
      <c r="A19" s="11" t="s">
        <v>21</v>
      </c>
      <c r="B19" s="12" t="s">
        <v>22</v>
      </c>
      <c r="C19" s="12" t="s">
        <v>21</v>
      </c>
      <c r="D19" s="12" t="s">
        <v>23</v>
      </c>
      <c r="E19" s="12" t="s">
        <v>24</v>
      </c>
      <c r="F19"/>
    </row>
    <row r="20" spans="1:6" x14ac:dyDescent="0.25">
      <c r="A20" s="9"/>
      <c r="B20" s="10" t="s">
        <v>25</v>
      </c>
      <c r="C20" s="10"/>
      <c r="D20" s="10" t="s">
        <v>92</v>
      </c>
      <c r="E20" s="10" t="s">
        <v>26</v>
      </c>
      <c r="F20"/>
    </row>
    <row r="21" spans="1:6" x14ac:dyDescent="0.25">
      <c r="A21" s="11"/>
      <c r="B21" s="12" t="s">
        <v>27</v>
      </c>
      <c r="C21" s="12"/>
      <c r="D21" s="12" t="s">
        <v>28</v>
      </c>
      <c r="E21" s="12" t="s">
        <v>29</v>
      </c>
      <c r="F21"/>
    </row>
    <row r="22" spans="1:6" x14ac:dyDescent="0.25">
      <c r="A22" s="9"/>
      <c r="B22" s="10" t="s">
        <v>30</v>
      </c>
      <c r="C22" s="10"/>
      <c r="D22" s="10" t="s">
        <v>103</v>
      </c>
      <c r="E22" s="10"/>
      <c r="F22"/>
    </row>
    <row r="23" spans="1:6" x14ac:dyDescent="0.25">
      <c r="A23" s="11"/>
      <c r="B23" s="12" t="s">
        <v>32</v>
      </c>
      <c r="C23" s="12"/>
      <c r="D23" s="12" t="s">
        <v>31</v>
      </c>
      <c r="E23" s="12"/>
      <c r="F23"/>
    </row>
    <row r="24" spans="1:6" x14ac:dyDescent="0.25">
      <c r="A24" s="13"/>
      <c r="B24" s="14" t="s">
        <v>21</v>
      </c>
      <c r="C24" s="14"/>
      <c r="D24" s="14"/>
      <c r="E24" s="14"/>
      <c r="F24"/>
    </row>
    <row r="25" spans="1:6" x14ac:dyDescent="0.25">
      <c r="B25" s="42"/>
    </row>
    <row r="26" spans="1:6" ht="15.75" x14ac:dyDescent="0.25">
      <c r="A26" s="84" t="s">
        <v>33</v>
      </c>
      <c r="B26" s="84"/>
      <c r="C26" s="84"/>
      <c r="D26" s="84"/>
      <c r="E26" s="84"/>
      <c r="F26" s="84"/>
    </row>
    <row r="27" spans="1:6" ht="25.5" x14ac:dyDescent="0.25">
      <c r="A27" s="21" t="s">
        <v>13</v>
      </c>
      <c r="B27" s="21" t="s">
        <v>34</v>
      </c>
      <c r="C27" s="21" t="s">
        <v>35</v>
      </c>
      <c r="D27" s="21" t="s">
        <v>36</v>
      </c>
      <c r="E27" s="21" t="s">
        <v>108</v>
      </c>
      <c r="F27" s="21" t="s">
        <v>37</v>
      </c>
    </row>
    <row r="28" spans="1:6" x14ac:dyDescent="0.25">
      <c r="A28" s="15" t="s">
        <v>15</v>
      </c>
      <c r="B28" s="15" t="s">
        <v>16</v>
      </c>
      <c r="C28" s="15" t="s">
        <v>14</v>
      </c>
      <c r="D28" s="15" t="s">
        <v>38</v>
      </c>
      <c r="E28" s="15" t="s">
        <v>14</v>
      </c>
      <c r="F28" s="18" t="s">
        <v>93</v>
      </c>
    </row>
    <row r="29" spans="1:6" x14ac:dyDescent="0.25">
      <c r="A29" s="16" t="s">
        <v>18</v>
      </c>
      <c r="B29" s="17" t="s">
        <v>19</v>
      </c>
      <c r="C29" s="16" t="s">
        <v>17</v>
      </c>
      <c r="D29" s="16" t="s">
        <v>39</v>
      </c>
      <c r="E29" s="16" t="s">
        <v>17</v>
      </c>
      <c r="F29" s="16" t="s">
        <v>20</v>
      </c>
    </row>
    <row r="30" spans="1:6" ht="25.5" x14ac:dyDescent="0.25">
      <c r="A30" s="18" t="s">
        <v>22</v>
      </c>
      <c r="B30" s="41" t="s">
        <v>105</v>
      </c>
      <c r="C30" s="18" t="s">
        <v>21</v>
      </c>
      <c r="D30" s="18" t="s">
        <v>40</v>
      </c>
      <c r="E30" s="18" t="s">
        <v>21</v>
      </c>
      <c r="F30" s="18" t="s">
        <v>24</v>
      </c>
    </row>
    <row r="31" spans="1:6" x14ac:dyDescent="0.25">
      <c r="A31" s="16" t="s">
        <v>25</v>
      </c>
      <c r="B31" s="16" t="s">
        <v>23</v>
      </c>
      <c r="C31" s="19"/>
      <c r="D31" s="16" t="s">
        <v>41</v>
      </c>
      <c r="E31" s="16"/>
      <c r="F31" s="16" t="s">
        <v>26</v>
      </c>
    </row>
    <row r="32" spans="1:6" x14ac:dyDescent="0.25">
      <c r="A32" s="18" t="s">
        <v>27</v>
      </c>
      <c r="B32" s="18" t="s">
        <v>92</v>
      </c>
      <c r="C32" s="20"/>
      <c r="D32" s="18" t="s">
        <v>102</v>
      </c>
      <c r="E32" s="18"/>
      <c r="F32" s="18" t="s">
        <v>29</v>
      </c>
    </row>
    <row r="33" spans="1:6" x14ac:dyDescent="0.25">
      <c r="A33" s="16" t="s">
        <v>30</v>
      </c>
      <c r="B33" s="16" t="s">
        <v>28</v>
      </c>
      <c r="C33" s="19"/>
      <c r="D33" s="16"/>
      <c r="E33" s="16"/>
      <c r="F33" s="16"/>
    </row>
    <row r="34" spans="1:6" x14ac:dyDescent="0.25">
      <c r="A34" s="18" t="s">
        <v>32</v>
      </c>
      <c r="B34" s="18" t="s">
        <v>103</v>
      </c>
      <c r="C34" s="18"/>
      <c r="D34" s="18"/>
      <c r="E34" s="18"/>
      <c r="F34" s="18"/>
    </row>
    <row r="35" spans="1:6" x14ac:dyDescent="0.25">
      <c r="A35" s="6" t="s">
        <v>21</v>
      </c>
      <c r="B35" s="6" t="s">
        <v>31</v>
      </c>
      <c r="C35" s="6"/>
      <c r="D35" s="6"/>
      <c r="E35" s="6"/>
      <c r="F35" s="6"/>
    </row>
    <row r="36" spans="1:6" x14ac:dyDescent="0.25">
      <c r="A36" s="28"/>
      <c r="B36" s="28"/>
      <c r="C36" s="28"/>
      <c r="D36" s="28"/>
      <c r="E36" s="28"/>
      <c r="F36" s="28"/>
    </row>
    <row r="37" spans="1:6" ht="31.5" x14ac:dyDescent="0.25">
      <c r="B37" s="29" t="s">
        <v>42</v>
      </c>
    </row>
    <row r="38" spans="1:6" x14ac:dyDescent="0.25">
      <c r="B38" s="24" t="s">
        <v>43</v>
      </c>
    </row>
    <row r="39" spans="1:6" x14ac:dyDescent="0.25">
      <c r="B39" s="25" t="s">
        <v>44</v>
      </c>
    </row>
    <row r="40" spans="1:6" x14ac:dyDescent="0.25">
      <c r="B40" s="26" t="s">
        <v>45</v>
      </c>
    </row>
    <row r="41" spans="1:6" x14ac:dyDescent="0.25">
      <c r="B41" s="5" t="s">
        <v>46</v>
      </c>
    </row>
    <row r="42" spans="1:6" x14ac:dyDescent="0.25">
      <c r="B42" s="27" t="s">
        <v>47</v>
      </c>
    </row>
  </sheetData>
  <mergeCells count="9">
    <mergeCell ref="A1:B1"/>
    <mergeCell ref="A3:B3"/>
    <mergeCell ref="A4:C4"/>
    <mergeCell ref="A26:F26"/>
    <mergeCell ref="A5:C5"/>
    <mergeCell ref="A6:C6"/>
    <mergeCell ref="A7:C7"/>
    <mergeCell ref="A2:B2"/>
    <mergeCell ref="A15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001"/>
  <sheetViews>
    <sheetView tabSelected="1" topLeftCell="B1" zoomScaleNormal="100" workbookViewId="0">
      <pane ySplit="1" topLeftCell="A974" activePane="bottomLeft" state="frozen"/>
      <selection activeCell="G1" sqref="G1"/>
      <selection pane="bottomLeft" activeCell="L992" sqref="L992"/>
    </sheetView>
  </sheetViews>
  <sheetFormatPr defaultColWidth="9.140625" defaultRowHeight="0" customHeight="1" zeroHeight="1" x14ac:dyDescent="0.25"/>
  <cols>
    <col min="1" max="1" width="35.7109375" style="51" customWidth="1"/>
    <col min="2" max="2" width="23.85546875" style="51" customWidth="1"/>
    <col min="3" max="3" width="9" style="51" customWidth="1"/>
    <col min="4" max="4" width="22.28515625" style="51" customWidth="1"/>
    <col min="5" max="5" width="30.85546875" style="51" customWidth="1"/>
    <col min="6" max="6" width="16.42578125" style="51" customWidth="1"/>
    <col min="7" max="7" width="29.7109375" style="51" customWidth="1"/>
    <col min="8" max="8" width="14.42578125" style="51" customWidth="1"/>
    <col min="9" max="9" width="12.42578125" style="51" customWidth="1"/>
    <col min="10" max="10" width="30.140625" style="51" customWidth="1"/>
    <col min="11" max="11" width="45.85546875" style="51" customWidth="1"/>
    <col min="12" max="12" width="14.140625" style="51" customWidth="1"/>
    <col min="13" max="13" width="20" style="51" customWidth="1"/>
    <col min="14" max="14" width="15.42578125" style="51" customWidth="1"/>
    <col min="15" max="15" width="14.85546875" style="51" customWidth="1"/>
    <col min="16" max="16" width="13.28515625" style="51" customWidth="1"/>
    <col min="17" max="17" width="16.85546875" style="52" customWidth="1"/>
    <col min="18" max="18" width="28.42578125" style="51" customWidth="1"/>
    <col min="19" max="16384" width="9.140625" style="53"/>
  </cols>
  <sheetData>
    <row r="1" spans="1:18" s="63" customFormat="1" ht="65.45" customHeight="1" x14ac:dyDescent="0.25">
      <c r="A1" s="58" t="s">
        <v>48</v>
      </c>
      <c r="B1" s="58" t="s">
        <v>49</v>
      </c>
      <c r="C1" s="58" t="s">
        <v>94</v>
      </c>
      <c r="D1" s="59" t="s">
        <v>8</v>
      </c>
      <c r="E1" s="60" t="s">
        <v>50</v>
      </c>
      <c r="F1" s="60" t="s">
        <v>10</v>
      </c>
      <c r="G1" s="60" t="s">
        <v>51</v>
      </c>
      <c r="H1" s="61" t="s">
        <v>52</v>
      </c>
      <c r="I1" s="61" t="s">
        <v>12</v>
      </c>
      <c r="J1" s="60" t="s">
        <v>53</v>
      </c>
      <c r="K1" s="60" t="s">
        <v>54</v>
      </c>
      <c r="L1" s="61" t="s">
        <v>35</v>
      </c>
      <c r="M1" s="61" t="s">
        <v>36</v>
      </c>
      <c r="N1" s="61" t="s">
        <v>109</v>
      </c>
      <c r="O1" s="61" t="s">
        <v>55</v>
      </c>
      <c r="P1" s="61" t="s">
        <v>37</v>
      </c>
      <c r="Q1" s="58" t="s">
        <v>56</v>
      </c>
      <c r="R1" s="62" t="s">
        <v>57</v>
      </c>
    </row>
    <row r="2" spans="1:18" ht="17.100000000000001" customHeight="1" x14ac:dyDescent="0.25">
      <c r="A2" s="51" t="s">
        <v>113</v>
      </c>
      <c r="B2" s="51" t="s">
        <v>111</v>
      </c>
      <c r="C2" s="51">
        <v>14092</v>
      </c>
      <c r="E2" s="51" t="s">
        <v>1281</v>
      </c>
      <c r="F2" s="51" t="s">
        <v>112</v>
      </c>
      <c r="G2" s="51" t="s">
        <v>1282</v>
      </c>
      <c r="I2" s="51" t="s">
        <v>26</v>
      </c>
      <c r="J2" s="51" t="s">
        <v>1281</v>
      </c>
      <c r="K2" s="51" t="s">
        <v>1282</v>
      </c>
      <c r="M2" s="51" t="s">
        <v>1305</v>
      </c>
      <c r="Q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" spans="1:18" ht="17.100000000000001" customHeight="1" x14ac:dyDescent="0.25">
      <c r="A3" s="51" t="s">
        <v>114</v>
      </c>
      <c r="B3" s="51" t="s">
        <v>111</v>
      </c>
      <c r="C3" s="51">
        <v>14092</v>
      </c>
      <c r="E3" s="51" t="s">
        <v>1290</v>
      </c>
      <c r="F3" s="51" t="s">
        <v>29</v>
      </c>
      <c r="G3" s="51" t="s">
        <v>1291</v>
      </c>
      <c r="J3" s="51" t="s">
        <v>29</v>
      </c>
      <c r="K3" s="51" t="s">
        <v>1291</v>
      </c>
      <c r="Q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" spans="1:18" ht="17.100000000000001" customHeight="1" x14ac:dyDescent="0.25">
      <c r="A4" s="51" t="s">
        <v>115</v>
      </c>
      <c r="B4" s="51" t="s">
        <v>111</v>
      </c>
      <c r="C4" s="51">
        <v>14092</v>
      </c>
      <c r="E4" s="51" t="s">
        <v>1280</v>
      </c>
      <c r="F4" s="51" t="s">
        <v>112</v>
      </c>
      <c r="G4" s="51" t="s">
        <v>1282</v>
      </c>
      <c r="I4" s="51" t="s">
        <v>1300</v>
      </c>
      <c r="J4" s="51" t="s">
        <v>1280</v>
      </c>
      <c r="K4" s="51" t="s">
        <v>1282</v>
      </c>
      <c r="Q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" spans="1:18" s="57" customFormat="1" ht="17.100000000000001" customHeight="1" x14ac:dyDescent="0.25">
      <c r="A5" s="51" t="s">
        <v>116</v>
      </c>
      <c r="B5" s="51" t="s">
        <v>111</v>
      </c>
      <c r="C5" s="51">
        <v>14092</v>
      </c>
      <c r="D5" s="51"/>
      <c r="E5" s="51" t="s">
        <v>1283</v>
      </c>
      <c r="F5" s="51" t="s">
        <v>112</v>
      </c>
      <c r="G5" s="51" t="s">
        <v>1282</v>
      </c>
      <c r="H5" s="51"/>
      <c r="I5" s="51" t="s">
        <v>1300</v>
      </c>
      <c r="J5" s="51" t="s">
        <v>1280</v>
      </c>
      <c r="K5" s="51" t="s">
        <v>1282</v>
      </c>
      <c r="L5" s="54"/>
      <c r="M5" s="54" t="s">
        <v>1307</v>
      </c>
      <c r="N5" s="54"/>
      <c r="O5" s="54"/>
      <c r="P5" s="54"/>
      <c r="Q5" s="5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  <c r="R5" s="54"/>
    </row>
    <row r="6" spans="1:18" ht="17.100000000000001" customHeight="1" x14ac:dyDescent="0.25">
      <c r="A6" s="51" t="s">
        <v>117</v>
      </c>
      <c r="B6" s="51" t="s">
        <v>111</v>
      </c>
      <c r="C6" s="51">
        <v>14092</v>
      </c>
      <c r="E6" s="51" t="s">
        <v>1290</v>
      </c>
      <c r="F6" s="51" t="s">
        <v>29</v>
      </c>
      <c r="G6" s="51" t="s">
        <v>1291</v>
      </c>
      <c r="J6" s="51" t="s">
        <v>29</v>
      </c>
      <c r="K6" s="51" t="s">
        <v>1291</v>
      </c>
      <c r="Q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" spans="1:18" ht="17.100000000000001" customHeight="1" x14ac:dyDescent="0.25">
      <c r="A7" s="51" t="s">
        <v>118</v>
      </c>
      <c r="B7" s="51" t="s">
        <v>111</v>
      </c>
      <c r="C7" s="51">
        <v>14092</v>
      </c>
      <c r="E7" s="51" t="s">
        <v>1290</v>
      </c>
      <c r="F7" s="51" t="s">
        <v>29</v>
      </c>
      <c r="G7" s="51" t="s">
        <v>1291</v>
      </c>
      <c r="J7" s="51" t="s">
        <v>29</v>
      </c>
      <c r="K7" s="51" t="s">
        <v>1291</v>
      </c>
      <c r="Q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" spans="1:18" ht="17.100000000000001" customHeight="1" x14ac:dyDescent="0.25">
      <c r="A8" s="51" t="s">
        <v>119</v>
      </c>
      <c r="B8" s="54" t="s">
        <v>111</v>
      </c>
      <c r="C8" s="54">
        <v>14092</v>
      </c>
      <c r="E8" s="51" t="s">
        <v>1280</v>
      </c>
      <c r="F8" s="51" t="s">
        <v>112</v>
      </c>
      <c r="G8" s="51" t="s">
        <v>1282</v>
      </c>
      <c r="I8" s="51" t="s">
        <v>1300</v>
      </c>
      <c r="J8" s="51" t="s">
        <v>1280</v>
      </c>
      <c r="K8" s="51" t="s">
        <v>1282</v>
      </c>
      <c r="Q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" spans="1:18" ht="17.100000000000001" customHeight="1" x14ac:dyDescent="0.25">
      <c r="A9" s="54" t="s">
        <v>120</v>
      </c>
      <c r="B9" s="54" t="s">
        <v>111</v>
      </c>
      <c r="C9" s="54">
        <v>14092</v>
      </c>
      <c r="E9" s="51" t="s">
        <v>1290</v>
      </c>
      <c r="F9" s="51" t="s">
        <v>29</v>
      </c>
      <c r="G9" s="51" t="s">
        <v>1291</v>
      </c>
      <c r="J9" s="51" t="s">
        <v>29</v>
      </c>
      <c r="K9" s="51" t="s">
        <v>1291</v>
      </c>
      <c r="Q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" spans="1:18" ht="17.100000000000001" customHeight="1" x14ac:dyDescent="0.25">
      <c r="A10" s="51" t="s">
        <v>121</v>
      </c>
      <c r="B10" s="54" t="s">
        <v>111</v>
      </c>
      <c r="C10" s="54">
        <v>14092</v>
      </c>
      <c r="E10" s="51" t="s">
        <v>1290</v>
      </c>
      <c r="F10" s="51" t="s">
        <v>29</v>
      </c>
      <c r="G10" s="51" t="s">
        <v>1291</v>
      </c>
      <c r="J10" s="51" t="s">
        <v>29</v>
      </c>
      <c r="K10" s="51" t="s">
        <v>1291</v>
      </c>
      <c r="O10" s="54"/>
      <c r="Q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" spans="1:18" ht="17.100000000000001" customHeight="1" x14ac:dyDescent="0.25">
      <c r="A11" s="51" t="s">
        <v>122</v>
      </c>
      <c r="B11" s="54" t="s">
        <v>111</v>
      </c>
      <c r="C11" s="54">
        <v>14092</v>
      </c>
      <c r="E11" s="51" t="s">
        <v>1290</v>
      </c>
      <c r="F11" s="51" t="s">
        <v>29</v>
      </c>
      <c r="G11" s="51" t="s">
        <v>1291</v>
      </c>
      <c r="J11" s="51" t="s">
        <v>29</v>
      </c>
      <c r="K11" s="51" t="s">
        <v>1291</v>
      </c>
      <c r="Q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2" spans="1:18" ht="17.100000000000001" customHeight="1" x14ac:dyDescent="0.25">
      <c r="A12" s="51" t="s">
        <v>123</v>
      </c>
      <c r="B12" s="54" t="s">
        <v>111</v>
      </c>
      <c r="C12" s="54">
        <v>14092</v>
      </c>
      <c r="E12" s="51" t="s">
        <v>1290</v>
      </c>
      <c r="F12" s="51" t="s">
        <v>29</v>
      </c>
      <c r="G12" s="51" t="s">
        <v>1291</v>
      </c>
      <c r="J12" s="51" t="s">
        <v>29</v>
      </c>
      <c r="K12" s="51" t="s">
        <v>1291</v>
      </c>
      <c r="Q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3" spans="1:18" ht="17.100000000000001" customHeight="1" x14ac:dyDescent="0.25">
      <c r="A13" s="54" t="s">
        <v>124</v>
      </c>
      <c r="B13" s="54" t="s">
        <v>111</v>
      </c>
      <c r="C13" s="54">
        <v>14092</v>
      </c>
      <c r="E13" s="51" t="s">
        <v>1290</v>
      </c>
      <c r="F13" s="51" t="s">
        <v>29</v>
      </c>
      <c r="G13" s="51" t="s">
        <v>1291</v>
      </c>
      <c r="J13" s="51" t="s">
        <v>29</v>
      </c>
      <c r="K13" s="51" t="s">
        <v>1291</v>
      </c>
      <c r="Q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4" spans="1:18" ht="17.100000000000001" customHeight="1" x14ac:dyDescent="0.25">
      <c r="A14" s="51" t="s">
        <v>125</v>
      </c>
      <c r="B14" s="54" t="s">
        <v>111</v>
      </c>
      <c r="C14" s="54">
        <v>14092</v>
      </c>
      <c r="E14" s="51" t="s">
        <v>1280</v>
      </c>
      <c r="F14" s="51" t="s">
        <v>112</v>
      </c>
      <c r="G14" s="51" t="s">
        <v>1282</v>
      </c>
      <c r="I14" s="51" t="s">
        <v>1300</v>
      </c>
      <c r="J14" s="51" t="s">
        <v>1280</v>
      </c>
      <c r="K14" s="51" t="s">
        <v>1282</v>
      </c>
      <c r="Q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" spans="1:18" ht="17.100000000000001" customHeight="1" x14ac:dyDescent="0.25">
      <c r="A15" s="51" t="s">
        <v>126</v>
      </c>
      <c r="B15" s="54" t="s">
        <v>111</v>
      </c>
      <c r="C15" s="54">
        <v>14092</v>
      </c>
      <c r="E15" s="51" t="s">
        <v>1290</v>
      </c>
      <c r="F15" s="51" t="s">
        <v>29</v>
      </c>
      <c r="G15" s="51" t="s">
        <v>1291</v>
      </c>
      <c r="J15" s="51" t="s">
        <v>29</v>
      </c>
      <c r="K15" s="51" t="s">
        <v>1291</v>
      </c>
      <c r="O15" s="54"/>
      <c r="Q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6" spans="1:18" ht="17.100000000000001" customHeight="1" x14ac:dyDescent="0.25">
      <c r="A16" s="51" t="s">
        <v>127</v>
      </c>
      <c r="B16" s="54" t="s">
        <v>111</v>
      </c>
      <c r="C16" s="54">
        <v>14092</v>
      </c>
      <c r="E16" s="51" t="s">
        <v>1290</v>
      </c>
      <c r="F16" s="51" t="s">
        <v>29</v>
      </c>
      <c r="G16" s="51" t="s">
        <v>1291</v>
      </c>
      <c r="J16" s="51" t="s">
        <v>29</v>
      </c>
      <c r="K16" s="51" t="s">
        <v>1291</v>
      </c>
      <c r="Q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7" spans="1:17" ht="17.100000000000001" customHeight="1" x14ac:dyDescent="0.25">
      <c r="A17" s="54" t="s">
        <v>128</v>
      </c>
      <c r="B17" s="54" t="s">
        <v>111</v>
      </c>
      <c r="C17" s="54">
        <v>14092</v>
      </c>
      <c r="E17" s="51" t="s">
        <v>1290</v>
      </c>
      <c r="F17" s="51" t="s">
        <v>29</v>
      </c>
      <c r="G17" s="51" t="s">
        <v>1291</v>
      </c>
      <c r="J17" s="51" t="s">
        <v>29</v>
      </c>
      <c r="K17" s="51" t="s">
        <v>1291</v>
      </c>
      <c r="Q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8" spans="1:17" ht="17.100000000000001" customHeight="1" x14ac:dyDescent="0.25">
      <c r="A18" s="51" t="s">
        <v>129</v>
      </c>
      <c r="B18" s="54" t="s">
        <v>111</v>
      </c>
      <c r="C18" s="54">
        <v>14092</v>
      </c>
      <c r="E18" s="51" t="s">
        <v>1280</v>
      </c>
      <c r="F18" s="51" t="s">
        <v>112</v>
      </c>
      <c r="G18" s="51" t="s">
        <v>1282</v>
      </c>
      <c r="I18" s="51" t="s">
        <v>1300</v>
      </c>
      <c r="J18" s="51" t="s">
        <v>1280</v>
      </c>
      <c r="K18" s="51" t="s">
        <v>1282</v>
      </c>
      <c r="Q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" spans="1:17" ht="17.100000000000001" customHeight="1" x14ac:dyDescent="0.25">
      <c r="A19" s="51" t="s">
        <v>130</v>
      </c>
      <c r="B19" s="54" t="s">
        <v>111</v>
      </c>
      <c r="C19" s="54">
        <v>14092</v>
      </c>
      <c r="E19" s="51" t="s">
        <v>1290</v>
      </c>
      <c r="F19" s="51" t="s">
        <v>29</v>
      </c>
      <c r="G19" s="51" t="s">
        <v>1291</v>
      </c>
      <c r="J19" s="51" t="s">
        <v>29</v>
      </c>
      <c r="K19" s="51" t="s">
        <v>1291</v>
      </c>
      <c r="Q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0" spans="1:17" ht="17.100000000000001" customHeight="1" x14ac:dyDescent="0.25">
      <c r="A20" s="51" t="s">
        <v>131</v>
      </c>
      <c r="B20" s="54" t="s">
        <v>111</v>
      </c>
      <c r="C20" s="54">
        <v>14092</v>
      </c>
      <c r="E20" s="51" t="s">
        <v>1290</v>
      </c>
      <c r="F20" s="51" t="s">
        <v>29</v>
      </c>
      <c r="G20" s="51" t="s">
        <v>1291</v>
      </c>
      <c r="J20" s="51" t="s">
        <v>1280</v>
      </c>
      <c r="K20" s="51" t="s">
        <v>1287</v>
      </c>
      <c r="O20" s="54"/>
      <c r="Q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1" spans="1:17" ht="17.100000000000001" customHeight="1" x14ac:dyDescent="0.25">
      <c r="A21" s="54" t="s">
        <v>132</v>
      </c>
      <c r="B21" s="54" t="s">
        <v>111</v>
      </c>
      <c r="C21" s="54">
        <v>14092</v>
      </c>
      <c r="E21" s="51" t="s">
        <v>1290</v>
      </c>
      <c r="F21" s="51" t="s">
        <v>29</v>
      </c>
      <c r="G21" s="51" t="s">
        <v>1291</v>
      </c>
      <c r="J21" s="55" t="s">
        <v>29</v>
      </c>
      <c r="K21" s="51" t="s">
        <v>1291</v>
      </c>
      <c r="Q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2" spans="1:17" ht="17.100000000000001" customHeight="1" x14ac:dyDescent="0.25">
      <c r="A22" s="51" t="s">
        <v>133</v>
      </c>
      <c r="B22" s="54" t="s">
        <v>111</v>
      </c>
      <c r="C22" s="54">
        <v>14092</v>
      </c>
      <c r="E22" s="51" t="s">
        <v>1290</v>
      </c>
      <c r="F22" s="51" t="s">
        <v>29</v>
      </c>
      <c r="G22" s="51" t="s">
        <v>1291</v>
      </c>
      <c r="J22" s="55" t="s">
        <v>29</v>
      </c>
      <c r="K22" s="51" t="s">
        <v>1291</v>
      </c>
      <c r="Q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3" spans="1:17" ht="17.100000000000001" customHeight="1" x14ac:dyDescent="0.25">
      <c r="A23" s="51" t="s">
        <v>134</v>
      </c>
      <c r="B23" s="54" t="s">
        <v>111</v>
      </c>
      <c r="C23" s="54">
        <v>14092</v>
      </c>
      <c r="E23" s="51" t="s">
        <v>1290</v>
      </c>
      <c r="F23" s="51" t="s">
        <v>29</v>
      </c>
      <c r="G23" s="51" t="s">
        <v>1291</v>
      </c>
      <c r="J23" s="55" t="s">
        <v>29</v>
      </c>
      <c r="K23" s="51" t="s">
        <v>1291</v>
      </c>
      <c r="Q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4" spans="1:17" ht="17.100000000000001" customHeight="1" x14ac:dyDescent="0.25">
      <c r="A24" s="51" t="s">
        <v>135</v>
      </c>
      <c r="B24" s="54" t="s">
        <v>111</v>
      </c>
      <c r="C24" s="54">
        <v>14092</v>
      </c>
      <c r="E24" s="51" t="s">
        <v>1290</v>
      </c>
      <c r="F24" s="51" t="s">
        <v>29</v>
      </c>
      <c r="G24" s="51" t="s">
        <v>1291</v>
      </c>
      <c r="J24" s="55" t="s">
        <v>29</v>
      </c>
      <c r="K24" s="51" t="s">
        <v>1291</v>
      </c>
      <c r="Q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5" spans="1:17" ht="17.100000000000001" customHeight="1" x14ac:dyDescent="0.25">
      <c r="A25" s="54" t="s">
        <v>136</v>
      </c>
      <c r="B25" s="54" t="s">
        <v>111</v>
      </c>
      <c r="C25" s="54">
        <v>14092</v>
      </c>
      <c r="E25" s="51" t="s">
        <v>1290</v>
      </c>
      <c r="F25" s="51" t="s">
        <v>29</v>
      </c>
      <c r="G25" s="51" t="s">
        <v>1291</v>
      </c>
      <c r="J25" s="55" t="s">
        <v>29</v>
      </c>
      <c r="K25" s="51" t="s">
        <v>1291</v>
      </c>
      <c r="O25" s="54"/>
      <c r="Q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6" spans="1:17" ht="17.100000000000001" customHeight="1" x14ac:dyDescent="0.25">
      <c r="A26" s="51" t="s">
        <v>137</v>
      </c>
      <c r="B26" s="54" t="s">
        <v>111</v>
      </c>
      <c r="C26" s="54">
        <v>14092</v>
      </c>
      <c r="E26" s="51" t="s">
        <v>1290</v>
      </c>
      <c r="F26" s="51" t="s">
        <v>29</v>
      </c>
      <c r="G26" s="51" t="s">
        <v>1291</v>
      </c>
      <c r="J26" s="55" t="s">
        <v>29</v>
      </c>
      <c r="K26" s="51" t="s">
        <v>1291</v>
      </c>
      <c r="Q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7" spans="1:17" ht="17.100000000000001" customHeight="1" x14ac:dyDescent="0.25">
      <c r="A27" s="51" t="s">
        <v>138</v>
      </c>
      <c r="B27" s="54" t="s">
        <v>111</v>
      </c>
      <c r="C27" s="54">
        <v>14092</v>
      </c>
      <c r="E27" s="51" t="s">
        <v>1290</v>
      </c>
      <c r="F27" s="51" t="s">
        <v>29</v>
      </c>
      <c r="G27" s="51" t="s">
        <v>1291</v>
      </c>
      <c r="J27" s="55" t="s">
        <v>29</v>
      </c>
      <c r="K27" s="51" t="s">
        <v>1291</v>
      </c>
      <c r="Q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8" spans="1:17" ht="17.100000000000001" customHeight="1" x14ac:dyDescent="0.25">
      <c r="A28" s="51" t="s">
        <v>139</v>
      </c>
      <c r="B28" s="54" t="s">
        <v>111</v>
      </c>
      <c r="C28" s="54">
        <v>14092</v>
      </c>
      <c r="E28" s="51" t="s">
        <v>1290</v>
      </c>
      <c r="F28" s="51" t="s">
        <v>29</v>
      </c>
      <c r="G28" s="51" t="s">
        <v>1291</v>
      </c>
      <c r="J28" s="55" t="s">
        <v>29</v>
      </c>
      <c r="K28" s="51" t="s">
        <v>1291</v>
      </c>
      <c r="Q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9" spans="1:17" ht="17.100000000000001" customHeight="1" x14ac:dyDescent="0.25">
      <c r="A29" s="51" t="s">
        <v>140</v>
      </c>
      <c r="B29" s="51" t="s">
        <v>111</v>
      </c>
      <c r="C29" s="51">
        <v>14092</v>
      </c>
      <c r="E29" s="51" t="s">
        <v>1290</v>
      </c>
      <c r="F29" s="51" t="s">
        <v>29</v>
      </c>
      <c r="G29" s="51" t="s">
        <v>1291</v>
      </c>
      <c r="J29" s="55" t="s">
        <v>29</v>
      </c>
      <c r="K29" s="51" t="s">
        <v>1291</v>
      </c>
      <c r="Q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0" spans="1:17" ht="17.100000000000001" customHeight="1" x14ac:dyDescent="0.25">
      <c r="A30" s="51" t="s">
        <v>141</v>
      </c>
      <c r="B30" s="51" t="s">
        <v>111</v>
      </c>
      <c r="C30" s="51">
        <v>14092</v>
      </c>
      <c r="E30" s="51" t="s">
        <v>1290</v>
      </c>
      <c r="F30" s="51" t="s">
        <v>29</v>
      </c>
      <c r="G30" s="51" t="s">
        <v>1291</v>
      </c>
      <c r="J30" s="55" t="s">
        <v>29</v>
      </c>
      <c r="K30" s="51" t="s">
        <v>1291</v>
      </c>
      <c r="Q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1" spans="1:17" ht="17.100000000000001" customHeight="1" x14ac:dyDescent="0.25">
      <c r="A31" s="51" t="s">
        <v>142</v>
      </c>
      <c r="B31" s="51" t="s">
        <v>111</v>
      </c>
      <c r="C31" s="51">
        <v>14092</v>
      </c>
      <c r="E31" s="51" t="s">
        <v>1290</v>
      </c>
      <c r="F31" s="51" t="s">
        <v>29</v>
      </c>
      <c r="G31" s="51" t="s">
        <v>1291</v>
      </c>
      <c r="J31" s="55" t="s">
        <v>29</v>
      </c>
      <c r="K31" s="51" t="s">
        <v>1291</v>
      </c>
      <c r="Q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2" spans="1:17" ht="17.100000000000001" customHeight="1" x14ac:dyDescent="0.25">
      <c r="A32" s="51" t="s">
        <v>143</v>
      </c>
      <c r="B32" s="51" t="s">
        <v>111</v>
      </c>
      <c r="C32" s="51">
        <v>14092</v>
      </c>
      <c r="E32" s="51" t="s">
        <v>1290</v>
      </c>
      <c r="F32" s="51" t="s">
        <v>29</v>
      </c>
      <c r="G32" s="51" t="s">
        <v>1291</v>
      </c>
      <c r="J32" s="55" t="s">
        <v>29</v>
      </c>
      <c r="K32" s="51" t="s">
        <v>1291</v>
      </c>
      <c r="Q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3" spans="1:17" ht="17.100000000000001" customHeight="1" x14ac:dyDescent="0.25">
      <c r="A33" s="51" t="s">
        <v>144</v>
      </c>
      <c r="B33" s="51" t="s">
        <v>111</v>
      </c>
      <c r="C33" s="51">
        <v>14092</v>
      </c>
      <c r="E33" s="51" t="s">
        <v>1290</v>
      </c>
      <c r="F33" s="51" t="s">
        <v>29</v>
      </c>
      <c r="G33" s="51" t="s">
        <v>1291</v>
      </c>
      <c r="J33" s="55" t="s">
        <v>29</v>
      </c>
      <c r="K33" s="51" t="s">
        <v>1291</v>
      </c>
      <c r="Q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4" spans="1:17" ht="17.100000000000001" customHeight="1" x14ac:dyDescent="0.25">
      <c r="A34" s="51" t="s">
        <v>145</v>
      </c>
      <c r="B34" s="51" t="s">
        <v>111</v>
      </c>
      <c r="C34" s="51">
        <v>14092</v>
      </c>
      <c r="E34" s="51" t="s">
        <v>1290</v>
      </c>
      <c r="F34" s="51" t="s">
        <v>29</v>
      </c>
      <c r="G34" s="51" t="s">
        <v>1291</v>
      </c>
      <c r="J34" s="55" t="s">
        <v>29</v>
      </c>
      <c r="K34" s="51" t="s">
        <v>1291</v>
      </c>
      <c r="Q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5" spans="1:17" ht="17.100000000000001" customHeight="1" x14ac:dyDescent="0.25">
      <c r="A35" s="51" t="s">
        <v>146</v>
      </c>
      <c r="B35" s="51" t="s">
        <v>111</v>
      </c>
      <c r="C35" s="51">
        <v>14092</v>
      </c>
      <c r="E35" s="51" t="s">
        <v>1290</v>
      </c>
      <c r="F35" s="51" t="s">
        <v>29</v>
      </c>
      <c r="G35" s="51" t="s">
        <v>1291</v>
      </c>
      <c r="J35" s="55" t="s">
        <v>29</v>
      </c>
      <c r="K35" s="51" t="s">
        <v>1291</v>
      </c>
      <c r="Q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6" spans="1:17" ht="17.100000000000001" customHeight="1" x14ac:dyDescent="0.25">
      <c r="A36" s="51" t="s">
        <v>147</v>
      </c>
      <c r="B36" s="51" t="s">
        <v>111</v>
      </c>
      <c r="C36" s="51">
        <v>14092</v>
      </c>
      <c r="E36" s="51" t="s">
        <v>1290</v>
      </c>
      <c r="F36" s="51" t="s">
        <v>29</v>
      </c>
      <c r="G36" s="51" t="s">
        <v>1291</v>
      </c>
      <c r="J36" s="55" t="s">
        <v>29</v>
      </c>
      <c r="K36" s="51" t="s">
        <v>1291</v>
      </c>
      <c r="Q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7" spans="1:17" ht="17.100000000000001" customHeight="1" x14ac:dyDescent="0.25">
      <c r="A37" s="51" t="s">
        <v>148</v>
      </c>
      <c r="B37" s="51" t="s">
        <v>111</v>
      </c>
      <c r="C37" s="51">
        <v>14092</v>
      </c>
      <c r="E37" s="51" t="s">
        <v>1290</v>
      </c>
      <c r="F37" s="51" t="s">
        <v>29</v>
      </c>
      <c r="G37" s="51" t="s">
        <v>1291</v>
      </c>
      <c r="J37" s="55" t="s">
        <v>29</v>
      </c>
      <c r="K37" s="51" t="s">
        <v>1291</v>
      </c>
      <c r="Q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8" spans="1:17" ht="17.100000000000001" customHeight="1" x14ac:dyDescent="0.25">
      <c r="A38" s="51" t="s">
        <v>149</v>
      </c>
      <c r="B38" s="51" t="s">
        <v>111</v>
      </c>
      <c r="C38" s="51">
        <v>14092</v>
      </c>
      <c r="E38" s="51" t="s">
        <v>1290</v>
      </c>
      <c r="F38" s="51" t="s">
        <v>29</v>
      </c>
      <c r="G38" s="51" t="s">
        <v>1291</v>
      </c>
      <c r="J38" s="55" t="s">
        <v>29</v>
      </c>
      <c r="K38" s="51" t="s">
        <v>1291</v>
      </c>
      <c r="Q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9" spans="1:17" ht="17.100000000000001" customHeight="1" x14ac:dyDescent="0.25">
      <c r="A39" s="51" t="s">
        <v>150</v>
      </c>
      <c r="B39" s="51" t="s">
        <v>111</v>
      </c>
      <c r="C39" s="51">
        <v>14092</v>
      </c>
      <c r="E39" s="51" t="s">
        <v>1290</v>
      </c>
      <c r="F39" s="51" t="s">
        <v>29</v>
      </c>
      <c r="G39" s="51" t="s">
        <v>1291</v>
      </c>
      <c r="J39" s="55" t="s">
        <v>1280</v>
      </c>
      <c r="K39" s="51" t="s">
        <v>1311</v>
      </c>
      <c r="Q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0" spans="1:17" ht="17.100000000000001" customHeight="1" x14ac:dyDescent="0.25">
      <c r="A40" s="51" t="s">
        <v>151</v>
      </c>
      <c r="B40" s="51" t="s">
        <v>111</v>
      </c>
      <c r="C40" s="51">
        <v>14092</v>
      </c>
      <c r="E40" s="51" t="s">
        <v>1290</v>
      </c>
      <c r="F40" s="51" t="s">
        <v>29</v>
      </c>
      <c r="G40" s="51" t="s">
        <v>1291</v>
      </c>
      <c r="J40" s="55" t="s">
        <v>29</v>
      </c>
      <c r="K40" s="51" t="s">
        <v>1291</v>
      </c>
      <c r="Q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1" spans="1:17" ht="17.100000000000001" customHeight="1" x14ac:dyDescent="0.25">
      <c r="A41" s="51" t="s">
        <v>152</v>
      </c>
      <c r="B41" s="51" t="s">
        <v>111</v>
      </c>
      <c r="C41" s="51">
        <v>14092</v>
      </c>
      <c r="E41" s="51" t="s">
        <v>1290</v>
      </c>
      <c r="F41" s="51" t="s">
        <v>29</v>
      </c>
      <c r="G41" s="51" t="s">
        <v>1291</v>
      </c>
      <c r="J41" s="55" t="s">
        <v>29</v>
      </c>
      <c r="K41" s="51" t="s">
        <v>1291</v>
      </c>
      <c r="Q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2" spans="1:17" ht="17.100000000000001" customHeight="1" x14ac:dyDescent="0.25">
      <c r="A42" s="51" t="s">
        <v>153</v>
      </c>
      <c r="B42" s="51" t="s">
        <v>111</v>
      </c>
      <c r="C42" s="51">
        <v>14092</v>
      </c>
      <c r="E42" s="51" t="s">
        <v>1290</v>
      </c>
      <c r="F42" s="51" t="s">
        <v>29</v>
      </c>
      <c r="G42" s="51" t="s">
        <v>1291</v>
      </c>
      <c r="J42" s="55" t="s">
        <v>29</v>
      </c>
      <c r="K42" s="51" t="s">
        <v>1291</v>
      </c>
      <c r="Q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3" spans="1:17" ht="17.100000000000001" customHeight="1" x14ac:dyDescent="0.25">
      <c r="A43" s="51" t="s">
        <v>154</v>
      </c>
      <c r="B43" s="51" t="s">
        <v>111</v>
      </c>
      <c r="C43" s="51">
        <v>14092</v>
      </c>
      <c r="E43" s="51" t="s">
        <v>1290</v>
      </c>
      <c r="F43" s="51" t="s">
        <v>29</v>
      </c>
      <c r="G43" s="51" t="s">
        <v>1291</v>
      </c>
      <c r="J43" s="55" t="s">
        <v>29</v>
      </c>
      <c r="K43" s="51" t="s">
        <v>1291</v>
      </c>
      <c r="Q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4" spans="1:17" ht="17.100000000000001" customHeight="1" x14ac:dyDescent="0.25">
      <c r="A44" s="51" t="s">
        <v>155</v>
      </c>
      <c r="B44" s="51" t="s">
        <v>111</v>
      </c>
      <c r="C44" s="51">
        <v>14092</v>
      </c>
      <c r="E44" s="51" t="s">
        <v>1280</v>
      </c>
      <c r="F44" s="51" t="s">
        <v>112</v>
      </c>
      <c r="G44" s="51" t="s">
        <v>1282</v>
      </c>
      <c r="J44" s="55" t="s">
        <v>1316</v>
      </c>
      <c r="K44" s="51" t="s">
        <v>1282</v>
      </c>
      <c r="Q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5" spans="1:17" ht="17.100000000000001" customHeight="1" x14ac:dyDescent="0.25">
      <c r="A45" s="51" t="s">
        <v>156</v>
      </c>
      <c r="B45" s="51" t="s">
        <v>111</v>
      </c>
      <c r="C45" s="51">
        <v>14092</v>
      </c>
      <c r="E45" s="51" t="s">
        <v>1290</v>
      </c>
      <c r="F45" s="51" t="s">
        <v>29</v>
      </c>
      <c r="G45" s="51" t="s">
        <v>1291</v>
      </c>
      <c r="J45" s="55" t="s">
        <v>29</v>
      </c>
      <c r="K45" s="51" t="s">
        <v>1291</v>
      </c>
      <c r="Q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6" spans="1:17" ht="17.100000000000001" customHeight="1" x14ac:dyDescent="0.25">
      <c r="A46" s="51" t="s">
        <v>157</v>
      </c>
      <c r="B46" s="51" t="s">
        <v>111</v>
      </c>
      <c r="C46" s="51">
        <v>14092</v>
      </c>
      <c r="E46" s="51" t="s">
        <v>1290</v>
      </c>
      <c r="F46" s="51" t="s">
        <v>29</v>
      </c>
      <c r="G46" s="51" t="s">
        <v>1291</v>
      </c>
      <c r="J46" s="55" t="s">
        <v>29</v>
      </c>
      <c r="K46" s="51" t="s">
        <v>1291</v>
      </c>
      <c r="Q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7" spans="1:17" ht="17.100000000000001" customHeight="1" x14ac:dyDescent="0.25">
      <c r="A47" s="51" t="s">
        <v>158</v>
      </c>
      <c r="B47" s="51" t="s">
        <v>111</v>
      </c>
      <c r="C47" s="51">
        <v>14092</v>
      </c>
      <c r="E47" s="51" t="s">
        <v>1290</v>
      </c>
      <c r="F47" s="51" t="s">
        <v>29</v>
      </c>
      <c r="G47" s="51" t="s">
        <v>1291</v>
      </c>
      <c r="J47" s="55" t="s">
        <v>29</v>
      </c>
      <c r="K47" s="51" t="s">
        <v>1291</v>
      </c>
      <c r="Q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8" spans="1:17" ht="17.100000000000001" customHeight="1" x14ac:dyDescent="0.25">
      <c r="A48" s="51" t="s">
        <v>159</v>
      </c>
      <c r="B48" s="51" t="s">
        <v>111</v>
      </c>
      <c r="C48" s="51">
        <v>14092</v>
      </c>
      <c r="E48" s="51" t="s">
        <v>1290</v>
      </c>
      <c r="F48" s="51" t="s">
        <v>29</v>
      </c>
      <c r="G48" s="51" t="s">
        <v>1291</v>
      </c>
      <c r="J48" s="55" t="s">
        <v>29</v>
      </c>
      <c r="K48" s="51" t="s">
        <v>1291</v>
      </c>
      <c r="Q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9" spans="1:17" ht="17.100000000000001" customHeight="1" x14ac:dyDescent="0.25">
      <c r="A49" s="51" t="s">
        <v>160</v>
      </c>
      <c r="B49" s="51" t="s">
        <v>111</v>
      </c>
      <c r="C49" s="51">
        <v>14092</v>
      </c>
      <c r="E49" s="51" t="s">
        <v>1290</v>
      </c>
      <c r="F49" s="51" t="s">
        <v>29</v>
      </c>
      <c r="G49" s="51" t="s">
        <v>1291</v>
      </c>
      <c r="J49" s="55" t="s">
        <v>29</v>
      </c>
      <c r="K49" s="51" t="s">
        <v>1291</v>
      </c>
      <c r="Q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0" spans="1:17" ht="17.100000000000001" customHeight="1" x14ac:dyDescent="0.25">
      <c r="A50" s="51" t="s">
        <v>161</v>
      </c>
      <c r="B50" s="51" t="s">
        <v>111</v>
      </c>
      <c r="C50" s="51">
        <v>14092</v>
      </c>
      <c r="E50" s="51" t="s">
        <v>1290</v>
      </c>
      <c r="F50" s="51" t="s">
        <v>29</v>
      </c>
      <c r="G50" s="51" t="s">
        <v>1291</v>
      </c>
      <c r="J50" s="55" t="s">
        <v>29</v>
      </c>
      <c r="K50" s="51" t="s">
        <v>1291</v>
      </c>
      <c r="Q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1" spans="1:17" ht="17.100000000000001" customHeight="1" x14ac:dyDescent="0.25">
      <c r="A51" s="51" t="s">
        <v>162</v>
      </c>
      <c r="B51" s="51" t="s">
        <v>111</v>
      </c>
      <c r="C51" s="51">
        <v>14092</v>
      </c>
      <c r="E51" s="51" t="s">
        <v>1290</v>
      </c>
      <c r="F51" s="51" t="s">
        <v>29</v>
      </c>
      <c r="G51" s="51" t="s">
        <v>1291</v>
      </c>
      <c r="J51" s="55" t="s">
        <v>29</v>
      </c>
      <c r="K51" s="51" t="s">
        <v>1291</v>
      </c>
      <c r="Q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2" spans="1:17" ht="17.100000000000001" customHeight="1" x14ac:dyDescent="0.25">
      <c r="A52" s="51" t="s">
        <v>163</v>
      </c>
      <c r="B52" s="51" t="s">
        <v>111</v>
      </c>
      <c r="C52" s="51">
        <v>14092</v>
      </c>
      <c r="E52" s="51" t="s">
        <v>1290</v>
      </c>
      <c r="F52" s="51" t="s">
        <v>29</v>
      </c>
      <c r="G52" s="51" t="s">
        <v>1291</v>
      </c>
      <c r="J52" s="55" t="s">
        <v>29</v>
      </c>
      <c r="K52" s="51" t="s">
        <v>1291</v>
      </c>
      <c r="Q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3" spans="1:17" ht="17.100000000000001" customHeight="1" x14ac:dyDescent="0.25">
      <c r="A53" s="51" t="s">
        <v>164</v>
      </c>
      <c r="B53" s="51" t="s">
        <v>111</v>
      </c>
      <c r="C53" s="51">
        <v>14092</v>
      </c>
      <c r="E53" s="51" t="s">
        <v>1290</v>
      </c>
      <c r="F53" s="51" t="s">
        <v>29</v>
      </c>
      <c r="G53" s="51" t="s">
        <v>1291</v>
      </c>
      <c r="J53" s="55" t="s">
        <v>29</v>
      </c>
      <c r="K53" s="51" t="s">
        <v>1291</v>
      </c>
      <c r="Q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4" spans="1:17" ht="17.100000000000001" customHeight="1" x14ac:dyDescent="0.25">
      <c r="A54" s="51" t="s">
        <v>165</v>
      </c>
      <c r="B54" s="51" t="s">
        <v>111</v>
      </c>
      <c r="C54" s="51">
        <v>14092</v>
      </c>
      <c r="E54" s="51" t="s">
        <v>1290</v>
      </c>
      <c r="F54" s="51" t="s">
        <v>29</v>
      </c>
      <c r="G54" s="51" t="s">
        <v>1291</v>
      </c>
      <c r="J54" s="55" t="s">
        <v>29</v>
      </c>
      <c r="K54" s="51" t="s">
        <v>1291</v>
      </c>
      <c r="Q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5" spans="1:17" ht="17.100000000000001" customHeight="1" x14ac:dyDescent="0.25">
      <c r="A55" s="51" t="s">
        <v>166</v>
      </c>
      <c r="B55" s="51" t="s">
        <v>111</v>
      </c>
      <c r="C55" s="51">
        <v>14092</v>
      </c>
      <c r="E55" s="51" t="s">
        <v>1290</v>
      </c>
      <c r="F55" s="51" t="s">
        <v>29</v>
      </c>
      <c r="G55" s="51" t="s">
        <v>1291</v>
      </c>
      <c r="J55" s="51" t="s">
        <v>29</v>
      </c>
      <c r="K55" s="51" t="s">
        <v>1291</v>
      </c>
      <c r="Q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6" spans="1:17" ht="17.100000000000001" customHeight="1" x14ac:dyDescent="0.25">
      <c r="A56" s="51" t="s">
        <v>167</v>
      </c>
      <c r="B56" s="51" t="s">
        <v>111</v>
      </c>
      <c r="C56" s="51">
        <v>14092</v>
      </c>
      <c r="E56" s="51" t="s">
        <v>1290</v>
      </c>
      <c r="F56" s="51" t="s">
        <v>29</v>
      </c>
      <c r="G56" s="51" t="s">
        <v>1291</v>
      </c>
      <c r="J56" s="51" t="s">
        <v>29</v>
      </c>
      <c r="K56" s="51" t="s">
        <v>1291</v>
      </c>
      <c r="Q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7" spans="1:17" ht="17.100000000000001" customHeight="1" x14ac:dyDescent="0.25">
      <c r="A57" s="51" t="s">
        <v>168</v>
      </c>
      <c r="B57" s="51" t="s">
        <v>111</v>
      </c>
      <c r="C57" s="51">
        <v>14092</v>
      </c>
      <c r="E57" s="51" t="s">
        <v>1290</v>
      </c>
      <c r="F57" s="51" t="s">
        <v>29</v>
      </c>
      <c r="G57" s="51" t="s">
        <v>1291</v>
      </c>
      <c r="J57" s="51" t="s">
        <v>29</v>
      </c>
      <c r="K57" s="51" t="s">
        <v>1291</v>
      </c>
      <c r="Q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8" spans="1:17" ht="17.100000000000001" customHeight="1" x14ac:dyDescent="0.25">
      <c r="A58" s="51" t="s">
        <v>169</v>
      </c>
      <c r="B58" s="51" t="s">
        <v>111</v>
      </c>
      <c r="C58" s="51">
        <v>14092</v>
      </c>
      <c r="E58" s="51" t="s">
        <v>1290</v>
      </c>
      <c r="F58" s="51" t="s">
        <v>29</v>
      </c>
      <c r="G58" s="51" t="s">
        <v>1291</v>
      </c>
      <c r="J58" s="51" t="s">
        <v>29</v>
      </c>
      <c r="K58" s="51" t="s">
        <v>1291</v>
      </c>
      <c r="Q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9" spans="1:17" ht="17.100000000000001" customHeight="1" x14ac:dyDescent="0.25">
      <c r="A59" s="51" t="s">
        <v>170</v>
      </c>
      <c r="B59" s="51" t="s">
        <v>111</v>
      </c>
      <c r="C59" s="51">
        <v>14092</v>
      </c>
      <c r="E59" s="51" t="s">
        <v>1290</v>
      </c>
      <c r="F59" s="51" t="s">
        <v>29</v>
      </c>
      <c r="G59" s="51" t="s">
        <v>1291</v>
      </c>
      <c r="J59" s="51" t="s">
        <v>29</v>
      </c>
      <c r="K59" s="51" t="s">
        <v>1291</v>
      </c>
      <c r="Q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0" spans="1:17" ht="17.100000000000001" customHeight="1" x14ac:dyDescent="0.25">
      <c r="A60" s="51" t="s">
        <v>171</v>
      </c>
      <c r="B60" s="51" t="s">
        <v>111</v>
      </c>
      <c r="C60" s="51">
        <v>14092</v>
      </c>
      <c r="E60" s="51" t="s">
        <v>1290</v>
      </c>
      <c r="F60" s="51" t="s">
        <v>29</v>
      </c>
      <c r="G60" s="51" t="s">
        <v>1291</v>
      </c>
      <c r="J60" s="51" t="s">
        <v>29</v>
      </c>
      <c r="K60" s="51" t="s">
        <v>1291</v>
      </c>
      <c r="Q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1" spans="1:17" ht="17.100000000000001" customHeight="1" x14ac:dyDescent="0.25">
      <c r="A61" s="51" t="s">
        <v>172</v>
      </c>
      <c r="B61" s="51" t="s">
        <v>111</v>
      </c>
      <c r="C61" s="51">
        <v>14092</v>
      </c>
      <c r="E61" s="51" t="s">
        <v>1290</v>
      </c>
      <c r="F61" s="51" t="s">
        <v>29</v>
      </c>
      <c r="G61" s="51" t="s">
        <v>1291</v>
      </c>
      <c r="J61" s="51" t="s">
        <v>29</v>
      </c>
      <c r="K61" s="51" t="s">
        <v>1291</v>
      </c>
      <c r="Q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2" spans="1:17" ht="17.100000000000001" customHeight="1" x14ac:dyDescent="0.25">
      <c r="A62" s="51" t="s">
        <v>173</v>
      </c>
      <c r="B62" s="51" t="s">
        <v>111</v>
      </c>
      <c r="C62" s="51">
        <v>14092</v>
      </c>
      <c r="E62" s="51" t="s">
        <v>1290</v>
      </c>
      <c r="F62" s="51" t="s">
        <v>29</v>
      </c>
      <c r="G62" s="51" t="s">
        <v>1291</v>
      </c>
      <c r="J62" s="51" t="s">
        <v>29</v>
      </c>
      <c r="K62" s="51" t="s">
        <v>1291</v>
      </c>
      <c r="Q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3" spans="1:17" ht="17.100000000000001" customHeight="1" x14ac:dyDescent="0.25">
      <c r="A63" s="51" t="s">
        <v>174</v>
      </c>
      <c r="B63" s="51" t="s">
        <v>111</v>
      </c>
      <c r="C63" s="51">
        <v>14092</v>
      </c>
      <c r="E63" s="51" t="s">
        <v>1290</v>
      </c>
      <c r="F63" s="51" t="s">
        <v>29</v>
      </c>
      <c r="G63" s="51" t="s">
        <v>1291</v>
      </c>
      <c r="J63" s="51" t="s">
        <v>29</v>
      </c>
      <c r="K63" s="51" t="s">
        <v>1291</v>
      </c>
      <c r="Q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4" spans="1:17" ht="17.100000000000001" customHeight="1" x14ac:dyDescent="0.25">
      <c r="A64" s="51" t="s">
        <v>175</v>
      </c>
      <c r="B64" s="51" t="s">
        <v>111</v>
      </c>
      <c r="C64" s="51">
        <v>14092</v>
      </c>
      <c r="E64" s="51" t="s">
        <v>1290</v>
      </c>
      <c r="F64" s="51" t="s">
        <v>29</v>
      </c>
      <c r="G64" s="51" t="s">
        <v>1291</v>
      </c>
      <c r="J64" s="51" t="s">
        <v>29</v>
      </c>
      <c r="K64" s="51" t="s">
        <v>1291</v>
      </c>
      <c r="Q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5" spans="1:17" ht="17.100000000000001" customHeight="1" x14ac:dyDescent="0.25">
      <c r="A65" s="51" t="s">
        <v>176</v>
      </c>
      <c r="B65" s="51" t="s">
        <v>111</v>
      </c>
      <c r="C65" s="51">
        <v>14092</v>
      </c>
      <c r="E65" s="51" t="s">
        <v>1290</v>
      </c>
      <c r="F65" s="51" t="s">
        <v>29</v>
      </c>
      <c r="G65" s="51" t="s">
        <v>1291</v>
      </c>
      <c r="J65" s="51" t="s">
        <v>29</v>
      </c>
      <c r="K65" s="51" t="s">
        <v>1291</v>
      </c>
      <c r="Q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6" spans="1:17" ht="17.100000000000001" customHeight="1" x14ac:dyDescent="0.25">
      <c r="A66" s="51" t="s">
        <v>177</v>
      </c>
      <c r="B66" s="51" t="s">
        <v>111</v>
      </c>
      <c r="C66" s="51">
        <v>14092</v>
      </c>
      <c r="E66" s="51" t="s">
        <v>1290</v>
      </c>
      <c r="F66" s="51" t="s">
        <v>29</v>
      </c>
      <c r="G66" s="51" t="s">
        <v>1291</v>
      </c>
      <c r="J66" s="51" t="s">
        <v>29</v>
      </c>
      <c r="K66" s="51" t="s">
        <v>1291</v>
      </c>
      <c r="Q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7" spans="1:17" ht="17.100000000000001" customHeight="1" x14ac:dyDescent="0.25">
      <c r="A67" s="51" t="s">
        <v>178</v>
      </c>
      <c r="B67" s="51" t="s">
        <v>111</v>
      </c>
      <c r="C67" s="51">
        <v>14092</v>
      </c>
      <c r="E67" s="51" t="s">
        <v>1290</v>
      </c>
      <c r="F67" s="51" t="s">
        <v>29</v>
      </c>
      <c r="G67" s="51" t="s">
        <v>1291</v>
      </c>
      <c r="J67" s="51" t="s">
        <v>29</v>
      </c>
      <c r="K67" s="51" t="s">
        <v>1291</v>
      </c>
      <c r="Q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8" spans="1:17" ht="17.100000000000001" customHeight="1" x14ac:dyDescent="0.25">
      <c r="A68" s="51" t="s">
        <v>179</v>
      </c>
      <c r="B68" s="51" t="s">
        <v>111</v>
      </c>
      <c r="C68" s="51">
        <v>14092</v>
      </c>
      <c r="E68" s="51" t="s">
        <v>1290</v>
      </c>
      <c r="F68" s="51" t="s">
        <v>29</v>
      </c>
      <c r="G68" s="51" t="s">
        <v>1291</v>
      </c>
      <c r="J68" s="51" t="s">
        <v>29</v>
      </c>
      <c r="K68" s="51" t="s">
        <v>1291</v>
      </c>
      <c r="Q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9" spans="1:17" ht="17.100000000000001" customHeight="1" x14ac:dyDescent="0.25">
      <c r="A69" s="51" t="s">
        <v>180</v>
      </c>
      <c r="B69" s="51" t="s">
        <v>111</v>
      </c>
      <c r="C69" s="51">
        <v>14092</v>
      </c>
      <c r="E69" s="51" t="s">
        <v>1290</v>
      </c>
      <c r="F69" s="51" t="s">
        <v>29</v>
      </c>
      <c r="G69" s="51" t="s">
        <v>1291</v>
      </c>
      <c r="J69" s="51" t="s">
        <v>29</v>
      </c>
      <c r="K69" s="51" t="s">
        <v>1291</v>
      </c>
      <c r="Q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0" spans="1:17" ht="17.100000000000001" customHeight="1" x14ac:dyDescent="0.25">
      <c r="A70" s="51" t="s">
        <v>181</v>
      </c>
      <c r="B70" s="51" t="s">
        <v>111</v>
      </c>
      <c r="C70" s="51">
        <v>14092</v>
      </c>
      <c r="E70" s="51" t="s">
        <v>1290</v>
      </c>
      <c r="F70" s="51" t="s">
        <v>29</v>
      </c>
      <c r="G70" s="51" t="s">
        <v>1291</v>
      </c>
      <c r="J70" s="51" t="s">
        <v>29</v>
      </c>
      <c r="K70" s="51" t="s">
        <v>1291</v>
      </c>
      <c r="Q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1" spans="1:17" ht="17.100000000000001" customHeight="1" x14ac:dyDescent="0.25">
      <c r="A71" s="51" t="s">
        <v>182</v>
      </c>
      <c r="B71" s="51" t="s">
        <v>111</v>
      </c>
      <c r="C71" s="51">
        <v>14092</v>
      </c>
      <c r="E71" s="51" t="s">
        <v>1290</v>
      </c>
      <c r="F71" s="51" t="s">
        <v>29</v>
      </c>
      <c r="G71" s="51" t="s">
        <v>1291</v>
      </c>
      <c r="J71" s="51" t="s">
        <v>29</v>
      </c>
      <c r="K71" s="51" t="s">
        <v>1291</v>
      </c>
      <c r="Q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2" spans="1:17" ht="17.100000000000001" customHeight="1" x14ac:dyDescent="0.25">
      <c r="A72" s="51" t="s">
        <v>183</v>
      </c>
      <c r="B72" s="51" t="s">
        <v>111</v>
      </c>
      <c r="C72" s="51">
        <v>14092</v>
      </c>
      <c r="E72" s="51" t="s">
        <v>1290</v>
      </c>
      <c r="F72" s="51" t="s">
        <v>29</v>
      </c>
      <c r="G72" s="51" t="s">
        <v>1291</v>
      </c>
      <c r="J72" s="51" t="s">
        <v>29</v>
      </c>
      <c r="K72" s="51" t="s">
        <v>1291</v>
      </c>
      <c r="Q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3" spans="1:17" ht="17.100000000000001" customHeight="1" x14ac:dyDescent="0.25">
      <c r="A73" s="51" t="s">
        <v>184</v>
      </c>
      <c r="B73" s="51" t="s">
        <v>111</v>
      </c>
      <c r="C73" s="51">
        <v>14092</v>
      </c>
      <c r="E73" s="51" t="s">
        <v>1290</v>
      </c>
      <c r="F73" s="51" t="s">
        <v>29</v>
      </c>
      <c r="G73" s="51" t="s">
        <v>1291</v>
      </c>
      <c r="J73" s="51" t="s">
        <v>29</v>
      </c>
      <c r="K73" s="51" t="s">
        <v>1291</v>
      </c>
      <c r="Q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4" spans="1:17" ht="17.100000000000001" customHeight="1" x14ac:dyDescent="0.25">
      <c r="A74" s="51" t="s">
        <v>185</v>
      </c>
      <c r="B74" s="51" t="s">
        <v>111</v>
      </c>
      <c r="C74" s="51">
        <v>14092</v>
      </c>
      <c r="E74" s="51" t="s">
        <v>1290</v>
      </c>
      <c r="F74" s="51" t="s">
        <v>29</v>
      </c>
      <c r="G74" s="51" t="s">
        <v>1291</v>
      </c>
      <c r="J74" s="51" t="s">
        <v>29</v>
      </c>
      <c r="K74" s="51" t="s">
        <v>1291</v>
      </c>
      <c r="Q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5" spans="1:17" ht="17.100000000000001" customHeight="1" x14ac:dyDescent="0.25">
      <c r="A75" s="51" t="s">
        <v>186</v>
      </c>
      <c r="B75" s="51" t="s">
        <v>111</v>
      </c>
      <c r="C75" s="51">
        <v>14092</v>
      </c>
      <c r="E75" s="51" t="s">
        <v>1290</v>
      </c>
      <c r="F75" s="51" t="s">
        <v>29</v>
      </c>
      <c r="G75" s="51" t="s">
        <v>1291</v>
      </c>
      <c r="J75" s="51" t="s">
        <v>29</v>
      </c>
      <c r="K75" s="51" t="s">
        <v>1291</v>
      </c>
      <c r="Q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6" spans="1:17" ht="17.100000000000001" customHeight="1" x14ac:dyDescent="0.25">
      <c r="A76" s="51" t="s">
        <v>187</v>
      </c>
      <c r="B76" s="51" t="s">
        <v>111</v>
      </c>
      <c r="C76" s="51">
        <v>14092</v>
      </c>
      <c r="E76" s="51" t="s">
        <v>1290</v>
      </c>
      <c r="F76" s="51" t="s">
        <v>29</v>
      </c>
      <c r="G76" s="51" t="s">
        <v>1291</v>
      </c>
      <c r="J76" s="51" t="s">
        <v>29</v>
      </c>
      <c r="K76" s="51" t="s">
        <v>1291</v>
      </c>
      <c r="Q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7" spans="1:17" ht="17.100000000000001" customHeight="1" x14ac:dyDescent="0.25">
      <c r="A77" s="51" t="s">
        <v>188</v>
      </c>
      <c r="B77" s="51" t="s">
        <v>111</v>
      </c>
      <c r="C77" s="51">
        <v>14092</v>
      </c>
      <c r="E77" s="51" t="s">
        <v>1290</v>
      </c>
      <c r="F77" s="51" t="s">
        <v>29</v>
      </c>
      <c r="G77" s="51" t="s">
        <v>1291</v>
      </c>
      <c r="J77" s="51" t="s">
        <v>29</v>
      </c>
      <c r="K77" s="51" t="s">
        <v>1291</v>
      </c>
      <c r="Q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8" spans="1:17" ht="17.100000000000001" customHeight="1" x14ac:dyDescent="0.25">
      <c r="A78" s="51" t="s">
        <v>189</v>
      </c>
      <c r="B78" s="51" t="s">
        <v>111</v>
      </c>
      <c r="C78" s="51">
        <v>14092</v>
      </c>
      <c r="E78" s="51" t="s">
        <v>1290</v>
      </c>
      <c r="F78" s="51" t="s">
        <v>29</v>
      </c>
      <c r="G78" s="51" t="s">
        <v>1291</v>
      </c>
      <c r="J78" s="51" t="s">
        <v>29</v>
      </c>
      <c r="K78" s="51" t="s">
        <v>1291</v>
      </c>
      <c r="Q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9" spans="1:17" ht="17.100000000000001" customHeight="1" x14ac:dyDescent="0.25">
      <c r="A79" s="51" t="s">
        <v>190</v>
      </c>
      <c r="B79" s="51" t="s">
        <v>111</v>
      </c>
      <c r="C79" s="51">
        <v>14092</v>
      </c>
      <c r="E79" s="51" t="s">
        <v>1290</v>
      </c>
      <c r="F79" s="51" t="s">
        <v>29</v>
      </c>
      <c r="G79" s="51" t="s">
        <v>1291</v>
      </c>
      <c r="J79" s="51" t="s">
        <v>29</v>
      </c>
      <c r="K79" s="51" t="s">
        <v>1291</v>
      </c>
      <c r="Q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0" spans="1:17" ht="17.100000000000001" customHeight="1" x14ac:dyDescent="0.25">
      <c r="A80" s="51" t="s">
        <v>191</v>
      </c>
      <c r="B80" s="51" t="s">
        <v>111</v>
      </c>
      <c r="C80" s="51">
        <v>14092</v>
      </c>
      <c r="E80" s="51" t="s">
        <v>1290</v>
      </c>
      <c r="F80" s="51" t="s">
        <v>29</v>
      </c>
      <c r="G80" s="51" t="s">
        <v>1291</v>
      </c>
      <c r="J80" s="51" t="s">
        <v>29</v>
      </c>
      <c r="K80" s="51" t="s">
        <v>1291</v>
      </c>
      <c r="Q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1" spans="1:17" ht="17.100000000000001" customHeight="1" x14ac:dyDescent="0.25">
      <c r="A81" s="51" t="s">
        <v>192</v>
      </c>
      <c r="B81" s="51" t="s">
        <v>111</v>
      </c>
      <c r="C81" s="51">
        <v>14092</v>
      </c>
      <c r="E81" s="51" t="s">
        <v>1290</v>
      </c>
      <c r="F81" s="51" t="s">
        <v>29</v>
      </c>
      <c r="G81" s="51" t="s">
        <v>1291</v>
      </c>
      <c r="J81" s="51" t="s">
        <v>29</v>
      </c>
      <c r="K81" s="51" t="s">
        <v>1291</v>
      </c>
      <c r="Q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2" spans="1:17" ht="17.100000000000001" customHeight="1" x14ac:dyDescent="0.25">
      <c r="A82" s="51" t="s">
        <v>193</v>
      </c>
      <c r="B82" s="51" t="s">
        <v>111</v>
      </c>
      <c r="C82" s="51">
        <v>14092</v>
      </c>
      <c r="E82" s="51" t="s">
        <v>1290</v>
      </c>
      <c r="F82" s="51" t="s">
        <v>29</v>
      </c>
      <c r="G82" s="51" t="s">
        <v>1291</v>
      </c>
      <c r="J82" s="51" t="s">
        <v>29</v>
      </c>
      <c r="K82" s="51" t="s">
        <v>1291</v>
      </c>
      <c r="Q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3" spans="1:17" ht="17.100000000000001" customHeight="1" x14ac:dyDescent="0.25">
      <c r="A83" s="51" t="s">
        <v>194</v>
      </c>
      <c r="B83" s="51" t="s">
        <v>111</v>
      </c>
      <c r="C83" s="51">
        <v>14092</v>
      </c>
      <c r="E83" s="51" t="s">
        <v>1290</v>
      </c>
      <c r="F83" s="51" t="s">
        <v>29</v>
      </c>
      <c r="G83" s="51" t="s">
        <v>1291</v>
      </c>
      <c r="J83" s="51" t="s">
        <v>29</v>
      </c>
      <c r="K83" s="51" t="s">
        <v>1291</v>
      </c>
      <c r="Q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4" spans="1:17" ht="17.100000000000001" customHeight="1" x14ac:dyDescent="0.25">
      <c r="A84" s="51" t="s">
        <v>195</v>
      </c>
      <c r="B84" s="51" t="s">
        <v>111</v>
      </c>
      <c r="C84" s="51">
        <v>14092</v>
      </c>
      <c r="E84" s="51" t="s">
        <v>1290</v>
      </c>
      <c r="F84" s="51" t="s">
        <v>29</v>
      </c>
      <c r="G84" s="51" t="s">
        <v>1291</v>
      </c>
      <c r="J84" s="51" t="s">
        <v>29</v>
      </c>
      <c r="K84" s="51" t="s">
        <v>1291</v>
      </c>
      <c r="Q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5" spans="1:17" ht="17.100000000000001" customHeight="1" x14ac:dyDescent="0.25">
      <c r="A85" s="51" t="s">
        <v>196</v>
      </c>
      <c r="B85" s="51" t="s">
        <v>111</v>
      </c>
      <c r="C85" s="51">
        <v>14092</v>
      </c>
      <c r="E85" s="51" t="s">
        <v>1290</v>
      </c>
      <c r="F85" s="51" t="s">
        <v>29</v>
      </c>
      <c r="G85" s="51" t="s">
        <v>1291</v>
      </c>
      <c r="J85" s="51" t="s">
        <v>29</v>
      </c>
      <c r="K85" s="51" t="s">
        <v>1291</v>
      </c>
      <c r="Q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6" spans="1:17" ht="17.100000000000001" customHeight="1" x14ac:dyDescent="0.25">
      <c r="A86" s="51" t="s">
        <v>197</v>
      </c>
      <c r="B86" s="51" t="s">
        <v>111</v>
      </c>
      <c r="C86" s="51">
        <v>14092</v>
      </c>
      <c r="E86" s="51" t="s">
        <v>1290</v>
      </c>
      <c r="F86" s="51" t="s">
        <v>29</v>
      </c>
      <c r="G86" s="51" t="s">
        <v>1291</v>
      </c>
      <c r="J86" s="51" t="s">
        <v>29</v>
      </c>
      <c r="K86" s="51" t="s">
        <v>1291</v>
      </c>
      <c r="Q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7" spans="1:17" ht="17.100000000000001" customHeight="1" x14ac:dyDescent="0.25">
      <c r="A87" s="51" t="s">
        <v>198</v>
      </c>
      <c r="B87" s="51" t="s">
        <v>111</v>
      </c>
      <c r="C87" s="51">
        <v>14092</v>
      </c>
      <c r="E87" s="51" t="s">
        <v>1290</v>
      </c>
      <c r="F87" s="51" t="s">
        <v>29</v>
      </c>
      <c r="G87" s="51" t="s">
        <v>1291</v>
      </c>
      <c r="J87" s="51" t="s">
        <v>29</v>
      </c>
      <c r="K87" s="51" t="s">
        <v>1291</v>
      </c>
      <c r="Q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8" spans="1:17" ht="17.100000000000001" customHeight="1" x14ac:dyDescent="0.25">
      <c r="A88" s="51" t="s">
        <v>199</v>
      </c>
      <c r="B88" s="51" t="s">
        <v>111</v>
      </c>
      <c r="C88" s="51">
        <v>14092</v>
      </c>
      <c r="E88" s="51" t="s">
        <v>1290</v>
      </c>
      <c r="F88" s="51" t="s">
        <v>29</v>
      </c>
      <c r="G88" s="51" t="s">
        <v>1291</v>
      </c>
      <c r="J88" s="51" t="s">
        <v>29</v>
      </c>
      <c r="K88" s="51" t="s">
        <v>1291</v>
      </c>
      <c r="Q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9" spans="1:17" ht="17.100000000000001" customHeight="1" x14ac:dyDescent="0.25">
      <c r="A89" s="51" t="s">
        <v>200</v>
      </c>
      <c r="B89" s="51" t="s">
        <v>111</v>
      </c>
      <c r="C89" s="51">
        <v>14092</v>
      </c>
      <c r="E89" s="51" t="s">
        <v>1290</v>
      </c>
      <c r="F89" s="51" t="s">
        <v>29</v>
      </c>
      <c r="G89" s="51" t="s">
        <v>1291</v>
      </c>
      <c r="J89" s="51" t="s">
        <v>29</v>
      </c>
      <c r="K89" s="51" t="s">
        <v>1291</v>
      </c>
      <c r="Q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0" spans="1:17" ht="17.100000000000001" customHeight="1" x14ac:dyDescent="0.25">
      <c r="A90" s="51" t="s">
        <v>201</v>
      </c>
      <c r="B90" s="51" t="s">
        <v>111</v>
      </c>
      <c r="C90" s="51">
        <v>14092</v>
      </c>
      <c r="E90" s="51" t="s">
        <v>1290</v>
      </c>
      <c r="F90" s="51" t="s">
        <v>29</v>
      </c>
      <c r="G90" s="51" t="s">
        <v>1291</v>
      </c>
      <c r="J90" s="51" t="s">
        <v>29</v>
      </c>
      <c r="K90" s="51" t="s">
        <v>1291</v>
      </c>
      <c r="Q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1" spans="1:17" ht="17.100000000000001" customHeight="1" x14ac:dyDescent="0.25">
      <c r="A91" s="51" t="s">
        <v>202</v>
      </c>
      <c r="B91" s="51" t="s">
        <v>111</v>
      </c>
      <c r="C91" s="51">
        <v>14092</v>
      </c>
      <c r="E91" s="51" t="s">
        <v>1290</v>
      </c>
      <c r="F91" s="51" t="s">
        <v>29</v>
      </c>
      <c r="G91" s="51" t="s">
        <v>1291</v>
      </c>
      <c r="J91" s="51" t="s">
        <v>1308</v>
      </c>
      <c r="K91" s="51" t="s">
        <v>1311</v>
      </c>
      <c r="Q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</row>
    <row r="92" spans="1:17" ht="17.100000000000001" customHeight="1" x14ac:dyDescent="0.25">
      <c r="A92" s="51" t="s">
        <v>203</v>
      </c>
      <c r="B92" s="51" t="s">
        <v>111</v>
      </c>
      <c r="C92" s="51">
        <v>14092</v>
      </c>
      <c r="E92" s="51" t="s">
        <v>1290</v>
      </c>
      <c r="F92" s="51" t="s">
        <v>29</v>
      </c>
      <c r="G92" s="51" t="s">
        <v>1291</v>
      </c>
      <c r="J92" s="51" t="s">
        <v>29</v>
      </c>
      <c r="K92" s="51" t="s">
        <v>1291</v>
      </c>
      <c r="Q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3" spans="1:17" ht="17.100000000000001" customHeight="1" x14ac:dyDescent="0.25">
      <c r="A93" s="51" t="s">
        <v>204</v>
      </c>
      <c r="B93" s="51" t="s">
        <v>111</v>
      </c>
      <c r="C93" s="51">
        <v>14092</v>
      </c>
      <c r="E93" s="51" t="s">
        <v>1280</v>
      </c>
      <c r="F93" s="51" t="s">
        <v>112</v>
      </c>
      <c r="G93" s="51" t="s">
        <v>1282</v>
      </c>
      <c r="I93" s="51" t="s">
        <v>1300</v>
      </c>
      <c r="J93" s="51" t="s">
        <v>1280</v>
      </c>
      <c r="K93" s="51" t="s">
        <v>1282</v>
      </c>
      <c r="Q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4" spans="1:17" ht="17.100000000000001" customHeight="1" x14ac:dyDescent="0.25">
      <c r="A94" s="51" t="s">
        <v>205</v>
      </c>
      <c r="B94" s="51" t="s">
        <v>111</v>
      </c>
      <c r="C94" s="51">
        <v>14092</v>
      </c>
      <c r="E94" s="51" t="s">
        <v>1290</v>
      </c>
      <c r="F94" s="51" t="s">
        <v>29</v>
      </c>
      <c r="G94" s="51" t="s">
        <v>1291</v>
      </c>
      <c r="J94" s="51" t="s">
        <v>29</v>
      </c>
      <c r="K94" s="51" t="s">
        <v>1291</v>
      </c>
      <c r="Q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5" spans="1:17" ht="17.100000000000001" customHeight="1" x14ac:dyDescent="0.25">
      <c r="A95" s="51" t="s">
        <v>206</v>
      </c>
      <c r="B95" s="51" t="s">
        <v>111</v>
      </c>
      <c r="C95" s="51">
        <v>14092</v>
      </c>
      <c r="E95" s="51" t="s">
        <v>1290</v>
      </c>
      <c r="F95" s="51" t="s">
        <v>29</v>
      </c>
      <c r="G95" s="51" t="s">
        <v>1291</v>
      </c>
      <c r="J95" s="51" t="s">
        <v>1280</v>
      </c>
      <c r="K95" s="51" t="s">
        <v>1287</v>
      </c>
      <c r="Q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6" spans="1:17" ht="17.100000000000001" customHeight="1" x14ac:dyDescent="0.25">
      <c r="A96" s="51" t="s">
        <v>207</v>
      </c>
      <c r="B96" s="51" t="s">
        <v>111</v>
      </c>
      <c r="C96" s="51">
        <v>14092</v>
      </c>
      <c r="E96" s="51" t="s">
        <v>1290</v>
      </c>
      <c r="F96" s="51" t="s">
        <v>29</v>
      </c>
      <c r="G96" s="51" t="s">
        <v>1291</v>
      </c>
      <c r="J96" s="51" t="s">
        <v>29</v>
      </c>
      <c r="K96" s="51" t="s">
        <v>1291</v>
      </c>
      <c r="Q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7" spans="1:17" ht="17.100000000000001" customHeight="1" x14ac:dyDescent="0.25">
      <c r="A97" s="51" t="s">
        <v>208</v>
      </c>
      <c r="B97" s="51" t="s">
        <v>111</v>
      </c>
      <c r="C97" s="51">
        <v>14092</v>
      </c>
      <c r="E97" s="51" t="s">
        <v>1290</v>
      </c>
      <c r="F97" s="51" t="s">
        <v>29</v>
      </c>
      <c r="G97" s="51" t="s">
        <v>1291</v>
      </c>
      <c r="J97" s="51" t="s">
        <v>1280</v>
      </c>
      <c r="K97" s="51" t="s">
        <v>1311</v>
      </c>
      <c r="Q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8" spans="1:17" ht="17.100000000000001" customHeight="1" x14ac:dyDescent="0.25">
      <c r="A98" s="51" t="s">
        <v>209</v>
      </c>
      <c r="B98" s="51" t="s">
        <v>111</v>
      </c>
      <c r="C98" s="51">
        <v>14092</v>
      </c>
      <c r="E98" s="51" t="s">
        <v>1290</v>
      </c>
      <c r="F98" s="51" t="s">
        <v>29</v>
      </c>
      <c r="G98" s="51" t="s">
        <v>1291</v>
      </c>
      <c r="J98" s="51" t="s">
        <v>29</v>
      </c>
      <c r="K98" s="51" t="s">
        <v>1291</v>
      </c>
      <c r="Q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9" spans="1:17" ht="17.100000000000001" customHeight="1" x14ac:dyDescent="0.25">
      <c r="A99" s="51" t="s">
        <v>210</v>
      </c>
      <c r="B99" s="51" t="s">
        <v>111</v>
      </c>
      <c r="C99" s="51">
        <v>14092</v>
      </c>
      <c r="E99" s="51" t="s">
        <v>1290</v>
      </c>
      <c r="F99" s="51" t="s">
        <v>29</v>
      </c>
      <c r="G99" s="51" t="s">
        <v>1291</v>
      </c>
      <c r="J99" s="51" t="s">
        <v>29</v>
      </c>
      <c r="K99" s="51" t="s">
        <v>1291</v>
      </c>
      <c r="Q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0" spans="1:17" ht="17.100000000000001" customHeight="1" x14ac:dyDescent="0.25">
      <c r="A100" s="51" t="s">
        <v>211</v>
      </c>
      <c r="B100" s="51" t="s">
        <v>111</v>
      </c>
      <c r="C100" s="51">
        <v>14092</v>
      </c>
      <c r="E100" s="51" t="s">
        <v>1290</v>
      </c>
      <c r="F100" s="51" t="s">
        <v>29</v>
      </c>
      <c r="G100" s="51" t="s">
        <v>1291</v>
      </c>
      <c r="J100" s="51" t="s">
        <v>29</v>
      </c>
      <c r="K100" s="51" t="s">
        <v>1291</v>
      </c>
      <c r="Q1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1" spans="1:17" ht="17.100000000000001" customHeight="1" x14ac:dyDescent="0.25">
      <c r="A101" s="51" t="s">
        <v>212</v>
      </c>
      <c r="B101" s="51" t="s">
        <v>111</v>
      </c>
      <c r="C101" s="51">
        <v>14092</v>
      </c>
      <c r="E101" s="51" t="s">
        <v>1290</v>
      </c>
      <c r="F101" s="51" t="s">
        <v>29</v>
      </c>
      <c r="G101" s="51" t="s">
        <v>1291</v>
      </c>
      <c r="J101" s="51" t="s">
        <v>29</v>
      </c>
      <c r="K101" s="51" t="s">
        <v>1291</v>
      </c>
      <c r="Q1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2" spans="1:17" ht="17.100000000000001" customHeight="1" x14ac:dyDescent="0.25">
      <c r="A102" s="51" t="s">
        <v>213</v>
      </c>
      <c r="B102" s="51" t="s">
        <v>111</v>
      </c>
      <c r="C102" s="51">
        <v>14092</v>
      </c>
      <c r="E102" s="51" t="s">
        <v>1290</v>
      </c>
      <c r="F102" s="51" t="s">
        <v>29</v>
      </c>
      <c r="G102" s="51" t="s">
        <v>1291</v>
      </c>
      <c r="J102" s="51" t="s">
        <v>1280</v>
      </c>
      <c r="K102" s="51" t="s">
        <v>1311</v>
      </c>
      <c r="Q1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3" spans="1:17" ht="17.100000000000001" customHeight="1" x14ac:dyDescent="0.25">
      <c r="A103" s="51" t="s">
        <v>214</v>
      </c>
      <c r="B103" s="51" t="s">
        <v>111</v>
      </c>
      <c r="C103" s="51">
        <v>14092</v>
      </c>
      <c r="E103" s="51" t="s">
        <v>1290</v>
      </c>
      <c r="F103" s="51" t="s">
        <v>29</v>
      </c>
      <c r="G103" s="51" t="s">
        <v>1291</v>
      </c>
      <c r="J103" s="51" t="s">
        <v>29</v>
      </c>
      <c r="K103" s="51" t="s">
        <v>1291</v>
      </c>
      <c r="Q1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4" spans="1:17" ht="17.100000000000001" customHeight="1" x14ac:dyDescent="0.25">
      <c r="A104" s="51" t="s">
        <v>215</v>
      </c>
      <c r="B104" s="51" t="s">
        <v>111</v>
      </c>
      <c r="C104" s="51">
        <v>14092</v>
      </c>
      <c r="E104" s="51" t="s">
        <v>1290</v>
      </c>
      <c r="F104" s="51" t="s">
        <v>29</v>
      </c>
      <c r="G104" s="51" t="s">
        <v>1291</v>
      </c>
      <c r="J104" s="51" t="s">
        <v>29</v>
      </c>
      <c r="K104" s="51" t="s">
        <v>1291</v>
      </c>
      <c r="Q1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5" spans="1:17" ht="17.100000000000001" customHeight="1" x14ac:dyDescent="0.25">
      <c r="A105" s="51" t="s">
        <v>216</v>
      </c>
      <c r="B105" s="51" t="s">
        <v>111</v>
      </c>
      <c r="C105" s="51">
        <v>14092</v>
      </c>
      <c r="E105" s="51" t="s">
        <v>1290</v>
      </c>
      <c r="F105" s="51" t="s">
        <v>29</v>
      </c>
      <c r="G105" s="51" t="s">
        <v>1291</v>
      </c>
      <c r="J105" s="51" t="s">
        <v>29</v>
      </c>
      <c r="K105" s="51" t="s">
        <v>1291</v>
      </c>
      <c r="Q1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6" spans="1:17" ht="17.100000000000001" customHeight="1" x14ac:dyDescent="0.25">
      <c r="A106" s="51" t="s">
        <v>217</v>
      </c>
      <c r="B106" s="51" t="s">
        <v>111</v>
      </c>
      <c r="C106" s="51">
        <v>14092</v>
      </c>
      <c r="E106" s="51" t="s">
        <v>1290</v>
      </c>
      <c r="F106" s="51" t="s">
        <v>29</v>
      </c>
      <c r="G106" s="51" t="s">
        <v>1291</v>
      </c>
      <c r="J106" s="51" t="s">
        <v>29</v>
      </c>
      <c r="K106" s="51" t="s">
        <v>1291</v>
      </c>
      <c r="Q1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7" spans="1:17" ht="17.100000000000001" customHeight="1" x14ac:dyDescent="0.25">
      <c r="A107" s="51" t="s">
        <v>218</v>
      </c>
      <c r="B107" s="51" t="s">
        <v>111</v>
      </c>
      <c r="C107" s="51">
        <v>14092</v>
      </c>
      <c r="E107" s="51" t="s">
        <v>1290</v>
      </c>
      <c r="F107" s="51" t="s">
        <v>29</v>
      </c>
      <c r="G107" s="51" t="s">
        <v>1291</v>
      </c>
      <c r="J107" s="51" t="s">
        <v>29</v>
      </c>
      <c r="K107" s="51" t="s">
        <v>1291</v>
      </c>
      <c r="Q1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8" spans="1:17" ht="17.100000000000001" customHeight="1" x14ac:dyDescent="0.25">
      <c r="A108" s="51" t="s">
        <v>219</v>
      </c>
      <c r="B108" s="51" t="s">
        <v>111</v>
      </c>
      <c r="C108" s="51">
        <v>14092</v>
      </c>
      <c r="E108" s="51" t="s">
        <v>1290</v>
      </c>
      <c r="F108" s="51" t="s">
        <v>29</v>
      </c>
      <c r="G108" s="51" t="s">
        <v>1291</v>
      </c>
      <c r="J108" s="51" t="s">
        <v>29</v>
      </c>
      <c r="K108" s="51" t="s">
        <v>1291</v>
      </c>
      <c r="Q1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9" spans="1:17" ht="17.100000000000001" customHeight="1" x14ac:dyDescent="0.25">
      <c r="A109" s="51" t="s">
        <v>220</v>
      </c>
      <c r="B109" s="51" t="s">
        <v>111</v>
      </c>
      <c r="C109" s="51">
        <v>14092</v>
      </c>
      <c r="E109" s="51" t="s">
        <v>1290</v>
      </c>
      <c r="F109" s="51" t="s">
        <v>29</v>
      </c>
      <c r="G109" s="51" t="s">
        <v>1291</v>
      </c>
      <c r="J109" s="51" t="s">
        <v>29</v>
      </c>
      <c r="K109" s="51" t="s">
        <v>1291</v>
      </c>
      <c r="Q1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0" spans="1:17" ht="17.100000000000001" customHeight="1" x14ac:dyDescent="0.25">
      <c r="A110" s="51" t="s">
        <v>221</v>
      </c>
      <c r="B110" s="51" t="s">
        <v>111</v>
      </c>
      <c r="C110" s="51">
        <v>14092</v>
      </c>
      <c r="E110" s="51" t="s">
        <v>1290</v>
      </c>
      <c r="F110" s="51" t="s">
        <v>29</v>
      </c>
      <c r="G110" s="51" t="s">
        <v>1291</v>
      </c>
      <c r="J110" s="51" t="s">
        <v>29</v>
      </c>
      <c r="K110" s="51" t="s">
        <v>1291</v>
      </c>
      <c r="Q1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1" spans="1:17" ht="17.100000000000001" customHeight="1" x14ac:dyDescent="0.25">
      <c r="A111" s="51" t="s">
        <v>222</v>
      </c>
      <c r="B111" s="51" t="s">
        <v>111</v>
      </c>
      <c r="C111" s="51">
        <v>14092</v>
      </c>
      <c r="E111" s="51" t="s">
        <v>1290</v>
      </c>
      <c r="F111" s="51" t="s">
        <v>29</v>
      </c>
      <c r="G111" s="51" t="s">
        <v>1291</v>
      </c>
      <c r="J111" s="51" t="s">
        <v>29</v>
      </c>
      <c r="K111" s="51" t="s">
        <v>1291</v>
      </c>
      <c r="Q1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2" spans="1:17" ht="17.100000000000001" customHeight="1" x14ac:dyDescent="0.25">
      <c r="A112" s="51" t="s">
        <v>223</v>
      </c>
      <c r="B112" s="51" t="s">
        <v>111</v>
      </c>
      <c r="C112" s="51">
        <v>14092</v>
      </c>
      <c r="E112" s="51" t="s">
        <v>1290</v>
      </c>
      <c r="F112" s="51" t="s">
        <v>29</v>
      </c>
      <c r="G112" s="51" t="s">
        <v>1291</v>
      </c>
      <c r="J112" s="51" t="s">
        <v>29</v>
      </c>
      <c r="K112" s="51" t="s">
        <v>1291</v>
      </c>
      <c r="Q1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3" spans="1:17" ht="17.100000000000001" customHeight="1" x14ac:dyDescent="0.25">
      <c r="A113" s="51" t="s">
        <v>224</v>
      </c>
      <c r="B113" s="51" t="s">
        <v>111</v>
      </c>
      <c r="C113" s="51">
        <v>14092</v>
      </c>
      <c r="E113" s="51" t="s">
        <v>1290</v>
      </c>
      <c r="F113" s="51" t="s">
        <v>29</v>
      </c>
      <c r="G113" s="51" t="s">
        <v>1291</v>
      </c>
      <c r="J113" s="51" t="s">
        <v>29</v>
      </c>
      <c r="K113" s="51" t="s">
        <v>1291</v>
      </c>
      <c r="Q1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4" spans="1:17" ht="17.100000000000001" customHeight="1" x14ac:dyDescent="0.25">
      <c r="A114" s="51" t="s">
        <v>225</v>
      </c>
      <c r="B114" s="51" t="s">
        <v>111</v>
      </c>
      <c r="C114" s="51">
        <v>14092</v>
      </c>
      <c r="E114" s="51" t="s">
        <v>1290</v>
      </c>
      <c r="F114" s="51" t="s">
        <v>29</v>
      </c>
      <c r="G114" s="51" t="s">
        <v>1291</v>
      </c>
      <c r="J114" s="51" t="s">
        <v>29</v>
      </c>
      <c r="K114" s="51" t="s">
        <v>1291</v>
      </c>
      <c r="Q1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5" spans="1:17" ht="17.100000000000001" customHeight="1" x14ac:dyDescent="0.25">
      <c r="A115" s="51" t="s">
        <v>226</v>
      </c>
      <c r="B115" s="51" t="s">
        <v>111</v>
      </c>
      <c r="C115" s="51">
        <v>14092</v>
      </c>
      <c r="E115" s="51" t="s">
        <v>1290</v>
      </c>
      <c r="F115" s="51" t="s">
        <v>29</v>
      </c>
      <c r="G115" s="51" t="s">
        <v>1291</v>
      </c>
      <c r="J115" s="51" t="s">
        <v>29</v>
      </c>
      <c r="K115" s="51" t="s">
        <v>1291</v>
      </c>
      <c r="Q1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6" spans="1:17" ht="17.100000000000001" customHeight="1" x14ac:dyDescent="0.25">
      <c r="A116" s="51" t="s">
        <v>227</v>
      </c>
      <c r="B116" s="51" t="s">
        <v>111</v>
      </c>
      <c r="C116" s="51">
        <v>14092</v>
      </c>
      <c r="E116" s="51" t="s">
        <v>1290</v>
      </c>
      <c r="F116" s="51" t="s">
        <v>29</v>
      </c>
      <c r="G116" s="51" t="s">
        <v>1291</v>
      </c>
      <c r="J116" s="51" t="s">
        <v>29</v>
      </c>
      <c r="K116" s="51" t="s">
        <v>1291</v>
      </c>
      <c r="Q1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7" spans="1:17" ht="17.100000000000001" customHeight="1" x14ac:dyDescent="0.25">
      <c r="A117" s="51" t="s">
        <v>228</v>
      </c>
      <c r="B117" s="51" t="s">
        <v>111</v>
      </c>
      <c r="C117" s="51">
        <v>14092</v>
      </c>
      <c r="E117" s="51" t="s">
        <v>1290</v>
      </c>
      <c r="F117" s="51" t="s">
        <v>29</v>
      </c>
      <c r="G117" s="51" t="s">
        <v>1291</v>
      </c>
      <c r="J117" s="51" t="s">
        <v>29</v>
      </c>
      <c r="K117" s="51" t="s">
        <v>1291</v>
      </c>
      <c r="Q1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8" spans="1:17" ht="17.100000000000001" customHeight="1" x14ac:dyDescent="0.25">
      <c r="A118" s="51" t="s">
        <v>229</v>
      </c>
      <c r="B118" s="51" t="s">
        <v>111</v>
      </c>
      <c r="C118" s="51">
        <v>14092</v>
      </c>
      <c r="E118" s="51" t="s">
        <v>1290</v>
      </c>
      <c r="F118" s="51" t="s">
        <v>29</v>
      </c>
      <c r="G118" s="51" t="s">
        <v>1291</v>
      </c>
      <c r="J118" s="51" t="s">
        <v>29</v>
      </c>
      <c r="K118" s="51" t="s">
        <v>1291</v>
      </c>
      <c r="Q1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9" spans="1:17" ht="17.100000000000001" customHeight="1" x14ac:dyDescent="0.25">
      <c r="A119" s="51" t="s">
        <v>230</v>
      </c>
      <c r="B119" s="51" t="s">
        <v>111</v>
      </c>
      <c r="C119" s="51">
        <v>14092</v>
      </c>
      <c r="E119" s="51" t="s">
        <v>1290</v>
      </c>
      <c r="F119" s="51" t="s">
        <v>29</v>
      </c>
      <c r="G119" s="51" t="s">
        <v>1291</v>
      </c>
      <c r="J119" s="51" t="s">
        <v>29</v>
      </c>
      <c r="K119" s="51" t="s">
        <v>1291</v>
      </c>
      <c r="Q1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20" spans="1:17" ht="17.100000000000001" customHeight="1" x14ac:dyDescent="0.25">
      <c r="A120" s="51" t="s">
        <v>230</v>
      </c>
      <c r="B120" s="51" t="s">
        <v>111</v>
      </c>
      <c r="C120" s="51">
        <v>14092</v>
      </c>
      <c r="E120" s="51" t="s">
        <v>1290</v>
      </c>
      <c r="F120" s="51" t="s">
        <v>29</v>
      </c>
      <c r="G120" s="51" t="s">
        <v>1291</v>
      </c>
      <c r="J120" s="51" t="s">
        <v>29</v>
      </c>
      <c r="K120" s="51" t="s">
        <v>1291</v>
      </c>
      <c r="Q1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21" spans="1:17" ht="17.100000000000001" customHeight="1" x14ac:dyDescent="0.25">
      <c r="A121" s="51" t="s">
        <v>231</v>
      </c>
      <c r="B121" s="51" t="s">
        <v>111</v>
      </c>
      <c r="C121" s="51">
        <v>14092</v>
      </c>
      <c r="E121" s="51" t="s">
        <v>1290</v>
      </c>
      <c r="F121" s="51" t="s">
        <v>29</v>
      </c>
      <c r="G121" s="51" t="s">
        <v>1291</v>
      </c>
      <c r="J121" s="51" t="s">
        <v>29</v>
      </c>
      <c r="K121" s="51" t="s">
        <v>1291</v>
      </c>
      <c r="Q1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22" spans="1:17" ht="17.100000000000001" customHeight="1" x14ac:dyDescent="0.25">
      <c r="A122" s="51" t="s">
        <v>232</v>
      </c>
      <c r="B122" s="51" t="s">
        <v>111</v>
      </c>
      <c r="C122" s="51">
        <v>14092</v>
      </c>
      <c r="E122" s="51" t="s">
        <v>1290</v>
      </c>
      <c r="F122" s="51" t="s">
        <v>29</v>
      </c>
      <c r="G122" s="51" t="s">
        <v>1291</v>
      </c>
      <c r="J122" s="51" t="s">
        <v>1283</v>
      </c>
      <c r="K122" s="51" t="s">
        <v>1291</v>
      </c>
      <c r="Q1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23" spans="1:17" ht="17.100000000000001" customHeight="1" x14ac:dyDescent="0.25">
      <c r="A123" s="51" t="s">
        <v>233</v>
      </c>
      <c r="B123" s="51" t="s">
        <v>111</v>
      </c>
      <c r="C123" s="51">
        <v>14092</v>
      </c>
      <c r="E123" s="51" t="s">
        <v>1290</v>
      </c>
      <c r="F123" s="51" t="s">
        <v>29</v>
      </c>
      <c r="G123" s="51" t="s">
        <v>1291</v>
      </c>
      <c r="J123" s="51" t="s">
        <v>29</v>
      </c>
      <c r="K123" s="51" t="s">
        <v>1291</v>
      </c>
      <c r="Q1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24" spans="1:17" ht="17.100000000000001" customHeight="1" x14ac:dyDescent="0.25">
      <c r="A124" s="51" t="s">
        <v>234</v>
      </c>
      <c r="B124" s="51" t="s">
        <v>111</v>
      </c>
      <c r="C124" s="51">
        <v>14092</v>
      </c>
      <c r="E124" s="51" t="s">
        <v>1290</v>
      </c>
      <c r="F124" s="51" t="s">
        <v>29</v>
      </c>
      <c r="G124" s="51" t="s">
        <v>1291</v>
      </c>
      <c r="J124" s="51" t="s">
        <v>29</v>
      </c>
      <c r="K124" s="51" t="s">
        <v>1291</v>
      </c>
      <c r="Q1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25" spans="1:17" ht="17.100000000000001" customHeight="1" x14ac:dyDescent="0.25">
      <c r="A125" s="51" t="s">
        <v>235</v>
      </c>
      <c r="B125" s="51" t="s">
        <v>111</v>
      </c>
      <c r="C125" s="51">
        <v>14092</v>
      </c>
      <c r="E125" s="51" t="s">
        <v>1290</v>
      </c>
      <c r="F125" s="51" t="s">
        <v>29</v>
      </c>
      <c r="G125" s="51" t="s">
        <v>1291</v>
      </c>
      <c r="J125" s="51" t="s">
        <v>29</v>
      </c>
      <c r="K125" s="51" t="s">
        <v>1291</v>
      </c>
      <c r="Q1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26" spans="1:17" ht="17.100000000000001" customHeight="1" x14ac:dyDescent="0.25">
      <c r="A126" s="51" t="s">
        <v>236</v>
      </c>
      <c r="B126" s="51" t="s">
        <v>111</v>
      </c>
      <c r="C126" s="51">
        <v>14092</v>
      </c>
      <c r="E126" s="51" t="s">
        <v>1290</v>
      </c>
      <c r="F126" s="51" t="s">
        <v>29</v>
      </c>
      <c r="G126" s="51" t="s">
        <v>1291</v>
      </c>
      <c r="J126" s="51" t="s">
        <v>29</v>
      </c>
      <c r="K126" s="51" t="s">
        <v>1291</v>
      </c>
      <c r="Q1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27" spans="1:17" ht="17.100000000000001" customHeight="1" x14ac:dyDescent="0.25">
      <c r="A127" s="51" t="s">
        <v>237</v>
      </c>
      <c r="B127" s="51" t="s">
        <v>111</v>
      </c>
      <c r="C127" s="51">
        <v>14092</v>
      </c>
      <c r="E127" s="51" t="s">
        <v>1290</v>
      </c>
      <c r="F127" s="51" t="s">
        <v>29</v>
      </c>
      <c r="G127" s="51" t="s">
        <v>1291</v>
      </c>
      <c r="J127" s="51" t="s">
        <v>29</v>
      </c>
      <c r="K127" s="51" t="s">
        <v>1291</v>
      </c>
      <c r="Q1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28" spans="1:17" ht="17.100000000000001" customHeight="1" x14ac:dyDescent="0.25">
      <c r="A128" s="51" t="s">
        <v>238</v>
      </c>
      <c r="B128" s="51" t="s">
        <v>111</v>
      </c>
      <c r="C128" s="51">
        <v>14092</v>
      </c>
      <c r="E128" s="51" t="s">
        <v>1290</v>
      </c>
      <c r="F128" s="51" t="s">
        <v>29</v>
      </c>
      <c r="G128" s="51" t="s">
        <v>1291</v>
      </c>
      <c r="J128" s="51" t="s">
        <v>29</v>
      </c>
      <c r="K128" s="51" t="s">
        <v>1291</v>
      </c>
      <c r="Q1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29" spans="1:17" ht="17.100000000000001" customHeight="1" x14ac:dyDescent="0.25">
      <c r="A129" s="51" t="s">
        <v>239</v>
      </c>
      <c r="B129" s="51" t="s">
        <v>111</v>
      </c>
      <c r="C129" s="51">
        <v>14092</v>
      </c>
      <c r="E129" s="51" t="s">
        <v>1290</v>
      </c>
      <c r="F129" s="51" t="s">
        <v>29</v>
      </c>
      <c r="G129" s="51" t="s">
        <v>1291</v>
      </c>
      <c r="J129" s="51" t="s">
        <v>1308</v>
      </c>
      <c r="K129" s="51" t="s">
        <v>1311</v>
      </c>
      <c r="Q1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</row>
    <row r="130" spans="1:17" ht="17.100000000000001" customHeight="1" x14ac:dyDescent="0.25">
      <c r="A130" s="51" t="s">
        <v>240</v>
      </c>
      <c r="B130" s="51" t="s">
        <v>111</v>
      </c>
      <c r="C130" s="51">
        <v>14092</v>
      </c>
      <c r="E130" s="51" t="s">
        <v>1290</v>
      </c>
      <c r="F130" s="51" t="s">
        <v>29</v>
      </c>
      <c r="G130" s="51" t="s">
        <v>1291</v>
      </c>
      <c r="J130" s="51" t="s">
        <v>29</v>
      </c>
      <c r="K130" s="51" t="s">
        <v>1291</v>
      </c>
      <c r="Q1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31" spans="1:17" ht="17.100000000000001" customHeight="1" x14ac:dyDescent="0.25">
      <c r="A131" s="51" t="s">
        <v>241</v>
      </c>
      <c r="B131" s="51" t="s">
        <v>111</v>
      </c>
      <c r="C131" s="51">
        <v>14092</v>
      </c>
      <c r="E131" s="51" t="s">
        <v>1290</v>
      </c>
      <c r="F131" s="51" t="s">
        <v>29</v>
      </c>
      <c r="G131" s="51" t="s">
        <v>1291</v>
      </c>
      <c r="J131" s="51" t="s">
        <v>29</v>
      </c>
      <c r="K131" s="51" t="s">
        <v>1291</v>
      </c>
      <c r="Q1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32" spans="1:17" ht="17.100000000000001" customHeight="1" x14ac:dyDescent="0.25">
      <c r="A132" s="51" t="s">
        <v>242</v>
      </c>
      <c r="B132" s="51" t="s">
        <v>111</v>
      </c>
      <c r="C132" s="51">
        <v>14092</v>
      </c>
      <c r="E132" s="51" t="s">
        <v>1290</v>
      </c>
      <c r="F132" s="51" t="s">
        <v>29</v>
      </c>
      <c r="G132" s="51" t="s">
        <v>1291</v>
      </c>
      <c r="J132" s="51" t="s">
        <v>29</v>
      </c>
      <c r="K132" s="51" t="s">
        <v>1291</v>
      </c>
      <c r="Q1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33" spans="1:17" ht="17.100000000000001" customHeight="1" x14ac:dyDescent="0.25">
      <c r="A133" s="51" t="s">
        <v>243</v>
      </c>
      <c r="B133" s="51" t="s">
        <v>111</v>
      </c>
      <c r="C133" s="51">
        <v>14092</v>
      </c>
      <c r="E133" s="51" t="s">
        <v>1290</v>
      </c>
      <c r="F133" s="51" t="s">
        <v>29</v>
      </c>
      <c r="G133" s="51" t="s">
        <v>1291</v>
      </c>
      <c r="J133" s="51" t="s">
        <v>29</v>
      </c>
      <c r="K133" s="51" t="s">
        <v>1291</v>
      </c>
      <c r="Q1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34" spans="1:17" ht="17.100000000000001" customHeight="1" x14ac:dyDescent="0.25">
      <c r="A134" s="51" t="s">
        <v>244</v>
      </c>
      <c r="B134" s="51" t="s">
        <v>111</v>
      </c>
      <c r="C134" s="51">
        <v>14092</v>
      </c>
      <c r="E134" s="51" t="s">
        <v>1290</v>
      </c>
      <c r="F134" s="51" t="s">
        <v>29</v>
      </c>
      <c r="G134" s="51" t="s">
        <v>1291</v>
      </c>
      <c r="J134" s="51" t="s">
        <v>29</v>
      </c>
      <c r="K134" s="51" t="s">
        <v>1291</v>
      </c>
      <c r="Q1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35" spans="1:17" ht="17.100000000000001" customHeight="1" x14ac:dyDescent="0.25">
      <c r="A135" s="51" t="s">
        <v>245</v>
      </c>
      <c r="B135" s="51" t="s">
        <v>111</v>
      </c>
      <c r="C135" s="51">
        <v>14092</v>
      </c>
      <c r="E135" s="51" t="s">
        <v>1290</v>
      </c>
      <c r="F135" s="51" t="s">
        <v>29</v>
      </c>
      <c r="G135" s="51" t="s">
        <v>1291</v>
      </c>
      <c r="J135" s="51" t="s">
        <v>1280</v>
      </c>
      <c r="K135" s="51" t="s">
        <v>1287</v>
      </c>
      <c r="Q1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36" spans="1:17" ht="17.100000000000001" customHeight="1" x14ac:dyDescent="0.25">
      <c r="A136" s="51" t="s">
        <v>246</v>
      </c>
      <c r="B136" s="51" t="s">
        <v>111</v>
      </c>
      <c r="C136" s="51">
        <v>14092</v>
      </c>
      <c r="E136" s="51" t="s">
        <v>1290</v>
      </c>
      <c r="F136" s="51" t="s">
        <v>29</v>
      </c>
      <c r="G136" s="51" t="s">
        <v>1291</v>
      </c>
      <c r="J136" s="51" t="s">
        <v>29</v>
      </c>
      <c r="K136" s="51" t="s">
        <v>1291</v>
      </c>
      <c r="Q1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37" spans="1:17" ht="17.100000000000001" customHeight="1" x14ac:dyDescent="0.25">
      <c r="A137" s="51" t="s">
        <v>247</v>
      </c>
      <c r="B137" s="51" t="s">
        <v>111</v>
      </c>
      <c r="C137" s="51">
        <v>14092</v>
      </c>
      <c r="E137" s="51" t="s">
        <v>1290</v>
      </c>
      <c r="F137" s="51" t="s">
        <v>29</v>
      </c>
      <c r="G137" s="51" t="s">
        <v>1291</v>
      </c>
      <c r="J137" s="51" t="s">
        <v>29</v>
      </c>
      <c r="K137" s="51" t="s">
        <v>1291</v>
      </c>
      <c r="Q1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38" spans="1:17" ht="17.100000000000001" customHeight="1" x14ac:dyDescent="0.25">
      <c r="A138" s="51" t="s">
        <v>248</v>
      </c>
      <c r="B138" s="51" t="s">
        <v>111</v>
      </c>
      <c r="C138" s="51">
        <v>14092</v>
      </c>
      <c r="E138" s="51" t="s">
        <v>1290</v>
      </c>
      <c r="F138" s="51" t="s">
        <v>29</v>
      </c>
      <c r="G138" s="51" t="s">
        <v>1291</v>
      </c>
      <c r="J138" s="51" t="s">
        <v>29</v>
      </c>
      <c r="K138" s="51" t="s">
        <v>1291</v>
      </c>
      <c r="Q1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39" spans="1:17" ht="17.100000000000001" customHeight="1" x14ac:dyDescent="0.25">
      <c r="A139" s="51" t="s">
        <v>249</v>
      </c>
      <c r="B139" s="51" t="s">
        <v>111</v>
      </c>
      <c r="C139" s="51">
        <v>14092</v>
      </c>
      <c r="E139" s="51" t="s">
        <v>1290</v>
      </c>
      <c r="F139" s="51" t="s">
        <v>29</v>
      </c>
      <c r="G139" s="51" t="s">
        <v>1291</v>
      </c>
      <c r="J139" s="51" t="s">
        <v>29</v>
      </c>
      <c r="K139" s="51" t="s">
        <v>1291</v>
      </c>
      <c r="Q1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40" spans="1:17" ht="17.100000000000001" customHeight="1" x14ac:dyDescent="0.25">
      <c r="A140" s="51" t="s">
        <v>250</v>
      </c>
      <c r="B140" s="51" t="s">
        <v>111</v>
      </c>
      <c r="C140" s="51">
        <v>14092</v>
      </c>
      <c r="E140" s="51" t="s">
        <v>1290</v>
      </c>
      <c r="F140" s="51" t="s">
        <v>29</v>
      </c>
      <c r="G140" s="51" t="s">
        <v>1291</v>
      </c>
      <c r="J140" s="51" t="s">
        <v>29</v>
      </c>
      <c r="K140" s="51" t="s">
        <v>1291</v>
      </c>
      <c r="Q1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41" spans="1:17" ht="17.100000000000001" customHeight="1" x14ac:dyDescent="0.25">
      <c r="A141" s="51" t="s">
        <v>251</v>
      </c>
      <c r="B141" s="51" t="s">
        <v>111</v>
      </c>
      <c r="C141" s="51">
        <v>14092</v>
      </c>
      <c r="E141" s="51" t="s">
        <v>1290</v>
      </c>
      <c r="F141" s="51" t="s">
        <v>29</v>
      </c>
      <c r="G141" s="51" t="s">
        <v>1291</v>
      </c>
      <c r="J141" s="51" t="s">
        <v>29</v>
      </c>
      <c r="K141" s="51" t="s">
        <v>1291</v>
      </c>
      <c r="Q1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42" spans="1:17" ht="17.100000000000001" customHeight="1" x14ac:dyDescent="0.25">
      <c r="A142" s="51" t="s">
        <v>252</v>
      </c>
      <c r="B142" s="51" t="s">
        <v>111</v>
      </c>
      <c r="C142" s="51">
        <v>14092</v>
      </c>
      <c r="E142" s="51" t="s">
        <v>1290</v>
      </c>
      <c r="F142" s="51" t="s">
        <v>29</v>
      </c>
      <c r="G142" s="51" t="s">
        <v>1291</v>
      </c>
      <c r="J142" s="51" t="s">
        <v>29</v>
      </c>
      <c r="K142" s="51" t="s">
        <v>1291</v>
      </c>
      <c r="Q1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43" spans="1:17" ht="17.100000000000001" customHeight="1" x14ac:dyDescent="0.25">
      <c r="A143" s="51" t="s">
        <v>253</v>
      </c>
      <c r="B143" s="51" t="s">
        <v>111</v>
      </c>
      <c r="C143" s="51">
        <v>14092</v>
      </c>
      <c r="E143" s="51" t="s">
        <v>1290</v>
      </c>
      <c r="F143" s="51" t="s">
        <v>29</v>
      </c>
      <c r="G143" s="51" t="s">
        <v>1291</v>
      </c>
      <c r="J143" s="51" t="s">
        <v>29</v>
      </c>
      <c r="K143" s="51" t="s">
        <v>1291</v>
      </c>
      <c r="Q1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44" spans="1:17" ht="17.100000000000001" customHeight="1" x14ac:dyDescent="0.25">
      <c r="A144" s="51" t="s">
        <v>254</v>
      </c>
      <c r="B144" s="51" t="s">
        <v>111</v>
      </c>
      <c r="C144" s="51">
        <v>14092</v>
      </c>
      <c r="E144" s="51" t="s">
        <v>1290</v>
      </c>
      <c r="F144" s="51" t="s">
        <v>29</v>
      </c>
      <c r="G144" s="51" t="s">
        <v>1291</v>
      </c>
      <c r="J144" s="51" t="s">
        <v>29</v>
      </c>
      <c r="K144" s="51" t="s">
        <v>1291</v>
      </c>
      <c r="Q1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45" spans="1:17" ht="17.100000000000001" customHeight="1" x14ac:dyDescent="0.25">
      <c r="A145" s="51" t="s">
        <v>255</v>
      </c>
      <c r="B145" s="51" t="s">
        <v>111</v>
      </c>
      <c r="C145" s="51">
        <v>14092</v>
      </c>
      <c r="E145" s="51" t="s">
        <v>1290</v>
      </c>
      <c r="F145" s="51" t="s">
        <v>29</v>
      </c>
      <c r="G145" s="51" t="s">
        <v>1291</v>
      </c>
      <c r="J145" s="51" t="s">
        <v>29</v>
      </c>
      <c r="K145" s="51" t="s">
        <v>1291</v>
      </c>
      <c r="Q1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46" spans="1:17" ht="17.100000000000001" customHeight="1" x14ac:dyDescent="0.25">
      <c r="A146" s="51" t="s">
        <v>256</v>
      </c>
      <c r="B146" s="51" t="s">
        <v>111</v>
      </c>
      <c r="C146" s="51">
        <v>14092</v>
      </c>
      <c r="E146" s="51" t="s">
        <v>1290</v>
      </c>
      <c r="F146" s="51" t="s">
        <v>29</v>
      </c>
      <c r="G146" s="51" t="s">
        <v>1291</v>
      </c>
      <c r="J146" s="51" t="s">
        <v>1280</v>
      </c>
      <c r="K146" s="51" t="s">
        <v>1311</v>
      </c>
      <c r="Q1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47" spans="1:17" ht="17.100000000000001" customHeight="1" x14ac:dyDescent="0.25">
      <c r="A147" s="51" t="s">
        <v>257</v>
      </c>
      <c r="B147" s="51" t="s">
        <v>111</v>
      </c>
      <c r="C147" s="51">
        <v>14092</v>
      </c>
      <c r="E147" s="51" t="s">
        <v>1290</v>
      </c>
      <c r="F147" s="51" t="s">
        <v>29</v>
      </c>
      <c r="G147" s="51" t="s">
        <v>1291</v>
      </c>
      <c r="J147" s="51" t="s">
        <v>29</v>
      </c>
      <c r="K147" s="51" t="s">
        <v>1291</v>
      </c>
      <c r="Q1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48" spans="1:17" ht="17.100000000000001" customHeight="1" x14ac:dyDescent="0.25">
      <c r="A148" s="51" t="s">
        <v>258</v>
      </c>
      <c r="B148" s="51" t="s">
        <v>111</v>
      </c>
      <c r="C148" s="51">
        <v>14092</v>
      </c>
      <c r="E148" s="51" t="s">
        <v>1290</v>
      </c>
      <c r="F148" s="51" t="s">
        <v>29</v>
      </c>
      <c r="G148" s="51" t="s">
        <v>1291</v>
      </c>
      <c r="J148" s="51" t="s">
        <v>29</v>
      </c>
      <c r="K148" s="51" t="s">
        <v>1291</v>
      </c>
      <c r="Q1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49" spans="1:17" ht="17.100000000000001" customHeight="1" x14ac:dyDescent="0.25">
      <c r="A149" s="51" t="s">
        <v>259</v>
      </c>
      <c r="B149" s="51" t="s">
        <v>111</v>
      </c>
      <c r="C149" s="51">
        <v>14092</v>
      </c>
      <c r="E149" s="51" t="s">
        <v>1290</v>
      </c>
      <c r="F149" s="51" t="s">
        <v>29</v>
      </c>
      <c r="G149" s="51" t="s">
        <v>1291</v>
      </c>
      <c r="J149" s="51" t="s">
        <v>29</v>
      </c>
      <c r="K149" s="51" t="s">
        <v>1291</v>
      </c>
      <c r="Q1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50" spans="1:17" ht="17.100000000000001" customHeight="1" x14ac:dyDescent="0.25">
      <c r="A150" s="51" t="s">
        <v>260</v>
      </c>
      <c r="B150" s="51" t="s">
        <v>111</v>
      </c>
      <c r="C150" s="51">
        <v>14092</v>
      </c>
      <c r="E150" s="51" t="s">
        <v>1290</v>
      </c>
      <c r="F150" s="51" t="s">
        <v>29</v>
      </c>
      <c r="G150" s="51" t="s">
        <v>1291</v>
      </c>
      <c r="J150" s="51" t="s">
        <v>29</v>
      </c>
      <c r="K150" s="51" t="s">
        <v>1291</v>
      </c>
      <c r="Q1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51" spans="1:17" ht="17.100000000000001" customHeight="1" x14ac:dyDescent="0.25">
      <c r="A151" s="51" t="s">
        <v>261</v>
      </c>
      <c r="B151" s="51" t="s">
        <v>111</v>
      </c>
      <c r="C151" s="51">
        <v>14092</v>
      </c>
      <c r="E151" s="51" t="s">
        <v>1290</v>
      </c>
      <c r="F151" s="51" t="s">
        <v>29</v>
      </c>
      <c r="G151" s="51" t="s">
        <v>1291</v>
      </c>
      <c r="J151" s="51" t="s">
        <v>29</v>
      </c>
      <c r="K151" s="51" t="s">
        <v>1291</v>
      </c>
      <c r="Q1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52" spans="1:17" ht="17.100000000000001" customHeight="1" x14ac:dyDescent="0.25">
      <c r="A152" s="51" t="s">
        <v>262</v>
      </c>
      <c r="B152" s="51" t="s">
        <v>111</v>
      </c>
      <c r="C152" s="51">
        <v>14092</v>
      </c>
      <c r="E152" s="51" t="s">
        <v>1290</v>
      </c>
      <c r="F152" s="51" t="s">
        <v>29</v>
      </c>
      <c r="G152" s="51" t="s">
        <v>1291</v>
      </c>
      <c r="J152" s="51" t="s">
        <v>29</v>
      </c>
      <c r="K152" s="51" t="s">
        <v>1291</v>
      </c>
      <c r="Q1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53" spans="1:17" ht="17.100000000000001" customHeight="1" x14ac:dyDescent="0.25">
      <c r="A153" s="51" t="s">
        <v>263</v>
      </c>
      <c r="B153" s="51" t="s">
        <v>111</v>
      </c>
      <c r="C153" s="51">
        <v>14092</v>
      </c>
      <c r="E153" s="51" t="s">
        <v>1290</v>
      </c>
      <c r="F153" s="51" t="s">
        <v>29</v>
      </c>
      <c r="G153" s="51" t="s">
        <v>1291</v>
      </c>
      <c r="J153" s="51" t="s">
        <v>29</v>
      </c>
      <c r="K153" s="51" t="s">
        <v>1291</v>
      </c>
      <c r="Q1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54" spans="1:17" ht="17.100000000000001" customHeight="1" x14ac:dyDescent="0.25">
      <c r="A154" s="51" t="s">
        <v>264</v>
      </c>
      <c r="B154" s="51" t="s">
        <v>111</v>
      </c>
      <c r="C154" s="51">
        <v>14092</v>
      </c>
      <c r="E154" s="51" t="s">
        <v>1290</v>
      </c>
      <c r="F154" s="51" t="s">
        <v>29</v>
      </c>
      <c r="G154" s="51" t="s">
        <v>1291</v>
      </c>
      <c r="J154" s="51" t="s">
        <v>1280</v>
      </c>
      <c r="K154" s="51" t="s">
        <v>1311</v>
      </c>
      <c r="Q1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55" spans="1:17" ht="17.100000000000001" customHeight="1" x14ac:dyDescent="0.25">
      <c r="A155" s="51" t="s">
        <v>265</v>
      </c>
      <c r="B155" s="51" t="s">
        <v>111</v>
      </c>
      <c r="C155" s="51">
        <v>14092</v>
      </c>
      <c r="E155" s="51" t="s">
        <v>1290</v>
      </c>
      <c r="F155" s="51" t="s">
        <v>29</v>
      </c>
      <c r="G155" s="51" t="s">
        <v>1291</v>
      </c>
      <c r="J155" s="51" t="s">
        <v>29</v>
      </c>
      <c r="K155" s="51" t="s">
        <v>1291</v>
      </c>
      <c r="Q1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56" spans="1:17" ht="17.100000000000001" customHeight="1" x14ac:dyDescent="0.25">
      <c r="A156" s="51" t="s">
        <v>266</v>
      </c>
      <c r="B156" s="51" t="s">
        <v>111</v>
      </c>
      <c r="C156" s="51">
        <v>14092</v>
      </c>
      <c r="E156" s="51" t="s">
        <v>1290</v>
      </c>
      <c r="F156" s="51" t="s">
        <v>29</v>
      </c>
      <c r="G156" s="51" t="s">
        <v>1291</v>
      </c>
      <c r="J156" s="51" t="s">
        <v>29</v>
      </c>
      <c r="K156" s="51" t="s">
        <v>1291</v>
      </c>
      <c r="Q1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57" spans="1:17" ht="17.100000000000001" customHeight="1" x14ac:dyDescent="0.25">
      <c r="A157" s="51" t="s">
        <v>267</v>
      </c>
      <c r="B157" s="51" t="s">
        <v>111</v>
      </c>
      <c r="C157" s="51">
        <v>14092</v>
      </c>
      <c r="E157" s="51" t="s">
        <v>1290</v>
      </c>
      <c r="F157" s="51" t="s">
        <v>29</v>
      </c>
      <c r="G157" s="51" t="s">
        <v>1291</v>
      </c>
      <c r="J157" s="51" t="s">
        <v>29</v>
      </c>
      <c r="K157" s="51" t="s">
        <v>1291</v>
      </c>
      <c r="Q1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58" spans="1:17" ht="17.100000000000001" customHeight="1" x14ac:dyDescent="0.25">
      <c r="A158" s="51" t="s">
        <v>268</v>
      </c>
      <c r="B158" s="51" t="s">
        <v>111</v>
      </c>
      <c r="C158" s="51">
        <v>14092</v>
      </c>
      <c r="E158" s="51" t="s">
        <v>1290</v>
      </c>
      <c r="F158" s="51" t="s">
        <v>29</v>
      </c>
      <c r="G158" s="51" t="s">
        <v>1291</v>
      </c>
      <c r="J158" s="51" t="s">
        <v>29</v>
      </c>
      <c r="K158" s="51" t="s">
        <v>1291</v>
      </c>
      <c r="Q1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59" spans="1:17" ht="17.100000000000001" customHeight="1" x14ac:dyDescent="0.25">
      <c r="A159" s="51" t="s">
        <v>269</v>
      </c>
      <c r="B159" s="51" t="s">
        <v>111</v>
      </c>
      <c r="C159" s="51">
        <v>14092</v>
      </c>
      <c r="E159" s="51" t="s">
        <v>1290</v>
      </c>
      <c r="F159" s="51" t="s">
        <v>29</v>
      </c>
      <c r="G159" s="51" t="s">
        <v>1291</v>
      </c>
      <c r="J159" s="51" t="s">
        <v>29</v>
      </c>
      <c r="K159" s="51" t="s">
        <v>1291</v>
      </c>
      <c r="Q1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60" spans="1:17" ht="17.100000000000001" customHeight="1" x14ac:dyDescent="0.25">
      <c r="A160" s="51" t="s">
        <v>270</v>
      </c>
      <c r="B160" s="51" t="s">
        <v>111</v>
      </c>
      <c r="C160" s="51">
        <v>14092</v>
      </c>
      <c r="E160" s="51" t="s">
        <v>1290</v>
      </c>
      <c r="F160" s="51" t="s">
        <v>29</v>
      </c>
      <c r="G160" s="51" t="s">
        <v>1291</v>
      </c>
      <c r="J160" s="51" t="s">
        <v>29</v>
      </c>
      <c r="K160" s="51" t="s">
        <v>1291</v>
      </c>
      <c r="Q1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61" spans="1:17" ht="17.100000000000001" customHeight="1" x14ac:dyDescent="0.25">
      <c r="A161" s="51" t="s">
        <v>271</v>
      </c>
      <c r="B161" s="51" t="s">
        <v>111</v>
      </c>
      <c r="C161" s="51">
        <v>14092</v>
      </c>
      <c r="E161" s="51" t="s">
        <v>1290</v>
      </c>
      <c r="F161" s="51" t="s">
        <v>29</v>
      </c>
      <c r="G161" s="51" t="s">
        <v>1291</v>
      </c>
      <c r="J161" s="51" t="s">
        <v>29</v>
      </c>
      <c r="K161" s="51" t="s">
        <v>1291</v>
      </c>
      <c r="Q1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62" spans="1:17" ht="17.100000000000001" customHeight="1" x14ac:dyDescent="0.25">
      <c r="A162" s="51" t="s">
        <v>272</v>
      </c>
      <c r="B162" s="51" t="s">
        <v>111</v>
      </c>
      <c r="C162" s="51">
        <v>14092</v>
      </c>
      <c r="E162" s="51" t="s">
        <v>1290</v>
      </c>
      <c r="F162" s="51" t="s">
        <v>29</v>
      </c>
      <c r="G162" s="51" t="s">
        <v>1291</v>
      </c>
      <c r="J162" s="51" t="s">
        <v>29</v>
      </c>
      <c r="K162" s="51" t="s">
        <v>1291</v>
      </c>
      <c r="Q1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63" spans="1:17" ht="17.100000000000001" customHeight="1" x14ac:dyDescent="0.25">
      <c r="A163" s="51" t="s">
        <v>273</v>
      </c>
      <c r="B163" s="51" t="s">
        <v>111</v>
      </c>
      <c r="C163" s="51">
        <v>14092</v>
      </c>
      <c r="E163" s="51" t="s">
        <v>1290</v>
      </c>
      <c r="F163" s="51" t="s">
        <v>29</v>
      </c>
      <c r="G163" s="51" t="s">
        <v>1291</v>
      </c>
      <c r="J163" s="51" t="s">
        <v>29</v>
      </c>
      <c r="K163" s="51" t="s">
        <v>1291</v>
      </c>
      <c r="Q1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64" spans="1:17" ht="17.100000000000001" customHeight="1" x14ac:dyDescent="0.25">
      <c r="A164" s="51" t="s">
        <v>274</v>
      </c>
      <c r="B164" s="51" t="s">
        <v>111</v>
      </c>
      <c r="C164" s="51">
        <v>14092</v>
      </c>
      <c r="E164" s="51" t="s">
        <v>1290</v>
      </c>
      <c r="F164" s="51" t="s">
        <v>29</v>
      </c>
      <c r="G164" s="51" t="s">
        <v>1291</v>
      </c>
      <c r="J164" s="51" t="s">
        <v>29</v>
      </c>
      <c r="K164" s="51" t="s">
        <v>1291</v>
      </c>
      <c r="Q1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65" spans="1:17" ht="17.100000000000001" customHeight="1" x14ac:dyDescent="0.25">
      <c r="A165" s="51" t="s">
        <v>275</v>
      </c>
      <c r="B165" s="51" t="s">
        <v>111</v>
      </c>
      <c r="C165" s="51">
        <v>14092</v>
      </c>
      <c r="E165" s="51" t="s">
        <v>1290</v>
      </c>
      <c r="F165" s="51" t="s">
        <v>29</v>
      </c>
      <c r="G165" s="51" t="s">
        <v>1291</v>
      </c>
      <c r="J165" s="51" t="s">
        <v>29</v>
      </c>
      <c r="K165" s="51" t="s">
        <v>1291</v>
      </c>
      <c r="Q1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66" spans="1:17" ht="17.100000000000001" customHeight="1" x14ac:dyDescent="0.25">
      <c r="A166" s="51" t="s">
        <v>276</v>
      </c>
      <c r="B166" s="51" t="s">
        <v>111</v>
      </c>
      <c r="C166" s="51">
        <v>14092</v>
      </c>
      <c r="E166" s="51" t="s">
        <v>1290</v>
      </c>
      <c r="F166" s="51" t="s">
        <v>29</v>
      </c>
      <c r="G166" s="51" t="s">
        <v>1291</v>
      </c>
      <c r="J166" s="51" t="s">
        <v>29</v>
      </c>
      <c r="K166" s="51" t="s">
        <v>1291</v>
      </c>
      <c r="Q1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67" spans="1:17" ht="17.100000000000001" customHeight="1" x14ac:dyDescent="0.25">
      <c r="A167" s="51" t="s">
        <v>277</v>
      </c>
      <c r="B167" s="51" t="s">
        <v>111</v>
      </c>
      <c r="C167" s="51">
        <v>14092</v>
      </c>
      <c r="E167" s="51" t="s">
        <v>1290</v>
      </c>
      <c r="F167" s="51" t="s">
        <v>29</v>
      </c>
      <c r="G167" s="51" t="s">
        <v>1291</v>
      </c>
      <c r="J167" s="51" t="s">
        <v>29</v>
      </c>
      <c r="K167" s="51" t="s">
        <v>1291</v>
      </c>
      <c r="Q1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68" spans="1:17" ht="17.100000000000001" customHeight="1" x14ac:dyDescent="0.25">
      <c r="A168" s="51" t="s">
        <v>278</v>
      </c>
      <c r="B168" s="51" t="s">
        <v>111</v>
      </c>
      <c r="C168" s="51">
        <v>14092</v>
      </c>
      <c r="E168" s="51" t="s">
        <v>1290</v>
      </c>
      <c r="F168" s="51" t="s">
        <v>29</v>
      </c>
      <c r="G168" s="51" t="s">
        <v>1291</v>
      </c>
      <c r="J168" s="51" t="s">
        <v>29</v>
      </c>
      <c r="K168" s="51" t="s">
        <v>1291</v>
      </c>
      <c r="Q1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69" spans="1:17" ht="17.100000000000001" customHeight="1" x14ac:dyDescent="0.25">
      <c r="A169" s="51" t="s">
        <v>279</v>
      </c>
      <c r="B169" s="51" t="s">
        <v>111</v>
      </c>
      <c r="C169" s="51">
        <v>14092</v>
      </c>
      <c r="E169" s="51" t="s">
        <v>1290</v>
      </c>
      <c r="F169" s="51" t="s">
        <v>29</v>
      </c>
      <c r="G169" s="51" t="s">
        <v>1291</v>
      </c>
      <c r="J169" s="51" t="s">
        <v>29</v>
      </c>
      <c r="K169" s="51" t="s">
        <v>1291</v>
      </c>
      <c r="Q1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70" spans="1:17" ht="17.100000000000001" customHeight="1" x14ac:dyDescent="0.25">
      <c r="A170" s="51" t="s">
        <v>280</v>
      </c>
      <c r="B170" s="51" t="s">
        <v>111</v>
      </c>
      <c r="C170" s="51">
        <v>14092</v>
      </c>
      <c r="E170" s="51" t="s">
        <v>1290</v>
      </c>
      <c r="F170" s="51" t="s">
        <v>29</v>
      </c>
      <c r="G170" s="51" t="s">
        <v>1291</v>
      </c>
      <c r="J170" s="51" t="s">
        <v>29</v>
      </c>
      <c r="K170" s="51" t="s">
        <v>1291</v>
      </c>
      <c r="Q1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71" spans="1:17" ht="17.100000000000001" customHeight="1" x14ac:dyDescent="0.25">
      <c r="A171" s="51" t="s">
        <v>281</v>
      </c>
      <c r="B171" s="51" t="s">
        <v>111</v>
      </c>
      <c r="C171" s="51">
        <v>14092</v>
      </c>
      <c r="E171" s="51" t="s">
        <v>1290</v>
      </c>
      <c r="F171" s="51" t="s">
        <v>29</v>
      </c>
      <c r="G171" s="51" t="s">
        <v>1291</v>
      </c>
      <c r="J171" s="51" t="s">
        <v>29</v>
      </c>
      <c r="K171" s="51" t="s">
        <v>1291</v>
      </c>
      <c r="Q1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72" spans="1:17" ht="17.100000000000001" customHeight="1" x14ac:dyDescent="0.25">
      <c r="A172" s="51" t="s">
        <v>282</v>
      </c>
      <c r="B172" s="51" t="s">
        <v>111</v>
      </c>
      <c r="C172" s="51">
        <v>14092</v>
      </c>
      <c r="E172" s="51" t="s">
        <v>1290</v>
      </c>
      <c r="F172" s="51" t="s">
        <v>29</v>
      </c>
      <c r="G172" s="51" t="s">
        <v>1291</v>
      </c>
      <c r="J172" s="51" t="s">
        <v>29</v>
      </c>
      <c r="K172" s="51" t="s">
        <v>1291</v>
      </c>
      <c r="Q1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73" spans="1:17" ht="17.100000000000001" customHeight="1" x14ac:dyDescent="0.25">
      <c r="A173" s="51" t="s">
        <v>282</v>
      </c>
      <c r="B173" s="51" t="s">
        <v>111</v>
      </c>
      <c r="C173" s="51">
        <v>14092</v>
      </c>
      <c r="E173" s="51" t="s">
        <v>1290</v>
      </c>
      <c r="F173" s="51" t="s">
        <v>29</v>
      </c>
      <c r="G173" s="51" t="s">
        <v>1291</v>
      </c>
      <c r="J173" s="51" t="s">
        <v>29</v>
      </c>
      <c r="K173" s="51" t="s">
        <v>1291</v>
      </c>
      <c r="Q1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74" spans="1:17" ht="17.100000000000001" customHeight="1" x14ac:dyDescent="0.25">
      <c r="A174" s="51" t="s">
        <v>283</v>
      </c>
      <c r="B174" s="51" t="s">
        <v>111</v>
      </c>
      <c r="C174" s="51">
        <v>14092</v>
      </c>
      <c r="E174" s="51" t="s">
        <v>1290</v>
      </c>
      <c r="F174" s="51" t="s">
        <v>29</v>
      </c>
      <c r="G174" s="51" t="s">
        <v>1291</v>
      </c>
      <c r="J174" s="51" t="s">
        <v>29</v>
      </c>
      <c r="K174" s="51" t="s">
        <v>1291</v>
      </c>
      <c r="Q1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75" spans="1:17" ht="17.100000000000001" customHeight="1" x14ac:dyDescent="0.25">
      <c r="A175" s="51" t="s">
        <v>284</v>
      </c>
      <c r="B175" s="51" t="s">
        <v>111</v>
      </c>
      <c r="C175" s="51">
        <v>14092</v>
      </c>
      <c r="E175" s="51" t="s">
        <v>1290</v>
      </c>
      <c r="F175" s="51" t="s">
        <v>29</v>
      </c>
      <c r="G175" s="51" t="s">
        <v>1291</v>
      </c>
      <c r="J175" s="51" t="s">
        <v>29</v>
      </c>
      <c r="K175" s="51" t="s">
        <v>1291</v>
      </c>
      <c r="Q1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76" spans="1:17" ht="17.100000000000001" customHeight="1" x14ac:dyDescent="0.25">
      <c r="A176" s="51" t="s">
        <v>285</v>
      </c>
      <c r="B176" s="51" t="s">
        <v>111</v>
      </c>
      <c r="C176" s="51">
        <v>14092</v>
      </c>
      <c r="E176" s="51" t="s">
        <v>1280</v>
      </c>
      <c r="F176" s="51" t="s">
        <v>112</v>
      </c>
      <c r="G176" s="51" t="s">
        <v>1282</v>
      </c>
      <c r="J176" s="51" t="s">
        <v>1280</v>
      </c>
      <c r="K176" s="51" t="s">
        <v>1287</v>
      </c>
      <c r="Q1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7" spans="1:17" ht="17.100000000000001" customHeight="1" x14ac:dyDescent="0.25">
      <c r="A177" s="51" t="s">
        <v>286</v>
      </c>
      <c r="B177" s="51" t="s">
        <v>111</v>
      </c>
      <c r="C177" s="51">
        <v>14092</v>
      </c>
      <c r="E177" s="51" t="s">
        <v>1290</v>
      </c>
      <c r="F177" s="51" t="s">
        <v>29</v>
      </c>
      <c r="G177" s="51" t="s">
        <v>1291</v>
      </c>
      <c r="J177" s="51" t="s">
        <v>29</v>
      </c>
      <c r="K177" s="51" t="s">
        <v>1291</v>
      </c>
      <c r="Q1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78" spans="1:17" ht="17.100000000000001" customHeight="1" x14ac:dyDescent="0.25">
      <c r="A178" s="51" t="s">
        <v>287</v>
      </c>
      <c r="B178" s="51" t="s">
        <v>111</v>
      </c>
      <c r="C178" s="51">
        <v>14092</v>
      </c>
      <c r="E178" s="51" t="s">
        <v>1290</v>
      </c>
      <c r="F178" s="51" t="s">
        <v>29</v>
      </c>
      <c r="G178" s="51" t="s">
        <v>1291</v>
      </c>
      <c r="J178" s="51" t="s">
        <v>1280</v>
      </c>
      <c r="K178" s="51" t="s">
        <v>1311</v>
      </c>
      <c r="Q1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79" spans="1:17" ht="17.100000000000001" customHeight="1" x14ac:dyDescent="0.25">
      <c r="A179" s="51" t="s">
        <v>288</v>
      </c>
      <c r="B179" s="51" t="s">
        <v>111</v>
      </c>
      <c r="C179" s="51">
        <v>14092</v>
      </c>
      <c r="E179" s="51" t="s">
        <v>1290</v>
      </c>
      <c r="F179" s="51" t="s">
        <v>29</v>
      </c>
      <c r="G179" s="51" t="s">
        <v>1291</v>
      </c>
      <c r="J179" s="51" t="s">
        <v>29</v>
      </c>
      <c r="K179" s="51" t="s">
        <v>1291</v>
      </c>
      <c r="Q1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80" spans="1:17" ht="17.100000000000001" customHeight="1" x14ac:dyDescent="0.25">
      <c r="A180" s="51" t="s">
        <v>289</v>
      </c>
      <c r="B180" s="51" t="s">
        <v>111</v>
      </c>
      <c r="C180" s="51">
        <v>14092</v>
      </c>
      <c r="E180" s="51" t="s">
        <v>1290</v>
      </c>
      <c r="F180" s="51" t="s">
        <v>29</v>
      </c>
      <c r="G180" s="51" t="s">
        <v>1291</v>
      </c>
      <c r="J180" s="51" t="s">
        <v>29</v>
      </c>
      <c r="K180" s="51" t="s">
        <v>1291</v>
      </c>
      <c r="Q1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81" spans="1:17" ht="17.100000000000001" customHeight="1" x14ac:dyDescent="0.25">
      <c r="A181" s="51" t="s">
        <v>290</v>
      </c>
      <c r="B181" s="51" t="s">
        <v>111</v>
      </c>
      <c r="C181" s="51">
        <v>14092</v>
      </c>
      <c r="E181" s="51" t="s">
        <v>1290</v>
      </c>
      <c r="F181" s="51" t="s">
        <v>29</v>
      </c>
      <c r="G181" s="51" t="s">
        <v>1291</v>
      </c>
      <c r="J181" s="51" t="s">
        <v>1280</v>
      </c>
      <c r="K181" s="51" t="s">
        <v>1282</v>
      </c>
      <c r="Q1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82" spans="1:17" ht="17.100000000000001" customHeight="1" x14ac:dyDescent="0.25">
      <c r="A182" s="51" t="s">
        <v>291</v>
      </c>
      <c r="B182" s="51" t="s">
        <v>111</v>
      </c>
      <c r="C182" s="51">
        <v>14092</v>
      </c>
      <c r="E182" s="51" t="s">
        <v>1290</v>
      </c>
      <c r="F182" s="51" t="s">
        <v>29</v>
      </c>
      <c r="G182" s="51" t="s">
        <v>1291</v>
      </c>
      <c r="J182" s="51" t="s">
        <v>29</v>
      </c>
      <c r="K182" s="51" t="s">
        <v>1291</v>
      </c>
      <c r="Q1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83" spans="1:17" ht="17.100000000000001" customHeight="1" x14ac:dyDescent="0.25">
      <c r="A183" s="51" t="s">
        <v>292</v>
      </c>
      <c r="B183" s="51" t="s">
        <v>111</v>
      </c>
      <c r="C183" s="51">
        <v>14092</v>
      </c>
      <c r="E183" s="51" t="s">
        <v>1290</v>
      </c>
      <c r="F183" s="51" t="s">
        <v>29</v>
      </c>
      <c r="G183" s="51" t="s">
        <v>1291</v>
      </c>
      <c r="J183" s="51" t="s">
        <v>29</v>
      </c>
      <c r="K183" s="51" t="s">
        <v>1291</v>
      </c>
      <c r="Q1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84" spans="1:17" ht="17.100000000000001" customHeight="1" x14ac:dyDescent="0.25">
      <c r="A184" s="51" t="s">
        <v>292</v>
      </c>
      <c r="B184" s="51" t="s">
        <v>111</v>
      </c>
      <c r="C184" s="51">
        <v>14092</v>
      </c>
      <c r="E184" s="51" t="s">
        <v>1290</v>
      </c>
      <c r="F184" s="51" t="s">
        <v>29</v>
      </c>
      <c r="G184" s="51" t="s">
        <v>1291</v>
      </c>
      <c r="J184" s="51" t="s">
        <v>29</v>
      </c>
      <c r="K184" s="51" t="s">
        <v>1291</v>
      </c>
      <c r="Q1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85" spans="1:17" ht="17.100000000000001" customHeight="1" x14ac:dyDescent="0.25">
      <c r="A185" s="51" t="s">
        <v>293</v>
      </c>
      <c r="B185" s="51" t="s">
        <v>111</v>
      </c>
      <c r="C185" s="51">
        <v>14092</v>
      </c>
      <c r="E185" s="51" t="s">
        <v>1290</v>
      </c>
      <c r="F185" s="51" t="s">
        <v>29</v>
      </c>
      <c r="G185" s="51" t="s">
        <v>1291</v>
      </c>
      <c r="J185" s="51" t="s">
        <v>29</v>
      </c>
      <c r="K185" s="51" t="s">
        <v>1291</v>
      </c>
      <c r="Q1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86" spans="1:17" ht="17.100000000000001" customHeight="1" x14ac:dyDescent="0.25">
      <c r="A186" s="51" t="s">
        <v>294</v>
      </c>
      <c r="B186" s="51" t="s">
        <v>111</v>
      </c>
      <c r="C186" s="51">
        <v>14092</v>
      </c>
      <c r="E186" s="51" t="s">
        <v>1290</v>
      </c>
      <c r="F186" s="51" t="s">
        <v>29</v>
      </c>
      <c r="G186" s="51" t="s">
        <v>1291</v>
      </c>
      <c r="J186" s="51" t="s">
        <v>29</v>
      </c>
      <c r="K186" s="51" t="s">
        <v>1291</v>
      </c>
      <c r="Q1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87" spans="1:17" ht="17.100000000000001" customHeight="1" x14ac:dyDescent="0.25">
      <c r="A187" s="51" t="s">
        <v>295</v>
      </c>
      <c r="B187" s="51" t="s">
        <v>111</v>
      </c>
      <c r="C187" s="51">
        <v>14092</v>
      </c>
      <c r="E187" s="51" t="s">
        <v>1280</v>
      </c>
      <c r="F187" s="51" t="s">
        <v>29</v>
      </c>
      <c r="G187" s="51" t="s">
        <v>1282</v>
      </c>
      <c r="I187" s="51" t="s">
        <v>1312</v>
      </c>
      <c r="J187" s="51" t="s">
        <v>1280</v>
      </c>
      <c r="K187" s="51" t="s">
        <v>1282</v>
      </c>
      <c r="Q1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8" spans="1:17" ht="17.100000000000001" customHeight="1" x14ac:dyDescent="0.25">
      <c r="A188" s="51" t="s">
        <v>296</v>
      </c>
      <c r="B188" s="51" t="s">
        <v>111</v>
      </c>
      <c r="C188" s="51">
        <v>14092</v>
      </c>
      <c r="E188" s="51" t="s">
        <v>1290</v>
      </c>
      <c r="F188" s="51" t="s">
        <v>29</v>
      </c>
      <c r="G188" s="51" t="s">
        <v>1291</v>
      </c>
      <c r="J188" s="51" t="s">
        <v>29</v>
      </c>
      <c r="K188" s="51" t="s">
        <v>1291</v>
      </c>
      <c r="Q1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89" spans="1:17" ht="17.100000000000001" customHeight="1" x14ac:dyDescent="0.25">
      <c r="A189" s="51" t="s">
        <v>297</v>
      </c>
      <c r="B189" s="51" t="s">
        <v>111</v>
      </c>
      <c r="C189" s="51">
        <v>14092</v>
      </c>
      <c r="E189" s="51" t="s">
        <v>1290</v>
      </c>
      <c r="F189" s="51" t="s">
        <v>29</v>
      </c>
      <c r="G189" s="51" t="s">
        <v>1291</v>
      </c>
      <c r="J189" s="51" t="s">
        <v>29</v>
      </c>
      <c r="K189" s="51" t="s">
        <v>1291</v>
      </c>
      <c r="Q1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90" spans="1:17" ht="17.100000000000001" customHeight="1" x14ac:dyDescent="0.25">
      <c r="A190" s="51" t="s">
        <v>298</v>
      </c>
      <c r="B190" s="51" t="s">
        <v>111</v>
      </c>
      <c r="C190" s="51">
        <v>14092</v>
      </c>
      <c r="E190" s="51" t="s">
        <v>1290</v>
      </c>
      <c r="F190" s="51" t="s">
        <v>29</v>
      </c>
      <c r="G190" s="51" t="s">
        <v>1291</v>
      </c>
      <c r="J190" s="51" t="s">
        <v>29</v>
      </c>
      <c r="K190" s="51" t="s">
        <v>1291</v>
      </c>
      <c r="Q1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91" spans="1:17" ht="17.100000000000001" customHeight="1" x14ac:dyDescent="0.25">
      <c r="A191" s="51" t="s">
        <v>299</v>
      </c>
      <c r="B191" s="51" t="s">
        <v>111</v>
      </c>
      <c r="C191" s="51">
        <v>14092</v>
      </c>
      <c r="E191" s="51" t="s">
        <v>1290</v>
      </c>
      <c r="F191" s="51" t="s">
        <v>29</v>
      </c>
      <c r="G191" s="51" t="s">
        <v>1291</v>
      </c>
      <c r="J191" s="51" t="s">
        <v>29</v>
      </c>
      <c r="K191" s="51" t="s">
        <v>1291</v>
      </c>
      <c r="Q1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92" spans="1:17" ht="17.100000000000001" customHeight="1" x14ac:dyDescent="0.25">
      <c r="A192" s="51" t="s">
        <v>300</v>
      </c>
      <c r="B192" s="51" t="s">
        <v>111</v>
      </c>
      <c r="C192" s="51">
        <v>14092</v>
      </c>
      <c r="E192" s="51" t="s">
        <v>1290</v>
      </c>
      <c r="F192" s="51" t="s">
        <v>29</v>
      </c>
      <c r="G192" s="51" t="s">
        <v>1291</v>
      </c>
      <c r="J192" s="51" t="s">
        <v>29</v>
      </c>
      <c r="K192" s="51" t="s">
        <v>1291</v>
      </c>
      <c r="Q1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93" spans="1:17" ht="17.100000000000001" customHeight="1" x14ac:dyDescent="0.25">
      <c r="A193" s="51" t="s">
        <v>301</v>
      </c>
      <c r="B193" s="51" t="s">
        <v>111</v>
      </c>
      <c r="C193" s="51">
        <v>14092</v>
      </c>
      <c r="E193" s="51" t="s">
        <v>1290</v>
      </c>
      <c r="F193" s="51" t="s">
        <v>29</v>
      </c>
      <c r="G193" s="51" t="s">
        <v>1291</v>
      </c>
      <c r="J193" s="51" t="s">
        <v>29</v>
      </c>
      <c r="K193" s="51" t="s">
        <v>1291</v>
      </c>
      <c r="Q1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94" spans="1:17" ht="17.100000000000001" customHeight="1" x14ac:dyDescent="0.25">
      <c r="A194" s="51" t="s">
        <v>302</v>
      </c>
      <c r="B194" s="51" t="s">
        <v>111</v>
      </c>
      <c r="C194" s="51">
        <v>14092</v>
      </c>
      <c r="E194" s="51" t="s">
        <v>1290</v>
      </c>
      <c r="F194" s="51" t="s">
        <v>29</v>
      </c>
      <c r="G194" s="51" t="s">
        <v>1291</v>
      </c>
      <c r="J194" s="51" t="s">
        <v>29</v>
      </c>
      <c r="K194" s="51" t="s">
        <v>1291</v>
      </c>
      <c r="Q1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95" spans="1:17" ht="17.100000000000001" customHeight="1" x14ac:dyDescent="0.25">
      <c r="A195" s="51" t="s">
        <v>303</v>
      </c>
      <c r="B195" s="51" t="s">
        <v>111</v>
      </c>
      <c r="C195" s="51">
        <v>14092</v>
      </c>
      <c r="E195" s="51" t="s">
        <v>1290</v>
      </c>
      <c r="F195" s="51" t="s">
        <v>29</v>
      </c>
      <c r="G195" s="51" t="s">
        <v>1291</v>
      </c>
      <c r="J195" s="51" t="s">
        <v>29</v>
      </c>
      <c r="K195" s="51" t="s">
        <v>1291</v>
      </c>
      <c r="Q1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96" spans="1:17" ht="17.100000000000001" customHeight="1" x14ac:dyDescent="0.25">
      <c r="A196" s="51" t="s">
        <v>304</v>
      </c>
      <c r="B196" s="51" t="s">
        <v>111</v>
      </c>
      <c r="C196" s="51">
        <v>14092</v>
      </c>
      <c r="E196" s="51" t="s">
        <v>1290</v>
      </c>
      <c r="F196" s="51" t="s">
        <v>29</v>
      </c>
      <c r="G196" s="51" t="s">
        <v>1291</v>
      </c>
      <c r="J196" s="51" t="s">
        <v>29</v>
      </c>
      <c r="K196" s="51" t="s">
        <v>1291</v>
      </c>
      <c r="Q1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97" spans="1:17" ht="17.100000000000001" customHeight="1" x14ac:dyDescent="0.25">
      <c r="A197" s="51" t="s">
        <v>305</v>
      </c>
      <c r="B197" s="51" t="s">
        <v>111</v>
      </c>
      <c r="C197" s="51">
        <v>14092</v>
      </c>
      <c r="E197" s="51" t="s">
        <v>1280</v>
      </c>
      <c r="F197" s="51" t="s">
        <v>112</v>
      </c>
      <c r="G197" s="51" t="s">
        <v>1282</v>
      </c>
      <c r="I197" s="51" t="s">
        <v>1312</v>
      </c>
      <c r="J197" s="51" t="s">
        <v>1283</v>
      </c>
      <c r="K197" s="51" t="s">
        <v>1282</v>
      </c>
      <c r="Q1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8" spans="1:17" ht="17.100000000000001" customHeight="1" x14ac:dyDescent="0.25">
      <c r="A198" s="51" t="s">
        <v>306</v>
      </c>
      <c r="B198" s="51" t="s">
        <v>111</v>
      </c>
      <c r="C198" s="51">
        <v>14092</v>
      </c>
      <c r="E198" s="51" t="s">
        <v>1290</v>
      </c>
      <c r="F198" s="51" t="s">
        <v>29</v>
      </c>
      <c r="G198" s="51" t="s">
        <v>1291</v>
      </c>
      <c r="J198" s="51" t="s">
        <v>1308</v>
      </c>
      <c r="K198" s="51" t="s">
        <v>1287</v>
      </c>
      <c r="Q1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</row>
    <row r="199" spans="1:17" ht="17.100000000000001" customHeight="1" x14ac:dyDescent="0.25">
      <c r="A199" s="51" t="s">
        <v>307</v>
      </c>
      <c r="B199" s="51" t="s">
        <v>111</v>
      </c>
      <c r="C199" s="51">
        <v>14092</v>
      </c>
      <c r="E199" s="51" t="s">
        <v>1290</v>
      </c>
      <c r="F199" s="51" t="s">
        <v>29</v>
      </c>
      <c r="G199" s="51" t="s">
        <v>1291</v>
      </c>
      <c r="J199" s="51" t="s">
        <v>29</v>
      </c>
      <c r="K199" s="51" t="s">
        <v>1291</v>
      </c>
      <c r="Q1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00" spans="1:17" ht="17.100000000000001" customHeight="1" x14ac:dyDescent="0.25">
      <c r="A200" s="51" t="s">
        <v>308</v>
      </c>
      <c r="B200" s="51" t="s">
        <v>111</v>
      </c>
      <c r="C200" s="51">
        <v>14092</v>
      </c>
      <c r="E200" s="51" t="s">
        <v>1280</v>
      </c>
      <c r="F200" s="51" t="s">
        <v>112</v>
      </c>
      <c r="G200" s="51" t="s">
        <v>1282</v>
      </c>
      <c r="I200" s="51" t="s">
        <v>1312</v>
      </c>
      <c r="J200" s="51" t="s">
        <v>1283</v>
      </c>
      <c r="K200" s="51" t="s">
        <v>1282</v>
      </c>
      <c r="Q2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1" spans="1:17" ht="17.100000000000001" customHeight="1" x14ac:dyDescent="0.25">
      <c r="A201" s="51" t="s">
        <v>309</v>
      </c>
      <c r="B201" s="51" t="s">
        <v>111</v>
      </c>
      <c r="C201" s="51">
        <v>14092</v>
      </c>
      <c r="E201" s="51" t="s">
        <v>1280</v>
      </c>
      <c r="F201" s="51" t="s">
        <v>29</v>
      </c>
      <c r="G201" s="51" t="s">
        <v>1282</v>
      </c>
      <c r="J201" s="51" t="s">
        <v>1283</v>
      </c>
      <c r="K201" s="51" t="s">
        <v>1282</v>
      </c>
      <c r="Q2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2" spans="1:17" ht="17.100000000000001" customHeight="1" x14ac:dyDescent="0.25">
      <c r="A202" s="51" t="s">
        <v>310</v>
      </c>
      <c r="B202" s="51" t="s">
        <v>111</v>
      </c>
      <c r="C202" s="51">
        <v>14092</v>
      </c>
      <c r="E202" s="51" t="s">
        <v>1290</v>
      </c>
      <c r="F202" s="51" t="s">
        <v>29</v>
      </c>
      <c r="G202" s="51" t="s">
        <v>1291</v>
      </c>
      <c r="J202" s="51" t="s">
        <v>29</v>
      </c>
      <c r="K202" s="51" t="s">
        <v>1291</v>
      </c>
      <c r="Q2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03" spans="1:17" ht="17.100000000000001" customHeight="1" x14ac:dyDescent="0.25">
      <c r="A203" s="51" t="s">
        <v>311</v>
      </c>
      <c r="B203" s="51" t="s">
        <v>111</v>
      </c>
      <c r="C203" s="51">
        <v>14092</v>
      </c>
      <c r="E203" s="51" t="s">
        <v>1290</v>
      </c>
      <c r="F203" s="51" t="s">
        <v>29</v>
      </c>
      <c r="G203" s="51" t="s">
        <v>1291</v>
      </c>
      <c r="J203" s="51" t="s">
        <v>29</v>
      </c>
      <c r="K203" s="51" t="s">
        <v>1291</v>
      </c>
      <c r="Q2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04" spans="1:17" ht="17.100000000000001" customHeight="1" x14ac:dyDescent="0.25">
      <c r="A204" s="51" t="s">
        <v>312</v>
      </c>
      <c r="B204" s="51" t="s">
        <v>111</v>
      </c>
      <c r="C204" s="51">
        <v>14092</v>
      </c>
      <c r="E204" s="51" t="s">
        <v>1290</v>
      </c>
      <c r="F204" s="51" t="s">
        <v>29</v>
      </c>
      <c r="G204" s="51" t="s">
        <v>1291</v>
      </c>
      <c r="J204" s="51" t="s">
        <v>29</v>
      </c>
      <c r="K204" s="51" t="s">
        <v>1291</v>
      </c>
      <c r="Q2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05" spans="1:17" ht="17.100000000000001" customHeight="1" x14ac:dyDescent="0.25">
      <c r="A205" s="51" t="s">
        <v>313</v>
      </c>
      <c r="B205" s="51" t="s">
        <v>111</v>
      </c>
      <c r="C205" s="51">
        <v>14092</v>
      </c>
      <c r="E205" s="51" t="s">
        <v>1290</v>
      </c>
      <c r="F205" s="51" t="s">
        <v>29</v>
      </c>
      <c r="G205" s="51" t="s">
        <v>1291</v>
      </c>
      <c r="J205" s="51" t="s">
        <v>29</v>
      </c>
      <c r="K205" s="51" t="s">
        <v>1291</v>
      </c>
      <c r="Q2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06" spans="1:17" ht="17.100000000000001" customHeight="1" x14ac:dyDescent="0.25">
      <c r="A206" s="51" t="s">
        <v>314</v>
      </c>
      <c r="B206" s="51" t="s">
        <v>111</v>
      </c>
      <c r="C206" s="51">
        <v>14092</v>
      </c>
      <c r="E206" s="51" t="s">
        <v>1290</v>
      </c>
      <c r="F206" s="51" t="s">
        <v>29</v>
      </c>
      <c r="G206" s="51" t="s">
        <v>1291</v>
      </c>
      <c r="J206" s="51" t="s">
        <v>29</v>
      </c>
      <c r="K206" s="51" t="s">
        <v>1291</v>
      </c>
      <c r="Q2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07" spans="1:17" ht="17.100000000000001" customHeight="1" x14ac:dyDescent="0.25">
      <c r="A207" s="51" t="s">
        <v>315</v>
      </c>
      <c r="B207" s="51" t="s">
        <v>111</v>
      </c>
      <c r="C207" s="51">
        <v>14092</v>
      </c>
      <c r="E207" s="51" t="s">
        <v>1290</v>
      </c>
      <c r="F207" s="51" t="s">
        <v>29</v>
      </c>
      <c r="G207" s="51" t="s">
        <v>1291</v>
      </c>
      <c r="J207" s="51" t="s">
        <v>29</v>
      </c>
      <c r="K207" s="51" t="s">
        <v>1291</v>
      </c>
      <c r="Q2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08" spans="1:17" ht="17.100000000000001" customHeight="1" x14ac:dyDescent="0.25">
      <c r="A208" s="51" t="s">
        <v>316</v>
      </c>
      <c r="B208" s="51" t="s">
        <v>111</v>
      </c>
      <c r="C208" s="51">
        <v>14092</v>
      </c>
      <c r="E208" s="51" t="s">
        <v>1290</v>
      </c>
      <c r="F208" s="51" t="s">
        <v>29</v>
      </c>
      <c r="G208" s="51" t="s">
        <v>1291</v>
      </c>
      <c r="J208" s="51" t="s">
        <v>29</v>
      </c>
      <c r="K208" s="51" t="s">
        <v>1291</v>
      </c>
      <c r="Q2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09" spans="1:17" ht="17.100000000000001" customHeight="1" x14ac:dyDescent="0.25">
      <c r="A209" s="51" t="s">
        <v>317</v>
      </c>
      <c r="B209" s="51" t="s">
        <v>111</v>
      </c>
      <c r="C209" s="51">
        <v>14092</v>
      </c>
      <c r="E209" s="51" t="s">
        <v>1290</v>
      </c>
      <c r="F209" s="51" t="s">
        <v>29</v>
      </c>
      <c r="G209" s="51" t="s">
        <v>1291</v>
      </c>
      <c r="J209" s="51" t="s">
        <v>29</v>
      </c>
      <c r="K209" s="51" t="s">
        <v>1291</v>
      </c>
      <c r="Q2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10" spans="1:17" ht="17.100000000000001" customHeight="1" x14ac:dyDescent="0.25">
      <c r="A210" s="51" t="s">
        <v>318</v>
      </c>
      <c r="B210" s="51" t="s">
        <v>111</v>
      </c>
      <c r="C210" s="51">
        <v>14092</v>
      </c>
      <c r="E210" s="51" t="s">
        <v>1290</v>
      </c>
      <c r="F210" s="51" t="s">
        <v>29</v>
      </c>
      <c r="G210" s="51" t="s">
        <v>1291</v>
      </c>
      <c r="J210" s="51" t="s">
        <v>29</v>
      </c>
      <c r="K210" s="51" t="s">
        <v>1291</v>
      </c>
      <c r="Q2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11" spans="1:17" ht="17.100000000000001" customHeight="1" x14ac:dyDescent="0.25">
      <c r="A211" s="51" t="s">
        <v>319</v>
      </c>
      <c r="B211" s="51" t="s">
        <v>111</v>
      </c>
      <c r="C211" s="51">
        <v>14092</v>
      </c>
      <c r="E211" s="51" t="s">
        <v>1290</v>
      </c>
      <c r="F211" s="51" t="s">
        <v>29</v>
      </c>
      <c r="G211" s="51" t="s">
        <v>1291</v>
      </c>
      <c r="J211" s="51" t="s">
        <v>29</v>
      </c>
      <c r="K211" s="51" t="s">
        <v>1291</v>
      </c>
      <c r="Q2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12" spans="1:17" ht="17.100000000000001" customHeight="1" x14ac:dyDescent="0.25">
      <c r="A212" s="51" t="s">
        <v>320</v>
      </c>
      <c r="B212" s="51" t="s">
        <v>111</v>
      </c>
      <c r="C212" s="51">
        <v>14092</v>
      </c>
      <c r="E212" s="51" t="s">
        <v>1290</v>
      </c>
      <c r="F212" s="51" t="s">
        <v>29</v>
      </c>
      <c r="G212" s="51" t="s">
        <v>1291</v>
      </c>
      <c r="J212" s="51" t="s">
        <v>29</v>
      </c>
      <c r="K212" s="51" t="s">
        <v>1291</v>
      </c>
      <c r="Q2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13" spans="1:17" ht="17.100000000000001" customHeight="1" x14ac:dyDescent="0.25">
      <c r="A213" s="51" t="s">
        <v>321</v>
      </c>
      <c r="B213" s="51" t="s">
        <v>111</v>
      </c>
      <c r="C213" s="51">
        <v>14092</v>
      </c>
      <c r="E213" s="51" t="s">
        <v>1290</v>
      </c>
      <c r="F213" s="51" t="s">
        <v>29</v>
      </c>
      <c r="G213" s="51" t="s">
        <v>1291</v>
      </c>
      <c r="J213" s="51" t="s">
        <v>29</v>
      </c>
      <c r="K213" s="51" t="s">
        <v>1291</v>
      </c>
      <c r="Q2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14" spans="1:17" ht="17.100000000000001" customHeight="1" x14ac:dyDescent="0.25">
      <c r="A214" s="51" t="s">
        <v>322</v>
      </c>
      <c r="B214" s="51" t="s">
        <v>111</v>
      </c>
      <c r="C214" s="51">
        <v>14092</v>
      </c>
      <c r="E214" s="51" t="s">
        <v>1290</v>
      </c>
      <c r="F214" s="51" t="s">
        <v>29</v>
      </c>
      <c r="G214" s="51" t="s">
        <v>1291</v>
      </c>
      <c r="J214" s="51" t="s">
        <v>29</v>
      </c>
      <c r="K214" s="51" t="s">
        <v>1291</v>
      </c>
      <c r="Q2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15" spans="1:17" ht="17.100000000000001" customHeight="1" x14ac:dyDescent="0.25">
      <c r="A215" s="51" t="s">
        <v>323</v>
      </c>
      <c r="B215" s="51" t="s">
        <v>111</v>
      </c>
      <c r="C215" s="51">
        <v>14092</v>
      </c>
      <c r="E215" s="51" t="s">
        <v>1280</v>
      </c>
      <c r="F215" s="51" t="s">
        <v>29</v>
      </c>
      <c r="G215" s="51" t="s">
        <v>1282</v>
      </c>
      <c r="J215" s="51" t="s">
        <v>1283</v>
      </c>
      <c r="K215" s="51" t="s">
        <v>1282</v>
      </c>
      <c r="Q2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6" spans="1:17" ht="17.100000000000001" customHeight="1" x14ac:dyDescent="0.25">
      <c r="A216" s="51" t="s">
        <v>324</v>
      </c>
      <c r="B216" s="51" t="s">
        <v>111</v>
      </c>
      <c r="C216" s="51">
        <v>14092</v>
      </c>
      <c r="E216" s="51" t="s">
        <v>1290</v>
      </c>
      <c r="F216" s="51" t="s">
        <v>29</v>
      </c>
      <c r="G216" s="51" t="s">
        <v>1291</v>
      </c>
      <c r="J216" s="51" t="s">
        <v>1280</v>
      </c>
      <c r="K216" s="51" t="s">
        <v>1311</v>
      </c>
      <c r="Q2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17" spans="1:17" ht="17.100000000000001" customHeight="1" x14ac:dyDescent="0.25">
      <c r="A217" s="51" t="s">
        <v>325</v>
      </c>
      <c r="B217" s="51" t="s">
        <v>111</v>
      </c>
      <c r="C217" s="51">
        <v>14092</v>
      </c>
      <c r="E217" s="51" t="s">
        <v>1290</v>
      </c>
      <c r="F217" s="51" t="s">
        <v>29</v>
      </c>
      <c r="G217" s="51" t="s">
        <v>1291</v>
      </c>
      <c r="J217" s="51" t="s">
        <v>29</v>
      </c>
      <c r="K217" s="51" t="s">
        <v>1291</v>
      </c>
      <c r="Q2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18" spans="1:17" ht="17.100000000000001" customHeight="1" x14ac:dyDescent="0.25">
      <c r="A218" s="51" t="s">
        <v>326</v>
      </c>
      <c r="B218" s="51" t="s">
        <v>111</v>
      </c>
      <c r="C218" s="51">
        <v>14092</v>
      </c>
      <c r="E218" s="51" t="s">
        <v>1290</v>
      </c>
      <c r="F218" s="51" t="s">
        <v>29</v>
      </c>
      <c r="G218" s="51" t="s">
        <v>1291</v>
      </c>
      <c r="J218" s="51" t="s">
        <v>29</v>
      </c>
      <c r="K218" s="51" t="s">
        <v>1291</v>
      </c>
      <c r="Q2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19" spans="1:17" ht="17.100000000000001" customHeight="1" x14ac:dyDescent="0.25">
      <c r="A219" s="51" t="s">
        <v>327</v>
      </c>
      <c r="B219" s="51" t="s">
        <v>111</v>
      </c>
      <c r="C219" s="51">
        <v>14092</v>
      </c>
      <c r="E219" s="51" t="s">
        <v>1290</v>
      </c>
      <c r="F219" s="51" t="s">
        <v>29</v>
      </c>
      <c r="G219" s="51" t="s">
        <v>1291</v>
      </c>
      <c r="J219" s="51" t="s">
        <v>29</v>
      </c>
      <c r="K219" s="51" t="s">
        <v>1291</v>
      </c>
      <c r="Q2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20" spans="1:17" ht="17.100000000000001" customHeight="1" x14ac:dyDescent="0.25">
      <c r="A220" s="51" t="s">
        <v>328</v>
      </c>
      <c r="B220" s="51" t="s">
        <v>111</v>
      </c>
      <c r="C220" s="51">
        <v>14092</v>
      </c>
      <c r="E220" s="51" t="s">
        <v>1290</v>
      </c>
      <c r="F220" s="51" t="s">
        <v>29</v>
      </c>
      <c r="G220" s="51" t="s">
        <v>1291</v>
      </c>
      <c r="J220" s="51" t="s">
        <v>29</v>
      </c>
      <c r="K220" s="51" t="s">
        <v>1291</v>
      </c>
      <c r="Q2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21" spans="1:17" ht="17.100000000000001" customHeight="1" x14ac:dyDescent="0.25">
      <c r="A221" s="51" t="s">
        <v>329</v>
      </c>
      <c r="B221" s="51" t="s">
        <v>111</v>
      </c>
      <c r="C221" s="51">
        <v>14092</v>
      </c>
      <c r="E221" s="51" t="s">
        <v>1290</v>
      </c>
      <c r="F221" s="51" t="s">
        <v>29</v>
      </c>
      <c r="G221" s="51" t="s">
        <v>1291</v>
      </c>
      <c r="J221" s="51" t="s">
        <v>29</v>
      </c>
      <c r="K221" s="51" t="s">
        <v>1291</v>
      </c>
      <c r="Q2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22" spans="1:17" ht="17.100000000000001" customHeight="1" x14ac:dyDescent="0.25">
      <c r="A222" s="51" t="s">
        <v>330</v>
      </c>
      <c r="B222" s="51" t="s">
        <v>111</v>
      </c>
      <c r="C222" s="51">
        <v>14092</v>
      </c>
      <c r="E222" s="51" t="s">
        <v>1290</v>
      </c>
      <c r="F222" s="51" t="s">
        <v>29</v>
      </c>
      <c r="G222" s="51" t="s">
        <v>1291</v>
      </c>
      <c r="J222" s="51" t="s">
        <v>29</v>
      </c>
      <c r="K222" s="51" t="s">
        <v>1291</v>
      </c>
      <c r="Q2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23" spans="1:17" ht="17.100000000000001" customHeight="1" x14ac:dyDescent="0.25">
      <c r="A223" s="51" t="s">
        <v>331</v>
      </c>
      <c r="B223" s="51" t="s">
        <v>111</v>
      </c>
      <c r="C223" s="51">
        <v>14092</v>
      </c>
      <c r="E223" s="51" t="s">
        <v>1290</v>
      </c>
      <c r="F223" s="51" t="s">
        <v>29</v>
      </c>
      <c r="G223" s="51" t="s">
        <v>1291</v>
      </c>
      <c r="J223" s="51" t="s">
        <v>29</v>
      </c>
      <c r="K223" s="51" t="s">
        <v>1291</v>
      </c>
      <c r="Q2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24" spans="1:17" ht="17.100000000000001" customHeight="1" x14ac:dyDescent="0.25">
      <c r="A224" s="51" t="s">
        <v>332</v>
      </c>
      <c r="B224" s="51" t="s">
        <v>111</v>
      </c>
      <c r="C224" s="51">
        <v>14092</v>
      </c>
      <c r="E224" s="51" t="s">
        <v>1290</v>
      </c>
      <c r="F224" s="51" t="s">
        <v>29</v>
      </c>
      <c r="G224" s="51" t="s">
        <v>1291</v>
      </c>
      <c r="J224" s="51" t="s">
        <v>29</v>
      </c>
      <c r="K224" s="51" t="s">
        <v>1291</v>
      </c>
      <c r="Q2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25" spans="1:17" ht="17.100000000000001" customHeight="1" x14ac:dyDescent="0.25">
      <c r="A225" s="51" t="s">
        <v>333</v>
      </c>
      <c r="B225" s="51" t="s">
        <v>111</v>
      </c>
      <c r="C225" s="51">
        <v>14092</v>
      </c>
      <c r="E225" s="51" t="s">
        <v>1290</v>
      </c>
      <c r="F225" s="51" t="s">
        <v>29</v>
      </c>
      <c r="G225" s="51" t="s">
        <v>1291</v>
      </c>
      <c r="J225" s="51" t="s">
        <v>29</v>
      </c>
      <c r="K225" s="51" t="s">
        <v>1291</v>
      </c>
      <c r="Q2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26" spans="1:17" ht="17.100000000000001" customHeight="1" x14ac:dyDescent="0.25">
      <c r="A226" s="51" t="s">
        <v>334</v>
      </c>
      <c r="B226" s="51" t="s">
        <v>111</v>
      </c>
      <c r="C226" s="51">
        <v>14092</v>
      </c>
      <c r="E226" s="51" t="s">
        <v>1290</v>
      </c>
      <c r="F226" s="51" t="s">
        <v>29</v>
      </c>
      <c r="G226" s="51" t="s">
        <v>1291</v>
      </c>
      <c r="J226" s="51" t="s">
        <v>29</v>
      </c>
      <c r="K226" s="51" t="s">
        <v>1291</v>
      </c>
      <c r="Q2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27" spans="1:17" ht="17.100000000000001" customHeight="1" x14ac:dyDescent="0.25">
      <c r="A227" s="51" t="s">
        <v>335</v>
      </c>
      <c r="B227" s="51" t="s">
        <v>111</v>
      </c>
      <c r="C227" s="51">
        <v>14092</v>
      </c>
      <c r="E227" s="51" t="s">
        <v>1290</v>
      </c>
      <c r="F227" s="51" t="s">
        <v>29</v>
      </c>
      <c r="G227" s="51" t="s">
        <v>1291</v>
      </c>
      <c r="J227" s="51" t="s">
        <v>29</v>
      </c>
      <c r="K227" s="51" t="s">
        <v>1291</v>
      </c>
      <c r="Q2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28" spans="1:17" ht="17.100000000000001" customHeight="1" x14ac:dyDescent="0.25">
      <c r="A228" s="51" t="s">
        <v>336</v>
      </c>
      <c r="B228" s="51" t="s">
        <v>111</v>
      </c>
      <c r="C228" s="51">
        <v>14092</v>
      </c>
      <c r="E228" s="51" t="s">
        <v>1290</v>
      </c>
      <c r="F228" s="51" t="s">
        <v>29</v>
      </c>
      <c r="G228" s="51" t="s">
        <v>1291</v>
      </c>
      <c r="J228" s="51" t="s">
        <v>29</v>
      </c>
      <c r="K228" s="51" t="s">
        <v>1291</v>
      </c>
      <c r="Q2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29" spans="1:17" ht="17.100000000000001" customHeight="1" x14ac:dyDescent="0.25">
      <c r="A229" s="51" t="s">
        <v>337</v>
      </c>
      <c r="B229" s="51" t="s">
        <v>111</v>
      </c>
      <c r="C229" s="51">
        <v>14092</v>
      </c>
      <c r="E229" s="51" t="s">
        <v>1290</v>
      </c>
      <c r="F229" s="51" t="s">
        <v>29</v>
      </c>
      <c r="G229" s="51" t="s">
        <v>1291</v>
      </c>
      <c r="J229" s="51" t="s">
        <v>29</v>
      </c>
      <c r="K229" s="51" t="s">
        <v>1291</v>
      </c>
      <c r="Q2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30" spans="1:17" ht="17.100000000000001" customHeight="1" x14ac:dyDescent="0.25">
      <c r="A230" s="51" t="s">
        <v>338</v>
      </c>
      <c r="B230" s="51" t="s">
        <v>111</v>
      </c>
      <c r="C230" s="51">
        <v>14092</v>
      </c>
      <c r="E230" s="51" t="s">
        <v>1290</v>
      </c>
      <c r="F230" s="51" t="s">
        <v>29</v>
      </c>
      <c r="G230" s="51" t="s">
        <v>1291</v>
      </c>
      <c r="J230" s="51" t="s">
        <v>29</v>
      </c>
      <c r="K230" s="51" t="s">
        <v>1291</v>
      </c>
      <c r="Q2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31" spans="1:17" ht="17.100000000000001" customHeight="1" x14ac:dyDescent="0.25">
      <c r="A231" s="51" t="s">
        <v>339</v>
      </c>
      <c r="B231" s="51" t="s">
        <v>111</v>
      </c>
      <c r="C231" s="51">
        <v>14092</v>
      </c>
      <c r="E231" s="51" t="s">
        <v>1290</v>
      </c>
      <c r="F231" s="51" t="s">
        <v>29</v>
      </c>
      <c r="G231" s="51" t="s">
        <v>1291</v>
      </c>
      <c r="J231" s="51" t="s">
        <v>29</v>
      </c>
      <c r="K231" s="51" t="s">
        <v>1291</v>
      </c>
      <c r="Q2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32" spans="1:17" ht="17.100000000000001" customHeight="1" x14ac:dyDescent="0.25">
      <c r="A232" s="51" t="s">
        <v>340</v>
      </c>
      <c r="B232" s="51" t="s">
        <v>111</v>
      </c>
      <c r="C232" s="51">
        <v>14092</v>
      </c>
      <c r="E232" s="51" t="s">
        <v>1290</v>
      </c>
      <c r="F232" s="51" t="s">
        <v>29</v>
      </c>
      <c r="G232" s="51" t="s">
        <v>1291</v>
      </c>
      <c r="J232" s="51" t="s">
        <v>29</v>
      </c>
      <c r="K232" s="51" t="s">
        <v>1291</v>
      </c>
      <c r="Q2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33" spans="1:17" ht="17.100000000000001" customHeight="1" x14ac:dyDescent="0.25">
      <c r="A233" s="51" t="s">
        <v>341</v>
      </c>
      <c r="B233" s="51" t="s">
        <v>111</v>
      </c>
      <c r="C233" s="51">
        <v>14092</v>
      </c>
      <c r="E233" s="51" t="s">
        <v>1290</v>
      </c>
      <c r="F233" s="51" t="s">
        <v>29</v>
      </c>
      <c r="G233" s="51" t="s">
        <v>1291</v>
      </c>
      <c r="J233" s="51" t="s">
        <v>29</v>
      </c>
      <c r="K233" s="51" t="s">
        <v>1291</v>
      </c>
      <c r="Q2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34" spans="1:17" ht="17.100000000000001" customHeight="1" x14ac:dyDescent="0.25">
      <c r="A234" s="51" t="s">
        <v>342</v>
      </c>
      <c r="B234" s="51" t="s">
        <v>111</v>
      </c>
      <c r="C234" s="51">
        <v>14092</v>
      </c>
      <c r="E234" s="51" t="s">
        <v>1290</v>
      </c>
      <c r="F234" s="51" t="s">
        <v>29</v>
      </c>
      <c r="G234" s="51" t="s">
        <v>1291</v>
      </c>
      <c r="J234" s="51" t="s">
        <v>29</v>
      </c>
      <c r="K234" s="51" t="s">
        <v>1291</v>
      </c>
      <c r="Q2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35" spans="1:17" ht="17.100000000000001" customHeight="1" x14ac:dyDescent="0.25">
      <c r="A235" s="51" t="s">
        <v>343</v>
      </c>
      <c r="B235" s="51" t="s">
        <v>111</v>
      </c>
      <c r="C235" s="51">
        <v>14092</v>
      </c>
      <c r="E235" s="51" t="s">
        <v>1290</v>
      </c>
      <c r="F235" s="51" t="s">
        <v>29</v>
      </c>
      <c r="G235" s="51" t="s">
        <v>1291</v>
      </c>
      <c r="J235" s="51" t="s">
        <v>29</v>
      </c>
      <c r="K235" s="51" t="s">
        <v>1291</v>
      </c>
      <c r="Q2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36" spans="1:17" ht="17.100000000000001" customHeight="1" x14ac:dyDescent="0.25">
      <c r="A236" s="51" t="s">
        <v>344</v>
      </c>
      <c r="B236" s="51" t="s">
        <v>111</v>
      </c>
      <c r="C236" s="51">
        <v>14092</v>
      </c>
      <c r="E236" s="51" t="s">
        <v>1290</v>
      </c>
      <c r="F236" s="51" t="s">
        <v>29</v>
      </c>
      <c r="G236" s="51" t="s">
        <v>1291</v>
      </c>
      <c r="J236" s="51" t="s">
        <v>29</v>
      </c>
      <c r="K236" s="51" t="s">
        <v>1291</v>
      </c>
      <c r="Q2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37" spans="1:17" ht="17.100000000000001" customHeight="1" x14ac:dyDescent="0.25">
      <c r="A237" s="51" t="s">
        <v>345</v>
      </c>
      <c r="B237" s="51" t="s">
        <v>111</v>
      </c>
      <c r="C237" s="51">
        <v>14092</v>
      </c>
      <c r="E237" s="51" t="s">
        <v>1290</v>
      </c>
      <c r="F237" s="51" t="s">
        <v>29</v>
      </c>
      <c r="G237" s="51" t="s">
        <v>1291</v>
      </c>
      <c r="J237" s="51" t="s">
        <v>29</v>
      </c>
      <c r="K237" s="51" t="s">
        <v>1291</v>
      </c>
      <c r="Q2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38" spans="1:17" ht="17.100000000000001" customHeight="1" x14ac:dyDescent="0.25">
      <c r="A238" s="51" t="s">
        <v>346</v>
      </c>
      <c r="B238" s="51" t="s">
        <v>111</v>
      </c>
      <c r="C238" s="51">
        <v>14092</v>
      </c>
      <c r="E238" s="51" t="s">
        <v>1290</v>
      </c>
      <c r="F238" s="51" t="s">
        <v>29</v>
      </c>
      <c r="G238" s="51" t="s">
        <v>1291</v>
      </c>
      <c r="J238" s="51" t="s">
        <v>29</v>
      </c>
      <c r="K238" s="51" t="s">
        <v>1291</v>
      </c>
      <c r="Q2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39" spans="1:17" ht="17.100000000000001" customHeight="1" x14ac:dyDescent="0.25">
      <c r="A239" s="51" t="s">
        <v>347</v>
      </c>
      <c r="B239" s="51" t="s">
        <v>111</v>
      </c>
      <c r="C239" s="51">
        <v>14092</v>
      </c>
      <c r="E239" s="51" t="s">
        <v>1290</v>
      </c>
      <c r="F239" s="51" t="s">
        <v>29</v>
      </c>
      <c r="G239" s="51" t="s">
        <v>1291</v>
      </c>
      <c r="J239" s="51" t="s">
        <v>29</v>
      </c>
      <c r="K239" s="51" t="s">
        <v>1291</v>
      </c>
      <c r="Q2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40" spans="1:17" ht="17.100000000000001" customHeight="1" x14ac:dyDescent="0.25">
      <c r="A240" s="51" t="s">
        <v>348</v>
      </c>
      <c r="B240" s="51" t="s">
        <v>111</v>
      </c>
      <c r="C240" s="51">
        <v>14092</v>
      </c>
      <c r="E240" s="51" t="s">
        <v>1290</v>
      </c>
      <c r="F240" s="51" t="s">
        <v>29</v>
      </c>
      <c r="G240" s="51" t="s">
        <v>1291</v>
      </c>
      <c r="J240" s="51" t="s">
        <v>29</v>
      </c>
      <c r="K240" s="51" t="s">
        <v>1291</v>
      </c>
      <c r="Q2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41" spans="1:17" ht="17.100000000000001" customHeight="1" x14ac:dyDescent="0.25">
      <c r="A241" s="51" t="s">
        <v>349</v>
      </c>
      <c r="B241" s="51" t="s">
        <v>111</v>
      </c>
      <c r="C241" s="51">
        <v>14092</v>
      </c>
      <c r="E241" s="51" t="s">
        <v>1290</v>
      </c>
      <c r="F241" s="51" t="s">
        <v>29</v>
      </c>
      <c r="G241" s="51" t="s">
        <v>1291</v>
      </c>
      <c r="J241" s="51" t="s">
        <v>29</v>
      </c>
      <c r="K241" s="51" t="s">
        <v>1291</v>
      </c>
      <c r="Q2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42" spans="1:17" ht="17.100000000000001" customHeight="1" x14ac:dyDescent="0.25">
      <c r="A242" s="51" t="s">
        <v>350</v>
      </c>
      <c r="B242" s="51" t="s">
        <v>111</v>
      </c>
      <c r="C242" s="51">
        <v>14092</v>
      </c>
      <c r="E242" s="51" t="s">
        <v>1290</v>
      </c>
      <c r="F242" s="51" t="s">
        <v>29</v>
      </c>
      <c r="G242" s="51" t="s">
        <v>1291</v>
      </c>
      <c r="J242" s="51" t="s">
        <v>29</v>
      </c>
      <c r="K242" s="51" t="s">
        <v>1291</v>
      </c>
      <c r="Q2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43" spans="1:17" ht="17.100000000000001" customHeight="1" x14ac:dyDescent="0.25">
      <c r="A243" s="51" t="s">
        <v>351</v>
      </c>
      <c r="B243" s="51" t="s">
        <v>111</v>
      </c>
      <c r="C243" s="51">
        <v>14092</v>
      </c>
      <c r="E243" s="51" t="s">
        <v>1290</v>
      </c>
      <c r="F243" s="51" t="s">
        <v>29</v>
      </c>
      <c r="G243" s="51" t="s">
        <v>1291</v>
      </c>
      <c r="J243" s="51" t="s">
        <v>29</v>
      </c>
      <c r="K243" s="51" t="s">
        <v>1291</v>
      </c>
      <c r="Q2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44" spans="1:17" ht="17.100000000000001" customHeight="1" x14ac:dyDescent="0.25">
      <c r="A244" s="51" t="s">
        <v>352</v>
      </c>
      <c r="B244" s="51" t="s">
        <v>111</v>
      </c>
      <c r="C244" s="51">
        <v>14092</v>
      </c>
      <c r="E244" s="51" t="s">
        <v>1290</v>
      </c>
      <c r="F244" s="51" t="s">
        <v>29</v>
      </c>
      <c r="G244" s="51" t="s">
        <v>1291</v>
      </c>
      <c r="J244" s="51" t="s">
        <v>1280</v>
      </c>
      <c r="K244" s="51" t="s">
        <v>1287</v>
      </c>
      <c r="Q2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45" spans="1:17" ht="17.100000000000001" customHeight="1" x14ac:dyDescent="0.25">
      <c r="A245" s="51" t="s">
        <v>353</v>
      </c>
      <c r="B245" s="51" t="s">
        <v>111</v>
      </c>
      <c r="C245" s="51">
        <v>14092</v>
      </c>
      <c r="E245" s="51" t="s">
        <v>1290</v>
      </c>
      <c r="F245" s="51" t="s">
        <v>29</v>
      </c>
      <c r="G245" s="51" t="s">
        <v>1291</v>
      </c>
      <c r="J245" s="51" t="s">
        <v>29</v>
      </c>
      <c r="K245" s="51" t="s">
        <v>1291</v>
      </c>
      <c r="Q2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46" spans="1:17" ht="17.100000000000001" customHeight="1" x14ac:dyDescent="0.25">
      <c r="A246" s="51" t="s">
        <v>354</v>
      </c>
      <c r="B246" s="51" t="s">
        <v>111</v>
      </c>
      <c r="C246" s="51">
        <v>14092</v>
      </c>
      <c r="E246" s="51" t="s">
        <v>1290</v>
      </c>
      <c r="F246" s="51" t="s">
        <v>29</v>
      </c>
      <c r="G246" s="51" t="s">
        <v>1291</v>
      </c>
      <c r="J246" s="51" t="s">
        <v>29</v>
      </c>
      <c r="K246" s="51" t="s">
        <v>1291</v>
      </c>
      <c r="Q2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47" spans="1:17" ht="17.100000000000001" customHeight="1" x14ac:dyDescent="0.25">
      <c r="A247" s="51" t="s">
        <v>355</v>
      </c>
      <c r="B247" s="51" t="s">
        <v>111</v>
      </c>
      <c r="C247" s="51">
        <v>14092</v>
      </c>
      <c r="E247" s="51" t="s">
        <v>1290</v>
      </c>
      <c r="F247" s="51" t="s">
        <v>29</v>
      </c>
      <c r="G247" s="51" t="s">
        <v>1291</v>
      </c>
      <c r="J247" s="51" t="s">
        <v>29</v>
      </c>
      <c r="K247" s="51" t="s">
        <v>1291</v>
      </c>
      <c r="Q2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48" spans="1:17" ht="17.100000000000001" customHeight="1" x14ac:dyDescent="0.25">
      <c r="A248" s="51" t="s">
        <v>356</v>
      </c>
      <c r="B248" s="51" t="s">
        <v>111</v>
      </c>
      <c r="C248" s="51">
        <v>14092</v>
      </c>
      <c r="E248" s="51" t="s">
        <v>1290</v>
      </c>
      <c r="F248" s="51" t="s">
        <v>29</v>
      </c>
      <c r="G248" s="51" t="s">
        <v>1291</v>
      </c>
      <c r="J248" s="51" t="s">
        <v>1280</v>
      </c>
      <c r="K248" s="51" t="s">
        <v>1287</v>
      </c>
      <c r="Q2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49" spans="1:17" ht="17.100000000000001" customHeight="1" x14ac:dyDescent="0.25">
      <c r="A249" s="51" t="s">
        <v>357</v>
      </c>
      <c r="B249" s="51" t="s">
        <v>111</v>
      </c>
      <c r="C249" s="51">
        <v>14092</v>
      </c>
      <c r="E249" s="51" t="s">
        <v>1290</v>
      </c>
      <c r="F249" s="51" t="s">
        <v>29</v>
      </c>
      <c r="G249" s="51" t="s">
        <v>1291</v>
      </c>
      <c r="J249" s="51" t="s">
        <v>29</v>
      </c>
      <c r="K249" s="51" t="s">
        <v>1291</v>
      </c>
      <c r="Q2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50" spans="1:17" ht="17.100000000000001" customHeight="1" x14ac:dyDescent="0.25">
      <c r="A250" s="51" t="s">
        <v>358</v>
      </c>
      <c r="B250" s="51" t="s">
        <v>111</v>
      </c>
      <c r="C250" s="51">
        <v>14092</v>
      </c>
      <c r="E250" s="51" t="s">
        <v>1290</v>
      </c>
      <c r="F250" s="51" t="s">
        <v>29</v>
      </c>
      <c r="G250" s="51" t="s">
        <v>1291</v>
      </c>
      <c r="J250" s="51" t="s">
        <v>29</v>
      </c>
      <c r="K250" s="51" t="s">
        <v>1291</v>
      </c>
      <c r="Q2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51" spans="1:17" ht="17.100000000000001" customHeight="1" x14ac:dyDescent="0.25">
      <c r="A251" s="51" t="s">
        <v>359</v>
      </c>
      <c r="B251" s="51" t="s">
        <v>111</v>
      </c>
      <c r="C251" s="51">
        <v>14092</v>
      </c>
      <c r="E251" s="51" t="s">
        <v>1290</v>
      </c>
      <c r="F251" s="51" t="s">
        <v>29</v>
      </c>
      <c r="G251" s="51" t="s">
        <v>1291</v>
      </c>
      <c r="J251" s="51" t="s">
        <v>29</v>
      </c>
      <c r="K251" s="51" t="s">
        <v>1291</v>
      </c>
      <c r="Q2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52" spans="1:17" ht="17.100000000000001" customHeight="1" x14ac:dyDescent="0.25">
      <c r="A252" s="51" t="s">
        <v>360</v>
      </c>
      <c r="B252" s="51" t="s">
        <v>111</v>
      </c>
      <c r="C252" s="51">
        <v>14092</v>
      </c>
      <c r="E252" s="51" t="s">
        <v>1290</v>
      </c>
      <c r="F252" s="51" t="s">
        <v>29</v>
      </c>
      <c r="G252" s="51" t="s">
        <v>1291</v>
      </c>
      <c r="J252" s="51" t="s">
        <v>29</v>
      </c>
      <c r="K252" s="51" t="s">
        <v>1291</v>
      </c>
      <c r="Q2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53" spans="1:17" ht="17.100000000000001" customHeight="1" x14ac:dyDescent="0.25">
      <c r="A253" s="51" t="s">
        <v>361</v>
      </c>
      <c r="B253" s="51" t="s">
        <v>111</v>
      </c>
      <c r="C253" s="51">
        <v>14092</v>
      </c>
      <c r="E253" s="51" t="s">
        <v>1290</v>
      </c>
      <c r="F253" s="51" t="s">
        <v>29</v>
      </c>
      <c r="G253" s="51" t="s">
        <v>1291</v>
      </c>
      <c r="J253" s="51" t="s">
        <v>29</v>
      </c>
      <c r="K253" s="51" t="s">
        <v>1291</v>
      </c>
      <c r="Q2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54" spans="1:17" ht="17.100000000000001" customHeight="1" x14ac:dyDescent="0.25">
      <c r="A254" s="51" t="s">
        <v>362</v>
      </c>
      <c r="B254" s="51" t="s">
        <v>111</v>
      </c>
      <c r="C254" s="51">
        <v>14092</v>
      </c>
      <c r="E254" s="51" t="s">
        <v>1290</v>
      </c>
      <c r="F254" s="51" t="s">
        <v>29</v>
      </c>
      <c r="G254" s="51" t="s">
        <v>1291</v>
      </c>
      <c r="J254" s="51" t="s">
        <v>29</v>
      </c>
      <c r="K254" s="51" t="s">
        <v>1291</v>
      </c>
      <c r="Q2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55" spans="1:17" ht="17.100000000000001" customHeight="1" x14ac:dyDescent="0.25">
      <c r="A255" s="51" t="s">
        <v>363</v>
      </c>
      <c r="B255" s="51" t="s">
        <v>111</v>
      </c>
      <c r="C255" s="51">
        <v>14092</v>
      </c>
      <c r="E255" s="51" t="s">
        <v>1290</v>
      </c>
      <c r="F255" s="51" t="s">
        <v>29</v>
      </c>
      <c r="G255" s="51" t="s">
        <v>1291</v>
      </c>
      <c r="J255" s="51" t="s">
        <v>29</v>
      </c>
      <c r="K255" s="51" t="s">
        <v>1291</v>
      </c>
      <c r="Q2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56" spans="1:17" ht="17.100000000000001" customHeight="1" x14ac:dyDescent="0.25">
      <c r="A256" s="51" t="s">
        <v>364</v>
      </c>
      <c r="B256" s="51" t="s">
        <v>111</v>
      </c>
      <c r="C256" s="51">
        <v>14092</v>
      </c>
      <c r="E256" s="51" t="s">
        <v>1290</v>
      </c>
      <c r="F256" s="51" t="s">
        <v>29</v>
      </c>
      <c r="G256" s="51" t="s">
        <v>1291</v>
      </c>
      <c r="J256" s="51" t="s">
        <v>29</v>
      </c>
      <c r="K256" s="51" t="s">
        <v>1291</v>
      </c>
      <c r="Q2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57" spans="1:17" ht="17.100000000000001" customHeight="1" x14ac:dyDescent="0.25">
      <c r="A257" s="51" t="s">
        <v>365</v>
      </c>
      <c r="B257" s="51" t="s">
        <v>111</v>
      </c>
      <c r="C257" s="51">
        <v>14092</v>
      </c>
      <c r="E257" s="51" t="s">
        <v>1290</v>
      </c>
      <c r="F257" s="51" t="s">
        <v>29</v>
      </c>
      <c r="G257" s="51" t="s">
        <v>1291</v>
      </c>
      <c r="J257" s="51" t="s">
        <v>29</v>
      </c>
      <c r="K257" s="51" t="s">
        <v>1291</v>
      </c>
      <c r="Q2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58" spans="1:17" ht="17.100000000000001" customHeight="1" x14ac:dyDescent="0.25">
      <c r="A258" s="51" t="s">
        <v>366</v>
      </c>
      <c r="B258" s="51" t="s">
        <v>111</v>
      </c>
      <c r="C258" s="51">
        <v>14092</v>
      </c>
      <c r="E258" s="51" t="s">
        <v>1290</v>
      </c>
      <c r="F258" s="51" t="s">
        <v>29</v>
      </c>
      <c r="G258" s="51" t="s">
        <v>1291</v>
      </c>
      <c r="J258" s="51" t="s">
        <v>29</v>
      </c>
      <c r="K258" s="51" t="s">
        <v>1291</v>
      </c>
      <c r="Q2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59" spans="1:17" ht="17.100000000000001" customHeight="1" x14ac:dyDescent="0.25">
      <c r="A259" s="51" t="s">
        <v>367</v>
      </c>
      <c r="B259" s="51" t="s">
        <v>111</v>
      </c>
      <c r="C259" s="51">
        <v>14092</v>
      </c>
      <c r="E259" s="51" t="s">
        <v>1290</v>
      </c>
      <c r="F259" s="51" t="s">
        <v>29</v>
      </c>
      <c r="G259" s="51" t="s">
        <v>1291</v>
      </c>
      <c r="J259" s="51" t="s">
        <v>29</v>
      </c>
      <c r="K259" s="51" t="s">
        <v>1291</v>
      </c>
      <c r="Q2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60" spans="1:17" ht="17.100000000000001" customHeight="1" x14ac:dyDescent="0.25">
      <c r="A260" s="51" t="s">
        <v>368</v>
      </c>
      <c r="B260" s="51" t="s">
        <v>111</v>
      </c>
      <c r="C260" s="51">
        <v>14092</v>
      </c>
      <c r="E260" s="51" t="s">
        <v>1290</v>
      </c>
      <c r="F260" s="51" t="s">
        <v>29</v>
      </c>
      <c r="G260" s="51" t="s">
        <v>1291</v>
      </c>
      <c r="J260" s="51" t="s">
        <v>29</v>
      </c>
      <c r="K260" s="51" t="s">
        <v>1291</v>
      </c>
      <c r="Q2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61" spans="1:17" ht="17.100000000000001" customHeight="1" x14ac:dyDescent="0.25">
      <c r="A261" s="51" t="s">
        <v>369</v>
      </c>
      <c r="B261" s="51" t="s">
        <v>111</v>
      </c>
      <c r="C261" s="51">
        <v>14092</v>
      </c>
      <c r="E261" s="51" t="s">
        <v>1290</v>
      </c>
      <c r="F261" s="51" t="s">
        <v>29</v>
      </c>
      <c r="G261" s="51" t="s">
        <v>1291</v>
      </c>
      <c r="J261" s="51" t="s">
        <v>29</v>
      </c>
      <c r="K261" s="51" t="s">
        <v>1291</v>
      </c>
      <c r="Q2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62" spans="1:17" ht="17.100000000000001" customHeight="1" x14ac:dyDescent="0.25">
      <c r="A262" s="51" t="s">
        <v>370</v>
      </c>
      <c r="B262" s="51" t="s">
        <v>111</v>
      </c>
      <c r="C262" s="51">
        <v>14092</v>
      </c>
      <c r="E262" s="51" t="s">
        <v>1290</v>
      </c>
      <c r="F262" s="51" t="s">
        <v>29</v>
      </c>
      <c r="G262" s="51" t="s">
        <v>1291</v>
      </c>
      <c r="J262" s="51" t="s">
        <v>29</v>
      </c>
      <c r="K262" s="51" t="s">
        <v>1291</v>
      </c>
      <c r="Q2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63" spans="1:17" ht="17.100000000000001" customHeight="1" x14ac:dyDescent="0.25">
      <c r="A263" s="51" t="s">
        <v>371</v>
      </c>
      <c r="B263" s="51" t="s">
        <v>111</v>
      </c>
      <c r="C263" s="51">
        <v>14092</v>
      </c>
      <c r="E263" s="51" t="s">
        <v>1290</v>
      </c>
      <c r="F263" s="51" t="s">
        <v>29</v>
      </c>
      <c r="G263" s="51" t="s">
        <v>1291</v>
      </c>
      <c r="J263" s="51" t="s">
        <v>29</v>
      </c>
      <c r="K263" s="51" t="s">
        <v>1291</v>
      </c>
      <c r="Q2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64" spans="1:17" ht="17.100000000000001" customHeight="1" x14ac:dyDescent="0.25">
      <c r="A264" s="51" t="s">
        <v>372</v>
      </c>
      <c r="B264" s="51" t="s">
        <v>111</v>
      </c>
      <c r="C264" s="51">
        <v>14092</v>
      </c>
      <c r="E264" s="51" t="s">
        <v>1290</v>
      </c>
      <c r="F264" s="51" t="s">
        <v>29</v>
      </c>
      <c r="G264" s="51" t="s">
        <v>1291</v>
      </c>
      <c r="J264" s="51" t="s">
        <v>29</v>
      </c>
      <c r="K264" s="51" t="s">
        <v>1291</v>
      </c>
      <c r="Q2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65" spans="1:17" ht="17.100000000000001" customHeight="1" x14ac:dyDescent="0.25">
      <c r="A265" s="51" t="s">
        <v>373</v>
      </c>
      <c r="B265" s="51" t="s">
        <v>111</v>
      </c>
      <c r="C265" s="51">
        <v>14092</v>
      </c>
      <c r="E265" s="51" t="s">
        <v>1290</v>
      </c>
      <c r="F265" s="51" t="s">
        <v>29</v>
      </c>
      <c r="G265" s="51" t="s">
        <v>1291</v>
      </c>
      <c r="J265" s="51" t="s">
        <v>29</v>
      </c>
      <c r="K265" s="51" t="s">
        <v>1291</v>
      </c>
      <c r="Q2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66" spans="1:17" ht="17.100000000000001" customHeight="1" x14ac:dyDescent="0.25">
      <c r="A266" s="51" t="s">
        <v>374</v>
      </c>
      <c r="B266" s="51" t="s">
        <v>111</v>
      </c>
      <c r="C266" s="51">
        <v>14092</v>
      </c>
      <c r="E266" s="51" t="s">
        <v>1290</v>
      </c>
      <c r="F266" s="51" t="s">
        <v>29</v>
      </c>
      <c r="G266" s="51" t="s">
        <v>1291</v>
      </c>
      <c r="J266" s="51" t="s">
        <v>29</v>
      </c>
      <c r="K266" s="51" t="s">
        <v>1291</v>
      </c>
      <c r="Q2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67" spans="1:17" ht="17.100000000000001" customHeight="1" x14ac:dyDescent="0.25">
      <c r="A267" s="51" t="s">
        <v>375</v>
      </c>
      <c r="B267" s="51" t="s">
        <v>111</v>
      </c>
      <c r="C267" s="51">
        <v>14092</v>
      </c>
      <c r="E267" s="51" t="s">
        <v>1290</v>
      </c>
      <c r="F267" s="51" t="s">
        <v>29</v>
      </c>
      <c r="G267" s="51" t="s">
        <v>1291</v>
      </c>
      <c r="J267" s="51" t="s">
        <v>29</v>
      </c>
      <c r="K267" s="51" t="s">
        <v>1291</v>
      </c>
      <c r="Q2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68" spans="1:17" ht="17.100000000000001" customHeight="1" x14ac:dyDescent="0.25">
      <c r="A268" s="51" t="s">
        <v>376</v>
      </c>
      <c r="B268" s="51" t="s">
        <v>111</v>
      </c>
      <c r="C268" s="51">
        <v>14092</v>
      </c>
      <c r="E268" s="51" t="s">
        <v>1290</v>
      </c>
      <c r="F268" s="51" t="s">
        <v>29</v>
      </c>
      <c r="G268" s="51" t="s">
        <v>1291</v>
      </c>
      <c r="J268" s="51" t="s">
        <v>29</v>
      </c>
      <c r="K268" s="51" t="s">
        <v>1291</v>
      </c>
      <c r="Q2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69" spans="1:17" ht="17.100000000000001" customHeight="1" x14ac:dyDescent="0.25">
      <c r="A269" s="51" t="s">
        <v>377</v>
      </c>
      <c r="B269" s="51" t="s">
        <v>111</v>
      </c>
      <c r="C269" s="51">
        <v>14092</v>
      </c>
      <c r="E269" s="51" t="s">
        <v>1290</v>
      </c>
      <c r="F269" s="51" t="s">
        <v>29</v>
      </c>
      <c r="G269" s="51" t="s">
        <v>1291</v>
      </c>
      <c r="J269" s="51" t="s">
        <v>29</v>
      </c>
      <c r="K269" s="51" t="s">
        <v>1291</v>
      </c>
      <c r="Q2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70" spans="1:17" ht="17.100000000000001" customHeight="1" x14ac:dyDescent="0.25">
      <c r="A270" s="51" t="s">
        <v>378</v>
      </c>
      <c r="B270" s="51" t="s">
        <v>111</v>
      </c>
      <c r="C270" s="51">
        <v>14092</v>
      </c>
      <c r="E270" s="51" t="s">
        <v>1290</v>
      </c>
      <c r="F270" s="51" t="s">
        <v>29</v>
      </c>
      <c r="G270" s="51" t="s">
        <v>1291</v>
      </c>
      <c r="J270" s="51" t="s">
        <v>29</v>
      </c>
      <c r="K270" s="51" t="s">
        <v>1291</v>
      </c>
      <c r="Q2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71" spans="1:17" ht="17.100000000000001" customHeight="1" x14ac:dyDescent="0.25">
      <c r="A271" s="51" t="s">
        <v>379</v>
      </c>
      <c r="B271" s="51" t="s">
        <v>111</v>
      </c>
      <c r="C271" s="51">
        <v>14092</v>
      </c>
      <c r="E271" s="51" t="s">
        <v>1290</v>
      </c>
      <c r="F271" s="51" t="s">
        <v>29</v>
      </c>
      <c r="G271" s="51" t="s">
        <v>1291</v>
      </c>
      <c r="J271" s="51" t="s">
        <v>29</v>
      </c>
      <c r="K271" s="51" t="s">
        <v>1291</v>
      </c>
      <c r="Q2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72" spans="1:17" ht="17.100000000000001" customHeight="1" x14ac:dyDescent="0.25">
      <c r="A272" s="51" t="s">
        <v>380</v>
      </c>
      <c r="B272" s="51" t="s">
        <v>111</v>
      </c>
      <c r="C272" s="51">
        <v>14092</v>
      </c>
      <c r="E272" s="51" t="s">
        <v>1290</v>
      </c>
      <c r="F272" s="51" t="s">
        <v>29</v>
      </c>
      <c r="G272" s="51" t="s">
        <v>1291</v>
      </c>
      <c r="J272" s="51" t="s">
        <v>29</v>
      </c>
      <c r="K272" s="51" t="s">
        <v>1291</v>
      </c>
      <c r="Q2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73" spans="1:17" ht="17.100000000000001" customHeight="1" x14ac:dyDescent="0.25">
      <c r="A273" s="51" t="s">
        <v>381</v>
      </c>
      <c r="B273" s="51" t="s">
        <v>111</v>
      </c>
      <c r="C273" s="51">
        <v>14092</v>
      </c>
      <c r="E273" s="51" t="s">
        <v>1290</v>
      </c>
      <c r="F273" s="51" t="s">
        <v>29</v>
      </c>
      <c r="G273" s="51" t="s">
        <v>1291</v>
      </c>
      <c r="J273" s="51" t="s">
        <v>29</v>
      </c>
      <c r="K273" s="51" t="s">
        <v>1291</v>
      </c>
      <c r="Q2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74" spans="1:17" ht="17.100000000000001" customHeight="1" x14ac:dyDescent="0.25">
      <c r="A274" s="51" t="s">
        <v>382</v>
      </c>
      <c r="B274" s="51" t="s">
        <v>111</v>
      </c>
      <c r="C274" s="51">
        <v>14092</v>
      </c>
      <c r="E274" s="51" t="s">
        <v>1280</v>
      </c>
      <c r="F274" s="51" t="s">
        <v>112</v>
      </c>
      <c r="G274" s="51" t="s">
        <v>1282</v>
      </c>
      <c r="I274" s="51" t="s">
        <v>1300</v>
      </c>
      <c r="J274" s="51" t="s">
        <v>1280</v>
      </c>
      <c r="K274" s="51" t="s">
        <v>1282</v>
      </c>
      <c r="Q2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5" spans="1:17" ht="17.100000000000001" customHeight="1" x14ac:dyDescent="0.25">
      <c r="A275" s="51" t="s">
        <v>382</v>
      </c>
      <c r="B275" s="51" t="s">
        <v>111</v>
      </c>
      <c r="C275" s="51">
        <v>14092</v>
      </c>
      <c r="E275" s="51" t="s">
        <v>1280</v>
      </c>
      <c r="F275" s="51" t="s">
        <v>112</v>
      </c>
      <c r="G275" s="51" t="s">
        <v>1282</v>
      </c>
      <c r="I275" s="51" t="s">
        <v>1300</v>
      </c>
      <c r="J275" s="51" t="s">
        <v>1280</v>
      </c>
      <c r="K275" s="51" t="s">
        <v>1282</v>
      </c>
      <c r="Q2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6" spans="1:17" ht="17.100000000000001" customHeight="1" x14ac:dyDescent="0.25">
      <c r="A276" s="51" t="s">
        <v>382</v>
      </c>
      <c r="B276" s="51" t="s">
        <v>111</v>
      </c>
      <c r="C276" s="51">
        <v>14092</v>
      </c>
      <c r="E276" s="51" t="s">
        <v>1280</v>
      </c>
      <c r="F276" s="51" t="s">
        <v>112</v>
      </c>
      <c r="G276" s="51" t="s">
        <v>1282</v>
      </c>
      <c r="I276" s="51" t="s">
        <v>1300</v>
      </c>
      <c r="J276" s="51" t="s">
        <v>1280</v>
      </c>
      <c r="K276" s="51" t="s">
        <v>1282</v>
      </c>
      <c r="Q2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7" spans="1:17" ht="17.100000000000001" customHeight="1" x14ac:dyDescent="0.25">
      <c r="A277" s="51" t="s">
        <v>383</v>
      </c>
      <c r="B277" s="51" t="s">
        <v>111</v>
      </c>
      <c r="C277" s="51">
        <v>14092</v>
      </c>
      <c r="E277" s="51" t="s">
        <v>1290</v>
      </c>
      <c r="F277" s="51" t="s">
        <v>29</v>
      </c>
      <c r="G277" s="51" t="s">
        <v>1291</v>
      </c>
      <c r="J277" s="51" t="s">
        <v>29</v>
      </c>
      <c r="K277" s="51" t="s">
        <v>1291</v>
      </c>
      <c r="Q2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78" spans="1:17" ht="17.100000000000001" customHeight="1" x14ac:dyDescent="0.25">
      <c r="A278" s="51" t="s">
        <v>384</v>
      </c>
      <c r="B278" s="51" t="s">
        <v>111</v>
      </c>
      <c r="C278" s="51">
        <v>14092</v>
      </c>
      <c r="E278" s="51" t="s">
        <v>1290</v>
      </c>
      <c r="F278" s="51" t="s">
        <v>29</v>
      </c>
      <c r="G278" s="51" t="s">
        <v>1291</v>
      </c>
      <c r="J278" s="51" t="s">
        <v>29</v>
      </c>
      <c r="K278" s="51" t="s">
        <v>1291</v>
      </c>
      <c r="Q2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79" spans="1:17" ht="17.100000000000001" customHeight="1" x14ac:dyDescent="0.25">
      <c r="A279" s="51" t="s">
        <v>385</v>
      </c>
      <c r="B279" s="51" t="s">
        <v>111</v>
      </c>
      <c r="C279" s="51">
        <v>14092</v>
      </c>
      <c r="E279" s="51" t="s">
        <v>1290</v>
      </c>
      <c r="F279" s="51" t="s">
        <v>29</v>
      </c>
      <c r="G279" s="51" t="s">
        <v>1291</v>
      </c>
      <c r="J279" s="51" t="s">
        <v>29</v>
      </c>
      <c r="K279" s="51" t="s">
        <v>1291</v>
      </c>
      <c r="Q2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80" spans="1:17" ht="17.100000000000001" customHeight="1" x14ac:dyDescent="0.25">
      <c r="A280" s="51" t="s">
        <v>386</v>
      </c>
      <c r="B280" s="51" t="s">
        <v>111</v>
      </c>
      <c r="C280" s="51">
        <v>14092</v>
      </c>
      <c r="E280" s="51" t="s">
        <v>1290</v>
      </c>
      <c r="F280" s="51" t="s">
        <v>29</v>
      </c>
      <c r="G280" s="51" t="s">
        <v>1291</v>
      </c>
      <c r="J280" s="51" t="s">
        <v>29</v>
      </c>
      <c r="K280" s="51" t="s">
        <v>1291</v>
      </c>
      <c r="Q2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81" spans="1:17" ht="17.100000000000001" customHeight="1" x14ac:dyDescent="0.25">
      <c r="A281" s="51" t="s">
        <v>387</v>
      </c>
      <c r="B281" s="51" t="s">
        <v>111</v>
      </c>
      <c r="C281" s="51">
        <v>14092</v>
      </c>
      <c r="E281" s="51" t="s">
        <v>1290</v>
      </c>
      <c r="F281" s="51" t="s">
        <v>29</v>
      </c>
      <c r="G281" s="51" t="s">
        <v>1291</v>
      </c>
      <c r="J281" s="51" t="s">
        <v>29</v>
      </c>
      <c r="K281" s="51" t="s">
        <v>1291</v>
      </c>
      <c r="Q2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82" spans="1:17" ht="17.100000000000001" customHeight="1" x14ac:dyDescent="0.25">
      <c r="A282" s="51" t="s">
        <v>388</v>
      </c>
      <c r="B282" s="51" t="s">
        <v>111</v>
      </c>
      <c r="C282" s="51">
        <v>14092</v>
      </c>
      <c r="E282" s="51" t="s">
        <v>1280</v>
      </c>
      <c r="F282" s="51" t="s">
        <v>112</v>
      </c>
      <c r="G282" s="51" t="s">
        <v>1282</v>
      </c>
      <c r="J282" s="51" t="s">
        <v>1280</v>
      </c>
      <c r="K282" s="51" t="s">
        <v>1282</v>
      </c>
      <c r="M282" s="51" t="s">
        <v>1306</v>
      </c>
      <c r="Q2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3" spans="1:17" ht="17.100000000000001" customHeight="1" x14ac:dyDescent="0.25">
      <c r="A283" s="51" t="s">
        <v>389</v>
      </c>
      <c r="B283" s="51" t="s">
        <v>111</v>
      </c>
      <c r="C283" s="51">
        <v>14092</v>
      </c>
      <c r="E283" s="51" t="s">
        <v>1290</v>
      </c>
      <c r="F283" s="51" t="s">
        <v>29</v>
      </c>
      <c r="G283" s="51" t="s">
        <v>1291</v>
      </c>
      <c r="J283" s="51" t="s">
        <v>29</v>
      </c>
      <c r="K283" s="51" t="s">
        <v>1291</v>
      </c>
      <c r="Q2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84" spans="1:17" ht="17.100000000000001" customHeight="1" x14ac:dyDescent="0.25">
      <c r="A284" s="51" t="s">
        <v>390</v>
      </c>
      <c r="B284" s="51" t="s">
        <v>111</v>
      </c>
      <c r="C284" s="51">
        <v>14092</v>
      </c>
      <c r="E284" s="51" t="s">
        <v>1290</v>
      </c>
      <c r="F284" s="51" t="s">
        <v>29</v>
      </c>
      <c r="G284" s="51" t="s">
        <v>1291</v>
      </c>
      <c r="I284" s="51" t="s">
        <v>1300</v>
      </c>
      <c r="J284" s="51" t="s">
        <v>1280</v>
      </c>
      <c r="K284" s="51" t="s">
        <v>1287</v>
      </c>
      <c r="M284" s="51" t="s">
        <v>1306</v>
      </c>
      <c r="Q2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85" spans="1:17" ht="17.100000000000001" customHeight="1" x14ac:dyDescent="0.25">
      <c r="A285" s="51" t="s">
        <v>391</v>
      </c>
      <c r="B285" s="51" t="s">
        <v>111</v>
      </c>
      <c r="C285" s="51">
        <v>14092</v>
      </c>
      <c r="E285" s="51" t="s">
        <v>1280</v>
      </c>
      <c r="F285" s="51" t="s">
        <v>112</v>
      </c>
      <c r="G285" s="51" t="s">
        <v>1282</v>
      </c>
      <c r="I285" s="51" t="s">
        <v>1300</v>
      </c>
      <c r="J285" s="51" t="s">
        <v>1280</v>
      </c>
      <c r="K285" s="51" t="s">
        <v>1282</v>
      </c>
      <c r="M285" s="51" t="s">
        <v>1306</v>
      </c>
      <c r="Q2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6" spans="1:17" ht="17.100000000000001" customHeight="1" x14ac:dyDescent="0.25">
      <c r="A286" s="51" t="s">
        <v>392</v>
      </c>
      <c r="B286" s="51" t="s">
        <v>111</v>
      </c>
      <c r="C286" s="51">
        <v>14092</v>
      </c>
      <c r="E286" s="51" t="s">
        <v>1280</v>
      </c>
      <c r="F286" s="51" t="s">
        <v>112</v>
      </c>
      <c r="G286" s="51" t="s">
        <v>1282</v>
      </c>
      <c r="I286" s="51" t="s">
        <v>1300</v>
      </c>
      <c r="J286" s="51" t="s">
        <v>1280</v>
      </c>
      <c r="K286" s="51" t="s">
        <v>1282</v>
      </c>
      <c r="M286" s="51" t="s">
        <v>1306</v>
      </c>
      <c r="Q2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7" spans="1:17" ht="17.100000000000001" customHeight="1" x14ac:dyDescent="0.25">
      <c r="A287" s="51" t="s">
        <v>393</v>
      </c>
      <c r="B287" s="51" t="s">
        <v>111</v>
      </c>
      <c r="C287" s="51">
        <v>14092</v>
      </c>
      <c r="E287" s="51" t="s">
        <v>1280</v>
      </c>
      <c r="F287" s="51" t="s">
        <v>112</v>
      </c>
      <c r="G287" s="51" t="s">
        <v>1282</v>
      </c>
      <c r="I287" s="51" t="s">
        <v>1300</v>
      </c>
      <c r="J287" s="51" t="s">
        <v>1280</v>
      </c>
      <c r="K287" s="51" t="s">
        <v>1282</v>
      </c>
      <c r="M287" s="51" t="s">
        <v>1306</v>
      </c>
      <c r="Q2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8" spans="1:17" ht="17.100000000000001" customHeight="1" x14ac:dyDescent="0.25">
      <c r="A288" s="51" t="s">
        <v>394</v>
      </c>
      <c r="B288" s="51" t="s">
        <v>111</v>
      </c>
      <c r="C288" s="51">
        <v>14092</v>
      </c>
      <c r="E288" s="51" t="s">
        <v>1280</v>
      </c>
      <c r="F288" s="51" t="s">
        <v>112</v>
      </c>
      <c r="G288" s="51" t="s">
        <v>1282</v>
      </c>
      <c r="I288" s="51" t="s">
        <v>1300</v>
      </c>
      <c r="J288" s="51" t="s">
        <v>1280</v>
      </c>
      <c r="K288" s="51" t="s">
        <v>1282</v>
      </c>
      <c r="M288" s="51" t="s">
        <v>1306</v>
      </c>
      <c r="Q2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9" spans="1:17" ht="17.100000000000001" customHeight="1" x14ac:dyDescent="0.25">
      <c r="A289" s="51" t="s">
        <v>395</v>
      </c>
      <c r="B289" s="51" t="s">
        <v>111</v>
      </c>
      <c r="C289" s="51">
        <v>14092</v>
      </c>
      <c r="E289" s="51" t="s">
        <v>1280</v>
      </c>
      <c r="F289" s="51" t="s">
        <v>112</v>
      </c>
      <c r="G289" s="51" t="s">
        <v>1282</v>
      </c>
      <c r="I289" s="51" t="s">
        <v>1300</v>
      </c>
      <c r="J289" s="51" t="s">
        <v>1280</v>
      </c>
      <c r="K289" s="51" t="s">
        <v>1282</v>
      </c>
      <c r="M289" s="51" t="s">
        <v>1306</v>
      </c>
      <c r="Q2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0" spans="1:17" ht="17.100000000000001" customHeight="1" x14ac:dyDescent="0.25">
      <c r="A290" s="51" t="s">
        <v>396</v>
      </c>
      <c r="B290" s="51" t="s">
        <v>111</v>
      </c>
      <c r="C290" s="51">
        <v>14092</v>
      </c>
      <c r="E290" s="51" t="s">
        <v>1280</v>
      </c>
      <c r="F290" s="51" t="s">
        <v>112</v>
      </c>
      <c r="G290" s="51" t="s">
        <v>1282</v>
      </c>
      <c r="I290" s="51" t="s">
        <v>1300</v>
      </c>
      <c r="J290" s="51" t="s">
        <v>1280</v>
      </c>
      <c r="K290" s="51" t="s">
        <v>1282</v>
      </c>
      <c r="M290" s="51" t="s">
        <v>1306</v>
      </c>
      <c r="Q2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1" spans="1:17" ht="17.100000000000001" customHeight="1" x14ac:dyDescent="0.25">
      <c r="A291" s="51" t="s">
        <v>397</v>
      </c>
      <c r="B291" s="51" t="s">
        <v>111</v>
      </c>
      <c r="C291" s="51">
        <v>14092</v>
      </c>
      <c r="E291" s="51" t="s">
        <v>1280</v>
      </c>
      <c r="F291" s="51" t="s">
        <v>112</v>
      </c>
      <c r="G291" s="51" t="s">
        <v>1282</v>
      </c>
      <c r="I291" s="51" t="s">
        <v>1300</v>
      </c>
      <c r="J291" s="51" t="s">
        <v>1280</v>
      </c>
      <c r="K291" s="51" t="s">
        <v>1282</v>
      </c>
      <c r="M291" s="51" t="s">
        <v>1306</v>
      </c>
      <c r="Q2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2" spans="1:17" ht="17.100000000000001" customHeight="1" x14ac:dyDescent="0.25">
      <c r="A292" s="51" t="s">
        <v>398</v>
      </c>
      <c r="B292" s="51" t="s">
        <v>111</v>
      </c>
      <c r="C292" s="51">
        <v>14092</v>
      </c>
      <c r="E292" s="51" t="s">
        <v>1280</v>
      </c>
      <c r="F292" s="51" t="s">
        <v>112</v>
      </c>
      <c r="G292" s="51" t="s">
        <v>1282</v>
      </c>
      <c r="I292" s="51" t="s">
        <v>1300</v>
      </c>
      <c r="J292" s="51" t="s">
        <v>1280</v>
      </c>
      <c r="K292" s="51" t="s">
        <v>1282</v>
      </c>
      <c r="M292" s="51" t="s">
        <v>1306</v>
      </c>
      <c r="Q2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3" spans="1:17" ht="17.100000000000001" customHeight="1" x14ac:dyDescent="0.25">
      <c r="A293" s="51" t="s">
        <v>399</v>
      </c>
      <c r="B293" s="51" t="s">
        <v>111</v>
      </c>
      <c r="C293" s="51">
        <v>14092</v>
      </c>
      <c r="E293" s="51" t="s">
        <v>1280</v>
      </c>
      <c r="F293" s="51" t="s">
        <v>112</v>
      </c>
      <c r="G293" s="51" t="s">
        <v>1282</v>
      </c>
      <c r="I293" s="51" t="s">
        <v>1300</v>
      </c>
      <c r="J293" s="51" t="s">
        <v>1280</v>
      </c>
      <c r="K293" s="51" t="s">
        <v>1282</v>
      </c>
      <c r="M293" s="51" t="s">
        <v>1306</v>
      </c>
      <c r="Q2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4" spans="1:17" ht="17.100000000000001" customHeight="1" x14ac:dyDescent="0.25">
      <c r="A294" s="51" t="s">
        <v>400</v>
      </c>
      <c r="B294" s="51" t="s">
        <v>111</v>
      </c>
      <c r="C294" s="51">
        <v>14092</v>
      </c>
      <c r="E294" s="51" t="s">
        <v>1280</v>
      </c>
      <c r="F294" s="51" t="s">
        <v>112</v>
      </c>
      <c r="G294" s="51" t="s">
        <v>1282</v>
      </c>
      <c r="I294" s="51" t="s">
        <v>1300</v>
      </c>
      <c r="J294" s="51" t="s">
        <v>1280</v>
      </c>
      <c r="K294" s="51" t="s">
        <v>1282</v>
      </c>
      <c r="M294" s="51" t="s">
        <v>1306</v>
      </c>
      <c r="Q2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5" spans="1:17" ht="17.100000000000001" customHeight="1" x14ac:dyDescent="0.25">
      <c r="A295" s="51" t="s">
        <v>401</v>
      </c>
      <c r="B295" s="51" t="s">
        <v>111</v>
      </c>
      <c r="C295" s="51">
        <v>14092</v>
      </c>
      <c r="E295" s="51" t="s">
        <v>1280</v>
      </c>
      <c r="F295" s="51" t="s">
        <v>112</v>
      </c>
      <c r="G295" s="51" t="s">
        <v>1282</v>
      </c>
      <c r="I295" s="51" t="s">
        <v>1300</v>
      </c>
      <c r="J295" s="51" t="s">
        <v>1280</v>
      </c>
      <c r="K295" s="51" t="s">
        <v>1282</v>
      </c>
      <c r="M295" s="51" t="s">
        <v>1306</v>
      </c>
      <c r="Q2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6" spans="1:17" ht="17.100000000000001" customHeight="1" x14ac:dyDescent="0.25">
      <c r="A296" s="51" t="s">
        <v>402</v>
      </c>
      <c r="B296" s="51" t="s">
        <v>111</v>
      </c>
      <c r="C296" s="51">
        <v>14092</v>
      </c>
      <c r="E296" s="51" t="s">
        <v>1280</v>
      </c>
      <c r="F296" s="51" t="s">
        <v>112</v>
      </c>
      <c r="G296" s="51" t="s">
        <v>1282</v>
      </c>
      <c r="I296" s="51" t="s">
        <v>1300</v>
      </c>
      <c r="J296" s="51" t="s">
        <v>1280</v>
      </c>
      <c r="K296" s="51" t="s">
        <v>1282</v>
      </c>
      <c r="M296" s="51" t="s">
        <v>1306</v>
      </c>
      <c r="Q2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7" spans="1:17" ht="17.100000000000001" customHeight="1" x14ac:dyDescent="0.25">
      <c r="A297" s="51" t="s">
        <v>403</v>
      </c>
      <c r="B297" s="51" t="s">
        <v>111</v>
      </c>
      <c r="C297" s="51">
        <v>14092</v>
      </c>
      <c r="E297" s="51" t="s">
        <v>1280</v>
      </c>
      <c r="F297" s="51" t="s">
        <v>112</v>
      </c>
      <c r="G297" s="51" t="s">
        <v>1282</v>
      </c>
      <c r="I297" s="51" t="s">
        <v>1300</v>
      </c>
      <c r="J297" s="51" t="s">
        <v>1280</v>
      </c>
      <c r="K297" s="51" t="s">
        <v>1282</v>
      </c>
      <c r="M297" s="51" t="s">
        <v>1306</v>
      </c>
      <c r="Q2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8" spans="1:17" ht="17.100000000000001" customHeight="1" x14ac:dyDescent="0.25">
      <c r="A298" s="51" t="s">
        <v>404</v>
      </c>
      <c r="B298" s="51" t="s">
        <v>111</v>
      </c>
      <c r="C298" s="51">
        <v>14092</v>
      </c>
      <c r="E298" s="51" t="s">
        <v>1290</v>
      </c>
      <c r="F298" s="51" t="s">
        <v>29</v>
      </c>
      <c r="G298" s="51" t="s">
        <v>1291</v>
      </c>
      <c r="J298" s="51" t="s">
        <v>29</v>
      </c>
      <c r="K298" s="51" t="s">
        <v>1291</v>
      </c>
      <c r="Q2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99" spans="1:17" ht="17.100000000000001" customHeight="1" x14ac:dyDescent="0.25">
      <c r="A299" s="51" t="s">
        <v>405</v>
      </c>
      <c r="B299" s="51" t="s">
        <v>111</v>
      </c>
      <c r="C299" s="51">
        <v>14092</v>
      </c>
      <c r="E299" s="51" t="s">
        <v>1280</v>
      </c>
      <c r="F299" s="51" t="s">
        <v>112</v>
      </c>
      <c r="G299" s="51" t="s">
        <v>1282</v>
      </c>
      <c r="I299" s="51" t="s">
        <v>1300</v>
      </c>
      <c r="J299" s="51" t="s">
        <v>1280</v>
      </c>
      <c r="K299" s="51" t="s">
        <v>1282</v>
      </c>
      <c r="M299" s="51" t="s">
        <v>1306</v>
      </c>
      <c r="Q2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0" spans="1:17" ht="17.100000000000001" customHeight="1" x14ac:dyDescent="0.25">
      <c r="A300" s="51" t="s">
        <v>406</v>
      </c>
      <c r="B300" s="51" t="s">
        <v>111</v>
      </c>
      <c r="C300" s="51">
        <v>14092</v>
      </c>
      <c r="E300" s="51" t="s">
        <v>1280</v>
      </c>
      <c r="F300" s="51" t="s">
        <v>112</v>
      </c>
      <c r="G300" s="51" t="s">
        <v>1282</v>
      </c>
      <c r="I300" s="51" t="s">
        <v>1300</v>
      </c>
      <c r="J300" s="51" t="s">
        <v>1280</v>
      </c>
      <c r="K300" s="51" t="s">
        <v>1282</v>
      </c>
      <c r="M300" s="51" t="s">
        <v>1306</v>
      </c>
      <c r="Q3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1" spans="1:17" ht="17.100000000000001" customHeight="1" x14ac:dyDescent="0.25">
      <c r="A301" s="51" t="s">
        <v>407</v>
      </c>
      <c r="B301" s="51" t="s">
        <v>111</v>
      </c>
      <c r="C301" s="51">
        <v>14092</v>
      </c>
      <c r="E301" s="51" t="s">
        <v>1290</v>
      </c>
      <c r="F301" s="51" t="s">
        <v>29</v>
      </c>
      <c r="G301" s="51" t="s">
        <v>1291</v>
      </c>
      <c r="J301" s="51" t="s">
        <v>29</v>
      </c>
      <c r="K301" s="51" t="s">
        <v>1291</v>
      </c>
      <c r="Q3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02" spans="1:17" ht="17.100000000000001" customHeight="1" x14ac:dyDescent="0.25">
      <c r="A302" s="51" t="s">
        <v>408</v>
      </c>
      <c r="B302" s="51" t="s">
        <v>111</v>
      </c>
      <c r="C302" s="51">
        <v>14092</v>
      </c>
      <c r="E302" s="51" t="s">
        <v>1280</v>
      </c>
      <c r="F302" s="51" t="s">
        <v>112</v>
      </c>
      <c r="G302" s="51" t="s">
        <v>1282</v>
      </c>
      <c r="I302" s="51" t="s">
        <v>1300</v>
      </c>
      <c r="J302" s="51" t="s">
        <v>1280</v>
      </c>
      <c r="K302" s="51" t="s">
        <v>1282</v>
      </c>
      <c r="M302" s="51" t="s">
        <v>1306</v>
      </c>
      <c r="Q3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3" spans="1:17" ht="17.100000000000001" customHeight="1" x14ac:dyDescent="0.25">
      <c r="A303" s="51" t="s">
        <v>409</v>
      </c>
      <c r="B303" s="51" t="s">
        <v>111</v>
      </c>
      <c r="C303" s="51">
        <v>14092</v>
      </c>
      <c r="E303" s="51" t="s">
        <v>1280</v>
      </c>
      <c r="F303" s="51" t="s">
        <v>112</v>
      </c>
      <c r="G303" s="51" t="s">
        <v>1282</v>
      </c>
      <c r="I303" s="51" t="s">
        <v>1300</v>
      </c>
      <c r="J303" s="51" t="s">
        <v>1280</v>
      </c>
      <c r="K303" s="51" t="s">
        <v>1282</v>
      </c>
      <c r="M303" s="51" t="s">
        <v>1306</v>
      </c>
      <c r="Q3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4" spans="1:17" ht="17.100000000000001" customHeight="1" x14ac:dyDescent="0.25">
      <c r="A304" s="51" t="s">
        <v>410</v>
      </c>
      <c r="B304" s="51" t="s">
        <v>111</v>
      </c>
      <c r="C304" s="51">
        <v>14092</v>
      </c>
      <c r="E304" s="51" t="s">
        <v>1280</v>
      </c>
      <c r="F304" s="51" t="s">
        <v>112</v>
      </c>
      <c r="G304" s="51" t="s">
        <v>1282</v>
      </c>
      <c r="I304" s="51" t="s">
        <v>1300</v>
      </c>
      <c r="J304" s="51" t="s">
        <v>1280</v>
      </c>
      <c r="K304" s="51" t="s">
        <v>1282</v>
      </c>
      <c r="M304" s="51" t="s">
        <v>1306</v>
      </c>
      <c r="Q3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5" spans="1:17" ht="17.100000000000001" customHeight="1" x14ac:dyDescent="0.25">
      <c r="A305" s="51" t="s">
        <v>411</v>
      </c>
      <c r="B305" s="51" t="s">
        <v>111</v>
      </c>
      <c r="C305" s="51">
        <v>14092</v>
      </c>
      <c r="E305" s="51" t="s">
        <v>1280</v>
      </c>
      <c r="F305" s="51" t="s">
        <v>112</v>
      </c>
      <c r="G305" s="51" t="s">
        <v>1282</v>
      </c>
      <c r="I305" s="51" t="s">
        <v>1300</v>
      </c>
      <c r="J305" s="51" t="s">
        <v>1280</v>
      </c>
      <c r="K305" s="51" t="s">
        <v>1282</v>
      </c>
      <c r="M305" s="51" t="s">
        <v>1306</v>
      </c>
      <c r="Q3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6" spans="1:17" ht="17.100000000000001" customHeight="1" x14ac:dyDescent="0.25">
      <c r="A306" s="51" t="s">
        <v>412</v>
      </c>
      <c r="B306" s="51" t="s">
        <v>111</v>
      </c>
      <c r="C306" s="51">
        <v>14092</v>
      </c>
      <c r="E306" s="51" t="s">
        <v>1280</v>
      </c>
      <c r="F306" s="51" t="s">
        <v>112</v>
      </c>
      <c r="G306" s="51" t="s">
        <v>1282</v>
      </c>
      <c r="I306" s="51" t="s">
        <v>1300</v>
      </c>
      <c r="J306" s="51" t="s">
        <v>1280</v>
      </c>
      <c r="K306" s="51" t="s">
        <v>1282</v>
      </c>
      <c r="M306" s="51" t="s">
        <v>1306</v>
      </c>
      <c r="Q3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7" spans="1:17" ht="17.100000000000001" customHeight="1" x14ac:dyDescent="0.25">
      <c r="A307" s="51" t="s">
        <v>413</v>
      </c>
      <c r="B307" s="51" t="s">
        <v>111</v>
      </c>
      <c r="C307" s="51">
        <v>14092</v>
      </c>
      <c r="E307" s="51" t="s">
        <v>1280</v>
      </c>
      <c r="F307" s="51" t="s">
        <v>112</v>
      </c>
      <c r="G307" s="51" t="s">
        <v>1282</v>
      </c>
      <c r="I307" s="51" t="s">
        <v>1300</v>
      </c>
      <c r="J307" s="51" t="s">
        <v>1280</v>
      </c>
      <c r="K307" s="51" t="s">
        <v>1282</v>
      </c>
      <c r="M307" s="51" t="s">
        <v>1306</v>
      </c>
      <c r="Q3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8" spans="1:17" ht="17.100000000000001" customHeight="1" x14ac:dyDescent="0.25">
      <c r="A308" s="51" t="s">
        <v>414</v>
      </c>
      <c r="B308" s="51" t="s">
        <v>111</v>
      </c>
      <c r="C308" s="51">
        <v>14092</v>
      </c>
      <c r="E308" s="51" t="s">
        <v>1280</v>
      </c>
      <c r="F308" s="51" t="s">
        <v>112</v>
      </c>
      <c r="G308" s="51" t="s">
        <v>1282</v>
      </c>
      <c r="I308" s="51" t="s">
        <v>1300</v>
      </c>
      <c r="J308" s="51" t="s">
        <v>1280</v>
      </c>
      <c r="K308" s="51" t="s">
        <v>1282</v>
      </c>
      <c r="M308" s="51" t="s">
        <v>1306</v>
      </c>
      <c r="Q3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9" spans="1:17" ht="17.100000000000001" customHeight="1" x14ac:dyDescent="0.25">
      <c r="A309" s="51" t="s">
        <v>415</v>
      </c>
      <c r="B309" s="51" t="s">
        <v>111</v>
      </c>
      <c r="C309" s="51">
        <v>14092</v>
      </c>
      <c r="E309" s="51" t="s">
        <v>1280</v>
      </c>
      <c r="F309" s="51" t="s">
        <v>112</v>
      </c>
      <c r="G309" s="51" t="s">
        <v>1282</v>
      </c>
      <c r="I309" s="51" t="s">
        <v>1300</v>
      </c>
      <c r="J309" s="51" t="s">
        <v>1280</v>
      </c>
      <c r="K309" s="51" t="s">
        <v>1282</v>
      </c>
      <c r="M309" s="51" t="s">
        <v>1306</v>
      </c>
      <c r="Q3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0" spans="1:17" ht="17.100000000000001" customHeight="1" x14ac:dyDescent="0.25">
      <c r="A310" s="51" t="s">
        <v>416</v>
      </c>
      <c r="B310" s="51" t="s">
        <v>111</v>
      </c>
      <c r="C310" s="51">
        <v>14092</v>
      </c>
      <c r="E310" s="51" t="s">
        <v>1280</v>
      </c>
      <c r="F310" s="51" t="s">
        <v>112</v>
      </c>
      <c r="G310" s="51" t="s">
        <v>1282</v>
      </c>
      <c r="I310" s="51" t="s">
        <v>1300</v>
      </c>
      <c r="J310" s="51" t="s">
        <v>1280</v>
      </c>
      <c r="K310" s="51" t="s">
        <v>1282</v>
      </c>
      <c r="M310" s="51" t="s">
        <v>1306</v>
      </c>
      <c r="Q3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1" spans="1:17" ht="17.100000000000001" customHeight="1" x14ac:dyDescent="0.25">
      <c r="A311" s="51" t="s">
        <v>417</v>
      </c>
      <c r="B311" s="51" t="s">
        <v>111</v>
      </c>
      <c r="C311" s="51">
        <v>14092</v>
      </c>
      <c r="E311" s="51" t="s">
        <v>1280</v>
      </c>
      <c r="F311" s="51" t="s">
        <v>112</v>
      </c>
      <c r="G311" s="51" t="s">
        <v>1282</v>
      </c>
      <c r="I311" s="51" t="s">
        <v>1300</v>
      </c>
      <c r="J311" s="51" t="s">
        <v>1280</v>
      </c>
      <c r="K311" s="51" t="s">
        <v>1282</v>
      </c>
      <c r="M311" s="51" t="s">
        <v>1306</v>
      </c>
      <c r="Q3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2" spans="1:17" ht="17.100000000000001" customHeight="1" x14ac:dyDescent="0.25">
      <c r="A312" s="51" t="s">
        <v>418</v>
      </c>
      <c r="B312" s="51" t="s">
        <v>111</v>
      </c>
      <c r="C312" s="51">
        <v>14092</v>
      </c>
      <c r="E312" s="51" t="s">
        <v>1280</v>
      </c>
      <c r="F312" s="51" t="s">
        <v>112</v>
      </c>
      <c r="G312" s="51" t="s">
        <v>1282</v>
      </c>
      <c r="I312" s="51" t="s">
        <v>1300</v>
      </c>
      <c r="J312" s="51" t="s">
        <v>1280</v>
      </c>
      <c r="K312" s="51" t="s">
        <v>1282</v>
      </c>
      <c r="M312" s="51" t="s">
        <v>1306</v>
      </c>
      <c r="Q3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3" spans="1:17" ht="17.100000000000001" customHeight="1" x14ac:dyDescent="0.25">
      <c r="A313" s="51" t="s">
        <v>419</v>
      </c>
      <c r="B313" s="51" t="s">
        <v>111</v>
      </c>
      <c r="C313" s="51">
        <v>14092</v>
      </c>
      <c r="E313" s="51" t="s">
        <v>1280</v>
      </c>
      <c r="F313" s="51" t="s">
        <v>112</v>
      </c>
      <c r="G313" s="51" t="s">
        <v>1282</v>
      </c>
      <c r="I313" s="51" t="s">
        <v>1300</v>
      </c>
      <c r="J313" s="51" t="s">
        <v>1280</v>
      </c>
      <c r="K313" s="51" t="s">
        <v>1282</v>
      </c>
      <c r="M313" s="51" t="s">
        <v>1306</v>
      </c>
      <c r="Q3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4" spans="1:17" ht="17.100000000000001" customHeight="1" x14ac:dyDescent="0.25">
      <c r="A314" s="51" t="s">
        <v>420</v>
      </c>
      <c r="B314" s="51" t="s">
        <v>111</v>
      </c>
      <c r="C314" s="51">
        <v>14092</v>
      </c>
      <c r="E314" s="51" t="s">
        <v>1280</v>
      </c>
      <c r="F314" s="51" t="s">
        <v>112</v>
      </c>
      <c r="G314" s="51" t="s">
        <v>1282</v>
      </c>
      <c r="I314" s="51" t="s">
        <v>1300</v>
      </c>
      <c r="J314" s="51" t="s">
        <v>1280</v>
      </c>
      <c r="K314" s="51" t="s">
        <v>1282</v>
      </c>
      <c r="M314" s="51" t="s">
        <v>1306</v>
      </c>
      <c r="Q3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5" spans="1:17" ht="17.100000000000001" customHeight="1" x14ac:dyDescent="0.25">
      <c r="A315" s="51" t="s">
        <v>421</v>
      </c>
      <c r="B315" s="51" t="s">
        <v>111</v>
      </c>
      <c r="C315" s="51">
        <v>14092</v>
      </c>
      <c r="E315" s="51" t="s">
        <v>1280</v>
      </c>
      <c r="F315" s="51" t="s">
        <v>112</v>
      </c>
      <c r="G315" s="51" t="s">
        <v>1282</v>
      </c>
      <c r="I315" s="51" t="s">
        <v>1300</v>
      </c>
      <c r="J315" s="51" t="s">
        <v>1280</v>
      </c>
      <c r="K315" s="51" t="s">
        <v>1282</v>
      </c>
      <c r="M315" s="51" t="s">
        <v>1306</v>
      </c>
      <c r="Q3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6" spans="1:17" ht="17.100000000000001" customHeight="1" x14ac:dyDescent="0.25">
      <c r="A316" s="51" t="s">
        <v>422</v>
      </c>
      <c r="B316" s="51" t="s">
        <v>111</v>
      </c>
      <c r="C316" s="51">
        <v>14092</v>
      </c>
      <c r="E316" s="51" t="s">
        <v>1280</v>
      </c>
      <c r="F316" s="51" t="s">
        <v>112</v>
      </c>
      <c r="G316" s="51" t="s">
        <v>1282</v>
      </c>
      <c r="I316" s="51" t="s">
        <v>1300</v>
      </c>
      <c r="J316" s="51" t="s">
        <v>1280</v>
      </c>
      <c r="K316" s="51" t="s">
        <v>1282</v>
      </c>
      <c r="M316" s="51" t="s">
        <v>1306</v>
      </c>
      <c r="Q3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7" spans="1:17" ht="17.100000000000001" customHeight="1" x14ac:dyDescent="0.25">
      <c r="A317" s="51" t="s">
        <v>423</v>
      </c>
      <c r="B317" s="51" t="s">
        <v>111</v>
      </c>
      <c r="C317" s="51">
        <v>14092</v>
      </c>
      <c r="E317" s="51" t="s">
        <v>1280</v>
      </c>
      <c r="F317" s="51" t="s">
        <v>112</v>
      </c>
      <c r="G317" s="51" t="s">
        <v>1282</v>
      </c>
      <c r="I317" s="51" t="s">
        <v>1300</v>
      </c>
      <c r="J317" s="51" t="s">
        <v>1280</v>
      </c>
      <c r="K317" s="51" t="s">
        <v>1282</v>
      </c>
      <c r="M317" s="51" t="s">
        <v>1306</v>
      </c>
      <c r="Q3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8" spans="1:17" ht="17.100000000000001" customHeight="1" x14ac:dyDescent="0.25">
      <c r="A318" s="51" t="s">
        <v>424</v>
      </c>
      <c r="B318" s="51" t="s">
        <v>111</v>
      </c>
      <c r="C318" s="51">
        <v>14092</v>
      </c>
      <c r="E318" s="51" t="s">
        <v>1280</v>
      </c>
      <c r="F318" s="51" t="s">
        <v>112</v>
      </c>
      <c r="G318" s="51" t="s">
        <v>1282</v>
      </c>
      <c r="I318" s="51" t="s">
        <v>1300</v>
      </c>
      <c r="J318" s="51" t="s">
        <v>1280</v>
      </c>
      <c r="K318" s="51" t="s">
        <v>1282</v>
      </c>
      <c r="M318" s="51" t="s">
        <v>1306</v>
      </c>
      <c r="Q3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9" spans="1:17" ht="17.100000000000001" customHeight="1" x14ac:dyDescent="0.25">
      <c r="A319" s="51" t="s">
        <v>425</v>
      </c>
      <c r="B319" s="51" t="s">
        <v>111</v>
      </c>
      <c r="C319" s="51">
        <v>14092</v>
      </c>
      <c r="E319" s="51" t="s">
        <v>1280</v>
      </c>
      <c r="F319" s="51" t="s">
        <v>112</v>
      </c>
      <c r="G319" s="51" t="s">
        <v>1282</v>
      </c>
      <c r="I319" s="51" t="s">
        <v>1300</v>
      </c>
      <c r="J319" s="51" t="s">
        <v>1280</v>
      </c>
      <c r="K319" s="51" t="s">
        <v>1282</v>
      </c>
      <c r="M319" s="51" t="s">
        <v>1306</v>
      </c>
      <c r="Q3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0" spans="1:17" ht="17.100000000000001" customHeight="1" x14ac:dyDescent="0.25">
      <c r="A320" s="51" t="s">
        <v>426</v>
      </c>
      <c r="B320" s="51" t="s">
        <v>111</v>
      </c>
      <c r="C320" s="51">
        <v>14092</v>
      </c>
      <c r="E320" s="51" t="s">
        <v>1280</v>
      </c>
      <c r="F320" s="51" t="s">
        <v>112</v>
      </c>
      <c r="G320" s="51" t="s">
        <v>1282</v>
      </c>
      <c r="I320" s="51" t="s">
        <v>1300</v>
      </c>
      <c r="J320" s="51" t="s">
        <v>1280</v>
      </c>
      <c r="K320" s="51" t="s">
        <v>1282</v>
      </c>
      <c r="M320" s="51" t="s">
        <v>1306</v>
      </c>
      <c r="Q3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1" spans="1:17" ht="17.100000000000001" customHeight="1" x14ac:dyDescent="0.25">
      <c r="A321" s="51" t="s">
        <v>427</v>
      </c>
      <c r="B321" s="51" t="s">
        <v>111</v>
      </c>
      <c r="C321" s="51">
        <v>14092</v>
      </c>
      <c r="E321" s="51" t="s">
        <v>1280</v>
      </c>
      <c r="F321" s="51" t="s">
        <v>112</v>
      </c>
      <c r="G321" s="51" t="s">
        <v>1282</v>
      </c>
      <c r="I321" s="51" t="s">
        <v>1300</v>
      </c>
      <c r="J321" s="51" t="s">
        <v>1280</v>
      </c>
      <c r="K321" s="51" t="s">
        <v>1282</v>
      </c>
      <c r="M321" s="51" t="s">
        <v>1306</v>
      </c>
      <c r="Q3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2" spans="1:17" ht="17.100000000000001" customHeight="1" x14ac:dyDescent="0.25">
      <c r="A322" s="51" t="s">
        <v>428</v>
      </c>
      <c r="B322" s="51" t="s">
        <v>111</v>
      </c>
      <c r="C322" s="51">
        <v>14092</v>
      </c>
      <c r="E322" s="51" t="s">
        <v>1280</v>
      </c>
      <c r="F322" s="51" t="s">
        <v>112</v>
      </c>
      <c r="G322" s="51" t="s">
        <v>1282</v>
      </c>
      <c r="I322" s="51" t="s">
        <v>1300</v>
      </c>
      <c r="J322" s="51" t="s">
        <v>1280</v>
      </c>
      <c r="K322" s="51" t="s">
        <v>1282</v>
      </c>
      <c r="M322" s="51" t="s">
        <v>1306</v>
      </c>
      <c r="Q3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3" spans="1:17" ht="17.100000000000001" customHeight="1" x14ac:dyDescent="0.25">
      <c r="A323" s="51" t="s">
        <v>429</v>
      </c>
      <c r="B323" s="51" t="s">
        <v>111</v>
      </c>
      <c r="C323" s="51">
        <v>14092</v>
      </c>
      <c r="E323" s="51" t="s">
        <v>1280</v>
      </c>
      <c r="F323" s="51" t="s">
        <v>112</v>
      </c>
      <c r="G323" s="51" t="s">
        <v>1282</v>
      </c>
      <c r="I323" s="51" t="s">
        <v>1300</v>
      </c>
      <c r="J323" s="51" t="s">
        <v>1280</v>
      </c>
      <c r="K323" s="51" t="s">
        <v>1282</v>
      </c>
      <c r="M323" s="51" t="s">
        <v>1306</v>
      </c>
      <c r="Q3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4" spans="1:17" ht="17.100000000000001" customHeight="1" x14ac:dyDescent="0.25">
      <c r="A324" s="51" t="s">
        <v>430</v>
      </c>
      <c r="B324" s="51" t="s">
        <v>111</v>
      </c>
      <c r="C324" s="51">
        <v>14092</v>
      </c>
      <c r="E324" s="51" t="s">
        <v>1280</v>
      </c>
      <c r="F324" s="51" t="s">
        <v>112</v>
      </c>
      <c r="G324" s="51" t="s">
        <v>1282</v>
      </c>
      <c r="I324" s="51" t="s">
        <v>1300</v>
      </c>
      <c r="J324" s="51" t="s">
        <v>1280</v>
      </c>
      <c r="K324" s="51" t="s">
        <v>1282</v>
      </c>
      <c r="M324" s="51" t="s">
        <v>1306</v>
      </c>
      <c r="Q3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5" spans="1:17" ht="17.100000000000001" customHeight="1" x14ac:dyDescent="0.25">
      <c r="A325" s="51" t="s">
        <v>431</v>
      </c>
      <c r="B325" s="51" t="s">
        <v>111</v>
      </c>
      <c r="C325" s="51">
        <v>14092</v>
      </c>
      <c r="E325" s="51" t="s">
        <v>1280</v>
      </c>
      <c r="F325" s="51" t="s">
        <v>112</v>
      </c>
      <c r="G325" s="51" t="s">
        <v>1291</v>
      </c>
      <c r="J325" s="51" t="s">
        <v>29</v>
      </c>
      <c r="K325" s="51" t="s">
        <v>1291</v>
      </c>
      <c r="Q3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26" spans="1:17" ht="17.100000000000001" customHeight="1" x14ac:dyDescent="0.25">
      <c r="A326" s="51" t="s">
        <v>432</v>
      </c>
      <c r="B326" s="51" t="s">
        <v>111</v>
      </c>
      <c r="C326" s="51">
        <v>14092</v>
      </c>
      <c r="E326" s="51" t="s">
        <v>1280</v>
      </c>
      <c r="F326" s="51" t="s">
        <v>112</v>
      </c>
      <c r="G326" s="51" t="s">
        <v>1291</v>
      </c>
      <c r="J326" s="51" t="s">
        <v>1280</v>
      </c>
      <c r="K326" s="51" t="s">
        <v>1287</v>
      </c>
      <c r="Q3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7" spans="1:17" ht="17.100000000000001" customHeight="1" x14ac:dyDescent="0.25">
      <c r="A327" s="51" t="s">
        <v>433</v>
      </c>
      <c r="B327" s="51" t="s">
        <v>111</v>
      </c>
      <c r="C327" s="51">
        <v>14092</v>
      </c>
      <c r="E327" s="51" t="s">
        <v>1280</v>
      </c>
      <c r="F327" s="51" t="s">
        <v>112</v>
      </c>
      <c r="G327" s="51" t="s">
        <v>1291</v>
      </c>
      <c r="J327" s="51" t="s">
        <v>29</v>
      </c>
      <c r="K327" s="51" t="s">
        <v>1291</v>
      </c>
      <c r="Q3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28" spans="1:17" ht="17.100000000000001" customHeight="1" x14ac:dyDescent="0.25">
      <c r="A328" s="51" t="s">
        <v>434</v>
      </c>
      <c r="B328" s="51" t="s">
        <v>111</v>
      </c>
      <c r="C328" s="51">
        <v>14092</v>
      </c>
      <c r="E328" s="51" t="s">
        <v>1280</v>
      </c>
      <c r="F328" s="51" t="s">
        <v>112</v>
      </c>
      <c r="G328" s="51" t="s">
        <v>1291</v>
      </c>
      <c r="J328" s="51" t="s">
        <v>29</v>
      </c>
      <c r="K328" s="51" t="s">
        <v>1291</v>
      </c>
      <c r="Q3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29" spans="1:17" ht="17.100000000000001" customHeight="1" x14ac:dyDescent="0.25">
      <c r="A329" s="51" t="s">
        <v>435</v>
      </c>
      <c r="B329" s="51" t="s">
        <v>111</v>
      </c>
      <c r="C329" s="51">
        <v>14092</v>
      </c>
      <c r="E329" s="51" t="s">
        <v>1280</v>
      </c>
      <c r="F329" s="51" t="s">
        <v>112</v>
      </c>
      <c r="G329" s="51" t="s">
        <v>1291</v>
      </c>
      <c r="J329" s="51" t="s">
        <v>29</v>
      </c>
      <c r="K329" s="51" t="s">
        <v>1291</v>
      </c>
      <c r="Q3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30" spans="1:17" ht="17.100000000000001" customHeight="1" x14ac:dyDescent="0.25">
      <c r="A330" s="51" t="s">
        <v>436</v>
      </c>
      <c r="B330" s="51" t="s">
        <v>111</v>
      </c>
      <c r="C330" s="51">
        <v>14092</v>
      </c>
      <c r="E330" s="51" t="s">
        <v>1280</v>
      </c>
      <c r="F330" s="51" t="s">
        <v>112</v>
      </c>
      <c r="G330" s="51" t="s">
        <v>1291</v>
      </c>
      <c r="J330" s="51" t="s">
        <v>1280</v>
      </c>
      <c r="K330" s="51" t="s">
        <v>1311</v>
      </c>
      <c r="Q3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1" spans="1:17" ht="17.100000000000001" customHeight="1" x14ac:dyDescent="0.25">
      <c r="A331" s="51" t="s">
        <v>437</v>
      </c>
      <c r="B331" s="51" t="s">
        <v>111</v>
      </c>
      <c r="C331" s="51">
        <v>14092</v>
      </c>
      <c r="E331" s="51" t="s">
        <v>1280</v>
      </c>
      <c r="F331" s="51" t="s">
        <v>112</v>
      </c>
      <c r="G331" s="51" t="s">
        <v>1291</v>
      </c>
      <c r="I331" s="51" t="s">
        <v>1300</v>
      </c>
      <c r="J331" s="51" t="s">
        <v>1280</v>
      </c>
      <c r="K331" s="51" t="s">
        <v>1282</v>
      </c>
      <c r="Q3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2" spans="1:17" ht="17.100000000000001" customHeight="1" x14ac:dyDescent="0.25">
      <c r="A332" s="51" t="s">
        <v>438</v>
      </c>
      <c r="B332" s="51" t="s">
        <v>111</v>
      </c>
      <c r="C332" s="51">
        <v>14092</v>
      </c>
      <c r="E332" s="51" t="s">
        <v>1280</v>
      </c>
      <c r="F332" s="51" t="s">
        <v>112</v>
      </c>
      <c r="G332" s="51" t="s">
        <v>1291</v>
      </c>
      <c r="J332" s="51" t="s">
        <v>29</v>
      </c>
      <c r="K332" s="51" t="s">
        <v>1291</v>
      </c>
      <c r="Q3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33" spans="1:17" ht="17.100000000000001" customHeight="1" x14ac:dyDescent="0.25">
      <c r="A333" s="51" t="s">
        <v>439</v>
      </c>
      <c r="B333" s="51" t="s">
        <v>111</v>
      </c>
      <c r="C333" s="51">
        <v>14092</v>
      </c>
      <c r="E333" s="51" t="s">
        <v>1280</v>
      </c>
      <c r="F333" s="51" t="s">
        <v>112</v>
      </c>
      <c r="G333" s="51" t="s">
        <v>1291</v>
      </c>
      <c r="J333" s="51" t="s">
        <v>29</v>
      </c>
      <c r="K333" s="51" t="s">
        <v>1291</v>
      </c>
      <c r="Q3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34" spans="1:17" ht="17.100000000000001" customHeight="1" x14ac:dyDescent="0.25">
      <c r="A334" s="51" t="s">
        <v>440</v>
      </c>
      <c r="B334" s="51" t="s">
        <v>111</v>
      </c>
      <c r="C334" s="51">
        <v>14092</v>
      </c>
      <c r="E334" s="51" t="s">
        <v>1280</v>
      </c>
      <c r="F334" s="51" t="s">
        <v>112</v>
      </c>
      <c r="G334" s="51" t="s">
        <v>1291</v>
      </c>
      <c r="J334" s="51" t="s">
        <v>29</v>
      </c>
      <c r="K334" s="51" t="s">
        <v>1291</v>
      </c>
      <c r="Q3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35" spans="1:17" ht="17.100000000000001" customHeight="1" x14ac:dyDescent="0.25">
      <c r="A335" s="51" t="s">
        <v>441</v>
      </c>
      <c r="B335" s="51" t="s">
        <v>111</v>
      </c>
      <c r="C335" s="51">
        <v>14092</v>
      </c>
      <c r="E335" s="51" t="s">
        <v>1280</v>
      </c>
      <c r="F335" s="51" t="s">
        <v>112</v>
      </c>
      <c r="G335" s="51" t="s">
        <v>1291</v>
      </c>
      <c r="J335" s="51" t="s">
        <v>29</v>
      </c>
      <c r="K335" s="51" t="s">
        <v>1291</v>
      </c>
      <c r="Q3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36" spans="1:17" ht="17.100000000000001" customHeight="1" x14ac:dyDescent="0.25">
      <c r="A336" s="51" t="s">
        <v>442</v>
      </c>
      <c r="B336" s="51" t="s">
        <v>111</v>
      </c>
      <c r="C336" s="51">
        <v>14092</v>
      </c>
      <c r="E336" s="51" t="s">
        <v>1280</v>
      </c>
      <c r="F336" s="51" t="s">
        <v>112</v>
      </c>
      <c r="G336" s="51" t="s">
        <v>1291</v>
      </c>
      <c r="J336" s="51" t="s">
        <v>29</v>
      </c>
      <c r="K336" s="51" t="s">
        <v>1291</v>
      </c>
      <c r="Q3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37" spans="1:17" ht="17.100000000000001" customHeight="1" x14ac:dyDescent="0.25">
      <c r="A337" s="51" t="s">
        <v>443</v>
      </c>
      <c r="B337" s="51" t="s">
        <v>111</v>
      </c>
      <c r="C337" s="51">
        <v>14092</v>
      </c>
      <c r="E337" s="51" t="s">
        <v>1280</v>
      </c>
      <c r="F337" s="51" t="s">
        <v>112</v>
      </c>
      <c r="G337" s="51" t="s">
        <v>1291</v>
      </c>
      <c r="J337" s="51" t="s">
        <v>29</v>
      </c>
      <c r="K337" s="51" t="s">
        <v>1291</v>
      </c>
      <c r="Q3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38" spans="1:17" ht="17.100000000000001" customHeight="1" x14ac:dyDescent="0.25">
      <c r="A338" s="51" t="s">
        <v>444</v>
      </c>
      <c r="B338" s="51" t="s">
        <v>111</v>
      </c>
      <c r="C338" s="51">
        <v>14092</v>
      </c>
      <c r="E338" s="51" t="s">
        <v>1280</v>
      </c>
      <c r="F338" s="51" t="s">
        <v>112</v>
      </c>
      <c r="G338" s="51" t="s">
        <v>1291</v>
      </c>
      <c r="J338" s="51" t="s">
        <v>29</v>
      </c>
      <c r="K338" s="51" t="s">
        <v>1291</v>
      </c>
      <c r="Q3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39" spans="1:17" ht="17.100000000000001" customHeight="1" x14ac:dyDescent="0.25">
      <c r="A339" s="51" t="s">
        <v>445</v>
      </c>
      <c r="B339" s="51" t="s">
        <v>111</v>
      </c>
      <c r="C339" s="51">
        <v>14092</v>
      </c>
      <c r="E339" s="51" t="s">
        <v>1280</v>
      </c>
      <c r="F339" s="51" t="s">
        <v>112</v>
      </c>
      <c r="G339" s="51" t="s">
        <v>1291</v>
      </c>
      <c r="J339" s="51" t="s">
        <v>29</v>
      </c>
      <c r="K339" s="51" t="s">
        <v>1291</v>
      </c>
      <c r="Q3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40" spans="1:17" ht="17.100000000000001" customHeight="1" x14ac:dyDescent="0.25">
      <c r="A340" s="51" t="s">
        <v>446</v>
      </c>
      <c r="B340" s="51" t="s">
        <v>111</v>
      </c>
      <c r="C340" s="51">
        <v>14092</v>
      </c>
      <c r="E340" s="51" t="s">
        <v>1280</v>
      </c>
      <c r="F340" s="51" t="s">
        <v>112</v>
      </c>
      <c r="G340" s="51" t="s">
        <v>1291</v>
      </c>
      <c r="J340" s="51" t="s">
        <v>29</v>
      </c>
      <c r="K340" s="51" t="s">
        <v>1291</v>
      </c>
      <c r="Q3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41" spans="1:17" ht="17.100000000000001" customHeight="1" x14ac:dyDescent="0.25">
      <c r="A341" s="51" t="s">
        <v>447</v>
      </c>
      <c r="B341" s="51" t="s">
        <v>111</v>
      </c>
      <c r="C341" s="51">
        <v>14092</v>
      </c>
      <c r="E341" s="51" t="s">
        <v>1280</v>
      </c>
      <c r="F341" s="51" t="s">
        <v>112</v>
      </c>
      <c r="G341" s="51" t="s">
        <v>1282</v>
      </c>
      <c r="I341" s="51" t="s">
        <v>1300</v>
      </c>
      <c r="J341" s="51" t="s">
        <v>1280</v>
      </c>
      <c r="K341" s="51" t="s">
        <v>1282</v>
      </c>
      <c r="Q3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42" spans="1:17" ht="17.100000000000001" customHeight="1" x14ac:dyDescent="0.25">
      <c r="A342" s="51" t="s">
        <v>448</v>
      </c>
      <c r="B342" s="51" t="s">
        <v>111</v>
      </c>
      <c r="C342" s="51">
        <v>14092</v>
      </c>
      <c r="E342" s="51" t="s">
        <v>1280</v>
      </c>
      <c r="F342" s="51" t="s">
        <v>112</v>
      </c>
      <c r="G342" s="51" t="s">
        <v>1282</v>
      </c>
      <c r="I342" s="51" t="s">
        <v>1300</v>
      </c>
      <c r="J342" s="51" t="s">
        <v>1280</v>
      </c>
      <c r="K342" s="51" t="s">
        <v>1282</v>
      </c>
      <c r="Q3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43" spans="1:17" ht="17.100000000000001" customHeight="1" x14ac:dyDescent="0.25">
      <c r="A343" s="51" t="s">
        <v>449</v>
      </c>
      <c r="B343" s="51" t="s">
        <v>111</v>
      </c>
      <c r="C343" s="51">
        <v>14092</v>
      </c>
      <c r="E343" s="51" t="s">
        <v>1290</v>
      </c>
      <c r="F343" s="51" t="s">
        <v>29</v>
      </c>
      <c r="G343" s="51" t="s">
        <v>1291</v>
      </c>
      <c r="J343" s="51" t="s">
        <v>1280</v>
      </c>
      <c r="K343" s="51" t="s">
        <v>1311</v>
      </c>
      <c r="Q3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44" spans="1:17" ht="17.100000000000001" customHeight="1" x14ac:dyDescent="0.25">
      <c r="A344" s="51" t="s">
        <v>450</v>
      </c>
      <c r="B344" s="51" t="s">
        <v>111</v>
      </c>
      <c r="C344" s="51">
        <v>14092</v>
      </c>
      <c r="E344" s="51" t="s">
        <v>1280</v>
      </c>
      <c r="F344" s="51" t="s">
        <v>112</v>
      </c>
      <c r="G344" s="51" t="s">
        <v>1282</v>
      </c>
      <c r="I344" s="51" t="s">
        <v>1300</v>
      </c>
      <c r="J344" s="51" t="s">
        <v>1280</v>
      </c>
      <c r="K344" s="51" t="s">
        <v>1282</v>
      </c>
      <c r="Q3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45" spans="1:17" ht="17.100000000000001" customHeight="1" x14ac:dyDescent="0.25">
      <c r="A345" s="51" t="s">
        <v>451</v>
      </c>
      <c r="B345" s="51" t="s">
        <v>111</v>
      </c>
      <c r="C345" s="51">
        <v>14092</v>
      </c>
      <c r="E345" s="51" t="s">
        <v>1290</v>
      </c>
      <c r="F345" s="51" t="s">
        <v>29</v>
      </c>
      <c r="G345" s="51" t="s">
        <v>1291</v>
      </c>
      <c r="J345" s="51" t="s">
        <v>29</v>
      </c>
      <c r="K345" s="51" t="s">
        <v>1291</v>
      </c>
      <c r="Q3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46" spans="1:17" ht="17.100000000000001" customHeight="1" x14ac:dyDescent="0.25">
      <c r="A346" s="51" t="s">
        <v>452</v>
      </c>
      <c r="B346" s="51" t="s">
        <v>111</v>
      </c>
      <c r="C346" s="51">
        <v>14092</v>
      </c>
      <c r="E346" s="51" t="s">
        <v>1280</v>
      </c>
      <c r="F346" s="51" t="s">
        <v>112</v>
      </c>
      <c r="G346" s="51" t="s">
        <v>1282</v>
      </c>
      <c r="I346" s="51" t="s">
        <v>1300</v>
      </c>
      <c r="J346" s="51" t="s">
        <v>1280</v>
      </c>
      <c r="K346" s="51" t="s">
        <v>1282</v>
      </c>
      <c r="Q3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47" spans="1:17" ht="17.100000000000001" customHeight="1" x14ac:dyDescent="0.25">
      <c r="A347" s="51" t="s">
        <v>453</v>
      </c>
      <c r="B347" s="51" t="s">
        <v>111</v>
      </c>
      <c r="C347" s="51">
        <v>14092</v>
      </c>
      <c r="E347" s="51" t="s">
        <v>1290</v>
      </c>
      <c r="F347" s="51" t="s">
        <v>29</v>
      </c>
      <c r="G347" s="51" t="s">
        <v>1291</v>
      </c>
      <c r="J347" s="51" t="s">
        <v>29</v>
      </c>
      <c r="K347" s="51" t="s">
        <v>1291</v>
      </c>
      <c r="Q3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48" spans="1:17" ht="17.100000000000001" customHeight="1" x14ac:dyDescent="0.25">
      <c r="A348" s="51" t="s">
        <v>454</v>
      </c>
      <c r="B348" s="51" t="s">
        <v>111</v>
      </c>
      <c r="C348" s="51">
        <v>14092</v>
      </c>
      <c r="E348" s="51" t="s">
        <v>1280</v>
      </c>
      <c r="F348" s="51" t="s">
        <v>112</v>
      </c>
      <c r="G348" s="51" t="s">
        <v>1282</v>
      </c>
      <c r="I348" s="51" t="s">
        <v>1300</v>
      </c>
      <c r="J348" s="51" t="s">
        <v>1280</v>
      </c>
      <c r="K348" s="51" t="s">
        <v>1282</v>
      </c>
      <c r="Q3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49" spans="1:17" ht="17.100000000000001" customHeight="1" x14ac:dyDescent="0.25">
      <c r="A349" s="51" t="s">
        <v>455</v>
      </c>
      <c r="B349" s="51" t="s">
        <v>111</v>
      </c>
      <c r="C349" s="51">
        <v>14092</v>
      </c>
      <c r="E349" s="51" t="s">
        <v>1280</v>
      </c>
      <c r="F349" s="51" t="s">
        <v>112</v>
      </c>
      <c r="G349" s="51" t="s">
        <v>1282</v>
      </c>
      <c r="I349" s="51" t="s">
        <v>1300</v>
      </c>
      <c r="J349" s="51" t="s">
        <v>1280</v>
      </c>
      <c r="K349" s="51" t="s">
        <v>1282</v>
      </c>
      <c r="Q3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50" spans="1:17" ht="17.100000000000001" customHeight="1" x14ac:dyDescent="0.25">
      <c r="A350" s="51" t="s">
        <v>456</v>
      </c>
      <c r="B350" s="51" t="s">
        <v>111</v>
      </c>
      <c r="C350" s="51">
        <v>14092</v>
      </c>
      <c r="E350" s="51" t="s">
        <v>1290</v>
      </c>
      <c r="F350" s="51" t="s">
        <v>29</v>
      </c>
      <c r="G350" s="51" t="s">
        <v>1291</v>
      </c>
      <c r="J350" s="51" t="s">
        <v>29</v>
      </c>
      <c r="K350" s="51" t="s">
        <v>1291</v>
      </c>
      <c r="Q3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51" spans="1:17" ht="17.100000000000001" customHeight="1" x14ac:dyDescent="0.25">
      <c r="A351" s="51" t="s">
        <v>457</v>
      </c>
      <c r="B351" s="51" t="s">
        <v>111</v>
      </c>
      <c r="C351" s="51">
        <v>14092</v>
      </c>
      <c r="E351" s="51" t="s">
        <v>1290</v>
      </c>
      <c r="F351" s="51" t="s">
        <v>29</v>
      </c>
      <c r="G351" s="51" t="s">
        <v>1291</v>
      </c>
      <c r="J351" s="51" t="s">
        <v>29</v>
      </c>
      <c r="K351" s="51" t="s">
        <v>1291</v>
      </c>
      <c r="Q3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52" spans="1:17" ht="17.100000000000001" customHeight="1" x14ac:dyDescent="0.25">
      <c r="A352" s="51" t="s">
        <v>458</v>
      </c>
      <c r="B352" s="51" t="s">
        <v>111</v>
      </c>
      <c r="C352" s="51">
        <v>14092</v>
      </c>
      <c r="E352" s="51" t="s">
        <v>1290</v>
      </c>
      <c r="F352" s="51" t="s">
        <v>29</v>
      </c>
      <c r="G352" s="51" t="s">
        <v>1291</v>
      </c>
      <c r="J352" s="51" t="s">
        <v>29</v>
      </c>
      <c r="K352" s="51" t="s">
        <v>1291</v>
      </c>
      <c r="Q3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53" spans="1:17" ht="17.100000000000001" customHeight="1" x14ac:dyDescent="0.25">
      <c r="A353" s="51" t="s">
        <v>459</v>
      </c>
      <c r="B353" s="51" t="s">
        <v>111</v>
      </c>
      <c r="C353" s="51">
        <v>14092</v>
      </c>
      <c r="E353" s="51" t="s">
        <v>1290</v>
      </c>
      <c r="F353" s="51" t="s">
        <v>29</v>
      </c>
      <c r="G353" s="51" t="s">
        <v>1291</v>
      </c>
      <c r="J353" s="51" t="s">
        <v>29</v>
      </c>
      <c r="K353" s="51" t="s">
        <v>1291</v>
      </c>
      <c r="Q3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54" spans="1:17" ht="17.100000000000001" customHeight="1" x14ac:dyDescent="0.25">
      <c r="A354" s="51" t="s">
        <v>460</v>
      </c>
      <c r="B354" s="51" t="s">
        <v>111</v>
      </c>
      <c r="C354" s="51">
        <v>14092</v>
      </c>
      <c r="E354" s="51" t="s">
        <v>1290</v>
      </c>
      <c r="F354" s="51" t="s">
        <v>29</v>
      </c>
      <c r="G354" s="51" t="s">
        <v>1291</v>
      </c>
      <c r="J354" s="51" t="s">
        <v>29</v>
      </c>
      <c r="K354" s="51" t="s">
        <v>1291</v>
      </c>
      <c r="Q3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55" spans="1:17" ht="17.100000000000001" customHeight="1" x14ac:dyDescent="0.25">
      <c r="A355" s="51" t="s">
        <v>461</v>
      </c>
      <c r="B355" s="51" t="s">
        <v>111</v>
      </c>
      <c r="C355" s="51">
        <v>14092</v>
      </c>
      <c r="E355" s="51" t="s">
        <v>1280</v>
      </c>
      <c r="F355" s="51" t="s">
        <v>112</v>
      </c>
      <c r="G355" s="51" t="s">
        <v>1282</v>
      </c>
      <c r="I355" s="51" t="s">
        <v>1300</v>
      </c>
      <c r="J355" s="51" t="s">
        <v>1280</v>
      </c>
      <c r="K355" s="51" t="s">
        <v>1282</v>
      </c>
      <c r="Q3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56" spans="1:17" ht="17.100000000000001" customHeight="1" x14ac:dyDescent="0.25">
      <c r="A356" s="51" t="s">
        <v>462</v>
      </c>
      <c r="B356" s="51" t="s">
        <v>111</v>
      </c>
      <c r="C356" s="51">
        <v>14092</v>
      </c>
      <c r="E356" s="51" t="s">
        <v>1290</v>
      </c>
      <c r="F356" s="51" t="s">
        <v>29</v>
      </c>
      <c r="G356" s="51" t="s">
        <v>1291</v>
      </c>
      <c r="J356" s="51" t="s">
        <v>29</v>
      </c>
      <c r="K356" s="51" t="s">
        <v>1291</v>
      </c>
      <c r="Q3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57" spans="1:17" ht="17.100000000000001" customHeight="1" x14ac:dyDescent="0.25">
      <c r="A357" s="51" t="s">
        <v>463</v>
      </c>
      <c r="B357" s="51" t="s">
        <v>111</v>
      </c>
      <c r="C357" s="51">
        <v>14092</v>
      </c>
      <c r="E357" s="51" t="s">
        <v>1290</v>
      </c>
      <c r="F357" s="51" t="s">
        <v>29</v>
      </c>
      <c r="G357" s="51" t="s">
        <v>1291</v>
      </c>
      <c r="J357" s="51" t="s">
        <v>29</v>
      </c>
      <c r="K357" s="51" t="s">
        <v>1291</v>
      </c>
      <c r="Q3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58" spans="1:17" ht="17.100000000000001" customHeight="1" x14ac:dyDescent="0.25">
      <c r="A358" s="51" t="s">
        <v>464</v>
      </c>
      <c r="B358" s="51" t="s">
        <v>111</v>
      </c>
      <c r="C358" s="51">
        <v>14092</v>
      </c>
      <c r="E358" s="51" t="s">
        <v>1290</v>
      </c>
      <c r="F358" s="51" t="s">
        <v>29</v>
      </c>
      <c r="G358" s="51" t="s">
        <v>1291</v>
      </c>
      <c r="J358" s="51" t="s">
        <v>29</v>
      </c>
      <c r="K358" s="51" t="s">
        <v>1291</v>
      </c>
      <c r="Q3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59" spans="1:17" ht="17.100000000000001" customHeight="1" x14ac:dyDescent="0.25">
      <c r="A359" s="51" t="s">
        <v>465</v>
      </c>
      <c r="B359" s="51" t="s">
        <v>111</v>
      </c>
      <c r="C359" s="51">
        <v>14092</v>
      </c>
      <c r="E359" s="51" t="s">
        <v>1290</v>
      </c>
      <c r="F359" s="51" t="s">
        <v>29</v>
      </c>
      <c r="G359" s="51" t="s">
        <v>1291</v>
      </c>
      <c r="J359" s="51" t="s">
        <v>29</v>
      </c>
      <c r="K359" s="51" t="s">
        <v>1291</v>
      </c>
      <c r="Q3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60" spans="1:17" ht="17.100000000000001" customHeight="1" x14ac:dyDescent="0.25">
      <c r="A360" s="51" t="s">
        <v>466</v>
      </c>
      <c r="B360" s="51" t="s">
        <v>111</v>
      </c>
      <c r="C360" s="51">
        <v>14092</v>
      </c>
      <c r="E360" s="51" t="s">
        <v>1290</v>
      </c>
      <c r="F360" s="51" t="s">
        <v>29</v>
      </c>
      <c r="G360" s="51" t="s">
        <v>1291</v>
      </c>
      <c r="J360" s="51" t="s">
        <v>29</v>
      </c>
      <c r="K360" s="51" t="s">
        <v>1291</v>
      </c>
      <c r="Q3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61" spans="1:17" ht="17.100000000000001" customHeight="1" x14ac:dyDescent="0.25">
      <c r="A361" s="51" t="s">
        <v>467</v>
      </c>
      <c r="B361" s="51" t="s">
        <v>111</v>
      </c>
      <c r="C361" s="51">
        <v>14092</v>
      </c>
      <c r="E361" s="51" t="s">
        <v>1290</v>
      </c>
      <c r="F361" s="51" t="s">
        <v>29</v>
      </c>
      <c r="G361" s="51" t="s">
        <v>1291</v>
      </c>
      <c r="J361" s="51" t="s">
        <v>29</v>
      </c>
      <c r="K361" s="51" t="s">
        <v>1291</v>
      </c>
      <c r="Q3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62" spans="1:17" ht="17.100000000000001" customHeight="1" x14ac:dyDescent="0.25">
      <c r="A362" s="51" t="s">
        <v>468</v>
      </c>
      <c r="B362" s="51" t="s">
        <v>111</v>
      </c>
      <c r="C362" s="51">
        <v>14092</v>
      </c>
      <c r="E362" s="51" t="s">
        <v>1290</v>
      </c>
      <c r="F362" s="51" t="s">
        <v>29</v>
      </c>
      <c r="G362" s="51" t="s">
        <v>1291</v>
      </c>
      <c r="J362" s="51" t="s">
        <v>29</v>
      </c>
      <c r="K362" s="51" t="s">
        <v>1291</v>
      </c>
      <c r="Q3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63" spans="1:17" ht="17.100000000000001" customHeight="1" x14ac:dyDescent="0.25">
      <c r="A363" s="51" t="s">
        <v>469</v>
      </c>
      <c r="B363" s="51" t="s">
        <v>111</v>
      </c>
      <c r="C363" s="51">
        <v>14092</v>
      </c>
      <c r="E363" s="51" t="s">
        <v>1290</v>
      </c>
      <c r="F363" s="51" t="s">
        <v>29</v>
      </c>
      <c r="G363" s="51" t="s">
        <v>1291</v>
      </c>
      <c r="J363" s="51" t="s">
        <v>29</v>
      </c>
      <c r="K363" s="51" t="s">
        <v>1291</v>
      </c>
      <c r="Q3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64" spans="1:17" ht="17.100000000000001" customHeight="1" x14ac:dyDescent="0.25">
      <c r="A364" s="51" t="s">
        <v>470</v>
      </c>
      <c r="B364" s="51" t="s">
        <v>111</v>
      </c>
      <c r="C364" s="51">
        <v>14092</v>
      </c>
      <c r="E364" s="51" t="s">
        <v>1290</v>
      </c>
      <c r="F364" s="51" t="s">
        <v>29</v>
      </c>
      <c r="G364" s="51" t="s">
        <v>1291</v>
      </c>
      <c r="J364" s="51" t="s">
        <v>29</v>
      </c>
      <c r="K364" s="51" t="s">
        <v>1291</v>
      </c>
      <c r="Q3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65" spans="1:17" ht="17.100000000000001" customHeight="1" x14ac:dyDescent="0.25">
      <c r="A365" s="51" t="s">
        <v>471</v>
      </c>
      <c r="B365" s="51" t="s">
        <v>111</v>
      </c>
      <c r="C365" s="51">
        <v>14092</v>
      </c>
      <c r="E365" s="51" t="s">
        <v>1290</v>
      </c>
      <c r="F365" s="51" t="s">
        <v>29</v>
      </c>
      <c r="G365" s="51" t="s">
        <v>1291</v>
      </c>
      <c r="J365" s="51" t="s">
        <v>29</v>
      </c>
      <c r="K365" s="51" t="s">
        <v>1291</v>
      </c>
      <c r="Q3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66" spans="1:17" ht="17.100000000000001" customHeight="1" x14ac:dyDescent="0.25">
      <c r="A366" s="51" t="s">
        <v>472</v>
      </c>
      <c r="B366" s="51" t="s">
        <v>111</v>
      </c>
      <c r="C366" s="51">
        <v>14092</v>
      </c>
      <c r="E366" s="51" t="s">
        <v>1290</v>
      </c>
      <c r="F366" s="51" t="s">
        <v>29</v>
      </c>
      <c r="G366" s="51" t="s">
        <v>1291</v>
      </c>
      <c r="J366" s="51" t="s">
        <v>29</v>
      </c>
      <c r="K366" s="51" t="s">
        <v>1291</v>
      </c>
      <c r="Q3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67" spans="1:17" ht="17.100000000000001" customHeight="1" x14ac:dyDescent="0.25">
      <c r="A367" s="51" t="s">
        <v>473</v>
      </c>
      <c r="B367" s="51" t="s">
        <v>111</v>
      </c>
      <c r="C367" s="51">
        <v>14092</v>
      </c>
      <c r="E367" s="51" t="s">
        <v>1290</v>
      </c>
      <c r="F367" s="51" t="s">
        <v>29</v>
      </c>
      <c r="G367" s="51" t="s">
        <v>1291</v>
      </c>
      <c r="J367" s="51" t="s">
        <v>29</v>
      </c>
      <c r="K367" s="51" t="s">
        <v>1291</v>
      </c>
      <c r="Q3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68" spans="1:17" ht="17.100000000000001" customHeight="1" x14ac:dyDescent="0.25">
      <c r="A368" s="51" t="s">
        <v>473</v>
      </c>
      <c r="B368" s="51" t="s">
        <v>111</v>
      </c>
      <c r="C368" s="51">
        <v>14092</v>
      </c>
      <c r="E368" s="51" t="s">
        <v>1290</v>
      </c>
      <c r="F368" s="51" t="s">
        <v>29</v>
      </c>
      <c r="G368" s="51" t="s">
        <v>1291</v>
      </c>
      <c r="J368" s="51" t="s">
        <v>29</v>
      </c>
      <c r="K368" s="51" t="s">
        <v>1291</v>
      </c>
      <c r="Q3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69" spans="1:17" ht="17.100000000000001" customHeight="1" x14ac:dyDescent="0.25">
      <c r="A369" s="51" t="s">
        <v>474</v>
      </c>
      <c r="B369" s="51" t="s">
        <v>111</v>
      </c>
      <c r="C369" s="51">
        <v>14092</v>
      </c>
      <c r="E369" s="51" t="s">
        <v>1290</v>
      </c>
      <c r="F369" s="51" t="s">
        <v>29</v>
      </c>
      <c r="G369" s="51" t="s">
        <v>1291</v>
      </c>
      <c r="J369" s="51" t="s">
        <v>29</v>
      </c>
      <c r="K369" s="51" t="s">
        <v>1291</v>
      </c>
      <c r="Q3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70" spans="1:17" ht="17.100000000000001" customHeight="1" x14ac:dyDescent="0.25">
      <c r="A370" s="51" t="s">
        <v>475</v>
      </c>
      <c r="B370" s="51" t="s">
        <v>111</v>
      </c>
      <c r="C370" s="51">
        <v>14092</v>
      </c>
      <c r="E370" s="51" t="s">
        <v>1290</v>
      </c>
      <c r="F370" s="51" t="s">
        <v>29</v>
      </c>
      <c r="G370" s="51" t="s">
        <v>1291</v>
      </c>
      <c r="J370" s="51" t="s">
        <v>29</v>
      </c>
      <c r="K370" s="51" t="s">
        <v>1291</v>
      </c>
      <c r="Q3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71" spans="1:17" ht="17.100000000000001" customHeight="1" x14ac:dyDescent="0.25">
      <c r="A371" s="51" t="s">
        <v>476</v>
      </c>
      <c r="B371" s="51" t="s">
        <v>111</v>
      </c>
      <c r="C371" s="51">
        <v>14092</v>
      </c>
      <c r="E371" s="51" t="s">
        <v>1290</v>
      </c>
      <c r="F371" s="51" t="s">
        <v>29</v>
      </c>
      <c r="G371" s="51" t="s">
        <v>1291</v>
      </c>
      <c r="J371" s="51" t="s">
        <v>29</v>
      </c>
      <c r="K371" s="51" t="s">
        <v>1291</v>
      </c>
      <c r="Q3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72" spans="1:17" ht="17.100000000000001" customHeight="1" x14ac:dyDescent="0.25">
      <c r="A372" s="51" t="s">
        <v>477</v>
      </c>
      <c r="B372" s="51" t="s">
        <v>111</v>
      </c>
      <c r="C372" s="51">
        <v>14092</v>
      </c>
      <c r="E372" s="51" t="s">
        <v>1290</v>
      </c>
      <c r="F372" s="51" t="s">
        <v>29</v>
      </c>
      <c r="G372" s="51" t="s">
        <v>1291</v>
      </c>
      <c r="J372" s="51" t="s">
        <v>29</v>
      </c>
      <c r="K372" s="51" t="s">
        <v>1291</v>
      </c>
      <c r="Q3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73" spans="1:17" ht="17.100000000000001" customHeight="1" x14ac:dyDescent="0.25">
      <c r="A373" s="51" t="s">
        <v>478</v>
      </c>
      <c r="B373" s="51" t="s">
        <v>111</v>
      </c>
      <c r="C373" s="51">
        <v>14092</v>
      </c>
      <c r="E373" s="51" t="s">
        <v>1290</v>
      </c>
      <c r="F373" s="51" t="s">
        <v>29</v>
      </c>
      <c r="G373" s="51" t="s">
        <v>1291</v>
      </c>
      <c r="J373" s="51" t="s">
        <v>29</v>
      </c>
      <c r="K373" s="51" t="s">
        <v>1291</v>
      </c>
      <c r="Q3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74" spans="1:17" ht="17.100000000000001" customHeight="1" x14ac:dyDescent="0.25">
      <c r="A374" s="51" t="s">
        <v>479</v>
      </c>
      <c r="B374" s="51" t="s">
        <v>111</v>
      </c>
      <c r="C374" s="51">
        <v>14092</v>
      </c>
      <c r="E374" s="51" t="s">
        <v>1290</v>
      </c>
      <c r="F374" s="51" t="s">
        <v>29</v>
      </c>
      <c r="G374" s="51" t="s">
        <v>1291</v>
      </c>
      <c r="J374" s="51" t="s">
        <v>29</v>
      </c>
      <c r="K374" s="51" t="s">
        <v>1291</v>
      </c>
      <c r="Q3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75" spans="1:17" ht="17.100000000000001" customHeight="1" x14ac:dyDescent="0.25">
      <c r="A375" s="51" t="s">
        <v>480</v>
      </c>
      <c r="B375" s="51" t="s">
        <v>111</v>
      </c>
      <c r="C375" s="51">
        <v>14092</v>
      </c>
      <c r="E375" s="51" t="s">
        <v>1290</v>
      </c>
      <c r="F375" s="51" t="s">
        <v>29</v>
      </c>
      <c r="G375" s="51" t="s">
        <v>1291</v>
      </c>
      <c r="J375" s="51" t="s">
        <v>29</v>
      </c>
      <c r="K375" s="51" t="s">
        <v>1291</v>
      </c>
      <c r="Q3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76" spans="1:17" ht="17.100000000000001" customHeight="1" x14ac:dyDescent="0.25">
      <c r="A376" s="51" t="s">
        <v>481</v>
      </c>
      <c r="B376" s="51" t="s">
        <v>111</v>
      </c>
      <c r="C376" s="51">
        <v>14092</v>
      </c>
      <c r="E376" s="51" t="s">
        <v>1290</v>
      </c>
      <c r="F376" s="51" t="s">
        <v>29</v>
      </c>
      <c r="G376" s="51" t="s">
        <v>1291</v>
      </c>
      <c r="J376" s="51" t="s">
        <v>29</v>
      </c>
      <c r="K376" s="51" t="s">
        <v>1291</v>
      </c>
      <c r="Q3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77" spans="1:17" ht="17.100000000000001" customHeight="1" x14ac:dyDescent="0.25">
      <c r="A377" s="51" t="s">
        <v>482</v>
      </c>
      <c r="B377" s="51" t="s">
        <v>111</v>
      </c>
      <c r="C377" s="51">
        <v>14092</v>
      </c>
      <c r="E377" s="51" t="s">
        <v>1280</v>
      </c>
      <c r="F377" s="51" t="s">
        <v>112</v>
      </c>
      <c r="G377" s="51" t="s">
        <v>1282</v>
      </c>
      <c r="I377" s="51" t="s">
        <v>1300</v>
      </c>
      <c r="J377" s="51" t="s">
        <v>1280</v>
      </c>
      <c r="K377" s="51" t="s">
        <v>1282</v>
      </c>
      <c r="Q3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78" spans="1:17" ht="17.100000000000001" customHeight="1" x14ac:dyDescent="0.25">
      <c r="A378" s="51" t="s">
        <v>483</v>
      </c>
      <c r="B378" s="51" t="s">
        <v>111</v>
      </c>
      <c r="C378" s="51">
        <v>14092</v>
      </c>
      <c r="E378" s="51" t="s">
        <v>1290</v>
      </c>
      <c r="F378" s="51" t="s">
        <v>29</v>
      </c>
      <c r="G378" s="51" t="s">
        <v>1291</v>
      </c>
      <c r="J378" s="51" t="s">
        <v>29</v>
      </c>
      <c r="K378" s="51" t="s">
        <v>1291</v>
      </c>
      <c r="Q3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79" spans="1:17" ht="17.100000000000001" customHeight="1" x14ac:dyDescent="0.25">
      <c r="A379" s="51" t="s">
        <v>484</v>
      </c>
      <c r="B379" s="51" t="s">
        <v>111</v>
      </c>
      <c r="C379" s="51">
        <v>14092</v>
      </c>
      <c r="E379" s="51" t="s">
        <v>1280</v>
      </c>
      <c r="F379" s="51" t="s">
        <v>112</v>
      </c>
      <c r="G379" s="51" t="s">
        <v>1282</v>
      </c>
      <c r="I379" s="51" t="s">
        <v>1300</v>
      </c>
      <c r="J379" s="51" t="s">
        <v>1280</v>
      </c>
      <c r="K379" s="51" t="s">
        <v>1282</v>
      </c>
      <c r="Q3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80" spans="1:17" ht="17.100000000000001" customHeight="1" x14ac:dyDescent="0.25">
      <c r="A380" s="51" t="s">
        <v>485</v>
      </c>
      <c r="B380" s="51" t="s">
        <v>111</v>
      </c>
      <c r="C380" s="51">
        <v>14092</v>
      </c>
      <c r="E380" s="51" t="s">
        <v>1290</v>
      </c>
      <c r="F380" s="51" t="s">
        <v>29</v>
      </c>
      <c r="G380" s="51" t="s">
        <v>1291</v>
      </c>
      <c r="J380" s="51" t="s">
        <v>29</v>
      </c>
      <c r="K380" s="51" t="s">
        <v>1291</v>
      </c>
      <c r="Q3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81" spans="1:17" ht="17.100000000000001" customHeight="1" x14ac:dyDescent="0.25">
      <c r="A381" s="51" t="s">
        <v>486</v>
      </c>
      <c r="B381" s="51" t="s">
        <v>111</v>
      </c>
      <c r="C381" s="51">
        <v>14092</v>
      </c>
      <c r="E381" s="51" t="s">
        <v>1290</v>
      </c>
      <c r="F381" s="51" t="s">
        <v>29</v>
      </c>
      <c r="G381" s="51" t="s">
        <v>1291</v>
      </c>
      <c r="J381" s="51" t="s">
        <v>29</v>
      </c>
      <c r="K381" s="51" t="s">
        <v>1291</v>
      </c>
      <c r="Q3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82" spans="1:17" ht="17.100000000000001" customHeight="1" x14ac:dyDescent="0.25">
      <c r="A382" s="51" t="s">
        <v>487</v>
      </c>
      <c r="B382" s="51" t="s">
        <v>111</v>
      </c>
      <c r="C382" s="51">
        <v>14092</v>
      </c>
      <c r="E382" s="51" t="s">
        <v>1280</v>
      </c>
      <c r="F382" s="51" t="s">
        <v>112</v>
      </c>
      <c r="G382" s="51" t="s">
        <v>1282</v>
      </c>
      <c r="I382" s="51" t="s">
        <v>1300</v>
      </c>
      <c r="J382" s="51" t="s">
        <v>1280</v>
      </c>
      <c r="K382" s="51" t="s">
        <v>1282</v>
      </c>
      <c r="Q3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83" spans="1:17" ht="17.100000000000001" customHeight="1" x14ac:dyDescent="0.25">
      <c r="A383" s="51" t="s">
        <v>488</v>
      </c>
      <c r="B383" s="51" t="s">
        <v>111</v>
      </c>
      <c r="C383" s="51">
        <v>14092</v>
      </c>
      <c r="E383" s="51" t="s">
        <v>1290</v>
      </c>
      <c r="F383" s="51" t="s">
        <v>29</v>
      </c>
      <c r="G383" s="51" t="s">
        <v>1291</v>
      </c>
      <c r="J383" s="51" t="s">
        <v>29</v>
      </c>
      <c r="K383" s="51" t="s">
        <v>1291</v>
      </c>
      <c r="Q3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84" spans="1:17" ht="17.100000000000001" customHeight="1" x14ac:dyDescent="0.25">
      <c r="A384" s="51" t="s">
        <v>489</v>
      </c>
      <c r="B384" s="51" t="s">
        <v>111</v>
      </c>
      <c r="C384" s="51">
        <v>14092</v>
      </c>
      <c r="E384" s="51" t="s">
        <v>1280</v>
      </c>
      <c r="F384" s="51" t="s">
        <v>112</v>
      </c>
      <c r="G384" s="51" t="s">
        <v>1282</v>
      </c>
      <c r="I384" s="51" t="s">
        <v>1300</v>
      </c>
      <c r="J384" s="51" t="s">
        <v>1280</v>
      </c>
      <c r="K384" s="51" t="s">
        <v>1282</v>
      </c>
      <c r="Q3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85" spans="1:17" ht="17.100000000000001" customHeight="1" x14ac:dyDescent="0.25">
      <c r="A385" s="51" t="s">
        <v>490</v>
      </c>
      <c r="B385" s="51" t="s">
        <v>111</v>
      </c>
      <c r="C385" s="51">
        <v>14092</v>
      </c>
      <c r="E385" s="51" t="s">
        <v>1290</v>
      </c>
      <c r="F385" s="51" t="s">
        <v>29</v>
      </c>
      <c r="G385" s="51" t="s">
        <v>1291</v>
      </c>
      <c r="J385" s="51" t="s">
        <v>29</v>
      </c>
      <c r="K385" s="51" t="s">
        <v>1291</v>
      </c>
      <c r="Q3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86" spans="1:17" ht="17.100000000000001" customHeight="1" x14ac:dyDescent="0.25">
      <c r="A386" s="51" t="s">
        <v>491</v>
      </c>
      <c r="B386" s="51" t="s">
        <v>111</v>
      </c>
      <c r="C386" s="51">
        <v>14092</v>
      </c>
      <c r="E386" s="51" t="s">
        <v>1280</v>
      </c>
      <c r="F386" s="51" t="s">
        <v>112</v>
      </c>
      <c r="G386" s="51" t="s">
        <v>1282</v>
      </c>
      <c r="I386" s="51" t="s">
        <v>1300</v>
      </c>
      <c r="J386" s="51" t="s">
        <v>1280</v>
      </c>
      <c r="K386" s="51" t="s">
        <v>1282</v>
      </c>
      <c r="Q3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87" spans="1:17" ht="17.100000000000001" customHeight="1" x14ac:dyDescent="0.25">
      <c r="A387" s="51" t="s">
        <v>492</v>
      </c>
      <c r="B387" s="51" t="s">
        <v>111</v>
      </c>
      <c r="C387" s="51">
        <v>14092</v>
      </c>
      <c r="E387" s="51" t="s">
        <v>1290</v>
      </c>
      <c r="F387" s="51" t="s">
        <v>29</v>
      </c>
      <c r="G387" s="51" t="s">
        <v>1291</v>
      </c>
      <c r="J387" s="51" t="s">
        <v>29</v>
      </c>
      <c r="K387" s="51" t="s">
        <v>1291</v>
      </c>
      <c r="Q3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88" spans="1:17" ht="17.100000000000001" customHeight="1" x14ac:dyDescent="0.25">
      <c r="A388" s="51" t="s">
        <v>493</v>
      </c>
      <c r="B388" s="51" t="s">
        <v>111</v>
      </c>
      <c r="C388" s="51">
        <v>14092</v>
      </c>
      <c r="E388" s="51" t="s">
        <v>1280</v>
      </c>
      <c r="F388" s="51" t="s">
        <v>112</v>
      </c>
      <c r="G388" s="51" t="s">
        <v>1282</v>
      </c>
      <c r="I388" s="51" t="s">
        <v>1300</v>
      </c>
      <c r="J388" s="51" t="s">
        <v>1280</v>
      </c>
      <c r="K388" s="51" t="s">
        <v>1282</v>
      </c>
      <c r="Q3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89" spans="1:17" ht="17.100000000000001" customHeight="1" x14ac:dyDescent="0.25">
      <c r="A389" s="51" t="s">
        <v>494</v>
      </c>
      <c r="B389" s="51" t="s">
        <v>111</v>
      </c>
      <c r="C389" s="51">
        <v>14092</v>
      </c>
      <c r="E389" s="51" t="s">
        <v>1290</v>
      </c>
      <c r="F389" s="51" t="s">
        <v>29</v>
      </c>
      <c r="G389" s="51" t="s">
        <v>1291</v>
      </c>
      <c r="J389" s="51" t="s">
        <v>29</v>
      </c>
      <c r="K389" s="51" t="s">
        <v>1291</v>
      </c>
      <c r="Q3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90" spans="1:17" ht="17.100000000000001" customHeight="1" x14ac:dyDescent="0.25">
      <c r="A390" s="51" t="s">
        <v>495</v>
      </c>
      <c r="B390" s="51" t="s">
        <v>111</v>
      </c>
      <c r="C390" s="51">
        <v>14092</v>
      </c>
      <c r="E390" s="51" t="s">
        <v>1280</v>
      </c>
      <c r="F390" s="51" t="s">
        <v>112</v>
      </c>
      <c r="G390" s="51" t="s">
        <v>1282</v>
      </c>
      <c r="I390" s="51" t="s">
        <v>1300</v>
      </c>
      <c r="J390" s="51" t="s">
        <v>1280</v>
      </c>
      <c r="K390" s="51" t="s">
        <v>1282</v>
      </c>
      <c r="Q3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91" spans="1:17" ht="17.100000000000001" customHeight="1" x14ac:dyDescent="0.25">
      <c r="A391" s="51" t="s">
        <v>496</v>
      </c>
      <c r="B391" s="51" t="s">
        <v>111</v>
      </c>
      <c r="C391" s="51">
        <v>14092</v>
      </c>
      <c r="E391" s="51" t="s">
        <v>1290</v>
      </c>
      <c r="F391" s="51" t="s">
        <v>29</v>
      </c>
      <c r="G391" s="51" t="s">
        <v>1291</v>
      </c>
      <c r="J391" s="51" t="s">
        <v>29</v>
      </c>
      <c r="K391" s="51" t="s">
        <v>1291</v>
      </c>
      <c r="Q3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92" spans="1:17" ht="17.100000000000001" customHeight="1" x14ac:dyDescent="0.25">
      <c r="A392" s="51" t="s">
        <v>497</v>
      </c>
      <c r="B392" s="51" t="s">
        <v>111</v>
      </c>
      <c r="C392" s="51">
        <v>14092</v>
      </c>
      <c r="E392" s="51" t="s">
        <v>1280</v>
      </c>
      <c r="F392" s="51" t="s">
        <v>112</v>
      </c>
      <c r="G392" s="51" t="s">
        <v>1282</v>
      </c>
      <c r="I392" s="51" t="s">
        <v>1300</v>
      </c>
      <c r="J392" s="51" t="s">
        <v>1280</v>
      </c>
      <c r="K392" s="51" t="s">
        <v>1282</v>
      </c>
      <c r="Q3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93" spans="1:17" ht="17.100000000000001" customHeight="1" x14ac:dyDescent="0.25">
      <c r="A393" s="51" t="s">
        <v>497</v>
      </c>
      <c r="B393" s="51" t="s">
        <v>111</v>
      </c>
      <c r="C393" s="51">
        <v>14092</v>
      </c>
      <c r="E393" s="51" t="s">
        <v>1280</v>
      </c>
      <c r="F393" s="51" t="s">
        <v>112</v>
      </c>
      <c r="G393" s="51" t="s">
        <v>1282</v>
      </c>
      <c r="I393" s="51" t="s">
        <v>1300</v>
      </c>
      <c r="J393" s="51" t="s">
        <v>1280</v>
      </c>
      <c r="K393" s="51" t="s">
        <v>1282</v>
      </c>
      <c r="Q3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94" spans="1:17" ht="17.100000000000001" customHeight="1" x14ac:dyDescent="0.25">
      <c r="A394" s="51" t="s">
        <v>498</v>
      </c>
      <c r="B394" s="51" t="s">
        <v>111</v>
      </c>
      <c r="C394" s="51">
        <v>14092</v>
      </c>
      <c r="E394" s="51" t="s">
        <v>1290</v>
      </c>
      <c r="F394" s="51" t="s">
        <v>29</v>
      </c>
      <c r="G394" s="51" t="s">
        <v>1291</v>
      </c>
      <c r="J394" s="51" t="s">
        <v>29</v>
      </c>
      <c r="K394" s="51" t="s">
        <v>1291</v>
      </c>
      <c r="Q3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95" spans="1:17" ht="17.100000000000001" customHeight="1" x14ac:dyDescent="0.25">
      <c r="A395" s="51" t="s">
        <v>499</v>
      </c>
      <c r="B395" s="51" t="s">
        <v>111</v>
      </c>
      <c r="C395" s="51">
        <v>14092</v>
      </c>
      <c r="E395" s="51" t="s">
        <v>1280</v>
      </c>
      <c r="F395" s="51" t="s">
        <v>112</v>
      </c>
      <c r="G395" s="51" t="s">
        <v>1282</v>
      </c>
      <c r="I395" s="51" t="s">
        <v>1300</v>
      </c>
      <c r="J395" s="51" t="s">
        <v>1280</v>
      </c>
      <c r="K395" s="51" t="s">
        <v>1282</v>
      </c>
      <c r="Q3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96" spans="1:17" ht="17.100000000000001" customHeight="1" x14ac:dyDescent="0.25">
      <c r="A396" s="51" t="s">
        <v>500</v>
      </c>
      <c r="B396" s="51" t="s">
        <v>111</v>
      </c>
      <c r="C396" s="51">
        <v>14092</v>
      </c>
      <c r="E396" s="51" t="s">
        <v>1290</v>
      </c>
      <c r="F396" s="51" t="s">
        <v>29</v>
      </c>
      <c r="G396" s="51" t="s">
        <v>1291</v>
      </c>
      <c r="J396" s="51" t="s">
        <v>29</v>
      </c>
      <c r="K396" s="51" t="s">
        <v>1291</v>
      </c>
      <c r="Q3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97" spans="1:17" ht="17.100000000000001" customHeight="1" x14ac:dyDescent="0.25">
      <c r="A397" s="51" t="s">
        <v>501</v>
      </c>
      <c r="B397" s="51" t="s">
        <v>111</v>
      </c>
      <c r="C397" s="51">
        <v>14092</v>
      </c>
      <c r="E397" s="51" t="s">
        <v>1280</v>
      </c>
      <c r="F397" s="51" t="s">
        <v>112</v>
      </c>
      <c r="G397" s="51" t="s">
        <v>1282</v>
      </c>
      <c r="I397" s="51" t="s">
        <v>1300</v>
      </c>
      <c r="J397" s="51" t="s">
        <v>1280</v>
      </c>
      <c r="K397" s="51" t="s">
        <v>1282</v>
      </c>
      <c r="Q3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98" spans="1:17" ht="17.100000000000001" customHeight="1" x14ac:dyDescent="0.25">
      <c r="A398" s="51" t="s">
        <v>502</v>
      </c>
      <c r="B398" s="51" t="s">
        <v>111</v>
      </c>
      <c r="C398" s="51">
        <v>14092</v>
      </c>
      <c r="E398" s="51" t="s">
        <v>1290</v>
      </c>
      <c r="F398" s="51" t="s">
        <v>29</v>
      </c>
      <c r="G398" s="51" t="s">
        <v>1291</v>
      </c>
      <c r="J398" s="51" t="s">
        <v>29</v>
      </c>
      <c r="K398" s="51" t="s">
        <v>1291</v>
      </c>
      <c r="Q3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99" spans="1:17" ht="17.100000000000001" customHeight="1" x14ac:dyDescent="0.25">
      <c r="A399" s="51" t="s">
        <v>503</v>
      </c>
      <c r="B399" s="51" t="s">
        <v>111</v>
      </c>
      <c r="C399" s="51">
        <v>14092</v>
      </c>
      <c r="E399" s="51" t="s">
        <v>1280</v>
      </c>
      <c r="F399" s="51" t="s">
        <v>112</v>
      </c>
      <c r="G399" s="51" t="s">
        <v>1282</v>
      </c>
      <c r="I399" s="51" t="s">
        <v>1300</v>
      </c>
      <c r="J399" s="51" t="s">
        <v>1280</v>
      </c>
      <c r="K399" s="51" t="s">
        <v>1282</v>
      </c>
      <c r="Q3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00" spans="1:17" ht="17.100000000000001" customHeight="1" x14ac:dyDescent="0.25">
      <c r="A400" s="51" t="s">
        <v>504</v>
      </c>
      <c r="B400" s="51" t="s">
        <v>111</v>
      </c>
      <c r="C400" s="51">
        <v>14092</v>
      </c>
      <c r="E400" s="51" t="s">
        <v>1290</v>
      </c>
      <c r="F400" s="51" t="s">
        <v>29</v>
      </c>
      <c r="G400" s="51" t="s">
        <v>1291</v>
      </c>
      <c r="J400" s="51" t="s">
        <v>29</v>
      </c>
      <c r="K400" s="51" t="s">
        <v>1291</v>
      </c>
      <c r="Q4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01" spans="1:17" ht="17.100000000000001" customHeight="1" x14ac:dyDescent="0.25">
      <c r="A401" s="51" t="s">
        <v>505</v>
      </c>
      <c r="B401" s="51" t="s">
        <v>111</v>
      </c>
      <c r="C401" s="51">
        <v>14092</v>
      </c>
      <c r="E401" s="51" t="s">
        <v>1290</v>
      </c>
      <c r="F401" s="51" t="s">
        <v>29</v>
      </c>
      <c r="G401" s="51" t="s">
        <v>1291</v>
      </c>
      <c r="J401" s="51" t="s">
        <v>29</v>
      </c>
      <c r="K401" s="51" t="s">
        <v>1291</v>
      </c>
      <c r="Q4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02" spans="1:17" ht="17.100000000000001" customHeight="1" x14ac:dyDescent="0.25">
      <c r="A402" s="51" t="s">
        <v>506</v>
      </c>
      <c r="B402" s="51" t="s">
        <v>111</v>
      </c>
      <c r="C402" s="51">
        <v>14092</v>
      </c>
      <c r="E402" s="51" t="s">
        <v>1280</v>
      </c>
      <c r="F402" s="51" t="s">
        <v>112</v>
      </c>
      <c r="G402" s="51" t="s">
        <v>1282</v>
      </c>
      <c r="I402" s="51" t="s">
        <v>1300</v>
      </c>
      <c r="J402" s="51" t="s">
        <v>1280</v>
      </c>
      <c r="K402" s="51" t="s">
        <v>1282</v>
      </c>
      <c r="Q4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03" spans="1:17" ht="17.100000000000001" customHeight="1" x14ac:dyDescent="0.25">
      <c r="A403" s="51" t="s">
        <v>507</v>
      </c>
      <c r="B403" s="51" t="s">
        <v>111</v>
      </c>
      <c r="C403" s="51">
        <v>14092</v>
      </c>
      <c r="E403" s="51" t="s">
        <v>1290</v>
      </c>
      <c r="F403" s="51" t="s">
        <v>29</v>
      </c>
      <c r="G403" s="51" t="s">
        <v>1291</v>
      </c>
      <c r="J403" s="51" t="s">
        <v>29</v>
      </c>
      <c r="K403" s="51" t="s">
        <v>1291</v>
      </c>
      <c r="Q4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04" spans="1:17" ht="17.100000000000001" customHeight="1" x14ac:dyDescent="0.25">
      <c r="A404" s="51" t="s">
        <v>508</v>
      </c>
      <c r="B404" s="51" t="s">
        <v>111</v>
      </c>
      <c r="C404" s="51">
        <v>14092</v>
      </c>
      <c r="E404" s="51" t="s">
        <v>1280</v>
      </c>
      <c r="F404" s="51" t="s">
        <v>112</v>
      </c>
      <c r="G404" s="51" t="s">
        <v>1282</v>
      </c>
      <c r="I404" s="51" t="s">
        <v>1300</v>
      </c>
      <c r="J404" s="51" t="s">
        <v>1280</v>
      </c>
      <c r="K404" s="51" t="s">
        <v>1282</v>
      </c>
      <c r="Q4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05" spans="1:17" ht="17.100000000000001" customHeight="1" x14ac:dyDescent="0.25">
      <c r="A405" s="51" t="s">
        <v>509</v>
      </c>
      <c r="B405" s="51" t="s">
        <v>111</v>
      </c>
      <c r="C405" s="51">
        <v>14092</v>
      </c>
      <c r="E405" s="51" t="s">
        <v>1280</v>
      </c>
      <c r="F405" s="51" t="s">
        <v>112</v>
      </c>
      <c r="G405" s="51" t="s">
        <v>1282</v>
      </c>
      <c r="I405" s="51" t="s">
        <v>1300</v>
      </c>
      <c r="J405" s="51" t="s">
        <v>1280</v>
      </c>
      <c r="K405" s="51" t="s">
        <v>1282</v>
      </c>
      <c r="Q4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06" spans="1:17" ht="17.100000000000001" customHeight="1" x14ac:dyDescent="0.25">
      <c r="A406" s="51" t="s">
        <v>510</v>
      </c>
      <c r="B406" s="51" t="s">
        <v>111</v>
      </c>
      <c r="C406" s="51">
        <v>14092</v>
      </c>
      <c r="E406" s="51" t="s">
        <v>1290</v>
      </c>
      <c r="F406" s="51" t="s">
        <v>29</v>
      </c>
      <c r="G406" s="51" t="s">
        <v>1291</v>
      </c>
      <c r="J406" s="51" t="s">
        <v>29</v>
      </c>
      <c r="K406" s="51" t="s">
        <v>1291</v>
      </c>
      <c r="Q4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07" spans="1:17" ht="17.100000000000001" customHeight="1" x14ac:dyDescent="0.25">
      <c r="A407" s="51" t="s">
        <v>511</v>
      </c>
      <c r="B407" s="51" t="s">
        <v>111</v>
      </c>
      <c r="C407" s="51">
        <v>14092</v>
      </c>
      <c r="E407" s="51" t="s">
        <v>1280</v>
      </c>
      <c r="F407" s="51" t="s">
        <v>112</v>
      </c>
      <c r="G407" s="51" t="s">
        <v>1282</v>
      </c>
      <c r="I407" s="51" t="s">
        <v>1300</v>
      </c>
      <c r="J407" s="51" t="s">
        <v>1280</v>
      </c>
      <c r="K407" s="51" t="s">
        <v>1282</v>
      </c>
      <c r="Q4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08" spans="1:17" ht="17.100000000000001" customHeight="1" x14ac:dyDescent="0.25">
      <c r="A408" s="51" t="s">
        <v>512</v>
      </c>
      <c r="B408" s="51" t="s">
        <v>111</v>
      </c>
      <c r="C408" s="51">
        <v>14092</v>
      </c>
      <c r="E408" s="51" t="s">
        <v>1290</v>
      </c>
      <c r="F408" s="51" t="s">
        <v>29</v>
      </c>
      <c r="G408" s="51" t="s">
        <v>1291</v>
      </c>
      <c r="J408" s="51" t="s">
        <v>29</v>
      </c>
      <c r="K408" s="51" t="s">
        <v>1291</v>
      </c>
      <c r="Q4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09" spans="1:17" ht="17.100000000000001" customHeight="1" x14ac:dyDescent="0.25">
      <c r="A409" s="51" t="s">
        <v>513</v>
      </c>
      <c r="B409" s="51" t="s">
        <v>111</v>
      </c>
      <c r="C409" s="51">
        <v>14092</v>
      </c>
      <c r="E409" s="51" t="s">
        <v>1280</v>
      </c>
      <c r="F409" s="51" t="s">
        <v>112</v>
      </c>
      <c r="G409" s="51" t="s">
        <v>1282</v>
      </c>
      <c r="I409" s="51" t="s">
        <v>1300</v>
      </c>
      <c r="J409" s="51" t="s">
        <v>1280</v>
      </c>
      <c r="K409" s="51" t="s">
        <v>1282</v>
      </c>
      <c r="Q4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10" spans="1:17" ht="17.100000000000001" customHeight="1" x14ac:dyDescent="0.25">
      <c r="A410" s="51" t="s">
        <v>514</v>
      </c>
      <c r="B410" s="51" t="s">
        <v>111</v>
      </c>
      <c r="C410" s="51">
        <v>14092</v>
      </c>
      <c r="E410" s="51" t="s">
        <v>1290</v>
      </c>
      <c r="F410" s="51" t="s">
        <v>29</v>
      </c>
      <c r="G410" s="51" t="s">
        <v>1291</v>
      </c>
      <c r="J410" s="51" t="s">
        <v>29</v>
      </c>
      <c r="K410" s="51" t="s">
        <v>1291</v>
      </c>
      <c r="Q4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11" spans="1:17" ht="17.100000000000001" customHeight="1" x14ac:dyDescent="0.25">
      <c r="A411" s="51" t="s">
        <v>515</v>
      </c>
      <c r="B411" s="51" t="s">
        <v>111</v>
      </c>
      <c r="C411" s="51">
        <v>14092</v>
      </c>
      <c r="E411" s="51" t="s">
        <v>1280</v>
      </c>
      <c r="F411" s="51" t="s">
        <v>112</v>
      </c>
      <c r="G411" s="51" t="s">
        <v>1282</v>
      </c>
      <c r="I411" s="51" t="s">
        <v>1300</v>
      </c>
      <c r="J411" s="51" t="s">
        <v>1280</v>
      </c>
      <c r="K411" s="51" t="s">
        <v>1282</v>
      </c>
      <c r="Q4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12" spans="1:17" ht="17.100000000000001" customHeight="1" x14ac:dyDescent="0.25">
      <c r="A412" s="51" t="s">
        <v>516</v>
      </c>
      <c r="B412" s="51" t="s">
        <v>111</v>
      </c>
      <c r="C412" s="51">
        <v>14092</v>
      </c>
      <c r="E412" s="51" t="s">
        <v>1290</v>
      </c>
      <c r="F412" s="51" t="s">
        <v>29</v>
      </c>
      <c r="G412" s="51" t="s">
        <v>1291</v>
      </c>
      <c r="J412" s="51" t="s">
        <v>29</v>
      </c>
      <c r="K412" s="51" t="s">
        <v>1291</v>
      </c>
      <c r="Q4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13" spans="1:17" ht="17.100000000000001" customHeight="1" x14ac:dyDescent="0.25">
      <c r="A413" s="51" t="s">
        <v>517</v>
      </c>
      <c r="B413" s="51" t="s">
        <v>111</v>
      </c>
      <c r="C413" s="51">
        <v>14092</v>
      </c>
      <c r="E413" s="51" t="s">
        <v>1280</v>
      </c>
      <c r="F413" s="51" t="s">
        <v>112</v>
      </c>
      <c r="G413" s="51" t="s">
        <v>1282</v>
      </c>
      <c r="I413" s="51" t="s">
        <v>1300</v>
      </c>
      <c r="J413" s="51" t="s">
        <v>1280</v>
      </c>
      <c r="K413" s="51" t="s">
        <v>1282</v>
      </c>
      <c r="Q4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14" spans="1:17" ht="17.100000000000001" customHeight="1" x14ac:dyDescent="0.25">
      <c r="A414" s="51" t="s">
        <v>518</v>
      </c>
      <c r="B414" s="51" t="s">
        <v>111</v>
      </c>
      <c r="C414" s="51">
        <v>14092</v>
      </c>
      <c r="E414" s="51" t="s">
        <v>1290</v>
      </c>
      <c r="F414" s="51" t="s">
        <v>29</v>
      </c>
      <c r="G414" s="51" t="s">
        <v>1291</v>
      </c>
      <c r="J414" s="51" t="s">
        <v>29</v>
      </c>
      <c r="K414" s="51" t="s">
        <v>1291</v>
      </c>
      <c r="Q4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15" spans="1:17" ht="17.100000000000001" customHeight="1" x14ac:dyDescent="0.25">
      <c r="A415" s="51" t="s">
        <v>519</v>
      </c>
      <c r="B415" s="51" t="s">
        <v>111</v>
      </c>
      <c r="C415" s="51">
        <v>14092</v>
      </c>
      <c r="E415" s="51" t="s">
        <v>1280</v>
      </c>
      <c r="F415" s="51" t="s">
        <v>112</v>
      </c>
      <c r="G415" s="51" t="s">
        <v>1282</v>
      </c>
      <c r="I415" s="51" t="s">
        <v>1300</v>
      </c>
      <c r="J415" s="51" t="s">
        <v>1280</v>
      </c>
      <c r="K415" s="51" t="s">
        <v>1282</v>
      </c>
      <c r="Q4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16" spans="1:17" ht="17.100000000000001" customHeight="1" x14ac:dyDescent="0.25">
      <c r="A416" s="51" t="s">
        <v>520</v>
      </c>
      <c r="B416" s="51" t="s">
        <v>111</v>
      </c>
      <c r="C416" s="51">
        <v>14092</v>
      </c>
      <c r="E416" s="51" t="s">
        <v>1290</v>
      </c>
      <c r="F416" s="51" t="s">
        <v>29</v>
      </c>
      <c r="G416" s="51" t="s">
        <v>1291</v>
      </c>
      <c r="J416" s="51" t="s">
        <v>29</v>
      </c>
      <c r="K416" s="51" t="s">
        <v>1291</v>
      </c>
      <c r="Q4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17" spans="1:17" ht="17.100000000000001" customHeight="1" x14ac:dyDescent="0.25">
      <c r="A417" s="51" t="s">
        <v>521</v>
      </c>
      <c r="B417" s="51" t="s">
        <v>111</v>
      </c>
      <c r="C417" s="51">
        <v>14092</v>
      </c>
      <c r="E417" s="51" t="s">
        <v>1280</v>
      </c>
      <c r="F417" s="51" t="s">
        <v>112</v>
      </c>
      <c r="G417" s="51" t="s">
        <v>1282</v>
      </c>
      <c r="I417" s="51" t="s">
        <v>1300</v>
      </c>
      <c r="J417" s="51" t="s">
        <v>1280</v>
      </c>
      <c r="K417" s="51" t="s">
        <v>1282</v>
      </c>
      <c r="Q4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18" spans="1:17" ht="17.100000000000001" customHeight="1" x14ac:dyDescent="0.25">
      <c r="A418" s="51" t="s">
        <v>522</v>
      </c>
      <c r="B418" s="51" t="s">
        <v>111</v>
      </c>
      <c r="C418" s="51">
        <v>14092</v>
      </c>
      <c r="E418" s="51" t="s">
        <v>1280</v>
      </c>
      <c r="F418" s="51" t="s">
        <v>112</v>
      </c>
      <c r="G418" s="51" t="s">
        <v>1282</v>
      </c>
      <c r="I418" s="51" t="s">
        <v>1300</v>
      </c>
      <c r="J418" s="51" t="s">
        <v>1280</v>
      </c>
      <c r="K418" s="51" t="s">
        <v>1282</v>
      </c>
      <c r="Q4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19" spans="1:17" ht="17.100000000000001" customHeight="1" x14ac:dyDescent="0.25">
      <c r="A419" s="51" t="s">
        <v>523</v>
      </c>
      <c r="B419" s="51" t="s">
        <v>111</v>
      </c>
      <c r="C419" s="51">
        <v>14092</v>
      </c>
      <c r="E419" s="51" t="s">
        <v>1290</v>
      </c>
      <c r="F419" s="51" t="s">
        <v>29</v>
      </c>
      <c r="G419" s="51" t="s">
        <v>1291</v>
      </c>
      <c r="J419" s="51" t="s">
        <v>29</v>
      </c>
      <c r="K419" s="51" t="s">
        <v>1291</v>
      </c>
      <c r="Q4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20" spans="1:17" ht="17.100000000000001" customHeight="1" x14ac:dyDescent="0.25">
      <c r="A420" s="51" t="s">
        <v>524</v>
      </c>
      <c r="B420" s="51" t="s">
        <v>111</v>
      </c>
      <c r="C420" s="51">
        <v>14092</v>
      </c>
      <c r="E420" s="51" t="s">
        <v>1290</v>
      </c>
      <c r="F420" s="51" t="s">
        <v>29</v>
      </c>
      <c r="G420" s="51" t="s">
        <v>1291</v>
      </c>
      <c r="J420" s="51" t="s">
        <v>29</v>
      </c>
      <c r="K420" s="51" t="s">
        <v>1291</v>
      </c>
      <c r="Q4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21" spans="1:17" ht="17.100000000000001" customHeight="1" x14ac:dyDescent="0.25">
      <c r="A421" s="51" t="s">
        <v>525</v>
      </c>
      <c r="B421" s="51" t="s">
        <v>111</v>
      </c>
      <c r="C421" s="51">
        <v>14092</v>
      </c>
      <c r="E421" s="51" t="s">
        <v>1290</v>
      </c>
      <c r="F421" s="51" t="s">
        <v>29</v>
      </c>
      <c r="G421" s="51" t="s">
        <v>1291</v>
      </c>
      <c r="J421" s="51" t="s">
        <v>29</v>
      </c>
      <c r="K421" s="51" t="s">
        <v>1291</v>
      </c>
      <c r="Q4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22" spans="1:17" ht="17.100000000000001" customHeight="1" x14ac:dyDescent="0.25">
      <c r="A422" s="51" t="s">
        <v>526</v>
      </c>
      <c r="B422" s="51" t="s">
        <v>111</v>
      </c>
      <c r="C422" s="51">
        <v>14092</v>
      </c>
      <c r="E422" s="51" t="s">
        <v>1290</v>
      </c>
      <c r="F422" s="51" t="s">
        <v>29</v>
      </c>
      <c r="G422" s="51" t="s">
        <v>1291</v>
      </c>
      <c r="J422" s="51" t="s">
        <v>29</v>
      </c>
      <c r="K422" s="51" t="s">
        <v>1291</v>
      </c>
      <c r="Q4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23" spans="1:17" ht="17.100000000000001" customHeight="1" x14ac:dyDescent="0.25">
      <c r="A423" s="51" t="s">
        <v>527</v>
      </c>
      <c r="B423" s="51" t="s">
        <v>111</v>
      </c>
      <c r="C423" s="51">
        <v>14092</v>
      </c>
      <c r="E423" s="51" t="s">
        <v>1290</v>
      </c>
      <c r="F423" s="51" t="s">
        <v>29</v>
      </c>
      <c r="G423" s="51" t="s">
        <v>1291</v>
      </c>
      <c r="J423" s="51" t="s">
        <v>29</v>
      </c>
      <c r="K423" s="51" t="s">
        <v>1291</v>
      </c>
      <c r="Q4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24" spans="1:17" ht="17.100000000000001" customHeight="1" x14ac:dyDescent="0.25">
      <c r="A424" s="51" t="s">
        <v>528</v>
      </c>
      <c r="B424" s="51" t="s">
        <v>111</v>
      </c>
      <c r="C424" s="51">
        <v>14092</v>
      </c>
      <c r="E424" s="51" t="s">
        <v>1290</v>
      </c>
      <c r="F424" s="51" t="s">
        <v>29</v>
      </c>
      <c r="G424" s="51" t="s">
        <v>1291</v>
      </c>
      <c r="J424" s="51" t="s">
        <v>29</v>
      </c>
      <c r="K424" s="51" t="s">
        <v>1291</v>
      </c>
      <c r="Q4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25" spans="1:17" ht="17.100000000000001" customHeight="1" x14ac:dyDescent="0.25">
      <c r="A425" s="51" t="s">
        <v>529</v>
      </c>
      <c r="B425" s="51" t="s">
        <v>111</v>
      </c>
      <c r="C425" s="51">
        <v>14092</v>
      </c>
      <c r="E425" s="51" t="s">
        <v>1290</v>
      </c>
      <c r="F425" s="51" t="s">
        <v>29</v>
      </c>
      <c r="G425" s="51" t="s">
        <v>1291</v>
      </c>
      <c r="J425" s="51" t="s">
        <v>29</v>
      </c>
      <c r="K425" s="51" t="s">
        <v>1291</v>
      </c>
      <c r="Q4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26" spans="1:17" ht="17.100000000000001" customHeight="1" x14ac:dyDescent="0.25">
      <c r="A426" s="51" t="s">
        <v>530</v>
      </c>
      <c r="B426" s="51" t="s">
        <v>111</v>
      </c>
      <c r="C426" s="51">
        <v>14092</v>
      </c>
      <c r="E426" s="51" t="s">
        <v>1290</v>
      </c>
      <c r="F426" s="51" t="s">
        <v>29</v>
      </c>
      <c r="G426" s="51" t="s">
        <v>1291</v>
      </c>
      <c r="J426" s="51" t="s">
        <v>1280</v>
      </c>
      <c r="K426" s="51" t="s">
        <v>1311</v>
      </c>
      <c r="Q4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27" spans="1:17" ht="17.100000000000001" customHeight="1" x14ac:dyDescent="0.25">
      <c r="A427" s="51" t="s">
        <v>531</v>
      </c>
      <c r="B427" s="51" t="s">
        <v>111</v>
      </c>
      <c r="C427" s="51">
        <v>14092</v>
      </c>
      <c r="E427" s="51" t="s">
        <v>1290</v>
      </c>
      <c r="F427" s="51" t="s">
        <v>29</v>
      </c>
      <c r="G427" s="51" t="s">
        <v>1291</v>
      </c>
      <c r="J427" s="51" t="s">
        <v>29</v>
      </c>
      <c r="K427" s="51" t="s">
        <v>1291</v>
      </c>
      <c r="Q4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28" spans="1:17" ht="17.100000000000001" customHeight="1" x14ac:dyDescent="0.25">
      <c r="A428" s="51" t="s">
        <v>532</v>
      </c>
      <c r="B428" s="51" t="s">
        <v>111</v>
      </c>
      <c r="C428" s="51">
        <v>14092</v>
      </c>
      <c r="E428" s="51" t="s">
        <v>1290</v>
      </c>
      <c r="F428" s="51" t="s">
        <v>29</v>
      </c>
      <c r="G428" s="51" t="s">
        <v>1291</v>
      </c>
      <c r="J428" s="51" t="s">
        <v>29</v>
      </c>
      <c r="K428" s="51" t="s">
        <v>1291</v>
      </c>
      <c r="Q4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29" spans="1:17" ht="17.100000000000001" customHeight="1" x14ac:dyDescent="0.25">
      <c r="A429" s="51" t="s">
        <v>533</v>
      </c>
      <c r="B429" s="51" t="s">
        <v>111</v>
      </c>
      <c r="C429" s="51">
        <v>14092</v>
      </c>
      <c r="E429" s="51" t="s">
        <v>1290</v>
      </c>
      <c r="F429" s="51" t="s">
        <v>29</v>
      </c>
      <c r="G429" s="51" t="s">
        <v>1291</v>
      </c>
      <c r="J429" s="51" t="s">
        <v>29</v>
      </c>
      <c r="K429" s="51" t="s">
        <v>1291</v>
      </c>
      <c r="Q4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30" spans="1:17" ht="17.100000000000001" customHeight="1" x14ac:dyDescent="0.25">
      <c r="A430" s="51" t="s">
        <v>534</v>
      </c>
      <c r="B430" s="51" t="s">
        <v>111</v>
      </c>
      <c r="C430" s="51">
        <v>14092</v>
      </c>
      <c r="E430" s="51" t="s">
        <v>1290</v>
      </c>
      <c r="F430" s="51" t="s">
        <v>29</v>
      </c>
      <c r="G430" s="51" t="s">
        <v>1291</v>
      </c>
      <c r="J430" s="51" t="s">
        <v>29</v>
      </c>
      <c r="K430" s="51" t="s">
        <v>1291</v>
      </c>
      <c r="Q4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31" spans="1:17" ht="17.100000000000001" customHeight="1" x14ac:dyDescent="0.25">
      <c r="A431" s="51" t="s">
        <v>535</v>
      </c>
      <c r="B431" s="51" t="s">
        <v>111</v>
      </c>
      <c r="C431" s="51">
        <v>14092</v>
      </c>
      <c r="E431" s="51" t="s">
        <v>1290</v>
      </c>
      <c r="F431" s="51" t="s">
        <v>29</v>
      </c>
      <c r="G431" s="51" t="s">
        <v>1291</v>
      </c>
      <c r="J431" s="51" t="s">
        <v>29</v>
      </c>
      <c r="K431" s="51" t="s">
        <v>1291</v>
      </c>
      <c r="Q4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32" spans="1:17" ht="17.100000000000001" customHeight="1" x14ac:dyDescent="0.25">
      <c r="A432" s="51" t="s">
        <v>536</v>
      </c>
      <c r="B432" s="51" t="s">
        <v>111</v>
      </c>
      <c r="C432" s="51">
        <v>14092</v>
      </c>
      <c r="E432" s="51" t="s">
        <v>1290</v>
      </c>
      <c r="F432" s="51" t="s">
        <v>29</v>
      </c>
      <c r="G432" s="51" t="s">
        <v>1291</v>
      </c>
      <c r="J432" s="51" t="s">
        <v>29</v>
      </c>
      <c r="K432" s="51" t="s">
        <v>1291</v>
      </c>
      <c r="Q4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33" spans="1:17" ht="17.100000000000001" customHeight="1" x14ac:dyDescent="0.25">
      <c r="A433" s="51" t="s">
        <v>537</v>
      </c>
      <c r="B433" s="51" t="s">
        <v>111</v>
      </c>
      <c r="C433" s="51">
        <v>14092</v>
      </c>
      <c r="E433" s="51" t="s">
        <v>1280</v>
      </c>
      <c r="F433" s="51" t="s">
        <v>112</v>
      </c>
      <c r="G433" s="51" t="s">
        <v>1282</v>
      </c>
      <c r="I433" s="51" t="s">
        <v>1300</v>
      </c>
      <c r="J433" s="51" t="s">
        <v>1280</v>
      </c>
      <c r="K433" s="51" t="s">
        <v>1282</v>
      </c>
      <c r="Q4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34" spans="1:17" ht="17.100000000000001" customHeight="1" x14ac:dyDescent="0.25">
      <c r="A434" s="51" t="s">
        <v>538</v>
      </c>
      <c r="B434" s="51" t="s">
        <v>111</v>
      </c>
      <c r="C434" s="51">
        <v>14092</v>
      </c>
      <c r="E434" s="51" t="s">
        <v>1290</v>
      </c>
      <c r="F434" s="51" t="s">
        <v>29</v>
      </c>
      <c r="G434" s="51" t="s">
        <v>1291</v>
      </c>
      <c r="J434" s="51" t="s">
        <v>29</v>
      </c>
      <c r="K434" s="51" t="s">
        <v>1291</v>
      </c>
      <c r="Q4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35" spans="1:17" ht="17.100000000000001" customHeight="1" x14ac:dyDescent="0.25">
      <c r="A435" s="51" t="s">
        <v>539</v>
      </c>
      <c r="B435" s="51" t="s">
        <v>111</v>
      </c>
      <c r="C435" s="51">
        <v>14092</v>
      </c>
      <c r="E435" s="51" t="s">
        <v>1290</v>
      </c>
      <c r="F435" s="51" t="s">
        <v>29</v>
      </c>
      <c r="G435" s="51" t="s">
        <v>1291</v>
      </c>
      <c r="J435" s="51" t="s">
        <v>29</v>
      </c>
      <c r="K435" s="51" t="s">
        <v>1291</v>
      </c>
      <c r="Q4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36" spans="1:17" ht="17.100000000000001" customHeight="1" x14ac:dyDescent="0.25">
      <c r="A436" s="51" t="s">
        <v>540</v>
      </c>
      <c r="B436" s="51" t="s">
        <v>111</v>
      </c>
      <c r="C436" s="51">
        <v>14092</v>
      </c>
      <c r="E436" s="51" t="s">
        <v>1280</v>
      </c>
      <c r="F436" s="51" t="s">
        <v>112</v>
      </c>
      <c r="G436" s="51" t="s">
        <v>1282</v>
      </c>
      <c r="I436" s="51" t="s">
        <v>1300</v>
      </c>
      <c r="J436" s="51" t="s">
        <v>1280</v>
      </c>
      <c r="K436" s="51" t="s">
        <v>1282</v>
      </c>
      <c r="Q4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37" spans="1:17" ht="17.100000000000001" customHeight="1" x14ac:dyDescent="0.25">
      <c r="A437" s="51" t="s">
        <v>541</v>
      </c>
      <c r="B437" s="51" t="s">
        <v>111</v>
      </c>
      <c r="C437" s="51">
        <v>14092</v>
      </c>
      <c r="E437" s="51" t="s">
        <v>1290</v>
      </c>
      <c r="F437" s="51" t="s">
        <v>29</v>
      </c>
      <c r="G437" s="51" t="s">
        <v>1291</v>
      </c>
      <c r="J437" s="51" t="s">
        <v>29</v>
      </c>
      <c r="K437" s="51" t="s">
        <v>1291</v>
      </c>
      <c r="Q4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38" spans="1:17" ht="17.100000000000001" customHeight="1" x14ac:dyDescent="0.25">
      <c r="A438" s="51" t="s">
        <v>542</v>
      </c>
      <c r="B438" s="51" t="s">
        <v>111</v>
      </c>
      <c r="C438" s="51">
        <v>14092</v>
      </c>
      <c r="E438" s="51" t="s">
        <v>1290</v>
      </c>
      <c r="F438" s="51" t="s">
        <v>29</v>
      </c>
      <c r="G438" s="51" t="s">
        <v>1291</v>
      </c>
      <c r="J438" s="51" t="s">
        <v>29</v>
      </c>
      <c r="K438" s="51" t="s">
        <v>1291</v>
      </c>
      <c r="Q4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39" spans="1:17" ht="17.100000000000001" customHeight="1" x14ac:dyDescent="0.25">
      <c r="A439" s="51" t="s">
        <v>543</v>
      </c>
      <c r="B439" s="51" t="s">
        <v>111</v>
      </c>
      <c r="C439" s="51">
        <v>14092</v>
      </c>
      <c r="E439" s="51" t="s">
        <v>1290</v>
      </c>
      <c r="F439" s="51" t="s">
        <v>29</v>
      </c>
      <c r="G439" s="51" t="s">
        <v>1291</v>
      </c>
      <c r="J439" s="51" t="s">
        <v>1280</v>
      </c>
      <c r="K439" s="51" t="s">
        <v>1287</v>
      </c>
      <c r="Q4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40" spans="1:17" ht="17.100000000000001" customHeight="1" x14ac:dyDescent="0.25">
      <c r="A440" s="51" t="s">
        <v>544</v>
      </c>
      <c r="B440" s="51" t="s">
        <v>111</v>
      </c>
      <c r="C440" s="51">
        <v>14092</v>
      </c>
      <c r="E440" s="51" t="s">
        <v>1290</v>
      </c>
      <c r="F440" s="51" t="s">
        <v>29</v>
      </c>
      <c r="G440" s="51" t="s">
        <v>1291</v>
      </c>
      <c r="J440" s="51" t="s">
        <v>29</v>
      </c>
      <c r="K440" s="51" t="s">
        <v>1291</v>
      </c>
      <c r="Q4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41" spans="1:17" ht="17.100000000000001" customHeight="1" x14ac:dyDescent="0.25">
      <c r="A441" s="51" t="s">
        <v>545</v>
      </c>
      <c r="B441" s="51" t="s">
        <v>111</v>
      </c>
      <c r="C441" s="51">
        <v>14092</v>
      </c>
      <c r="E441" s="51" t="s">
        <v>1290</v>
      </c>
      <c r="F441" s="51" t="s">
        <v>29</v>
      </c>
      <c r="G441" s="51" t="s">
        <v>1291</v>
      </c>
      <c r="J441" s="51" t="s">
        <v>29</v>
      </c>
      <c r="K441" s="51" t="s">
        <v>1291</v>
      </c>
      <c r="Q4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42" spans="1:17" ht="17.100000000000001" customHeight="1" x14ac:dyDescent="0.25">
      <c r="A442" s="51" t="s">
        <v>546</v>
      </c>
      <c r="B442" s="51" t="s">
        <v>111</v>
      </c>
      <c r="C442" s="51">
        <v>14092</v>
      </c>
      <c r="E442" s="51" t="s">
        <v>1290</v>
      </c>
      <c r="F442" s="51" t="s">
        <v>29</v>
      </c>
      <c r="G442" s="51" t="s">
        <v>1291</v>
      </c>
      <c r="J442" s="51" t="s">
        <v>29</v>
      </c>
      <c r="K442" s="51" t="s">
        <v>1291</v>
      </c>
      <c r="Q4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43" spans="1:17" ht="17.100000000000001" customHeight="1" x14ac:dyDescent="0.25">
      <c r="A443" s="51" t="s">
        <v>547</v>
      </c>
      <c r="B443" s="51" t="s">
        <v>111</v>
      </c>
      <c r="C443" s="51">
        <v>14092</v>
      </c>
      <c r="E443" s="51" t="s">
        <v>1290</v>
      </c>
      <c r="F443" s="51" t="s">
        <v>29</v>
      </c>
      <c r="G443" s="51" t="s">
        <v>1291</v>
      </c>
      <c r="J443" s="51" t="s">
        <v>29</v>
      </c>
      <c r="K443" s="51" t="s">
        <v>1291</v>
      </c>
      <c r="Q4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44" spans="1:17" ht="17.100000000000001" customHeight="1" x14ac:dyDescent="0.25">
      <c r="A444" s="51" t="s">
        <v>548</v>
      </c>
      <c r="B444" s="51" t="s">
        <v>111</v>
      </c>
      <c r="C444" s="51">
        <v>14092</v>
      </c>
      <c r="E444" s="51" t="s">
        <v>1290</v>
      </c>
      <c r="F444" s="51" t="s">
        <v>29</v>
      </c>
      <c r="G444" s="51" t="s">
        <v>1291</v>
      </c>
      <c r="J444" s="51" t="s">
        <v>29</v>
      </c>
      <c r="K444" s="51" t="s">
        <v>1291</v>
      </c>
      <c r="Q4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45" spans="1:17" ht="17.100000000000001" customHeight="1" x14ac:dyDescent="0.25">
      <c r="A445" s="51" t="s">
        <v>549</v>
      </c>
      <c r="B445" s="51" t="s">
        <v>111</v>
      </c>
      <c r="C445" s="51">
        <v>14092</v>
      </c>
      <c r="E445" s="51" t="s">
        <v>1290</v>
      </c>
      <c r="F445" s="51" t="s">
        <v>29</v>
      </c>
      <c r="G445" s="51" t="s">
        <v>1291</v>
      </c>
      <c r="J445" s="51" t="s">
        <v>29</v>
      </c>
      <c r="K445" s="51" t="s">
        <v>1291</v>
      </c>
      <c r="Q4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46" spans="1:17" ht="17.100000000000001" customHeight="1" x14ac:dyDescent="0.25">
      <c r="A446" s="51" t="s">
        <v>550</v>
      </c>
      <c r="B446" s="51" t="s">
        <v>111</v>
      </c>
      <c r="C446" s="51">
        <v>14092</v>
      </c>
      <c r="E446" s="51" t="s">
        <v>1280</v>
      </c>
      <c r="F446" s="51" t="s">
        <v>112</v>
      </c>
      <c r="G446" s="51" t="s">
        <v>1282</v>
      </c>
      <c r="J446" s="51" t="s">
        <v>1280</v>
      </c>
      <c r="K446" s="51" t="s">
        <v>1282</v>
      </c>
      <c r="Q4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47" spans="1:17" ht="17.100000000000001" customHeight="1" x14ac:dyDescent="0.25">
      <c r="A447" s="51" t="s">
        <v>551</v>
      </c>
      <c r="B447" s="51" t="s">
        <v>111</v>
      </c>
      <c r="C447" s="51">
        <v>14092</v>
      </c>
      <c r="E447" s="51" t="s">
        <v>1290</v>
      </c>
      <c r="F447" s="51" t="s">
        <v>29</v>
      </c>
      <c r="G447" s="51" t="s">
        <v>1291</v>
      </c>
      <c r="J447" s="51" t="s">
        <v>29</v>
      </c>
      <c r="K447" s="51" t="s">
        <v>1291</v>
      </c>
      <c r="Q4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48" spans="1:17" ht="17.100000000000001" customHeight="1" x14ac:dyDescent="0.25">
      <c r="A448" s="51" t="s">
        <v>552</v>
      </c>
      <c r="B448" s="51" t="s">
        <v>111</v>
      </c>
      <c r="C448" s="51">
        <v>14092</v>
      </c>
      <c r="E448" s="51" t="s">
        <v>1280</v>
      </c>
      <c r="F448" s="51" t="s">
        <v>112</v>
      </c>
      <c r="G448" s="51" t="s">
        <v>1282</v>
      </c>
      <c r="I448" s="51" t="s">
        <v>1300</v>
      </c>
      <c r="J448" s="51" t="s">
        <v>1280</v>
      </c>
      <c r="K448" s="51" t="s">
        <v>1282</v>
      </c>
      <c r="M448" s="51" t="s">
        <v>1306</v>
      </c>
      <c r="Q4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49" spans="1:17" ht="17.100000000000001" customHeight="1" x14ac:dyDescent="0.25">
      <c r="A449" s="51" t="s">
        <v>553</v>
      </c>
      <c r="B449" s="51" t="s">
        <v>111</v>
      </c>
      <c r="C449" s="51">
        <v>14092</v>
      </c>
      <c r="E449" s="51" t="s">
        <v>1290</v>
      </c>
      <c r="F449" s="51" t="s">
        <v>29</v>
      </c>
      <c r="G449" s="51" t="s">
        <v>1291</v>
      </c>
      <c r="J449" s="51" t="s">
        <v>29</v>
      </c>
      <c r="K449" s="51" t="s">
        <v>1291</v>
      </c>
      <c r="Q4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50" spans="1:17" ht="17.100000000000001" customHeight="1" x14ac:dyDescent="0.25">
      <c r="A450" s="51" t="s">
        <v>554</v>
      </c>
      <c r="B450" s="51" t="s">
        <v>111</v>
      </c>
      <c r="C450" s="51">
        <v>14092</v>
      </c>
      <c r="E450" s="51" t="s">
        <v>1280</v>
      </c>
      <c r="F450" s="51" t="s">
        <v>112</v>
      </c>
      <c r="G450" s="51" t="s">
        <v>1282</v>
      </c>
      <c r="I450" s="51" t="s">
        <v>1300</v>
      </c>
      <c r="J450" s="51" t="s">
        <v>1280</v>
      </c>
      <c r="K450" s="51" t="s">
        <v>1282</v>
      </c>
      <c r="M450" s="51" t="s">
        <v>1306</v>
      </c>
      <c r="Q4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51" spans="1:17" ht="17.100000000000001" customHeight="1" x14ac:dyDescent="0.25">
      <c r="A451" s="51" t="s">
        <v>555</v>
      </c>
      <c r="B451" s="51" t="s">
        <v>111</v>
      </c>
      <c r="C451" s="51">
        <v>14092</v>
      </c>
      <c r="E451" s="51" t="s">
        <v>1280</v>
      </c>
      <c r="F451" s="51" t="s">
        <v>112</v>
      </c>
      <c r="G451" s="51" t="s">
        <v>1282</v>
      </c>
      <c r="I451" s="51" t="s">
        <v>1300</v>
      </c>
      <c r="J451" s="51" t="s">
        <v>1280</v>
      </c>
      <c r="K451" s="51" t="s">
        <v>1282</v>
      </c>
      <c r="M451" s="51" t="s">
        <v>1306</v>
      </c>
      <c r="Q4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52" spans="1:17" ht="17.100000000000001" customHeight="1" x14ac:dyDescent="0.25">
      <c r="A452" s="51" t="s">
        <v>556</v>
      </c>
      <c r="B452" s="51" t="s">
        <v>111</v>
      </c>
      <c r="C452" s="51">
        <v>14092</v>
      </c>
      <c r="E452" s="51" t="s">
        <v>1280</v>
      </c>
      <c r="F452" s="51" t="s">
        <v>112</v>
      </c>
      <c r="G452" s="51" t="s">
        <v>1282</v>
      </c>
      <c r="I452" s="51" t="s">
        <v>1300</v>
      </c>
      <c r="J452" s="51" t="s">
        <v>1280</v>
      </c>
      <c r="K452" s="51" t="s">
        <v>1282</v>
      </c>
      <c r="M452" s="51" t="s">
        <v>1306</v>
      </c>
      <c r="Q4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53" spans="1:17" ht="17.100000000000001" customHeight="1" x14ac:dyDescent="0.25">
      <c r="A453" s="51" t="s">
        <v>557</v>
      </c>
      <c r="B453" s="51" t="s">
        <v>111</v>
      </c>
      <c r="C453" s="51">
        <v>14092</v>
      </c>
      <c r="E453" s="51" t="s">
        <v>1280</v>
      </c>
      <c r="F453" s="51" t="s">
        <v>112</v>
      </c>
      <c r="G453" s="51" t="s">
        <v>1282</v>
      </c>
      <c r="I453" s="51" t="s">
        <v>1300</v>
      </c>
      <c r="J453" s="51" t="s">
        <v>1280</v>
      </c>
      <c r="K453" s="51" t="s">
        <v>1282</v>
      </c>
      <c r="M453" s="51" t="s">
        <v>1306</v>
      </c>
      <c r="Q4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54" spans="1:17" ht="17.100000000000001" customHeight="1" x14ac:dyDescent="0.25">
      <c r="A454" s="51" t="s">
        <v>558</v>
      </c>
      <c r="B454" s="51" t="s">
        <v>111</v>
      </c>
      <c r="C454" s="51">
        <v>14092</v>
      </c>
      <c r="E454" s="51" t="s">
        <v>1280</v>
      </c>
      <c r="F454" s="51" t="s">
        <v>112</v>
      </c>
      <c r="G454" s="51" t="s">
        <v>1282</v>
      </c>
      <c r="I454" s="51" t="s">
        <v>1300</v>
      </c>
      <c r="J454" s="51" t="s">
        <v>1280</v>
      </c>
      <c r="K454" s="51" t="s">
        <v>1282</v>
      </c>
      <c r="M454" s="51" t="s">
        <v>1306</v>
      </c>
      <c r="Q4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55" spans="1:17" ht="17.100000000000001" customHeight="1" x14ac:dyDescent="0.25">
      <c r="A455" s="51" t="s">
        <v>559</v>
      </c>
      <c r="B455" s="51" t="s">
        <v>111</v>
      </c>
      <c r="C455" s="51">
        <v>14092</v>
      </c>
      <c r="E455" s="51" t="s">
        <v>1280</v>
      </c>
      <c r="F455" s="51" t="s">
        <v>112</v>
      </c>
      <c r="G455" s="51" t="s">
        <v>1282</v>
      </c>
      <c r="I455" s="51" t="s">
        <v>1300</v>
      </c>
      <c r="J455" s="51" t="s">
        <v>1280</v>
      </c>
      <c r="K455" s="51" t="s">
        <v>1282</v>
      </c>
      <c r="M455" s="51" t="s">
        <v>1306</v>
      </c>
      <c r="Q4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56" spans="1:17" ht="17.100000000000001" customHeight="1" x14ac:dyDescent="0.25">
      <c r="A456" s="51" t="s">
        <v>560</v>
      </c>
      <c r="B456" s="51" t="s">
        <v>111</v>
      </c>
      <c r="C456" s="51">
        <v>14092</v>
      </c>
      <c r="E456" s="51" t="s">
        <v>1280</v>
      </c>
      <c r="F456" s="51" t="s">
        <v>112</v>
      </c>
      <c r="G456" s="51" t="s">
        <v>1282</v>
      </c>
      <c r="I456" s="51" t="s">
        <v>1300</v>
      </c>
      <c r="J456" s="51" t="s">
        <v>1280</v>
      </c>
      <c r="K456" s="51" t="s">
        <v>1282</v>
      </c>
      <c r="M456" s="51" t="s">
        <v>1306</v>
      </c>
      <c r="Q4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57" spans="1:17" ht="17.100000000000001" customHeight="1" x14ac:dyDescent="0.25">
      <c r="A457" s="51" t="s">
        <v>561</v>
      </c>
      <c r="B457" s="51" t="s">
        <v>111</v>
      </c>
      <c r="C457" s="51">
        <v>14092</v>
      </c>
      <c r="E457" s="51" t="s">
        <v>1290</v>
      </c>
      <c r="F457" s="51" t="s">
        <v>29</v>
      </c>
      <c r="G457" s="51" t="s">
        <v>1291</v>
      </c>
      <c r="J457" s="51" t="s">
        <v>29</v>
      </c>
      <c r="K457" s="51" t="s">
        <v>1291</v>
      </c>
      <c r="Q4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58" spans="1:17" ht="17.100000000000001" customHeight="1" x14ac:dyDescent="0.25">
      <c r="A458" s="51" t="s">
        <v>562</v>
      </c>
      <c r="B458" s="51" t="s">
        <v>111</v>
      </c>
      <c r="C458" s="51">
        <v>14092</v>
      </c>
      <c r="E458" s="51" t="s">
        <v>1280</v>
      </c>
      <c r="F458" s="51" t="s">
        <v>112</v>
      </c>
      <c r="G458" s="51" t="s">
        <v>1282</v>
      </c>
      <c r="I458" s="51" t="s">
        <v>1300</v>
      </c>
      <c r="J458" s="51" t="s">
        <v>1280</v>
      </c>
      <c r="K458" s="51" t="s">
        <v>1282</v>
      </c>
      <c r="M458" s="51" t="s">
        <v>1306</v>
      </c>
      <c r="Q4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59" spans="1:17" ht="17.100000000000001" customHeight="1" x14ac:dyDescent="0.25">
      <c r="A459" s="51" t="s">
        <v>563</v>
      </c>
      <c r="B459" s="51" t="s">
        <v>111</v>
      </c>
      <c r="C459" s="51">
        <v>14092</v>
      </c>
      <c r="E459" s="51" t="s">
        <v>1280</v>
      </c>
      <c r="F459" s="51" t="s">
        <v>112</v>
      </c>
      <c r="G459" s="51" t="s">
        <v>1282</v>
      </c>
      <c r="I459" s="51" t="s">
        <v>1300</v>
      </c>
      <c r="J459" s="51" t="s">
        <v>1280</v>
      </c>
      <c r="K459" s="51" t="s">
        <v>1282</v>
      </c>
      <c r="M459" s="51" t="s">
        <v>1306</v>
      </c>
      <c r="Q4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0" spans="1:17" ht="17.100000000000001" customHeight="1" x14ac:dyDescent="0.25">
      <c r="A460" s="51" t="s">
        <v>564</v>
      </c>
      <c r="B460" s="51" t="s">
        <v>111</v>
      </c>
      <c r="C460" s="51">
        <v>14092</v>
      </c>
      <c r="E460" s="51" t="s">
        <v>1280</v>
      </c>
      <c r="F460" s="51" t="s">
        <v>112</v>
      </c>
      <c r="G460" s="51" t="s">
        <v>1282</v>
      </c>
      <c r="I460" s="51" t="s">
        <v>1300</v>
      </c>
      <c r="J460" s="51" t="s">
        <v>1280</v>
      </c>
      <c r="K460" s="51" t="s">
        <v>1282</v>
      </c>
      <c r="M460" s="51" t="s">
        <v>1306</v>
      </c>
      <c r="Q4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1" spans="1:17" ht="17.100000000000001" customHeight="1" x14ac:dyDescent="0.25">
      <c r="A461" s="51" t="s">
        <v>565</v>
      </c>
      <c r="B461" s="51" t="s">
        <v>111</v>
      </c>
      <c r="C461" s="51">
        <v>14092</v>
      </c>
      <c r="E461" s="51" t="s">
        <v>1280</v>
      </c>
      <c r="F461" s="51" t="s">
        <v>112</v>
      </c>
      <c r="G461" s="51" t="s">
        <v>1282</v>
      </c>
      <c r="I461" s="51" t="s">
        <v>1300</v>
      </c>
      <c r="J461" s="51" t="s">
        <v>1280</v>
      </c>
      <c r="K461" s="51" t="s">
        <v>1282</v>
      </c>
      <c r="M461" s="51" t="s">
        <v>1306</v>
      </c>
      <c r="Q4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2" spans="1:17" ht="17.100000000000001" customHeight="1" x14ac:dyDescent="0.25">
      <c r="A462" s="51" t="s">
        <v>566</v>
      </c>
      <c r="B462" s="51" t="s">
        <v>111</v>
      </c>
      <c r="C462" s="51">
        <v>14092</v>
      </c>
      <c r="E462" s="51" t="s">
        <v>1280</v>
      </c>
      <c r="F462" s="51" t="s">
        <v>112</v>
      </c>
      <c r="G462" s="51" t="s">
        <v>1282</v>
      </c>
      <c r="I462" s="51" t="s">
        <v>1300</v>
      </c>
      <c r="J462" s="51" t="s">
        <v>1280</v>
      </c>
      <c r="K462" s="51" t="s">
        <v>1282</v>
      </c>
      <c r="M462" s="51" t="s">
        <v>1306</v>
      </c>
      <c r="Q4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3" spans="1:17" ht="17.100000000000001" customHeight="1" x14ac:dyDescent="0.25">
      <c r="A463" s="51" t="s">
        <v>567</v>
      </c>
      <c r="B463" s="51" t="s">
        <v>111</v>
      </c>
      <c r="C463" s="51">
        <v>14092</v>
      </c>
      <c r="E463" s="51" t="s">
        <v>1280</v>
      </c>
      <c r="F463" s="51" t="s">
        <v>112</v>
      </c>
      <c r="G463" s="51" t="s">
        <v>1282</v>
      </c>
      <c r="I463" s="51" t="s">
        <v>1300</v>
      </c>
      <c r="J463" s="51" t="s">
        <v>1280</v>
      </c>
      <c r="K463" s="51" t="s">
        <v>1282</v>
      </c>
      <c r="M463" s="51" t="s">
        <v>1306</v>
      </c>
      <c r="Q4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4" spans="1:17" ht="17.100000000000001" customHeight="1" x14ac:dyDescent="0.25">
      <c r="A464" s="51" t="s">
        <v>568</v>
      </c>
      <c r="B464" s="51" t="s">
        <v>111</v>
      </c>
      <c r="C464" s="51">
        <v>14092</v>
      </c>
      <c r="E464" s="51" t="s">
        <v>1280</v>
      </c>
      <c r="F464" s="51" t="s">
        <v>112</v>
      </c>
      <c r="G464" s="51" t="s">
        <v>1282</v>
      </c>
      <c r="I464" s="51" t="s">
        <v>1300</v>
      </c>
      <c r="J464" s="51" t="s">
        <v>1280</v>
      </c>
      <c r="K464" s="51" t="s">
        <v>1282</v>
      </c>
      <c r="M464" s="51" t="s">
        <v>1306</v>
      </c>
      <c r="Q4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5" spans="1:17" ht="17.100000000000001" customHeight="1" x14ac:dyDescent="0.25">
      <c r="A465" s="51" t="s">
        <v>569</v>
      </c>
      <c r="B465" s="51" t="s">
        <v>111</v>
      </c>
      <c r="C465" s="51">
        <v>14092</v>
      </c>
      <c r="E465" s="51" t="s">
        <v>1280</v>
      </c>
      <c r="F465" s="51" t="s">
        <v>112</v>
      </c>
      <c r="G465" s="51" t="s">
        <v>1282</v>
      </c>
      <c r="I465" s="51" t="s">
        <v>1300</v>
      </c>
      <c r="J465" s="51" t="s">
        <v>1280</v>
      </c>
      <c r="K465" s="51" t="s">
        <v>1282</v>
      </c>
      <c r="M465" s="51" t="s">
        <v>1306</v>
      </c>
      <c r="Q4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6" spans="1:17" ht="17.100000000000001" customHeight="1" x14ac:dyDescent="0.25">
      <c r="A466" s="51" t="s">
        <v>570</v>
      </c>
      <c r="B466" s="51" t="s">
        <v>111</v>
      </c>
      <c r="C466" s="51">
        <v>14092</v>
      </c>
      <c r="E466" s="51" t="s">
        <v>1280</v>
      </c>
      <c r="F466" s="51" t="s">
        <v>112</v>
      </c>
      <c r="G466" s="51" t="s">
        <v>1282</v>
      </c>
      <c r="I466" s="51" t="s">
        <v>1300</v>
      </c>
      <c r="J466" s="51" t="s">
        <v>1280</v>
      </c>
      <c r="K466" s="51" t="s">
        <v>1282</v>
      </c>
      <c r="M466" s="51" t="s">
        <v>1306</v>
      </c>
      <c r="Q4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7" spans="1:17" ht="17.100000000000001" customHeight="1" x14ac:dyDescent="0.25">
      <c r="A467" s="51" t="s">
        <v>571</v>
      </c>
      <c r="B467" s="51" t="s">
        <v>111</v>
      </c>
      <c r="C467" s="51">
        <v>14092</v>
      </c>
      <c r="E467" s="51" t="s">
        <v>1280</v>
      </c>
      <c r="F467" s="51" t="s">
        <v>112</v>
      </c>
      <c r="G467" s="51" t="s">
        <v>1282</v>
      </c>
      <c r="I467" s="51" t="s">
        <v>1300</v>
      </c>
      <c r="J467" s="51" t="s">
        <v>1280</v>
      </c>
      <c r="K467" s="51" t="s">
        <v>1282</v>
      </c>
      <c r="M467" s="51" t="s">
        <v>1306</v>
      </c>
      <c r="Q4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8" spans="1:17" ht="17.100000000000001" customHeight="1" x14ac:dyDescent="0.25">
      <c r="A468" s="51" t="s">
        <v>572</v>
      </c>
      <c r="B468" s="51" t="s">
        <v>111</v>
      </c>
      <c r="C468" s="51">
        <v>14092</v>
      </c>
      <c r="E468" s="51" t="s">
        <v>1280</v>
      </c>
      <c r="F468" s="51" t="s">
        <v>112</v>
      </c>
      <c r="G468" s="51" t="s">
        <v>1282</v>
      </c>
      <c r="I468" s="51" t="s">
        <v>1300</v>
      </c>
      <c r="J468" s="51" t="s">
        <v>1280</v>
      </c>
      <c r="K468" s="51" t="s">
        <v>1282</v>
      </c>
      <c r="M468" s="51" t="s">
        <v>1306</v>
      </c>
      <c r="Q4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9" spans="1:17" ht="17.100000000000001" customHeight="1" x14ac:dyDescent="0.25">
      <c r="A469" s="51" t="s">
        <v>573</v>
      </c>
      <c r="B469" s="51" t="s">
        <v>111</v>
      </c>
      <c r="C469" s="51">
        <v>14092</v>
      </c>
      <c r="E469" s="51" t="s">
        <v>1280</v>
      </c>
      <c r="F469" s="51" t="s">
        <v>112</v>
      </c>
      <c r="G469" s="51" t="s">
        <v>1282</v>
      </c>
      <c r="I469" s="51" t="s">
        <v>1300</v>
      </c>
      <c r="J469" s="51" t="s">
        <v>1280</v>
      </c>
      <c r="K469" s="51" t="s">
        <v>1282</v>
      </c>
      <c r="M469" s="51" t="s">
        <v>1306</v>
      </c>
      <c r="Q4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70" spans="1:17" ht="17.100000000000001" customHeight="1" x14ac:dyDescent="0.25">
      <c r="A470" s="51" t="s">
        <v>574</v>
      </c>
      <c r="B470" s="51" t="s">
        <v>111</v>
      </c>
      <c r="C470" s="51">
        <v>14092</v>
      </c>
      <c r="E470" s="51" t="s">
        <v>1290</v>
      </c>
      <c r="F470" s="51" t="s">
        <v>29</v>
      </c>
      <c r="G470" s="51" t="s">
        <v>1291</v>
      </c>
      <c r="J470" s="51" t="s">
        <v>29</v>
      </c>
      <c r="K470" s="51" t="s">
        <v>1291</v>
      </c>
      <c r="Q4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71" spans="1:17" ht="17.100000000000001" customHeight="1" x14ac:dyDescent="0.25">
      <c r="A471" s="51" t="s">
        <v>575</v>
      </c>
      <c r="B471" s="51" t="s">
        <v>111</v>
      </c>
      <c r="C471" s="51">
        <v>14092</v>
      </c>
      <c r="E471" s="51" t="s">
        <v>1290</v>
      </c>
      <c r="F471" s="51" t="s">
        <v>29</v>
      </c>
      <c r="G471" s="51" t="s">
        <v>1291</v>
      </c>
      <c r="J471" s="51" t="s">
        <v>29</v>
      </c>
      <c r="K471" s="51" t="s">
        <v>1291</v>
      </c>
      <c r="Q4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72" spans="1:17" ht="17.100000000000001" customHeight="1" x14ac:dyDescent="0.25">
      <c r="A472" s="51" t="s">
        <v>576</v>
      </c>
      <c r="B472" s="51" t="s">
        <v>111</v>
      </c>
      <c r="C472" s="51">
        <v>14092</v>
      </c>
      <c r="E472" s="51" t="s">
        <v>1290</v>
      </c>
      <c r="F472" s="51" t="s">
        <v>29</v>
      </c>
      <c r="G472" s="51" t="s">
        <v>1291</v>
      </c>
      <c r="J472" s="51" t="s">
        <v>1280</v>
      </c>
      <c r="K472" s="51" t="s">
        <v>1287</v>
      </c>
      <c r="Q4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73" spans="1:17" ht="17.100000000000001" customHeight="1" x14ac:dyDescent="0.25">
      <c r="A473" s="51" t="s">
        <v>576</v>
      </c>
      <c r="B473" s="51" t="s">
        <v>111</v>
      </c>
      <c r="C473" s="51">
        <v>14092</v>
      </c>
      <c r="E473" s="51" t="s">
        <v>1290</v>
      </c>
      <c r="F473" s="51" t="s">
        <v>29</v>
      </c>
      <c r="G473" s="51" t="s">
        <v>1291</v>
      </c>
      <c r="J473" s="51" t="s">
        <v>1280</v>
      </c>
      <c r="K473" s="51" t="s">
        <v>1287</v>
      </c>
      <c r="Q4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74" spans="1:17" ht="17.100000000000001" customHeight="1" x14ac:dyDescent="0.25">
      <c r="A474" s="51" t="s">
        <v>577</v>
      </c>
      <c r="B474" s="51" t="s">
        <v>111</v>
      </c>
      <c r="C474" s="51">
        <v>14092</v>
      </c>
      <c r="E474" s="51" t="s">
        <v>1290</v>
      </c>
      <c r="F474" s="51" t="s">
        <v>29</v>
      </c>
      <c r="G474" s="51" t="s">
        <v>1291</v>
      </c>
      <c r="J474" s="51" t="s">
        <v>1280</v>
      </c>
      <c r="K474" s="51" t="s">
        <v>1287</v>
      </c>
      <c r="Q4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75" spans="1:17" ht="17.100000000000001" customHeight="1" x14ac:dyDescent="0.25">
      <c r="A475" s="51" t="s">
        <v>578</v>
      </c>
      <c r="B475" s="51" t="s">
        <v>111</v>
      </c>
      <c r="C475" s="51">
        <v>14092</v>
      </c>
      <c r="E475" s="51" t="s">
        <v>1290</v>
      </c>
      <c r="F475" s="51" t="s">
        <v>29</v>
      </c>
      <c r="G475" s="51" t="s">
        <v>1291</v>
      </c>
      <c r="J475" s="51" t="s">
        <v>1280</v>
      </c>
      <c r="K475" s="51" t="s">
        <v>1287</v>
      </c>
      <c r="Q4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76" spans="1:17" ht="17.100000000000001" customHeight="1" x14ac:dyDescent="0.25">
      <c r="A476" s="51" t="s">
        <v>579</v>
      </c>
      <c r="B476" s="51" t="s">
        <v>111</v>
      </c>
      <c r="C476" s="51">
        <v>14092</v>
      </c>
      <c r="E476" s="51" t="s">
        <v>1290</v>
      </c>
      <c r="F476" s="51" t="s">
        <v>29</v>
      </c>
      <c r="G476" s="51" t="s">
        <v>1291</v>
      </c>
      <c r="J476" s="51" t="s">
        <v>1280</v>
      </c>
      <c r="K476" s="51" t="s">
        <v>1287</v>
      </c>
      <c r="Q4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77" spans="1:17" ht="17.100000000000001" customHeight="1" x14ac:dyDescent="0.25">
      <c r="A477" s="51" t="s">
        <v>577</v>
      </c>
      <c r="B477" s="51" t="s">
        <v>111</v>
      </c>
      <c r="C477" s="51">
        <v>14092</v>
      </c>
      <c r="E477" s="51" t="s">
        <v>1290</v>
      </c>
      <c r="F477" s="51" t="s">
        <v>29</v>
      </c>
      <c r="G477" s="51" t="s">
        <v>1291</v>
      </c>
      <c r="J477" s="51" t="s">
        <v>1280</v>
      </c>
      <c r="K477" s="51" t="s">
        <v>1287</v>
      </c>
      <c r="Q4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78" spans="1:17" ht="17.100000000000001" customHeight="1" x14ac:dyDescent="0.25">
      <c r="A478" s="51" t="s">
        <v>580</v>
      </c>
      <c r="B478" s="51" t="s">
        <v>111</v>
      </c>
      <c r="C478" s="51">
        <v>14092</v>
      </c>
      <c r="E478" s="51" t="s">
        <v>1290</v>
      </c>
      <c r="F478" s="51" t="s">
        <v>29</v>
      </c>
      <c r="G478" s="51" t="s">
        <v>1291</v>
      </c>
      <c r="J478" s="51" t="s">
        <v>1280</v>
      </c>
      <c r="K478" s="51" t="s">
        <v>1287</v>
      </c>
      <c r="Q4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79" spans="1:17" ht="17.100000000000001" customHeight="1" x14ac:dyDescent="0.25">
      <c r="A479" s="51" t="s">
        <v>581</v>
      </c>
      <c r="B479" s="51" t="s">
        <v>111</v>
      </c>
      <c r="C479" s="51">
        <v>14092</v>
      </c>
      <c r="E479" s="51" t="s">
        <v>1290</v>
      </c>
      <c r="F479" s="51" t="s">
        <v>29</v>
      </c>
      <c r="G479" s="51" t="s">
        <v>1291</v>
      </c>
      <c r="J479" s="51" t="s">
        <v>1280</v>
      </c>
      <c r="K479" s="51" t="s">
        <v>1287</v>
      </c>
      <c r="Q4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80" spans="1:17" ht="17.100000000000001" customHeight="1" x14ac:dyDescent="0.25">
      <c r="A480" s="51" t="s">
        <v>582</v>
      </c>
      <c r="B480" s="51" t="s">
        <v>111</v>
      </c>
      <c r="C480" s="51">
        <v>14092</v>
      </c>
      <c r="E480" s="51" t="s">
        <v>1290</v>
      </c>
      <c r="F480" s="51" t="s">
        <v>29</v>
      </c>
      <c r="G480" s="51" t="s">
        <v>1291</v>
      </c>
      <c r="J480" s="51" t="s">
        <v>1280</v>
      </c>
      <c r="K480" s="51" t="s">
        <v>1287</v>
      </c>
      <c r="Q4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81" spans="1:17" ht="17.100000000000001" customHeight="1" x14ac:dyDescent="0.25">
      <c r="A481" s="51" t="s">
        <v>583</v>
      </c>
      <c r="B481" s="51" t="s">
        <v>111</v>
      </c>
      <c r="C481" s="51">
        <v>14092</v>
      </c>
      <c r="E481" s="51" t="s">
        <v>1290</v>
      </c>
      <c r="F481" s="51" t="s">
        <v>29</v>
      </c>
      <c r="G481" s="51" t="s">
        <v>1291</v>
      </c>
      <c r="J481" s="51" t="s">
        <v>1280</v>
      </c>
      <c r="K481" s="51" t="s">
        <v>1287</v>
      </c>
      <c r="Q4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82" spans="1:17" ht="17.100000000000001" customHeight="1" x14ac:dyDescent="0.25">
      <c r="A482" s="51" t="s">
        <v>583</v>
      </c>
      <c r="B482" s="51" t="s">
        <v>111</v>
      </c>
      <c r="C482" s="51">
        <v>14092</v>
      </c>
      <c r="E482" s="51" t="s">
        <v>1290</v>
      </c>
      <c r="F482" s="51" t="s">
        <v>29</v>
      </c>
      <c r="G482" s="51" t="s">
        <v>1291</v>
      </c>
      <c r="J482" s="51" t="s">
        <v>1280</v>
      </c>
      <c r="K482" s="51" t="s">
        <v>1287</v>
      </c>
      <c r="Q4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83" spans="1:17" ht="17.100000000000001" customHeight="1" x14ac:dyDescent="0.25">
      <c r="A483" s="51" t="s">
        <v>584</v>
      </c>
      <c r="B483" s="51" t="s">
        <v>111</v>
      </c>
      <c r="C483" s="51">
        <v>14092</v>
      </c>
      <c r="E483" s="51" t="s">
        <v>1290</v>
      </c>
      <c r="F483" s="51" t="s">
        <v>29</v>
      </c>
      <c r="G483" s="51" t="s">
        <v>1291</v>
      </c>
      <c r="J483" s="51" t="s">
        <v>1280</v>
      </c>
      <c r="K483" s="51" t="s">
        <v>1287</v>
      </c>
      <c r="Q4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84" spans="1:17" ht="17.100000000000001" customHeight="1" x14ac:dyDescent="0.25">
      <c r="A484" s="51" t="s">
        <v>585</v>
      </c>
      <c r="B484" s="51" t="s">
        <v>111</v>
      </c>
      <c r="C484" s="51">
        <v>14092</v>
      </c>
      <c r="E484" s="51" t="s">
        <v>1290</v>
      </c>
      <c r="F484" s="51" t="s">
        <v>29</v>
      </c>
      <c r="G484" s="51" t="s">
        <v>1291</v>
      </c>
      <c r="J484" s="51" t="s">
        <v>1280</v>
      </c>
      <c r="K484" s="51" t="s">
        <v>1287</v>
      </c>
      <c r="Q4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85" spans="1:17" ht="17.100000000000001" customHeight="1" x14ac:dyDescent="0.25">
      <c r="A485" s="51" t="s">
        <v>586</v>
      </c>
      <c r="B485" s="51" t="s">
        <v>111</v>
      </c>
      <c r="C485" s="51">
        <v>14092</v>
      </c>
      <c r="E485" s="51" t="s">
        <v>1290</v>
      </c>
      <c r="F485" s="51" t="s">
        <v>29</v>
      </c>
      <c r="G485" s="51" t="s">
        <v>1291</v>
      </c>
      <c r="J485" s="51" t="s">
        <v>1280</v>
      </c>
      <c r="K485" s="51" t="s">
        <v>1287</v>
      </c>
      <c r="Q4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86" spans="1:17" ht="17.100000000000001" customHeight="1" x14ac:dyDescent="0.25">
      <c r="A486" s="51" t="s">
        <v>587</v>
      </c>
      <c r="B486" s="51" t="s">
        <v>111</v>
      </c>
      <c r="C486" s="51">
        <v>14092</v>
      </c>
      <c r="E486" s="51" t="s">
        <v>1290</v>
      </c>
      <c r="F486" s="51" t="s">
        <v>29</v>
      </c>
      <c r="G486" s="51" t="s">
        <v>1291</v>
      </c>
      <c r="J486" s="51" t="s">
        <v>1280</v>
      </c>
      <c r="K486" s="51" t="s">
        <v>1287</v>
      </c>
      <c r="Q4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87" spans="1:17" ht="17.100000000000001" customHeight="1" x14ac:dyDescent="0.25">
      <c r="A487" s="51" t="s">
        <v>588</v>
      </c>
      <c r="B487" s="51" t="s">
        <v>111</v>
      </c>
      <c r="C487" s="51">
        <v>14092</v>
      </c>
      <c r="E487" s="51" t="s">
        <v>1290</v>
      </c>
      <c r="F487" s="51" t="s">
        <v>29</v>
      </c>
      <c r="G487" s="51" t="s">
        <v>1291</v>
      </c>
      <c r="J487" s="51" t="s">
        <v>1280</v>
      </c>
      <c r="K487" s="51" t="s">
        <v>1287</v>
      </c>
      <c r="Q4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88" spans="1:17" ht="17.100000000000001" customHeight="1" x14ac:dyDescent="0.25">
      <c r="A488" s="51" t="s">
        <v>589</v>
      </c>
      <c r="B488" s="51" t="s">
        <v>111</v>
      </c>
      <c r="C488" s="51">
        <v>14092</v>
      </c>
      <c r="E488" s="51" t="s">
        <v>1290</v>
      </c>
      <c r="F488" s="51" t="s">
        <v>29</v>
      </c>
      <c r="G488" s="51" t="s">
        <v>1291</v>
      </c>
      <c r="J488" s="51" t="s">
        <v>1280</v>
      </c>
      <c r="K488" s="51" t="s">
        <v>1287</v>
      </c>
      <c r="Q4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89" spans="1:17" ht="17.100000000000001" customHeight="1" x14ac:dyDescent="0.25">
      <c r="A489" s="51" t="s">
        <v>590</v>
      </c>
      <c r="B489" s="51" t="s">
        <v>111</v>
      </c>
      <c r="C489" s="51">
        <v>14092</v>
      </c>
      <c r="E489" s="51" t="s">
        <v>1290</v>
      </c>
      <c r="F489" s="51" t="s">
        <v>29</v>
      </c>
      <c r="G489" s="51" t="s">
        <v>1291</v>
      </c>
      <c r="J489" s="51" t="s">
        <v>1280</v>
      </c>
      <c r="K489" s="51" t="s">
        <v>1287</v>
      </c>
      <c r="Q4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90" spans="1:17" ht="17.100000000000001" customHeight="1" x14ac:dyDescent="0.25">
      <c r="A490" s="51" t="s">
        <v>591</v>
      </c>
      <c r="B490" s="51" t="s">
        <v>111</v>
      </c>
      <c r="C490" s="51">
        <v>14092</v>
      </c>
      <c r="E490" s="51" t="s">
        <v>1290</v>
      </c>
      <c r="F490" s="51" t="s">
        <v>29</v>
      </c>
      <c r="G490" s="51" t="s">
        <v>1291</v>
      </c>
      <c r="J490" s="51" t="s">
        <v>1280</v>
      </c>
      <c r="K490" s="51" t="s">
        <v>1287</v>
      </c>
      <c r="Q4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91" spans="1:17" ht="17.100000000000001" customHeight="1" x14ac:dyDescent="0.25">
      <c r="A491" s="51" t="s">
        <v>592</v>
      </c>
      <c r="B491" s="51" t="s">
        <v>111</v>
      </c>
      <c r="C491" s="51">
        <v>14092</v>
      </c>
      <c r="E491" s="51" t="s">
        <v>1290</v>
      </c>
      <c r="F491" s="51" t="s">
        <v>29</v>
      </c>
      <c r="G491" s="51" t="s">
        <v>1291</v>
      </c>
      <c r="J491" s="51" t="s">
        <v>1280</v>
      </c>
      <c r="K491" s="51" t="s">
        <v>1287</v>
      </c>
      <c r="Q4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92" spans="1:17" ht="17.100000000000001" customHeight="1" x14ac:dyDescent="0.25">
      <c r="A492" s="51" t="s">
        <v>593</v>
      </c>
      <c r="B492" s="51" t="s">
        <v>111</v>
      </c>
      <c r="C492" s="51">
        <v>14092</v>
      </c>
      <c r="E492" s="51" t="s">
        <v>1290</v>
      </c>
      <c r="F492" s="51" t="s">
        <v>29</v>
      </c>
      <c r="G492" s="51" t="s">
        <v>1291</v>
      </c>
      <c r="J492" s="51" t="s">
        <v>1280</v>
      </c>
      <c r="K492" s="51" t="s">
        <v>1287</v>
      </c>
      <c r="Q4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93" spans="1:17" ht="17.100000000000001" customHeight="1" x14ac:dyDescent="0.25">
      <c r="A493" s="51" t="s">
        <v>594</v>
      </c>
      <c r="B493" s="51" t="s">
        <v>111</v>
      </c>
      <c r="C493" s="51">
        <v>14092</v>
      </c>
      <c r="E493" s="51" t="s">
        <v>1290</v>
      </c>
      <c r="F493" s="51" t="s">
        <v>29</v>
      </c>
      <c r="G493" s="51" t="s">
        <v>1291</v>
      </c>
      <c r="J493" s="51" t="s">
        <v>1280</v>
      </c>
      <c r="K493" s="51" t="s">
        <v>1287</v>
      </c>
      <c r="Q4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94" spans="1:17" ht="17.100000000000001" customHeight="1" x14ac:dyDescent="0.25">
      <c r="A494" s="51" t="s">
        <v>595</v>
      </c>
      <c r="B494" s="51" t="s">
        <v>111</v>
      </c>
      <c r="C494" s="51">
        <v>14092</v>
      </c>
      <c r="E494" s="51" t="s">
        <v>1290</v>
      </c>
      <c r="F494" s="51" t="s">
        <v>29</v>
      </c>
      <c r="G494" s="51" t="s">
        <v>1291</v>
      </c>
      <c r="J494" s="51" t="s">
        <v>1280</v>
      </c>
      <c r="K494" s="51" t="s">
        <v>1287</v>
      </c>
      <c r="Q4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95" spans="1:17" ht="17.100000000000001" customHeight="1" x14ac:dyDescent="0.25">
      <c r="A495" s="51" t="s">
        <v>596</v>
      </c>
      <c r="B495" s="51" t="s">
        <v>111</v>
      </c>
      <c r="C495" s="51">
        <v>14092</v>
      </c>
      <c r="E495" s="51" t="s">
        <v>1290</v>
      </c>
      <c r="F495" s="51" t="s">
        <v>29</v>
      </c>
      <c r="G495" s="51" t="s">
        <v>1291</v>
      </c>
      <c r="J495" s="51" t="s">
        <v>1280</v>
      </c>
      <c r="K495" s="51" t="s">
        <v>1287</v>
      </c>
      <c r="Q4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96" spans="1:17" ht="17.100000000000001" customHeight="1" x14ac:dyDescent="0.25">
      <c r="A496" s="51" t="s">
        <v>597</v>
      </c>
      <c r="B496" s="51" t="s">
        <v>111</v>
      </c>
      <c r="C496" s="51">
        <v>14092</v>
      </c>
      <c r="E496" s="51" t="s">
        <v>1290</v>
      </c>
      <c r="F496" s="51" t="s">
        <v>29</v>
      </c>
      <c r="G496" s="51" t="s">
        <v>1291</v>
      </c>
      <c r="J496" s="51" t="s">
        <v>1280</v>
      </c>
      <c r="K496" s="51" t="s">
        <v>1287</v>
      </c>
      <c r="Q4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97" spans="1:17" ht="17.100000000000001" customHeight="1" x14ac:dyDescent="0.25">
      <c r="A497" s="51" t="s">
        <v>598</v>
      </c>
      <c r="B497" s="51" t="s">
        <v>111</v>
      </c>
      <c r="C497" s="51">
        <v>14092</v>
      </c>
      <c r="E497" s="51" t="s">
        <v>1290</v>
      </c>
      <c r="F497" s="51" t="s">
        <v>29</v>
      </c>
      <c r="G497" s="51" t="s">
        <v>1291</v>
      </c>
      <c r="J497" s="51" t="s">
        <v>1280</v>
      </c>
      <c r="K497" s="51" t="s">
        <v>1287</v>
      </c>
      <c r="Q4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98" spans="1:17" ht="17.100000000000001" customHeight="1" x14ac:dyDescent="0.25">
      <c r="A498" s="51" t="s">
        <v>599</v>
      </c>
      <c r="B498" s="51" t="s">
        <v>111</v>
      </c>
      <c r="C498" s="51">
        <v>14092</v>
      </c>
      <c r="E498" s="51" t="s">
        <v>1290</v>
      </c>
      <c r="F498" s="51" t="s">
        <v>29</v>
      </c>
      <c r="G498" s="51" t="s">
        <v>1291</v>
      </c>
      <c r="J498" s="51" t="s">
        <v>1280</v>
      </c>
      <c r="K498" s="51" t="s">
        <v>1287</v>
      </c>
      <c r="Q4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99" spans="1:17" ht="17.100000000000001" customHeight="1" x14ac:dyDescent="0.25">
      <c r="A499" s="51" t="s">
        <v>600</v>
      </c>
      <c r="B499" s="51" t="s">
        <v>111</v>
      </c>
      <c r="C499" s="51">
        <v>14092</v>
      </c>
      <c r="E499" s="51" t="s">
        <v>1290</v>
      </c>
      <c r="F499" s="51" t="s">
        <v>29</v>
      </c>
      <c r="G499" s="51" t="s">
        <v>1291</v>
      </c>
      <c r="J499" s="51" t="s">
        <v>1280</v>
      </c>
      <c r="K499" s="51" t="s">
        <v>1287</v>
      </c>
      <c r="Q4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00" spans="1:17" ht="17.100000000000001" customHeight="1" x14ac:dyDescent="0.25">
      <c r="A500" s="51" t="s">
        <v>601</v>
      </c>
      <c r="B500" s="51" t="s">
        <v>111</v>
      </c>
      <c r="C500" s="51">
        <v>14092</v>
      </c>
      <c r="E500" s="51" t="s">
        <v>1290</v>
      </c>
      <c r="F500" s="51" t="s">
        <v>29</v>
      </c>
      <c r="G500" s="51" t="s">
        <v>1291</v>
      </c>
      <c r="J500" s="51" t="s">
        <v>1280</v>
      </c>
      <c r="K500" s="51" t="s">
        <v>1287</v>
      </c>
      <c r="Q5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01" spans="1:17" ht="17.100000000000001" customHeight="1" x14ac:dyDescent="0.25">
      <c r="A501" s="51" t="s">
        <v>602</v>
      </c>
      <c r="B501" s="51" t="s">
        <v>111</v>
      </c>
      <c r="C501" s="51">
        <v>14092</v>
      </c>
      <c r="E501" s="51" t="s">
        <v>1290</v>
      </c>
      <c r="F501" s="51" t="s">
        <v>29</v>
      </c>
      <c r="G501" s="51" t="s">
        <v>1291</v>
      </c>
      <c r="J501" s="51" t="s">
        <v>1280</v>
      </c>
      <c r="K501" s="51" t="s">
        <v>1287</v>
      </c>
      <c r="Q5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02" spans="1:17" ht="17.100000000000001" customHeight="1" x14ac:dyDescent="0.25">
      <c r="A502" s="51" t="s">
        <v>603</v>
      </c>
      <c r="B502" s="51" t="s">
        <v>111</v>
      </c>
      <c r="C502" s="51">
        <v>14092</v>
      </c>
      <c r="E502" s="51" t="s">
        <v>1290</v>
      </c>
      <c r="F502" s="51" t="s">
        <v>29</v>
      </c>
      <c r="G502" s="51" t="s">
        <v>1291</v>
      </c>
      <c r="J502" s="51" t="s">
        <v>1280</v>
      </c>
      <c r="K502" s="51" t="s">
        <v>1287</v>
      </c>
      <c r="Q5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03" spans="1:17" ht="17.100000000000001" customHeight="1" x14ac:dyDescent="0.25">
      <c r="A503" s="51" t="s">
        <v>604</v>
      </c>
      <c r="B503" s="51" t="s">
        <v>111</v>
      </c>
      <c r="C503" s="51">
        <v>14092</v>
      </c>
      <c r="E503" s="51" t="s">
        <v>1290</v>
      </c>
      <c r="F503" s="51" t="s">
        <v>29</v>
      </c>
      <c r="G503" s="51" t="s">
        <v>1291</v>
      </c>
      <c r="J503" s="51" t="s">
        <v>1280</v>
      </c>
      <c r="K503" s="51" t="s">
        <v>1311</v>
      </c>
      <c r="Q5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04" spans="1:17" ht="17.100000000000001" customHeight="1" x14ac:dyDescent="0.25">
      <c r="A504" s="51" t="s">
        <v>605</v>
      </c>
      <c r="B504" s="51" t="s">
        <v>111</v>
      </c>
      <c r="C504" s="51">
        <v>14092</v>
      </c>
      <c r="E504" s="51" t="s">
        <v>1290</v>
      </c>
      <c r="F504" s="51" t="s">
        <v>29</v>
      </c>
      <c r="G504" s="51" t="s">
        <v>1291</v>
      </c>
      <c r="J504" s="51" t="s">
        <v>1280</v>
      </c>
      <c r="K504" s="51" t="s">
        <v>1287</v>
      </c>
      <c r="Q5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05" spans="1:17" ht="17.100000000000001" customHeight="1" x14ac:dyDescent="0.25">
      <c r="A505" s="51" t="s">
        <v>606</v>
      </c>
      <c r="B505" s="51" t="s">
        <v>111</v>
      </c>
      <c r="C505" s="51">
        <v>14092</v>
      </c>
      <c r="E505" s="51" t="s">
        <v>1290</v>
      </c>
      <c r="F505" s="51" t="s">
        <v>29</v>
      </c>
      <c r="G505" s="51" t="s">
        <v>1291</v>
      </c>
      <c r="J505" s="51" t="s">
        <v>1280</v>
      </c>
      <c r="K505" s="51" t="s">
        <v>1287</v>
      </c>
      <c r="Q5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06" spans="1:17" ht="17.100000000000001" customHeight="1" x14ac:dyDescent="0.25">
      <c r="A506" s="51" t="s">
        <v>607</v>
      </c>
      <c r="B506" s="51" t="s">
        <v>111</v>
      </c>
      <c r="C506" s="51">
        <v>14092</v>
      </c>
      <c r="E506" s="51" t="s">
        <v>1290</v>
      </c>
      <c r="F506" s="51" t="s">
        <v>29</v>
      </c>
      <c r="G506" s="51" t="s">
        <v>1291</v>
      </c>
      <c r="J506" s="51" t="s">
        <v>1280</v>
      </c>
      <c r="K506" s="51" t="s">
        <v>1287</v>
      </c>
      <c r="Q5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07" spans="1:17" ht="17.100000000000001" customHeight="1" x14ac:dyDescent="0.25">
      <c r="A507" s="51" t="s">
        <v>608</v>
      </c>
      <c r="B507" s="51" t="s">
        <v>111</v>
      </c>
      <c r="C507" s="51">
        <v>14092</v>
      </c>
      <c r="E507" s="51" t="s">
        <v>1290</v>
      </c>
      <c r="F507" s="51" t="s">
        <v>29</v>
      </c>
      <c r="G507" s="51" t="s">
        <v>1291</v>
      </c>
      <c r="J507" s="51" t="s">
        <v>1280</v>
      </c>
      <c r="K507" s="51" t="s">
        <v>1311</v>
      </c>
      <c r="Q5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08" spans="1:17" ht="17.100000000000001" customHeight="1" x14ac:dyDescent="0.25">
      <c r="A508" s="51" t="s">
        <v>609</v>
      </c>
      <c r="B508" s="51" t="s">
        <v>111</v>
      </c>
      <c r="C508" s="51">
        <v>14092</v>
      </c>
      <c r="E508" s="51" t="s">
        <v>1290</v>
      </c>
      <c r="F508" s="51" t="s">
        <v>29</v>
      </c>
      <c r="G508" s="51" t="s">
        <v>1291</v>
      </c>
      <c r="J508" s="51" t="s">
        <v>1280</v>
      </c>
      <c r="K508" s="51" t="s">
        <v>1287</v>
      </c>
      <c r="Q5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09" spans="1:17" ht="17.100000000000001" customHeight="1" x14ac:dyDescent="0.25">
      <c r="A509" s="51" t="s">
        <v>610</v>
      </c>
      <c r="B509" s="51" t="s">
        <v>111</v>
      </c>
      <c r="C509" s="51">
        <v>14092</v>
      </c>
      <c r="E509" s="51" t="s">
        <v>1290</v>
      </c>
      <c r="F509" s="51" t="s">
        <v>29</v>
      </c>
      <c r="G509" s="51" t="s">
        <v>1291</v>
      </c>
      <c r="J509" s="51" t="s">
        <v>1280</v>
      </c>
      <c r="K509" s="51" t="s">
        <v>1287</v>
      </c>
      <c r="Q5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10" spans="1:17" ht="17.100000000000001" customHeight="1" x14ac:dyDescent="0.25">
      <c r="A510" s="51" t="s">
        <v>611</v>
      </c>
      <c r="B510" s="51" t="s">
        <v>111</v>
      </c>
      <c r="C510" s="51">
        <v>14092</v>
      </c>
      <c r="E510" s="51" t="s">
        <v>1290</v>
      </c>
      <c r="F510" s="51" t="s">
        <v>29</v>
      </c>
      <c r="G510" s="51" t="s">
        <v>1291</v>
      </c>
      <c r="J510" s="51" t="s">
        <v>1280</v>
      </c>
      <c r="K510" s="51" t="s">
        <v>1287</v>
      </c>
      <c r="Q5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11" spans="1:17" ht="17.100000000000001" customHeight="1" x14ac:dyDescent="0.25">
      <c r="A511" s="51" t="s">
        <v>612</v>
      </c>
      <c r="B511" s="51" t="s">
        <v>111</v>
      </c>
      <c r="C511" s="51">
        <v>14092</v>
      </c>
      <c r="E511" s="51" t="s">
        <v>1290</v>
      </c>
      <c r="F511" s="51" t="s">
        <v>29</v>
      </c>
      <c r="G511" s="51" t="s">
        <v>1291</v>
      </c>
      <c r="J511" s="51" t="s">
        <v>1280</v>
      </c>
      <c r="K511" s="51" t="s">
        <v>1287</v>
      </c>
      <c r="Q5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12" spans="1:17" ht="17.100000000000001" customHeight="1" x14ac:dyDescent="0.25">
      <c r="A512" s="51" t="s">
        <v>613</v>
      </c>
      <c r="B512" s="51" t="s">
        <v>111</v>
      </c>
      <c r="C512" s="51">
        <v>14092</v>
      </c>
      <c r="E512" s="51" t="s">
        <v>1290</v>
      </c>
      <c r="F512" s="51" t="s">
        <v>29</v>
      </c>
      <c r="G512" s="51" t="s">
        <v>1291</v>
      </c>
      <c r="J512" s="51" t="s">
        <v>1280</v>
      </c>
      <c r="K512" s="51" t="s">
        <v>1287</v>
      </c>
      <c r="Q5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13" spans="1:17" ht="17.100000000000001" customHeight="1" x14ac:dyDescent="0.25">
      <c r="A513" s="51" t="s">
        <v>614</v>
      </c>
      <c r="B513" s="51" t="s">
        <v>111</v>
      </c>
      <c r="C513" s="51">
        <v>14092</v>
      </c>
      <c r="E513" s="51" t="s">
        <v>1290</v>
      </c>
      <c r="F513" s="51" t="s">
        <v>29</v>
      </c>
      <c r="G513" s="51" t="s">
        <v>1291</v>
      </c>
      <c r="J513" s="51" t="s">
        <v>1280</v>
      </c>
      <c r="K513" s="51" t="s">
        <v>1287</v>
      </c>
      <c r="Q5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14" spans="1:17" ht="17.100000000000001" customHeight="1" x14ac:dyDescent="0.25">
      <c r="A514" s="51" t="s">
        <v>615</v>
      </c>
      <c r="B514" s="51" t="s">
        <v>111</v>
      </c>
      <c r="C514" s="51">
        <v>14092</v>
      </c>
      <c r="E514" s="51" t="s">
        <v>1290</v>
      </c>
      <c r="F514" s="51" t="s">
        <v>29</v>
      </c>
      <c r="G514" s="51" t="s">
        <v>1291</v>
      </c>
      <c r="J514" s="51" t="s">
        <v>1280</v>
      </c>
      <c r="K514" s="51" t="s">
        <v>1287</v>
      </c>
      <c r="Q5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15" spans="1:17" ht="17.100000000000001" customHeight="1" x14ac:dyDescent="0.25">
      <c r="A515" s="51" t="s">
        <v>616</v>
      </c>
      <c r="B515" s="51" t="s">
        <v>111</v>
      </c>
      <c r="C515" s="51">
        <v>14092</v>
      </c>
      <c r="E515" s="51" t="s">
        <v>1290</v>
      </c>
      <c r="F515" s="51" t="s">
        <v>29</v>
      </c>
      <c r="G515" s="51" t="s">
        <v>1291</v>
      </c>
      <c r="J515" s="51" t="s">
        <v>1280</v>
      </c>
      <c r="K515" s="51" t="s">
        <v>1287</v>
      </c>
      <c r="Q5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16" spans="1:17" ht="17.100000000000001" customHeight="1" x14ac:dyDescent="0.25">
      <c r="A516" s="51" t="s">
        <v>617</v>
      </c>
      <c r="B516" s="51" t="s">
        <v>111</v>
      </c>
      <c r="C516" s="51">
        <v>14092</v>
      </c>
      <c r="E516" s="51" t="s">
        <v>1290</v>
      </c>
      <c r="F516" s="51" t="s">
        <v>29</v>
      </c>
      <c r="G516" s="51" t="s">
        <v>1291</v>
      </c>
      <c r="J516" s="51" t="s">
        <v>1280</v>
      </c>
      <c r="K516" s="51" t="s">
        <v>1287</v>
      </c>
      <c r="Q5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17" spans="1:17" ht="17.100000000000001" customHeight="1" x14ac:dyDescent="0.25">
      <c r="A517" s="51" t="s">
        <v>618</v>
      </c>
      <c r="B517" s="51" t="s">
        <v>111</v>
      </c>
      <c r="C517" s="51">
        <v>14092</v>
      </c>
      <c r="E517" s="51" t="s">
        <v>1290</v>
      </c>
      <c r="F517" s="51" t="s">
        <v>29</v>
      </c>
      <c r="G517" s="51" t="s">
        <v>1291</v>
      </c>
      <c r="J517" s="51" t="s">
        <v>1280</v>
      </c>
      <c r="K517" s="51" t="s">
        <v>1287</v>
      </c>
      <c r="Q5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18" spans="1:17" ht="17.100000000000001" customHeight="1" x14ac:dyDescent="0.25">
      <c r="A518" s="51" t="s">
        <v>619</v>
      </c>
      <c r="B518" s="51" t="s">
        <v>111</v>
      </c>
      <c r="C518" s="51">
        <v>14092</v>
      </c>
      <c r="E518" s="51" t="s">
        <v>1290</v>
      </c>
      <c r="F518" s="51" t="s">
        <v>29</v>
      </c>
      <c r="G518" s="51" t="s">
        <v>1291</v>
      </c>
      <c r="J518" s="51" t="s">
        <v>29</v>
      </c>
      <c r="K518" s="51" t="s">
        <v>1291</v>
      </c>
      <c r="Q5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19" spans="1:17" ht="17.100000000000001" customHeight="1" x14ac:dyDescent="0.25">
      <c r="A519" s="51" t="s">
        <v>620</v>
      </c>
      <c r="B519" s="51" t="s">
        <v>111</v>
      </c>
      <c r="C519" s="51">
        <v>14092</v>
      </c>
      <c r="E519" s="51" t="s">
        <v>1290</v>
      </c>
      <c r="F519" s="51" t="s">
        <v>29</v>
      </c>
      <c r="G519" s="51" t="s">
        <v>1291</v>
      </c>
      <c r="J519" s="51" t="s">
        <v>29</v>
      </c>
      <c r="K519" s="51" t="s">
        <v>1291</v>
      </c>
      <c r="Q5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20" spans="1:17" ht="17.100000000000001" customHeight="1" x14ac:dyDescent="0.25">
      <c r="A520" s="51" t="s">
        <v>621</v>
      </c>
      <c r="B520" s="51" t="s">
        <v>111</v>
      </c>
      <c r="C520" s="51">
        <v>14092</v>
      </c>
      <c r="E520" s="51" t="s">
        <v>1290</v>
      </c>
      <c r="F520" s="51" t="s">
        <v>29</v>
      </c>
      <c r="G520" s="51" t="s">
        <v>1291</v>
      </c>
      <c r="J520" s="51" t="s">
        <v>29</v>
      </c>
      <c r="K520" s="51" t="s">
        <v>1291</v>
      </c>
      <c r="Q5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21" spans="1:17" ht="17.100000000000001" customHeight="1" x14ac:dyDescent="0.25">
      <c r="A521" s="51" t="s">
        <v>622</v>
      </c>
      <c r="B521" s="51" t="s">
        <v>111</v>
      </c>
      <c r="C521" s="51">
        <v>14092</v>
      </c>
      <c r="E521" s="51" t="s">
        <v>1290</v>
      </c>
      <c r="F521" s="51" t="s">
        <v>29</v>
      </c>
      <c r="G521" s="51" t="s">
        <v>1291</v>
      </c>
      <c r="J521" s="51" t="s">
        <v>29</v>
      </c>
      <c r="K521" s="51" t="s">
        <v>1291</v>
      </c>
      <c r="Q5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22" spans="1:17" ht="17.100000000000001" customHeight="1" x14ac:dyDescent="0.25">
      <c r="A522" s="51" t="s">
        <v>623</v>
      </c>
      <c r="B522" s="51" t="s">
        <v>111</v>
      </c>
      <c r="C522" s="51">
        <v>14092</v>
      </c>
      <c r="E522" s="51" t="s">
        <v>1290</v>
      </c>
      <c r="F522" s="51" t="s">
        <v>29</v>
      </c>
      <c r="G522" s="51" t="s">
        <v>1291</v>
      </c>
      <c r="J522" s="51" t="s">
        <v>29</v>
      </c>
      <c r="K522" s="51" t="s">
        <v>1291</v>
      </c>
      <c r="Q5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23" spans="1:17" ht="17.100000000000001" customHeight="1" x14ac:dyDescent="0.25">
      <c r="A523" s="51" t="s">
        <v>624</v>
      </c>
      <c r="B523" s="51" t="s">
        <v>111</v>
      </c>
      <c r="C523" s="51">
        <v>14092</v>
      </c>
      <c r="E523" s="51" t="s">
        <v>1290</v>
      </c>
      <c r="F523" s="51" t="s">
        <v>29</v>
      </c>
      <c r="G523" s="51" t="s">
        <v>1291</v>
      </c>
      <c r="J523" s="51" t="s">
        <v>29</v>
      </c>
      <c r="K523" s="51" t="s">
        <v>1291</v>
      </c>
      <c r="Q5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24" spans="1:17" ht="17.100000000000001" customHeight="1" x14ac:dyDescent="0.25">
      <c r="A524" s="51" t="s">
        <v>625</v>
      </c>
      <c r="B524" s="51" t="s">
        <v>111</v>
      </c>
      <c r="C524" s="51">
        <v>14092</v>
      </c>
      <c r="E524" s="51" t="s">
        <v>1290</v>
      </c>
      <c r="F524" s="51" t="s">
        <v>29</v>
      </c>
      <c r="G524" s="51" t="s">
        <v>1291</v>
      </c>
      <c r="J524" s="51" t="s">
        <v>29</v>
      </c>
      <c r="K524" s="51" t="s">
        <v>1291</v>
      </c>
      <c r="Q5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25" spans="1:17" ht="17.100000000000001" customHeight="1" x14ac:dyDescent="0.25">
      <c r="A525" s="51" t="s">
        <v>626</v>
      </c>
      <c r="B525" s="51" t="s">
        <v>111</v>
      </c>
      <c r="C525" s="51">
        <v>14092</v>
      </c>
      <c r="E525" s="51" t="s">
        <v>1290</v>
      </c>
      <c r="F525" s="51" t="s">
        <v>29</v>
      </c>
      <c r="G525" s="51" t="s">
        <v>1291</v>
      </c>
      <c r="J525" s="51" t="s">
        <v>29</v>
      </c>
      <c r="K525" s="51" t="s">
        <v>1291</v>
      </c>
      <c r="Q5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26" spans="1:17" ht="17.100000000000001" customHeight="1" x14ac:dyDescent="0.25">
      <c r="A526" s="51" t="s">
        <v>627</v>
      </c>
      <c r="B526" s="51" t="s">
        <v>111</v>
      </c>
      <c r="C526" s="51">
        <v>14092</v>
      </c>
      <c r="E526" s="51" t="s">
        <v>1290</v>
      </c>
      <c r="F526" s="51" t="s">
        <v>29</v>
      </c>
      <c r="G526" s="51" t="s">
        <v>1291</v>
      </c>
      <c r="J526" s="51" t="s">
        <v>29</v>
      </c>
      <c r="K526" s="51" t="s">
        <v>1291</v>
      </c>
      <c r="Q5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27" spans="1:17" ht="17.100000000000001" customHeight="1" x14ac:dyDescent="0.25">
      <c r="A527" s="51" t="s">
        <v>628</v>
      </c>
      <c r="B527" s="51" t="s">
        <v>111</v>
      </c>
      <c r="C527" s="51">
        <v>14092</v>
      </c>
      <c r="E527" s="51" t="s">
        <v>1290</v>
      </c>
      <c r="F527" s="51" t="s">
        <v>29</v>
      </c>
      <c r="G527" s="51" t="s">
        <v>1291</v>
      </c>
      <c r="J527" s="51" t="s">
        <v>1280</v>
      </c>
      <c r="K527" s="51" t="s">
        <v>1287</v>
      </c>
      <c r="Q5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28" spans="1:17" ht="17.100000000000001" customHeight="1" x14ac:dyDescent="0.25">
      <c r="A528" s="51" t="s">
        <v>629</v>
      </c>
      <c r="B528" s="51" t="s">
        <v>111</v>
      </c>
      <c r="C528" s="51">
        <v>14092</v>
      </c>
      <c r="E528" s="51" t="s">
        <v>1290</v>
      </c>
      <c r="F528" s="51" t="s">
        <v>29</v>
      </c>
      <c r="G528" s="51" t="s">
        <v>1291</v>
      </c>
      <c r="J528" s="51" t="s">
        <v>29</v>
      </c>
      <c r="K528" s="51" t="s">
        <v>1291</v>
      </c>
      <c r="Q5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29" spans="1:17" ht="17.100000000000001" customHeight="1" x14ac:dyDescent="0.25">
      <c r="A529" s="51" t="s">
        <v>630</v>
      </c>
      <c r="B529" s="51" t="s">
        <v>111</v>
      </c>
      <c r="C529" s="51">
        <v>14092</v>
      </c>
      <c r="E529" s="51" t="s">
        <v>1290</v>
      </c>
      <c r="F529" s="51" t="s">
        <v>29</v>
      </c>
      <c r="G529" s="51" t="s">
        <v>1291</v>
      </c>
      <c r="J529" s="51" t="s">
        <v>29</v>
      </c>
      <c r="K529" s="51" t="s">
        <v>1291</v>
      </c>
      <c r="Q5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30" spans="1:17" ht="17.100000000000001" customHeight="1" x14ac:dyDescent="0.25">
      <c r="A530" s="51" t="s">
        <v>631</v>
      </c>
      <c r="B530" s="51" t="s">
        <v>111</v>
      </c>
      <c r="C530" s="51">
        <v>14092</v>
      </c>
      <c r="E530" s="51" t="s">
        <v>1290</v>
      </c>
      <c r="F530" s="51" t="s">
        <v>29</v>
      </c>
      <c r="G530" s="51" t="s">
        <v>1291</v>
      </c>
      <c r="J530" s="51" t="s">
        <v>29</v>
      </c>
      <c r="K530" s="51" t="s">
        <v>1291</v>
      </c>
      <c r="Q5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31" spans="1:17" ht="17.100000000000001" customHeight="1" x14ac:dyDescent="0.25">
      <c r="A531" s="51" t="s">
        <v>632</v>
      </c>
      <c r="B531" s="51" t="s">
        <v>111</v>
      </c>
      <c r="C531" s="51">
        <v>14092</v>
      </c>
      <c r="E531" s="51" t="s">
        <v>1290</v>
      </c>
      <c r="F531" s="51" t="s">
        <v>29</v>
      </c>
      <c r="G531" s="51" t="s">
        <v>1291</v>
      </c>
      <c r="J531" s="51" t="s">
        <v>29</v>
      </c>
      <c r="K531" s="51" t="s">
        <v>1291</v>
      </c>
      <c r="Q5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32" spans="1:17" ht="17.100000000000001" customHeight="1" x14ac:dyDescent="0.25">
      <c r="A532" s="51" t="s">
        <v>633</v>
      </c>
      <c r="B532" s="51" t="s">
        <v>111</v>
      </c>
      <c r="C532" s="51">
        <v>14092</v>
      </c>
      <c r="E532" s="51" t="s">
        <v>1290</v>
      </c>
      <c r="F532" s="51" t="s">
        <v>29</v>
      </c>
      <c r="G532" s="51" t="s">
        <v>1291</v>
      </c>
      <c r="J532" s="51" t="s">
        <v>29</v>
      </c>
      <c r="K532" s="51" t="s">
        <v>1291</v>
      </c>
      <c r="Q5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33" spans="1:17" ht="17.100000000000001" customHeight="1" x14ac:dyDescent="0.25">
      <c r="A533" s="51" t="s">
        <v>634</v>
      </c>
      <c r="B533" s="51" t="s">
        <v>111</v>
      </c>
      <c r="C533" s="51">
        <v>14092</v>
      </c>
      <c r="E533" s="51" t="s">
        <v>1290</v>
      </c>
      <c r="F533" s="51" t="s">
        <v>29</v>
      </c>
      <c r="G533" s="51" t="s">
        <v>1291</v>
      </c>
      <c r="J533" s="51" t="s">
        <v>1280</v>
      </c>
      <c r="K533" s="51" t="s">
        <v>1311</v>
      </c>
      <c r="Q5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34" spans="1:17" ht="17.100000000000001" customHeight="1" x14ac:dyDescent="0.25">
      <c r="A534" s="51" t="s">
        <v>635</v>
      </c>
      <c r="B534" s="51" t="s">
        <v>111</v>
      </c>
      <c r="C534" s="51">
        <v>14092</v>
      </c>
      <c r="E534" s="51" t="s">
        <v>1290</v>
      </c>
      <c r="F534" s="51" t="s">
        <v>29</v>
      </c>
      <c r="G534" s="51" t="s">
        <v>1291</v>
      </c>
      <c r="J534" s="51" t="s">
        <v>29</v>
      </c>
      <c r="K534" s="51" t="s">
        <v>1291</v>
      </c>
      <c r="Q5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35" spans="1:17" ht="17.100000000000001" customHeight="1" x14ac:dyDescent="0.25">
      <c r="A535" s="51" t="s">
        <v>636</v>
      </c>
      <c r="B535" s="51" t="s">
        <v>111</v>
      </c>
      <c r="C535" s="51">
        <v>14092</v>
      </c>
      <c r="E535" s="51" t="s">
        <v>1290</v>
      </c>
      <c r="F535" s="51" t="s">
        <v>29</v>
      </c>
      <c r="G535" s="51" t="s">
        <v>1291</v>
      </c>
      <c r="J535" s="51" t="s">
        <v>29</v>
      </c>
      <c r="K535" s="51" t="s">
        <v>1291</v>
      </c>
      <c r="Q5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36" spans="1:17" ht="17.100000000000001" customHeight="1" x14ac:dyDescent="0.25">
      <c r="A536" s="51" t="s">
        <v>637</v>
      </c>
      <c r="B536" s="51" t="s">
        <v>111</v>
      </c>
      <c r="C536" s="51">
        <v>14092</v>
      </c>
      <c r="E536" s="51" t="s">
        <v>1290</v>
      </c>
      <c r="F536" s="51" t="s">
        <v>29</v>
      </c>
      <c r="G536" s="51" t="s">
        <v>1291</v>
      </c>
      <c r="J536" s="51" t="s">
        <v>29</v>
      </c>
      <c r="K536" s="51" t="s">
        <v>1291</v>
      </c>
      <c r="Q5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37" spans="1:17" ht="17.100000000000001" customHeight="1" x14ac:dyDescent="0.25">
      <c r="A537" s="51" t="s">
        <v>638</v>
      </c>
      <c r="B537" s="51" t="s">
        <v>111</v>
      </c>
      <c r="C537" s="51">
        <v>14092</v>
      </c>
      <c r="E537" s="51" t="s">
        <v>1290</v>
      </c>
      <c r="F537" s="51" t="s">
        <v>29</v>
      </c>
      <c r="G537" s="51" t="s">
        <v>1291</v>
      </c>
      <c r="J537" s="51" t="s">
        <v>29</v>
      </c>
      <c r="K537" s="51" t="s">
        <v>1291</v>
      </c>
      <c r="Q5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38" spans="1:17" ht="17.100000000000001" customHeight="1" x14ac:dyDescent="0.25">
      <c r="A538" s="51" t="s">
        <v>639</v>
      </c>
      <c r="B538" s="51" t="s">
        <v>111</v>
      </c>
      <c r="C538" s="51">
        <v>14092</v>
      </c>
      <c r="E538" s="51" t="s">
        <v>1290</v>
      </c>
      <c r="F538" s="51" t="s">
        <v>29</v>
      </c>
      <c r="G538" s="51" t="s">
        <v>1291</v>
      </c>
      <c r="J538" s="51" t="s">
        <v>29</v>
      </c>
      <c r="K538" s="51" t="s">
        <v>1291</v>
      </c>
      <c r="Q5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39" spans="1:17" ht="17.100000000000001" customHeight="1" x14ac:dyDescent="0.25">
      <c r="A539" s="51" t="s">
        <v>640</v>
      </c>
      <c r="B539" s="51" t="s">
        <v>111</v>
      </c>
      <c r="C539" s="51">
        <v>14092</v>
      </c>
      <c r="E539" s="51" t="s">
        <v>1290</v>
      </c>
      <c r="F539" s="51" t="s">
        <v>29</v>
      </c>
      <c r="G539" s="51" t="s">
        <v>1291</v>
      </c>
      <c r="J539" s="51" t="s">
        <v>29</v>
      </c>
      <c r="K539" s="51" t="s">
        <v>1291</v>
      </c>
      <c r="Q5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40" spans="1:17" ht="17.100000000000001" customHeight="1" x14ac:dyDescent="0.25">
      <c r="A540" s="51" t="s">
        <v>641</v>
      </c>
      <c r="B540" s="51" t="s">
        <v>111</v>
      </c>
      <c r="C540" s="51">
        <v>14092</v>
      </c>
      <c r="E540" s="51" t="s">
        <v>1290</v>
      </c>
      <c r="F540" s="51" t="s">
        <v>29</v>
      </c>
      <c r="G540" s="51" t="s">
        <v>1291</v>
      </c>
      <c r="J540" s="51" t="s">
        <v>29</v>
      </c>
      <c r="K540" s="51" t="s">
        <v>1291</v>
      </c>
      <c r="Q5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41" spans="1:17" ht="17.100000000000001" customHeight="1" x14ac:dyDescent="0.25">
      <c r="A541" s="51" t="s">
        <v>642</v>
      </c>
      <c r="B541" s="51" t="s">
        <v>111</v>
      </c>
      <c r="C541" s="51">
        <v>14092</v>
      </c>
      <c r="E541" s="51" t="s">
        <v>1290</v>
      </c>
      <c r="F541" s="51" t="s">
        <v>29</v>
      </c>
      <c r="G541" s="51" t="s">
        <v>1291</v>
      </c>
      <c r="J541" s="51" t="s">
        <v>29</v>
      </c>
      <c r="K541" s="51" t="s">
        <v>1291</v>
      </c>
      <c r="Q5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42" spans="1:17" ht="17.100000000000001" customHeight="1" x14ac:dyDescent="0.25">
      <c r="A542" s="51" t="s">
        <v>643</v>
      </c>
      <c r="B542" s="51" t="s">
        <v>111</v>
      </c>
      <c r="C542" s="51">
        <v>14092</v>
      </c>
      <c r="E542" s="51" t="s">
        <v>1290</v>
      </c>
      <c r="F542" s="51" t="s">
        <v>29</v>
      </c>
      <c r="G542" s="51" t="s">
        <v>1291</v>
      </c>
      <c r="J542" s="51" t="s">
        <v>29</v>
      </c>
      <c r="K542" s="51" t="s">
        <v>1291</v>
      </c>
      <c r="Q5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43" spans="1:17" ht="17.100000000000001" customHeight="1" x14ac:dyDescent="0.25">
      <c r="A543" s="51" t="s">
        <v>644</v>
      </c>
      <c r="B543" s="51" t="s">
        <v>111</v>
      </c>
      <c r="C543" s="51">
        <v>14092</v>
      </c>
      <c r="E543" s="51" t="s">
        <v>1290</v>
      </c>
      <c r="F543" s="51" t="s">
        <v>29</v>
      </c>
      <c r="G543" s="51" t="s">
        <v>1291</v>
      </c>
      <c r="J543" s="51" t="s">
        <v>29</v>
      </c>
      <c r="K543" s="51" t="s">
        <v>1291</v>
      </c>
      <c r="Q5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44" spans="1:17" ht="17.100000000000001" customHeight="1" x14ac:dyDescent="0.25">
      <c r="A544" s="51" t="s">
        <v>645</v>
      </c>
      <c r="B544" s="51" t="s">
        <v>111</v>
      </c>
      <c r="C544" s="51">
        <v>14092</v>
      </c>
      <c r="E544" s="51" t="s">
        <v>1290</v>
      </c>
      <c r="F544" s="51" t="s">
        <v>29</v>
      </c>
      <c r="G544" s="51" t="s">
        <v>1291</v>
      </c>
      <c r="J544" s="51" t="s">
        <v>29</v>
      </c>
      <c r="K544" s="51" t="s">
        <v>1291</v>
      </c>
      <c r="Q5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45" spans="1:17" ht="17.100000000000001" customHeight="1" x14ac:dyDescent="0.25">
      <c r="A545" s="51" t="s">
        <v>646</v>
      </c>
      <c r="B545" s="51" t="s">
        <v>111</v>
      </c>
      <c r="C545" s="51">
        <v>14092</v>
      </c>
      <c r="E545" s="51" t="s">
        <v>1290</v>
      </c>
      <c r="F545" s="51" t="s">
        <v>29</v>
      </c>
      <c r="G545" s="51" t="s">
        <v>1291</v>
      </c>
      <c r="J545" s="51" t="s">
        <v>29</v>
      </c>
      <c r="K545" s="51" t="s">
        <v>1291</v>
      </c>
      <c r="Q5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46" spans="1:17" ht="17.100000000000001" customHeight="1" x14ac:dyDescent="0.25">
      <c r="A546" s="51" t="s">
        <v>647</v>
      </c>
      <c r="B546" s="51" t="s">
        <v>111</v>
      </c>
      <c r="C546" s="51">
        <v>14092</v>
      </c>
      <c r="E546" s="51" t="s">
        <v>1290</v>
      </c>
      <c r="F546" s="51" t="s">
        <v>29</v>
      </c>
      <c r="G546" s="51" t="s">
        <v>1291</v>
      </c>
      <c r="J546" s="51" t="s">
        <v>29</v>
      </c>
      <c r="K546" s="51" t="s">
        <v>1291</v>
      </c>
      <c r="Q5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47" spans="1:17" ht="17.100000000000001" customHeight="1" x14ac:dyDescent="0.25">
      <c r="A547" s="51" t="s">
        <v>647</v>
      </c>
      <c r="B547" s="51" t="s">
        <v>111</v>
      </c>
      <c r="C547" s="51">
        <v>14092</v>
      </c>
      <c r="E547" s="51" t="s">
        <v>1290</v>
      </c>
      <c r="F547" s="51" t="s">
        <v>29</v>
      </c>
      <c r="G547" s="51" t="s">
        <v>1291</v>
      </c>
      <c r="J547" s="51" t="s">
        <v>29</v>
      </c>
      <c r="K547" s="51" t="s">
        <v>1291</v>
      </c>
      <c r="Q5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48" spans="1:17" ht="17.100000000000001" customHeight="1" x14ac:dyDescent="0.25">
      <c r="A548" s="51" t="s">
        <v>648</v>
      </c>
      <c r="B548" s="51" t="s">
        <v>111</v>
      </c>
      <c r="C548" s="51">
        <v>14092</v>
      </c>
      <c r="E548" s="51" t="s">
        <v>1283</v>
      </c>
      <c r="F548" s="51" t="s">
        <v>112</v>
      </c>
      <c r="G548" s="51" t="s">
        <v>1282</v>
      </c>
      <c r="I548" s="51" t="s">
        <v>1300</v>
      </c>
      <c r="J548" s="51" t="s">
        <v>1283</v>
      </c>
      <c r="K548" s="51" t="s">
        <v>1282</v>
      </c>
      <c r="Q5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49" spans="1:17" ht="17.100000000000001" customHeight="1" x14ac:dyDescent="0.25">
      <c r="A549" s="51" t="s">
        <v>649</v>
      </c>
      <c r="B549" s="51" t="s">
        <v>111</v>
      </c>
      <c r="C549" s="51">
        <v>14092</v>
      </c>
      <c r="E549" s="51" t="s">
        <v>1290</v>
      </c>
      <c r="F549" s="51" t="s">
        <v>29</v>
      </c>
      <c r="G549" s="51" t="s">
        <v>1291</v>
      </c>
      <c r="J549" s="51" t="s">
        <v>29</v>
      </c>
      <c r="K549" s="51" t="s">
        <v>1291</v>
      </c>
      <c r="Q5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50" spans="1:17" ht="17.100000000000001" customHeight="1" x14ac:dyDescent="0.25">
      <c r="A550" s="51" t="s">
        <v>650</v>
      </c>
      <c r="B550" s="51" t="s">
        <v>111</v>
      </c>
      <c r="C550" s="51">
        <v>14092</v>
      </c>
      <c r="E550" s="51" t="s">
        <v>1290</v>
      </c>
      <c r="F550" s="51" t="s">
        <v>29</v>
      </c>
      <c r="G550" s="51" t="s">
        <v>1291</v>
      </c>
      <c r="J550" s="51" t="s">
        <v>29</v>
      </c>
      <c r="K550" s="51" t="s">
        <v>1304</v>
      </c>
      <c r="Q5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51" spans="1:17" ht="17.100000000000001" customHeight="1" x14ac:dyDescent="0.25">
      <c r="A551" s="51" t="s">
        <v>651</v>
      </c>
      <c r="B551" s="51" t="s">
        <v>111</v>
      </c>
      <c r="C551" s="51">
        <v>14092</v>
      </c>
      <c r="E551" s="51" t="s">
        <v>1290</v>
      </c>
      <c r="F551" s="51" t="s">
        <v>29</v>
      </c>
      <c r="G551" s="51" t="s">
        <v>1291</v>
      </c>
      <c r="J551" s="51" t="s">
        <v>29</v>
      </c>
      <c r="K551" s="51" t="s">
        <v>1304</v>
      </c>
      <c r="Q5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52" spans="1:17" ht="17.100000000000001" customHeight="1" x14ac:dyDescent="0.25">
      <c r="A552" s="51" t="s">
        <v>652</v>
      </c>
      <c r="B552" s="51" t="s">
        <v>111</v>
      </c>
      <c r="C552" s="51">
        <v>14092</v>
      </c>
      <c r="E552" s="51" t="s">
        <v>1290</v>
      </c>
      <c r="F552" s="51" t="s">
        <v>29</v>
      </c>
      <c r="G552" s="51" t="s">
        <v>1291</v>
      </c>
      <c r="J552" s="51" t="s">
        <v>29</v>
      </c>
      <c r="K552" s="51" t="s">
        <v>1304</v>
      </c>
      <c r="Q5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53" spans="1:17" ht="17.100000000000001" customHeight="1" x14ac:dyDescent="0.25">
      <c r="A553" s="51" t="s">
        <v>653</v>
      </c>
      <c r="B553" s="51" t="s">
        <v>111</v>
      </c>
      <c r="C553" s="51">
        <v>14092</v>
      </c>
      <c r="E553" s="51" t="s">
        <v>1290</v>
      </c>
      <c r="F553" s="51" t="s">
        <v>29</v>
      </c>
      <c r="G553" s="51" t="s">
        <v>1291</v>
      </c>
      <c r="J553" s="51" t="s">
        <v>29</v>
      </c>
      <c r="K553" s="51" t="s">
        <v>1304</v>
      </c>
      <c r="Q5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54" spans="1:17" ht="17.100000000000001" customHeight="1" x14ac:dyDescent="0.25">
      <c r="A554" s="51" t="s">
        <v>654</v>
      </c>
      <c r="B554" s="51" t="s">
        <v>111</v>
      </c>
      <c r="C554" s="51">
        <v>14092</v>
      </c>
      <c r="E554" s="51" t="s">
        <v>1290</v>
      </c>
      <c r="F554" s="51" t="s">
        <v>29</v>
      </c>
      <c r="G554" s="51" t="s">
        <v>1291</v>
      </c>
      <c r="J554" s="51" t="s">
        <v>29</v>
      </c>
      <c r="K554" s="51" t="s">
        <v>1304</v>
      </c>
      <c r="Q5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55" spans="1:17" ht="17.100000000000001" customHeight="1" x14ac:dyDescent="0.25">
      <c r="A555" s="51" t="s">
        <v>655</v>
      </c>
      <c r="B555" s="51" t="s">
        <v>111</v>
      </c>
      <c r="C555" s="51">
        <v>14092</v>
      </c>
      <c r="E555" s="51" t="s">
        <v>1290</v>
      </c>
      <c r="F555" s="51" t="s">
        <v>29</v>
      </c>
      <c r="G555" s="51" t="s">
        <v>1291</v>
      </c>
      <c r="J555" s="51" t="s">
        <v>29</v>
      </c>
      <c r="K555" s="51" t="s">
        <v>1304</v>
      </c>
      <c r="Q5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56" spans="1:17" ht="17.100000000000001" customHeight="1" x14ac:dyDescent="0.25">
      <c r="A556" s="51" t="s">
        <v>656</v>
      </c>
      <c r="B556" s="51" t="s">
        <v>111</v>
      </c>
      <c r="C556" s="51">
        <v>14092</v>
      </c>
      <c r="E556" s="51" t="s">
        <v>1290</v>
      </c>
      <c r="F556" s="51" t="s">
        <v>29</v>
      </c>
      <c r="G556" s="51" t="s">
        <v>1291</v>
      </c>
      <c r="J556" s="51" t="s">
        <v>29</v>
      </c>
      <c r="K556" s="51" t="s">
        <v>1304</v>
      </c>
      <c r="Q5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57" spans="1:17" ht="17.100000000000001" customHeight="1" x14ac:dyDescent="0.25">
      <c r="A557" s="51" t="s">
        <v>657</v>
      </c>
      <c r="B557" s="51" t="s">
        <v>111</v>
      </c>
      <c r="C557" s="51">
        <v>14092</v>
      </c>
      <c r="E557" s="51" t="s">
        <v>1290</v>
      </c>
      <c r="F557" s="51" t="s">
        <v>29</v>
      </c>
      <c r="G557" s="51" t="s">
        <v>1291</v>
      </c>
      <c r="J557" s="51" t="s">
        <v>29</v>
      </c>
      <c r="K557" s="51" t="s">
        <v>1304</v>
      </c>
      <c r="Q5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58" spans="1:17" ht="17.100000000000001" customHeight="1" x14ac:dyDescent="0.25">
      <c r="A558" s="51" t="s">
        <v>658</v>
      </c>
      <c r="B558" s="51" t="s">
        <v>111</v>
      </c>
      <c r="C558" s="51">
        <v>14092</v>
      </c>
      <c r="E558" s="51" t="s">
        <v>1290</v>
      </c>
      <c r="F558" s="51" t="s">
        <v>29</v>
      </c>
      <c r="G558" s="51" t="s">
        <v>1291</v>
      </c>
      <c r="J558" s="51" t="s">
        <v>29</v>
      </c>
      <c r="K558" s="51" t="s">
        <v>1304</v>
      </c>
      <c r="Q5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59" spans="1:17" ht="17.100000000000001" customHeight="1" x14ac:dyDescent="0.25">
      <c r="A559" s="51" t="s">
        <v>659</v>
      </c>
      <c r="B559" s="51" t="s">
        <v>111</v>
      </c>
      <c r="C559" s="51">
        <v>14092</v>
      </c>
      <c r="E559" s="51" t="s">
        <v>1290</v>
      </c>
      <c r="F559" s="51" t="s">
        <v>29</v>
      </c>
      <c r="G559" s="51" t="s">
        <v>1291</v>
      </c>
      <c r="J559" s="51" t="s">
        <v>29</v>
      </c>
      <c r="K559" s="51" t="s">
        <v>1304</v>
      </c>
      <c r="Q5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60" spans="1:17" ht="17.100000000000001" customHeight="1" x14ac:dyDescent="0.25">
      <c r="A560" s="51" t="s">
        <v>660</v>
      </c>
      <c r="B560" s="51" t="s">
        <v>111</v>
      </c>
      <c r="C560" s="51">
        <v>14092</v>
      </c>
      <c r="E560" s="51" t="s">
        <v>1290</v>
      </c>
      <c r="F560" s="51" t="s">
        <v>29</v>
      </c>
      <c r="G560" s="51" t="s">
        <v>1291</v>
      </c>
      <c r="J560" s="51" t="s">
        <v>29</v>
      </c>
      <c r="K560" s="51" t="s">
        <v>1304</v>
      </c>
      <c r="Q5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61" spans="1:17" ht="17.100000000000001" customHeight="1" x14ac:dyDescent="0.25">
      <c r="A561" s="51" t="s">
        <v>661</v>
      </c>
      <c r="B561" s="51" t="s">
        <v>111</v>
      </c>
      <c r="C561" s="51">
        <v>14092</v>
      </c>
      <c r="E561" s="51" t="s">
        <v>1290</v>
      </c>
      <c r="F561" s="51" t="s">
        <v>29</v>
      </c>
      <c r="G561" s="51" t="s">
        <v>1291</v>
      </c>
      <c r="J561" s="51" t="s">
        <v>29</v>
      </c>
      <c r="K561" s="51" t="s">
        <v>1304</v>
      </c>
      <c r="Q5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62" spans="1:17" ht="17.100000000000001" customHeight="1" x14ac:dyDescent="0.25">
      <c r="A562" s="51" t="s">
        <v>662</v>
      </c>
      <c r="B562" s="51" t="s">
        <v>111</v>
      </c>
      <c r="C562" s="51">
        <v>14092</v>
      </c>
      <c r="E562" s="51" t="s">
        <v>1290</v>
      </c>
      <c r="F562" s="51" t="s">
        <v>29</v>
      </c>
      <c r="G562" s="51" t="s">
        <v>1291</v>
      </c>
      <c r="J562" s="51" t="s">
        <v>29</v>
      </c>
      <c r="K562" s="51" t="s">
        <v>1304</v>
      </c>
      <c r="Q5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63" spans="1:17" ht="17.100000000000001" customHeight="1" x14ac:dyDescent="0.25">
      <c r="A563" s="51" t="s">
        <v>663</v>
      </c>
      <c r="B563" s="51" t="s">
        <v>111</v>
      </c>
      <c r="C563" s="51">
        <v>14092</v>
      </c>
      <c r="E563" s="51" t="s">
        <v>1290</v>
      </c>
      <c r="F563" s="51" t="s">
        <v>29</v>
      </c>
      <c r="G563" s="51" t="s">
        <v>1291</v>
      </c>
      <c r="J563" s="51" t="s">
        <v>29</v>
      </c>
      <c r="K563" s="51" t="s">
        <v>1304</v>
      </c>
      <c r="Q5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64" spans="1:17" ht="17.100000000000001" customHeight="1" x14ac:dyDescent="0.25">
      <c r="A564" s="51" t="s">
        <v>664</v>
      </c>
      <c r="B564" s="51" t="s">
        <v>111</v>
      </c>
      <c r="C564" s="51">
        <v>14092</v>
      </c>
      <c r="E564" s="51" t="s">
        <v>1290</v>
      </c>
      <c r="F564" s="51" t="s">
        <v>29</v>
      </c>
      <c r="G564" s="51" t="s">
        <v>1291</v>
      </c>
      <c r="J564" s="51" t="s">
        <v>29</v>
      </c>
      <c r="K564" s="51" t="s">
        <v>1304</v>
      </c>
      <c r="Q5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65" spans="1:17" ht="17.100000000000001" customHeight="1" x14ac:dyDescent="0.25">
      <c r="A565" s="51" t="s">
        <v>665</v>
      </c>
      <c r="B565" s="51" t="s">
        <v>111</v>
      </c>
      <c r="C565" s="51">
        <v>14092</v>
      </c>
      <c r="E565" s="51" t="s">
        <v>1290</v>
      </c>
      <c r="F565" s="51" t="s">
        <v>29</v>
      </c>
      <c r="G565" s="51" t="s">
        <v>1291</v>
      </c>
      <c r="J565" s="51" t="s">
        <v>29</v>
      </c>
      <c r="K565" s="51" t="s">
        <v>1304</v>
      </c>
      <c r="Q5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66" spans="1:17" ht="17.100000000000001" customHeight="1" x14ac:dyDescent="0.25">
      <c r="A566" s="51" t="s">
        <v>666</v>
      </c>
      <c r="B566" s="51" t="s">
        <v>111</v>
      </c>
      <c r="C566" s="51">
        <v>14092</v>
      </c>
      <c r="E566" s="51" t="s">
        <v>1290</v>
      </c>
      <c r="F566" s="51" t="s">
        <v>29</v>
      </c>
      <c r="G566" s="51" t="s">
        <v>1291</v>
      </c>
      <c r="J566" s="51" t="s">
        <v>29</v>
      </c>
      <c r="K566" s="51" t="s">
        <v>1304</v>
      </c>
      <c r="Q5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67" spans="1:17" ht="17.100000000000001" customHeight="1" x14ac:dyDescent="0.25">
      <c r="A567" s="51" t="s">
        <v>667</v>
      </c>
      <c r="B567" s="51" t="s">
        <v>111</v>
      </c>
      <c r="C567" s="51">
        <v>14092</v>
      </c>
      <c r="E567" s="51" t="s">
        <v>1290</v>
      </c>
      <c r="F567" s="51" t="s">
        <v>29</v>
      </c>
      <c r="G567" s="51" t="s">
        <v>1291</v>
      </c>
      <c r="J567" s="51" t="s">
        <v>29</v>
      </c>
      <c r="K567" s="51" t="s">
        <v>1304</v>
      </c>
      <c r="Q5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68" spans="1:17" ht="17.100000000000001" customHeight="1" x14ac:dyDescent="0.25">
      <c r="A568" s="51" t="s">
        <v>668</v>
      </c>
      <c r="B568" s="51" t="s">
        <v>111</v>
      </c>
      <c r="C568" s="51">
        <v>14092</v>
      </c>
      <c r="E568" s="51" t="s">
        <v>1290</v>
      </c>
      <c r="F568" s="51" t="s">
        <v>29</v>
      </c>
      <c r="G568" s="51" t="s">
        <v>1291</v>
      </c>
      <c r="J568" s="51" t="s">
        <v>29</v>
      </c>
      <c r="K568" s="51" t="s">
        <v>1304</v>
      </c>
      <c r="Q5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69" spans="1:17" ht="17.100000000000001" customHeight="1" x14ac:dyDescent="0.25">
      <c r="A569" s="51" t="s">
        <v>669</v>
      </c>
      <c r="B569" s="51" t="s">
        <v>111</v>
      </c>
      <c r="C569" s="51">
        <v>14092</v>
      </c>
      <c r="E569" s="51" t="s">
        <v>1290</v>
      </c>
      <c r="F569" s="51" t="s">
        <v>29</v>
      </c>
      <c r="G569" s="51" t="s">
        <v>1291</v>
      </c>
      <c r="J569" s="51" t="s">
        <v>29</v>
      </c>
      <c r="K569" s="51" t="s">
        <v>1304</v>
      </c>
      <c r="Q5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70" spans="1:17" ht="17.100000000000001" customHeight="1" x14ac:dyDescent="0.25">
      <c r="A570" s="51" t="s">
        <v>670</v>
      </c>
      <c r="B570" s="51" t="s">
        <v>111</v>
      </c>
      <c r="C570" s="51">
        <v>14092</v>
      </c>
      <c r="E570" s="51" t="s">
        <v>1290</v>
      </c>
      <c r="F570" s="51" t="s">
        <v>29</v>
      </c>
      <c r="G570" s="51" t="s">
        <v>1291</v>
      </c>
      <c r="J570" s="51" t="s">
        <v>1280</v>
      </c>
      <c r="K570" s="51" t="s">
        <v>1287</v>
      </c>
      <c r="Q5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71" spans="1:17" ht="17.100000000000001" customHeight="1" x14ac:dyDescent="0.25">
      <c r="A571" s="51" t="s">
        <v>671</v>
      </c>
      <c r="B571" s="51" t="s">
        <v>111</v>
      </c>
      <c r="C571" s="51">
        <v>14092</v>
      </c>
      <c r="E571" s="51" t="s">
        <v>1290</v>
      </c>
      <c r="F571" s="51" t="s">
        <v>29</v>
      </c>
      <c r="G571" s="51" t="s">
        <v>1291</v>
      </c>
      <c r="J571" s="51" t="s">
        <v>29</v>
      </c>
      <c r="K571" s="51" t="s">
        <v>1304</v>
      </c>
      <c r="Q5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72" spans="1:17" ht="17.100000000000001" customHeight="1" x14ac:dyDescent="0.25">
      <c r="A572" s="51" t="s">
        <v>672</v>
      </c>
      <c r="B572" s="51" t="s">
        <v>111</v>
      </c>
      <c r="C572" s="51">
        <v>14092</v>
      </c>
      <c r="E572" s="51" t="s">
        <v>1290</v>
      </c>
      <c r="F572" s="51" t="s">
        <v>29</v>
      </c>
      <c r="G572" s="51" t="s">
        <v>1291</v>
      </c>
      <c r="J572" s="51" t="s">
        <v>29</v>
      </c>
      <c r="K572" s="51" t="s">
        <v>1304</v>
      </c>
      <c r="Q5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73" spans="1:17" ht="17.100000000000001" customHeight="1" x14ac:dyDescent="0.25">
      <c r="A573" s="51" t="s">
        <v>673</v>
      </c>
      <c r="B573" s="51" t="s">
        <v>111</v>
      </c>
      <c r="C573" s="51">
        <v>14092</v>
      </c>
      <c r="E573" s="51" t="s">
        <v>1290</v>
      </c>
      <c r="F573" s="51" t="s">
        <v>29</v>
      </c>
      <c r="G573" s="51" t="s">
        <v>1291</v>
      </c>
      <c r="J573" s="51" t="s">
        <v>29</v>
      </c>
      <c r="K573" s="51" t="s">
        <v>1304</v>
      </c>
      <c r="Q5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74" spans="1:17" ht="17.100000000000001" customHeight="1" x14ac:dyDescent="0.25">
      <c r="A574" s="51" t="s">
        <v>674</v>
      </c>
      <c r="B574" s="51" t="s">
        <v>111</v>
      </c>
      <c r="C574" s="51">
        <v>14092</v>
      </c>
      <c r="E574" s="51" t="s">
        <v>1290</v>
      </c>
      <c r="F574" s="51" t="s">
        <v>29</v>
      </c>
      <c r="G574" s="51" t="s">
        <v>1291</v>
      </c>
      <c r="J574" s="51" t="s">
        <v>29</v>
      </c>
      <c r="K574" s="51" t="s">
        <v>1304</v>
      </c>
      <c r="Q5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75" spans="1:17" ht="17.100000000000001" customHeight="1" x14ac:dyDescent="0.25">
      <c r="A575" s="51" t="s">
        <v>674</v>
      </c>
      <c r="B575" s="51" t="s">
        <v>111</v>
      </c>
      <c r="C575" s="51">
        <v>14092</v>
      </c>
      <c r="E575" s="51" t="s">
        <v>1290</v>
      </c>
      <c r="F575" s="51" t="s">
        <v>29</v>
      </c>
      <c r="G575" s="51" t="s">
        <v>1291</v>
      </c>
      <c r="J575" s="51" t="s">
        <v>29</v>
      </c>
      <c r="K575" s="51" t="s">
        <v>1304</v>
      </c>
      <c r="Q5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76" spans="1:17" ht="17.100000000000001" customHeight="1" x14ac:dyDescent="0.25">
      <c r="A576" s="51" t="s">
        <v>675</v>
      </c>
      <c r="B576" s="51" t="s">
        <v>111</v>
      </c>
      <c r="C576" s="51">
        <v>14092</v>
      </c>
      <c r="E576" s="51" t="s">
        <v>1290</v>
      </c>
      <c r="F576" s="51" t="s">
        <v>29</v>
      </c>
      <c r="G576" s="51" t="s">
        <v>1291</v>
      </c>
      <c r="J576" s="51" t="s">
        <v>29</v>
      </c>
      <c r="K576" s="51" t="s">
        <v>1304</v>
      </c>
      <c r="Q5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77" spans="1:17" ht="17.100000000000001" customHeight="1" x14ac:dyDescent="0.25">
      <c r="A577" s="51" t="s">
        <v>676</v>
      </c>
      <c r="B577" s="51" t="s">
        <v>111</v>
      </c>
      <c r="C577" s="51">
        <v>14092</v>
      </c>
      <c r="E577" s="51" t="s">
        <v>1290</v>
      </c>
      <c r="F577" s="51" t="s">
        <v>29</v>
      </c>
      <c r="G577" s="51" t="s">
        <v>1291</v>
      </c>
      <c r="J577" s="51" t="s">
        <v>29</v>
      </c>
      <c r="K577" s="51" t="s">
        <v>1304</v>
      </c>
      <c r="Q5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78" spans="1:17" ht="17.100000000000001" customHeight="1" x14ac:dyDescent="0.25">
      <c r="A578" s="51" t="s">
        <v>677</v>
      </c>
      <c r="B578" s="51" t="s">
        <v>111</v>
      </c>
      <c r="C578" s="51">
        <v>14092</v>
      </c>
      <c r="E578" s="51" t="s">
        <v>1290</v>
      </c>
      <c r="F578" s="51" t="s">
        <v>29</v>
      </c>
      <c r="G578" s="51" t="s">
        <v>1291</v>
      </c>
      <c r="J578" s="51" t="s">
        <v>29</v>
      </c>
      <c r="K578" s="51" t="s">
        <v>1304</v>
      </c>
      <c r="Q5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79" spans="1:17" ht="17.100000000000001" customHeight="1" x14ac:dyDescent="0.25">
      <c r="A579" s="51" t="s">
        <v>678</v>
      </c>
      <c r="B579" s="51" t="s">
        <v>111</v>
      </c>
      <c r="C579" s="51">
        <v>14092</v>
      </c>
      <c r="E579" s="51" t="s">
        <v>1290</v>
      </c>
      <c r="F579" s="51" t="s">
        <v>29</v>
      </c>
      <c r="G579" s="51" t="s">
        <v>1291</v>
      </c>
      <c r="J579" s="51" t="s">
        <v>29</v>
      </c>
      <c r="K579" s="51" t="s">
        <v>1304</v>
      </c>
      <c r="Q5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80" spans="1:17" ht="17.100000000000001" customHeight="1" x14ac:dyDescent="0.25">
      <c r="A580" s="51" t="s">
        <v>679</v>
      </c>
      <c r="B580" s="51" t="s">
        <v>111</v>
      </c>
      <c r="C580" s="51">
        <v>14092</v>
      </c>
      <c r="E580" s="51" t="s">
        <v>1290</v>
      </c>
      <c r="F580" s="51" t="s">
        <v>29</v>
      </c>
      <c r="G580" s="51" t="s">
        <v>1291</v>
      </c>
      <c r="J580" s="51" t="s">
        <v>29</v>
      </c>
      <c r="K580" s="51" t="s">
        <v>1304</v>
      </c>
      <c r="Q5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81" spans="1:17" ht="17.100000000000001" customHeight="1" x14ac:dyDescent="0.25">
      <c r="A581" s="51" t="s">
        <v>680</v>
      </c>
      <c r="B581" s="51" t="s">
        <v>111</v>
      </c>
      <c r="C581" s="51">
        <v>14092</v>
      </c>
      <c r="E581" s="51" t="s">
        <v>1290</v>
      </c>
      <c r="F581" s="51" t="s">
        <v>29</v>
      </c>
      <c r="G581" s="51" t="s">
        <v>1291</v>
      </c>
      <c r="J581" s="51" t="s">
        <v>29</v>
      </c>
      <c r="K581" s="51" t="s">
        <v>1304</v>
      </c>
      <c r="Q5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82" spans="1:17" ht="17.100000000000001" customHeight="1" x14ac:dyDescent="0.25">
      <c r="A582" s="51" t="s">
        <v>681</v>
      </c>
      <c r="B582" s="51" t="s">
        <v>111</v>
      </c>
      <c r="C582" s="51">
        <v>14092</v>
      </c>
      <c r="E582" s="51" t="s">
        <v>1290</v>
      </c>
      <c r="F582" s="51" t="s">
        <v>29</v>
      </c>
      <c r="G582" s="51" t="s">
        <v>1291</v>
      </c>
      <c r="J582" s="51" t="s">
        <v>29</v>
      </c>
      <c r="K582" s="51" t="s">
        <v>1304</v>
      </c>
      <c r="Q5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83" spans="1:17" ht="17.100000000000001" customHeight="1" x14ac:dyDescent="0.25">
      <c r="A583" s="51" t="s">
        <v>682</v>
      </c>
      <c r="B583" s="51" t="s">
        <v>111</v>
      </c>
      <c r="C583" s="51">
        <v>14092</v>
      </c>
      <c r="E583" s="51" t="s">
        <v>1290</v>
      </c>
      <c r="F583" s="51" t="s">
        <v>29</v>
      </c>
      <c r="G583" s="51" t="s">
        <v>1291</v>
      </c>
      <c r="J583" s="51" t="s">
        <v>29</v>
      </c>
      <c r="K583" s="51" t="s">
        <v>1304</v>
      </c>
      <c r="Q5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84" spans="1:17" ht="17.100000000000001" customHeight="1" x14ac:dyDescent="0.25">
      <c r="A584" s="51" t="s">
        <v>683</v>
      </c>
      <c r="B584" s="51" t="s">
        <v>111</v>
      </c>
      <c r="C584" s="51">
        <v>14092</v>
      </c>
      <c r="E584" s="51" t="s">
        <v>1290</v>
      </c>
      <c r="F584" s="51" t="s">
        <v>29</v>
      </c>
      <c r="G584" s="51" t="s">
        <v>1291</v>
      </c>
      <c r="J584" s="51" t="s">
        <v>29</v>
      </c>
      <c r="K584" s="51" t="s">
        <v>1304</v>
      </c>
      <c r="Q5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85" spans="1:17" ht="17.100000000000001" customHeight="1" x14ac:dyDescent="0.25">
      <c r="A585" s="51" t="s">
        <v>684</v>
      </c>
      <c r="B585" s="51" t="s">
        <v>111</v>
      </c>
      <c r="C585" s="51">
        <v>14092</v>
      </c>
      <c r="E585" s="51" t="s">
        <v>1290</v>
      </c>
      <c r="F585" s="51" t="s">
        <v>29</v>
      </c>
      <c r="G585" s="51" t="s">
        <v>1291</v>
      </c>
      <c r="J585" s="51" t="s">
        <v>29</v>
      </c>
      <c r="K585" s="51" t="s">
        <v>1304</v>
      </c>
      <c r="Q5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86" spans="1:17" ht="17.100000000000001" customHeight="1" x14ac:dyDescent="0.25">
      <c r="A586" s="51" t="s">
        <v>685</v>
      </c>
      <c r="B586" s="51" t="s">
        <v>111</v>
      </c>
      <c r="C586" s="51">
        <v>14092</v>
      </c>
      <c r="E586" s="51" t="s">
        <v>1290</v>
      </c>
      <c r="F586" s="51" t="s">
        <v>29</v>
      </c>
      <c r="G586" s="51" t="s">
        <v>1291</v>
      </c>
      <c r="J586" s="51" t="s">
        <v>1280</v>
      </c>
      <c r="K586" s="51" t="s">
        <v>1311</v>
      </c>
      <c r="Q5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87" spans="1:17" ht="17.100000000000001" customHeight="1" x14ac:dyDescent="0.25">
      <c r="A587" s="51" t="s">
        <v>686</v>
      </c>
      <c r="B587" s="51" t="s">
        <v>111</v>
      </c>
      <c r="C587" s="51">
        <v>14092</v>
      </c>
      <c r="E587" s="51" t="s">
        <v>1290</v>
      </c>
      <c r="F587" s="51" t="s">
        <v>29</v>
      </c>
      <c r="G587" s="51" t="s">
        <v>1291</v>
      </c>
      <c r="J587" s="51" t="s">
        <v>29</v>
      </c>
      <c r="K587" s="51" t="s">
        <v>1304</v>
      </c>
      <c r="Q5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88" spans="1:17" ht="17.100000000000001" customHeight="1" x14ac:dyDescent="0.25">
      <c r="A588" s="51" t="s">
        <v>687</v>
      </c>
      <c r="B588" s="51" t="s">
        <v>111</v>
      </c>
      <c r="C588" s="51">
        <v>14092</v>
      </c>
      <c r="E588" s="51" t="s">
        <v>1290</v>
      </c>
      <c r="F588" s="51" t="s">
        <v>29</v>
      </c>
      <c r="G588" s="51" t="s">
        <v>1291</v>
      </c>
      <c r="J588" s="51" t="s">
        <v>29</v>
      </c>
      <c r="K588" s="51" t="s">
        <v>1304</v>
      </c>
      <c r="Q5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89" spans="1:17" ht="17.100000000000001" customHeight="1" x14ac:dyDescent="0.25">
      <c r="A589" s="51" t="s">
        <v>688</v>
      </c>
      <c r="B589" s="51" t="s">
        <v>111</v>
      </c>
      <c r="C589" s="51">
        <v>14092</v>
      </c>
      <c r="E589" s="51" t="s">
        <v>1290</v>
      </c>
      <c r="F589" s="51" t="s">
        <v>29</v>
      </c>
      <c r="G589" s="51" t="s">
        <v>1291</v>
      </c>
      <c r="J589" s="51" t="s">
        <v>29</v>
      </c>
      <c r="K589" s="51" t="s">
        <v>1304</v>
      </c>
      <c r="Q5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90" spans="1:17" ht="17.100000000000001" customHeight="1" x14ac:dyDescent="0.25">
      <c r="A590" s="51" t="s">
        <v>689</v>
      </c>
      <c r="B590" s="51" t="s">
        <v>111</v>
      </c>
      <c r="C590" s="51">
        <v>14092</v>
      </c>
      <c r="E590" s="51" t="s">
        <v>1290</v>
      </c>
      <c r="F590" s="51" t="s">
        <v>29</v>
      </c>
      <c r="G590" s="51" t="s">
        <v>1291</v>
      </c>
      <c r="J590" s="51" t="s">
        <v>29</v>
      </c>
      <c r="K590" s="51" t="s">
        <v>1304</v>
      </c>
      <c r="Q5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91" spans="1:17" ht="17.100000000000001" customHeight="1" x14ac:dyDescent="0.25">
      <c r="A591" s="51" t="s">
        <v>690</v>
      </c>
      <c r="B591" s="51" t="s">
        <v>111</v>
      </c>
      <c r="C591" s="51">
        <v>14092</v>
      </c>
      <c r="E591" s="51" t="s">
        <v>1290</v>
      </c>
      <c r="F591" s="51" t="s">
        <v>29</v>
      </c>
      <c r="G591" s="51" t="s">
        <v>1291</v>
      </c>
      <c r="J591" s="51" t="s">
        <v>29</v>
      </c>
      <c r="K591" s="51" t="s">
        <v>1304</v>
      </c>
      <c r="Q5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92" spans="1:17" ht="17.100000000000001" customHeight="1" x14ac:dyDescent="0.25">
      <c r="A592" s="51" t="s">
        <v>691</v>
      </c>
      <c r="B592" s="51" t="s">
        <v>111</v>
      </c>
      <c r="C592" s="51">
        <v>14092</v>
      </c>
      <c r="E592" s="51" t="s">
        <v>1290</v>
      </c>
      <c r="F592" s="51" t="s">
        <v>29</v>
      </c>
      <c r="G592" s="51" t="s">
        <v>1291</v>
      </c>
      <c r="J592" s="51" t="s">
        <v>29</v>
      </c>
      <c r="K592" s="51" t="s">
        <v>1304</v>
      </c>
      <c r="Q5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93" spans="1:17" ht="17.100000000000001" customHeight="1" x14ac:dyDescent="0.25">
      <c r="A593" s="51" t="s">
        <v>692</v>
      </c>
      <c r="B593" s="51" t="s">
        <v>111</v>
      </c>
      <c r="C593" s="51">
        <v>14092</v>
      </c>
      <c r="E593" s="51" t="s">
        <v>1290</v>
      </c>
      <c r="F593" s="51" t="s">
        <v>29</v>
      </c>
      <c r="G593" s="51" t="s">
        <v>1291</v>
      </c>
      <c r="J593" s="51" t="s">
        <v>29</v>
      </c>
      <c r="K593" s="51" t="s">
        <v>1304</v>
      </c>
      <c r="Q5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94" spans="1:17" ht="17.100000000000001" customHeight="1" x14ac:dyDescent="0.25">
      <c r="A594" s="51" t="s">
        <v>693</v>
      </c>
      <c r="B594" s="51" t="s">
        <v>111</v>
      </c>
      <c r="C594" s="51">
        <v>14092</v>
      </c>
      <c r="E594" s="51" t="s">
        <v>1290</v>
      </c>
      <c r="F594" s="51" t="s">
        <v>29</v>
      </c>
      <c r="G594" s="51" t="s">
        <v>1291</v>
      </c>
      <c r="J594" s="51" t="s">
        <v>29</v>
      </c>
      <c r="K594" s="51" t="s">
        <v>1304</v>
      </c>
      <c r="Q5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95" spans="1:17" ht="17.100000000000001" customHeight="1" x14ac:dyDescent="0.25">
      <c r="A595" s="51" t="s">
        <v>694</v>
      </c>
      <c r="B595" s="51" t="s">
        <v>111</v>
      </c>
      <c r="C595" s="51">
        <v>14092</v>
      </c>
      <c r="E595" s="51" t="s">
        <v>1290</v>
      </c>
      <c r="F595" s="51" t="s">
        <v>29</v>
      </c>
      <c r="G595" s="51" t="s">
        <v>1291</v>
      </c>
      <c r="J595" s="51" t="s">
        <v>29</v>
      </c>
      <c r="K595" s="51" t="s">
        <v>1304</v>
      </c>
      <c r="Q5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96" spans="1:17" ht="17.100000000000001" customHeight="1" x14ac:dyDescent="0.25">
      <c r="A596" s="51" t="s">
        <v>695</v>
      </c>
      <c r="B596" s="51" t="s">
        <v>111</v>
      </c>
      <c r="C596" s="51">
        <v>14092</v>
      </c>
      <c r="E596" s="51" t="s">
        <v>1290</v>
      </c>
      <c r="F596" s="51" t="s">
        <v>29</v>
      </c>
      <c r="G596" s="51" t="s">
        <v>1291</v>
      </c>
      <c r="J596" s="51" t="s">
        <v>29</v>
      </c>
      <c r="K596" s="51" t="s">
        <v>1304</v>
      </c>
      <c r="Q5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97" spans="1:17" ht="17.100000000000001" customHeight="1" x14ac:dyDescent="0.25">
      <c r="A597" s="51" t="s">
        <v>696</v>
      </c>
      <c r="B597" s="51" t="s">
        <v>111</v>
      </c>
      <c r="C597" s="51">
        <v>14092</v>
      </c>
      <c r="E597" s="51" t="s">
        <v>1290</v>
      </c>
      <c r="F597" s="51" t="s">
        <v>29</v>
      </c>
      <c r="G597" s="51" t="s">
        <v>1291</v>
      </c>
      <c r="J597" s="51" t="s">
        <v>29</v>
      </c>
      <c r="K597" s="51" t="s">
        <v>1304</v>
      </c>
      <c r="Q5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98" spans="1:17" ht="17.100000000000001" customHeight="1" x14ac:dyDescent="0.25">
      <c r="A598" s="51" t="s">
        <v>697</v>
      </c>
      <c r="B598" s="51" t="s">
        <v>111</v>
      </c>
      <c r="C598" s="51">
        <v>14092</v>
      </c>
      <c r="E598" s="51" t="s">
        <v>1290</v>
      </c>
      <c r="F598" s="51" t="s">
        <v>29</v>
      </c>
      <c r="G598" s="51" t="s">
        <v>1291</v>
      </c>
      <c r="J598" s="51" t="s">
        <v>1280</v>
      </c>
      <c r="K598" s="51" t="s">
        <v>1287</v>
      </c>
      <c r="Q5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99" spans="1:17" ht="17.100000000000001" customHeight="1" x14ac:dyDescent="0.25">
      <c r="A599" s="51" t="s">
        <v>698</v>
      </c>
      <c r="B599" s="51" t="s">
        <v>111</v>
      </c>
      <c r="C599" s="51">
        <v>14092</v>
      </c>
      <c r="E599" s="51" t="s">
        <v>1290</v>
      </c>
      <c r="F599" s="51" t="s">
        <v>29</v>
      </c>
      <c r="G599" s="51" t="s">
        <v>1291</v>
      </c>
      <c r="J599" s="51" t="s">
        <v>29</v>
      </c>
      <c r="K599" s="51" t="s">
        <v>1304</v>
      </c>
      <c r="Q5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00" spans="1:17" ht="17.100000000000001" customHeight="1" x14ac:dyDescent="0.25">
      <c r="A600" s="51" t="s">
        <v>699</v>
      </c>
      <c r="B600" s="51" t="s">
        <v>111</v>
      </c>
      <c r="C600" s="51">
        <v>14092</v>
      </c>
      <c r="E600" s="51" t="s">
        <v>1290</v>
      </c>
      <c r="F600" s="51" t="s">
        <v>29</v>
      </c>
      <c r="G600" s="51" t="s">
        <v>1291</v>
      </c>
      <c r="J600" s="51" t="s">
        <v>29</v>
      </c>
      <c r="K600" s="51" t="s">
        <v>1304</v>
      </c>
      <c r="Q6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01" spans="1:17" ht="17.100000000000001" customHeight="1" x14ac:dyDescent="0.25">
      <c r="A601" s="51" t="s">
        <v>700</v>
      </c>
      <c r="B601" s="51" t="s">
        <v>111</v>
      </c>
      <c r="C601" s="51">
        <v>14092</v>
      </c>
      <c r="E601" s="51" t="s">
        <v>1290</v>
      </c>
      <c r="F601" s="51" t="s">
        <v>29</v>
      </c>
      <c r="G601" s="51" t="s">
        <v>1291</v>
      </c>
      <c r="J601" s="51" t="s">
        <v>29</v>
      </c>
      <c r="K601" s="51" t="s">
        <v>1304</v>
      </c>
      <c r="Q6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02" spans="1:17" ht="17.100000000000001" customHeight="1" x14ac:dyDescent="0.25">
      <c r="A602" s="51" t="s">
        <v>701</v>
      </c>
      <c r="B602" s="51" t="s">
        <v>111</v>
      </c>
      <c r="C602" s="51">
        <v>14092</v>
      </c>
      <c r="E602" s="51" t="s">
        <v>1290</v>
      </c>
      <c r="F602" s="51" t="s">
        <v>29</v>
      </c>
      <c r="G602" s="51" t="s">
        <v>1291</v>
      </c>
      <c r="J602" s="51" t="s">
        <v>1280</v>
      </c>
      <c r="K602" s="51" t="s">
        <v>1287</v>
      </c>
      <c r="Q6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03" spans="1:17" ht="17.100000000000001" customHeight="1" x14ac:dyDescent="0.25">
      <c r="A603" s="51" t="s">
        <v>702</v>
      </c>
      <c r="B603" s="51" t="s">
        <v>111</v>
      </c>
      <c r="C603" s="51">
        <v>14092</v>
      </c>
      <c r="E603" s="51" t="s">
        <v>1290</v>
      </c>
      <c r="F603" s="51" t="s">
        <v>29</v>
      </c>
      <c r="G603" s="51" t="s">
        <v>1291</v>
      </c>
      <c r="J603" s="51" t="s">
        <v>29</v>
      </c>
      <c r="K603" s="51" t="s">
        <v>1304</v>
      </c>
      <c r="Q6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04" spans="1:17" ht="17.100000000000001" customHeight="1" x14ac:dyDescent="0.25">
      <c r="A604" s="51" t="s">
        <v>703</v>
      </c>
      <c r="B604" s="51" t="s">
        <v>111</v>
      </c>
      <c r="C604" s="51">
        <v>14092</v>
      </c>
      <c r="E604" s="51" t="s">
        <v>1290</v>
      </c>
      <c r="F604" s="51" t="s">
        <v>29</v>
      </c>
      <c r="G604" s="51" t="s">
        <v>1291</v>
      </c>
      <c r="J604" s="51" t="s">
        <v>29</v>
      </c>
      <c r="K604" s="51" t="s">
        <v>1304</v>
      </c>
      <c r="Q6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05" spans="1:17" ht="17.100000000000001" customHeight="1" x14ac:dyDescent="0.25">
      <c r="A605" s="51" t="s">
        <v>704</v>
      </c>
      <c r="B605" s="51" t="s">
        <v>111</v>
      </c>
      <c r="C605" s="51">
        <v>14092</v>
      </c>
      <c r="E605" s="51" t="s">
        <v>1290</v>
      </c>
      <c r="F605" s="51" t="s">
        <v>29</v>
      </c>
      <c r="G605" s="51" t="s">
        <v>1291</v>
      </c>
      <c r="J605" s="51" t="s">
        <v>1280</v>
      </c>
      <c r="K605" s="51" t="s">
        <v>1287</v>
      </c>
      <c r="Q6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06" spans="1:17" ht="17.100000000000001" customHeight="1" x14ac:dyDescent="0.25">
      <c r="A606" s="51" t="s">
        <v>705</v>
      </c>
      <c r="B606" s="51" t="s">
        <v>111</v>
      </c>
      <c r="C606" s="51">
        <v>14092</v>
      </c>
      <c r="E606" s="51" t="s">
        <v>1290</v>
      </c>
      <c r="F606" s="51" t="s">
        <v>29</v>
      </c>
      <c r="G606" s="51" t="s">
        <v>1291</v>
      </c>
      <c r="J606" s="51" t="s">
        <v>29</v>
      </c>
      <c r="K606" s="51" t="s">
        <v>1304</v>
      </c>
      <c r="Q6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07" spans="1:17" ht="17.100000000000001" customHeight="1" x14ac:dyDescent="0.25">
      <c r="A607" s="51" t="s">
        <v>706</v>
      </c>
      <c r="B607" s="51" t="s">
        <v>111</v>
      </c>
      <c r="C607" s="51">
        <v>14092</v>
      </c>
      <c r="E607" s="51" t="s">
        <v>1290</v>
      </c>
      <c r="F607" s="51" t="s">
        <v>29</v>
      </c>
      <c r="G607" s="51" t="s">
        <v>1291</v>
      </c>
      <c r="J607" s="51" t="s">
        <v>29</v>
      </c>
      <c r="K607" s="51" t="s">
        <v>1304</v>
      </c>
      <c r="Q6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08" spans="1:17" ht="17.100000000000001" customHeight="1" x14ac:dyDescent="0.25">
      <c r="A608" s="51" t="s">
        <v>707</v>
      </c>
      <c r="B608" s="51" t="s">
        <v>111</v>
      </c>
      <c r="C608" s="51">
        <v>14092</v>
      </c>
      <c r="E608" s="51" t="s">
        <v>1290</v>
      </c>
      <c r="F608" s="51" t="s">
        <v>29</v>
      </c>
      <c r="G608" s="51" t="s">
        <v>1291</v>
      </c>
      <c r="J608" s="51" t="s">
        <v>29</v>
      </c>
      <c r="K608" s="51" t="s">
        <v>1304</v>
      </c>
      <c r="Q6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09" spans="1:17" ht="17.100000000000001" customHeight="1" x14ac:dyDescent="0.25">
      <c r="A609" s="51" t="s">
        <v>708</v>
      </c>
      <c r="B609" s="51" t="s">
        <v>111</v>
      </c>
      <c r="C609" s="51">
        <v>14092</v>
      </c>
      <c r="E609" s="51" t="s">
        <v>1290</v>
      </c>
      <c r="F609" s="51" t="s">
        <v>29</v>
      </c>
      <c r="G609" s="51" t="s">
        <v>1291</v>
      </c>
      <c r="J609" s="51" t="s">
        <v>29</v>
      </c>
      <c r="K609" s="51" t="s">
        <v>1304</v>
      </c>
      <c r="Q6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10" spans="1:17" ht="17.100000000000001" customHeight="1" x14ac:dyDescent="0.25">
      <c r="A610" s="51" t="s">
        <v>709</v>
      </c>
      <c r="B610" s="51" t="s">
        <v>111</v>
      </c>
      <c r="C610" s="51">
        <v>14092</v>
      </c>
      <c r="E610" s="51" t="s">
        <v>1290</v>
      </c>
      <c r="F610" s="51" t="s">
        <v>29</v>
      </c>
      <c r="G610" s="51" t="s">
        <v>1291</v>
      </c>
      <c r="J610" s="51" t="s">
        <v>29</v>
      </c>
      <c r="K610" s="51" t="s">
        <v>1304</v>
      </c>
      <c r="Q6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11" spans="1:17" ht="17.100000000000001" customHeight="1" x14ac:dyDescent="0.25">
      <c r="A611" s="51" t="s">
        <v>710</v>
      </c>
      <c r="B611" s="51" t="s">
        <v>111</v>
      </c>
      <c r="C611" s="51">
        <v>14092</v>
      </c>
      <c r="E611" s="51" t="s">
        <v>1290</v>
      </c>
      <c r="F611" s="51" t="s">
        <v>29</v>
      </c>
      <c r="G611" s="51" t="s">
        <v>1291</v>
      </c>
      <c r="J611" s="51" t="s">
        <v>29</v>
      </c>
      <c r="K611" s="51" t="s">
        <v>1304</v>
      </c>
      <c r="Q6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12" spans="1:17" ht="17.100000000000001" customHeight="1" x14ac:dyDescent="0.25">
      <c r="A612" s="51" t="s">
        <v>711</v>
      </c>
      <c r="B612" s="51" t="s">
        <v>111</v>
      </c>
      <c r="C612" s="51">
        <v>14092</v>
      </c>
      <c r="E612" s="51" t="s">
        <v>1280</v>
      </c>
      <c r="F612" s="51" t="s">
        <v>29</v>
      </c>
      <c r="G612" s="51" t="s">
        <v>1313</v>
      </c>
      <c r="J612" s="51" t="s">
        <v>1280</v>
      </c>
      <c r="K612" s="51" t="s">
        <v>1313</v>
      </c>
      <c r="Q6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13" spans="1:17" ht="17.100000000000001" customHeight="1" x14ac:dyDescent="0.25">
      <c r="A613" s="51" t="s">
        <v>712</v>
      </c>
      <c r="B613" s="51" t="s">
        <v>111</v>
      </c>
      <c r="C613" s="51">
        <v>14092</v>
      </c>
      <c r="E613" s="51" t="s">
        <v>1280</v>
      </c>
      <c r="F613" s="51" t="s">
        <v>29</v>
      </c>
      <c r="G613" s="51" t="s">
        <v>1313</v>
      </c>
      <c r="J613" s="51" t="s">
        <v>1280</v>
      </c>
      <c r="K613" s="51" t="s">
        <v>1313</v>
      </c>
      <c r="Q6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14" spans="1:17" ht="17.100000000000001" customHeight="1" x14ac:dyDescent="0.25">
      <c r="A614" s="51" t="s">
        <v>713</v>
      </c>
      <c r="B614" s="51" t="s">
        <v>111</v>
      </c>
      <c r="C614" s="51">
        <v>14092</v>
      </c>
      <c r="E614" s="51" t="s">
        <v>1290</v>
      </c>
      <c r="F614" s="51" t="s">
        <v>29</v>
      </c>
      <c r="G614" s="51" t="s">
        <v>1291</v>
      </c>
      <c r="J614" s="51" t="s">
        <v>29</v>
      </c>
      <c r="K614" s="51" t="s">
        <v>1304</v>
      </c>
      <c r="Q6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15" spans="1:17" ht="17.100000000000001" customHeight="1" x14ac:dyDescent="0.25">
      <c r="A615" s="51" t="s">
        <v>714</v>
      </c>
      <c r="B615" s="51" t="s">
        <v>111</v>
      </c>
      <c r="C615" s="51">
        <v>14092</v>
      </c>
      <c r="E615" s="51" t="s">
        <v>1280</v>
      </c>
      <c r="F615" s="51" t="s">
        <v>29</v>
      </c>
      <c r="G615" s="51" t="s">
        <v>1313</v>
      </c>
      <c r="J615" s="51" t="s">
        <v>1280</v>
      </c>
      <c r="K615" s="51" t="s">
        <v>1313</v>
      </c>
      <c r="Q6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16" spans="1:17" ht="17.100000000000001" customHeight="1" x14ac:dyDescent="0.25">
      <c r="A616" s="51" t="s">
        <v>715</v>
      </c>
      <c r="B616" s="51" t="s">
        <v>111</v>
      </c>
      <c r="C616" s="51">
        <v>14092</v>
      </c>
      <c r="E616" s="51" t="s">
        <v>1290</v>
      </c>
      <c r="F616" s="51" t="s">
        <v>29</v>
      </c>
      <c r="G616" s="51" t="s">
        <v>1291</v>
      </c>
      <c r="J616" s="51" t="s">
        <v>29</v>
      </c>
      <c r="K616" s="51" t="s">
        <v>1304</v>
      </c>
      <c r="Q6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17" spans="1:17" ht="17.100000000000001" customHeight="1" x14ac:dyDescent="0.25">
      <c r="A617" s="51" t="s">
        <v>716</v>
      </c>
      <c r="B617" s="51" t="s">
        <v>111</v>
      </c>
      <c r="C617" s="51">
        <v>14092</v>
      </c>
      <c r="E617" s="51" t="s">
        <v>1280</v>
      </c>
      <c r="F617" s="51" t="s">
        <v>29</v>
      </c>
      <c r="G617" s="51" t="s">
        <v>1313</v>
      </c>
      <c r="J617" s="51" t="s">
        <v>1280</v>
      </c>
      <c r="K617" s="51" t="s">
        <v>1313</v>
      </c>
      <c r="Q6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18" spans="1:17" ht="17.100000000000001" customHeight="1" x14ac:dyDescent="0.25">
      <c r="A618" s="51" t="s">
        <v>717</v>
      </c>
      <c r="B618" s="51" t="s">
        <v>111</v>
      </c>
      <c r="C618" s="51">
        <v>14092</v>
      </c>
      <c r="E618" s="51" t="s">
        <v>1290</v>
      </c>
      <c r="F618" s="51" t="s">
        <v>29</v>
      </c>
      <c r="G618" s="51" t="s">
        <v>1291</v>
      </c>
      <c r="J618" s="51" t="s">
        <v>29</v>
      </c>
      <c r="K618" s="51" t="s">
        <v>1304</v>
      </c>
      <c r="Q6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19" spans="1:17" ht="17.100000000000001" customHeight="1" x14ac:dyDescent="0.25">
      <c r="A619" s="51" t="s">
        <v>718</v>
      </c>
      <c r="B619" s="51" t="s">
        <v>111</v>
      </c>
      <c r="C619" s="51">
        <v>14092</v>
      </c>
      <c r="E619" s="51" t="s">
        <v>1290</v>
      </c>
      <c r="F619" s="51" t="s">
        <v>29</v>
      </c>
      <c r="G619" s="51" t="s">
        <v>1291</v>
      </c>
      <c r="J619" s="51" t="s">
        <v>29</v>
      </c>
      <c r="K619" s="51" t="s">
        <v>1304</v>
      </c>
      <c r="Q6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20" spans="1:17" ht="17.100000000000001" customHeight="1" x14ac:dyDescent="0.25">
      <c r="A620" s="51" t="s">
        <v>719</v>
      </c>
      <c r="B620" s="51" t="s">
        <v>111</v>
      </c>
      <c r="C620" s="51">
        <v>14092</v>
      </c>
      <c r="E620" s="51" t="s">
        <v>1280</v>
      </c>
      <c r="F620" s="51" t="s">
        <v>29</v>
      </c>
      <c r="G620" s="51" t="s">
        <v>1313</v>
      </c>
      <c r="J620" s="51" t="s">
        <v>1280</v>
      </c>
      <c r="K620" s="51" t="s">
        <v>1313</v>
      </c>
      <c r="Q6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21" spans="1:17" ht="17.100000000000001" customHeight="1" x14ac:dyDescent="0.25">
      <c r="A621" s="51" t="s">
        <v>720</v>
      </c>
      <c r="B621" s="51" t="s">
        <v>111</v>
      </c>
      <c r="C621" s="51">
        <v>14092</v>
      </c>
      <c r="E621" s="51" t="s">
        <v>1290</v>
      </c>
      <c r="F621" s="51" t="s">
        <v>29</v>
      </c>
      <c r="G621" s="51" t="s">
        <v>1291</v>
      </c>
      <c r="J621" s="51" t="s">
        <v>29</v>
      </c>
      <c r="K621" s="51" t="s">
        <v>1304</v>
      </c>
      <c r="Q6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22" spans="1:17" ht="17.100000000000001" customHeight="1" x14ac:dyDescent="0.25">
      <c r="A622" s="51" t="s">
        <v>721</v>
      </c>
      <c r="B622" s="51" t="s">
        <v>111</v>
      </c>
      <c r="C622" s="51">
        <v>14092</v>
      </c>
      <c r="E622" s="51" t="s">
        <v>1280</v>
      </c>
      <c r="F622" s="51" t="s">
        <v>29</v>
      </c>
      <c r="G622" s="51" t="s">
        <v>1313</v>
      </c>
      <c r="J622" s="51" t="s">
        <v>1280</v>
      </c>
      <c r="K622" s="51" t="s">
        <v>1313</v>
      </c>
      <c r="Q6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23" spans="1:17" ht="17.100000000000001" customHeight="1" x14ac:dyDescent="0.25">
      <c r="A623" s="51" t="s">
        <v>722</v>
      </c>
      <c r="B623" s="51" t="s">
        <v>111</v>
      </c>
      <c r="C623" s="51">
        <v>14092</v>
      </c>
      <c r="E623" s="51" t="s">
        <v>1290</v>
      </c>
      <c r="F623" s="51" t="s">
        <v>29</v>
      </c>
      <c r="G623" s="51" t="s">
        <v>1291</v>
      </c>
      <c r="J623" s="51" t="s">
        <v>29</v>
      </c>
      <c r="K623" s="51" t="s">
        <v>1304</v>
      </c>
      <c r="Q6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24" spans="1:17" ht="17.100000000000001" customHeight="1" x14ac:dyDescent="0.25">
      <c r="A624" s="51" t="s">
        <v>723</v>
      </c>
      <c r="B624" s="51" t="s">
        <v>111</v>
      </c>
      <c r="C624" s="51">
        <v>14092</v>
      </c>
      <c r="E624" s="51" t="s">
        <v>1280</v>
      </c>
      <c r="F624" s="51" t="s">
        <v>29</v>
      </c>
      <c r="G624" s="51" t="s">
        <v>1313</v>
      </c>
      <c r="J624" s="51" t="s">
        <v>1280</v>
      </c>
      <c r="K624" s="51" t="s">
        <v>1313</v>
      </c>
      <c r="Q6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25" spans="1:17" ht="17.100000000000001" customHeight="1" x14ac:dyDescent="0.25">
      <c r="A625" s="51" t="s">
        <v>724</v>
      </c>
      <c r="B625" s="51" t="s">
        <v>111</v>
      </c>
      <c r="C625" s="51">
        <v>14092</v>
      </c>
      <c r="E625" s="51" t="s">
        <v>1280</v>
      </c>
      <c r="F625" s="51" t="s">
        <v>29</v>
      </c>
      <c r="G625" s="51" t="s">
        <v>1313</v>
      </c>
      <c r="J625" s="51" t="s">
        <v>1280</v>
      </c>
      <c r="K625" s="51" t="s">
        <v>1313</v>
      </c>
      <c r="Q6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26" spans="1:17" ht="17.100000000000001" customHeight="1" x14ac:dyDescent="0.25">
      <c r="A626" s="51" t="s">
        <v>725</v>
      </c>
      <c r="B626" s="51" t="s">
        <v>111</v>
      </c>
      <c r="C626" s="51">
        <v>14092</v>
      </c>
      <c r="E626" s="51" t="s">
        <v>1290</v>
      </c>
      <c r="F626" s="51" t="s">
        <v>29</v>
      </c>
      <c r="G626" s="51" t="s">
        <v>1291</v>
      </c>
      <c r="J626" s="51" t="s">
        <v>29</v>
      </c>
      <c r="K626" s="51" t="s">
        <v>1304</v>
      </c>
      <c r="Q6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27" spans="1:17" ht="17.100000000000001" customHeight="1" x14ac:dyDescent="0.25">
      <c r="A627" s="51" t="s">
        <v>726</v>
      </c>
      <c r="B627" s="51" t="s">
        <v>111</v>
      </c>
      <c r="C627" s="51">
        <v>14092</v>
      </c>
      <c r="E627" s="51" t="s">
        <v>1280</v>
      </c>
      <c r="F627" s="51" t="s">
        <v>29</v>
      </c>
      <c r="G627" s="51" t="s">
        <v>1313</v>
      </c>
      <c r="J627" s="51" t="s">
        <v>1280</v>
      </c>
      <c r="K627" s="51" t="s">
        <v>1313</v>
      </c>
      <c r="Q6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28" spans="1:17" ht="17.100000000000001" customHeight="1" x14ac:dyDescent="0.25">
      <c r="A628" s="51" t="s">
        <v>727</v>
      </c>
      <c r="B628" s="51" t="s">
        <v>111</v>
      </c>
      <c r="C628" s="51">
        <v>14092</v>
      </c>
      <c r="E628" s="51" t="s">
        <v>1290</v>
      </c>
      <c r="F628" s="51" t="s">
        <v>29</v>
      </c>
      <c r="G628" s="51" t="s">
        <v>1291</v>
      </c>
      <c r="J628" s="51" t="s">
        <v>29</v>
      </c>
      <c r="K628" s="51" t="s">
        <v>1304</v>
      </c>
      <c r="Q6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29" spans="1:17" ht="17.100000000000001" customHeight="1" x14ac:dyDescent="0.25">
      <c r="A629" s="51" t="s">
        <v>728</v>
      </c>
      <c r="B629" s="51" t="s">
        <v>111</v>
      </c>
      <c r="C629" s="51">
        <v>14092</v>
      </c>
      <c r="E629" s="51" t="s">
        <v>1280</v>
      </c>
      <c r="F629" s="51" t="s">
        <v>29</v>
      </c>
      <c r="G629" s="51" t="s">
        <v>1313</v>
      </c>
      <c r="J629" s="51" t="s">
        <v>1280</v>
      </c>
      <c r="K629" s="51" t="s">
        <v>1313</v>
      </c>
      <c r="Q6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0" spans="1:17" ht="17.100000000000001" customHeight="1" x14ac:dyDescent="0.25">
      <c r="A630" s="51" t="s">
        <v>729</v>
      </c>
      <c r="B630" s="51" t="s">
        <v>111</v>
      </c>
      <c r="C630" s="51">
        <v>14092</v>
      </c>
      <c r="E630" s="51" t="s">
        <v>1290</v>
      </c>
      <c r="F630" s="51" t="s">
        <v>29</v>
      </c>
      <c r="G630" s="51" t="s">
        <v>1291</v>
      </c>
      <c r="J630" s="51" t="s">
        <v>29</v>
      </c>
      <c r="K630" s="51" t="s">
        <v>1304</v>
      </c>
      <c r="Q6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31" spans="1:17" ht="17.100000000000001" customHeight="1" x14ac:dyDescent="0.25">
      <c r="A631" s="51" t="s">
        <v>730</v>
      </c>
      <c r="B631" s="51" t="s">
        <v>111</v>
      </c>
      <c r="C631" s="51">
        <v>14092</v>
      </c>
      <c r="E631" s="51" t="s">
        <v>1280</v>
      </c>
      <c r="F631" s="51" t="s">
        <v>112</v>
      </c>
      <c r="G631" s="51" t="s">
        <v>1282</v>
      </c>
      <c r="I631" s="51" t="s">
        <v>1300</v>
      </c>
      <c r="J631" s="51" t="s">
        <v>1284</v>
      </c>
      <c r="K631" s="51" t="s">
        <v>1282</v>
      </c>
      <c r="M631" s="51" t="s">
        <v>1306</v>
      </c>
      <c r="Q6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2" spans="1:17" ht="17.100000000000001" customHeight="1" x14ac:dyDescent="0.25">
      <c r="A632" s="51" t="s">
        <v>731</v>
      </c>
      <c r="B632" s="51" t="s">
        <v>111</v>
      </c>
      <c r="C632" s="51">
        <v>14092</v>
      </c>
      <c r="E632" s="51" t="s">
        <v>1280</v>
      </c>
      <c r="F632" s="51" t="s">
        <v>112</v>
      </c>
      <c r="G632" s="51" t="s">
        <v>1282</v>
      </c>
      <c r="I632" s="51" t="s">
        <v>1300</v>
      </c>
      <c r="J632" s="51" t="s">
        <v>1284</v>
      </c>
      <c r="K632" s="51" t="s">
        <v>1282</v>
      </c>
      <c r="M632" s="51" t="s">
        <v>1306</v>
      </c>
      <c r="Q6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3" spans="1:17" ht="17.100000000000001" customHeight="1" x14ac:dyDescent="0.25">
      <c r="A633" s="51" t="s">
        <v>732</v>
      </c>
      <c r="B633" s="51" t="s">
        <v>111</v>
      </c>
      <c r="C633" s="51">
        <v>14092</v>
      </c>
      <c r="E633" s="51" t="s">
        <v>1280</v>
      </c>
      <c r="F633" s="51" t="s">
        <v>112</v>
      </c>
      <c r="G633" s="51" t="s">
        <v>1282</v>
      </c>
      <c r="I633" s="51" t="s">
        <v>1300</v>
      </c>
      <c r="J633" s="51" t="s">
        <v>1284</v>
      </c>
      <c r="K633" s="51" t="s">
        <v>1282</v>
      </c>
      <c r="M633" s="51" t="s">
        <v>1306</v>
      </c>
      <c r="Q6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4" spans="1:17" ht="17.100000000000001" customHeight="1" x14ac:dyDescent="0.25">
      <c r="A634" s="51" t="s">
        <v>733</v>
      </c>
      <c r="B634" s="51" t="s">
        <v>111</v>
      </c>
      <c r="C634" s="51">
        <v>14092</v>
      </c>
      <c r="E634" s="51" t="s">
        <v>1280</v>
      </c>
      <c r="F634" s="51" t="s">
        <v>112</v>
      </c>
      <c r="G634" s="51" t="s">
        <v>1282</v>
      </c>
      <c r="I634" s="51" t="s">
        <v>1300</v>
      </c>
      <c r="J634" s="51" t="s">
        <v>1284</v>
      </c>
      <c r="K634" s="51" t="s">
        <v>1282</v>
      </c>
      <c r="M634" s="51" t="s">
        <v>1306</v>
      </c>
      <c r="Q6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5" spans="1:17" ht="17.100000000000001" customHeight="1" x14ac:dyDescent="0.25">
      <c r="A635" s="51" t="s">
        <v>734</v>
      </c>
      <c r="B635" s="51" t="s">
        <v>111</v>
      </c>
      <c r="C635" s="51">
        <v>14092</v>
      </c>
      <c r="E635" s="51" t="s">
        <v>1280</v>
      </c>
      <c r="F635" s="51" t="s">
        <v>112</v>
      </c>
      <c r="G635" s="51" t="s">
        <v>1282</v>
      </c>
      <c r="I635" s="51" t="s">
        <v>1300</v>
      </c>
      <c r="J635" s="51" t="s">
        <v>1284</v>
      </c>
      <c r="K635" s="51" t="s">
        <v>1282</v>
      </c>
      <c r="M635" s="51" t="s">
        <v>1306</v>
      </c>
      <c r="Q6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6" spans="1:17" ht="17.100000000000001" customHeight="1" x14ac:dyDescent="0.25">
      <c r="A636" s="51" t="s">
        <v>735</v>
      </c>
      <c r="B636" s="51" t="s">
        <v>111</v>
      </c>
      <c r="C636" s="51">
        <v>14092</v>
      </c>
      <c r="E636" s="51" t="s">
        <v>1280</v>
      </c>
      <c r="F636" s="51" t="s">
        <v>112</v>
      </c>
      <c r="G636" s="51" t="s">
        <v>1282</v>
      </c>
      <c r="I636" s="51" t="s">
        <v>1300</v>
      </c>
      <c r="J636" s="51" t="s">
        <v>1284</v>
      </c>
      <c r="K636" s="51" t="s">
        <v>1282</v>
      </c>
      <c r="M636" s="51" t="s">
        <v>1306</v>
      </c>
      <c r="Q6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7" spans="1:17" ht="17.100000000000001" customHeight="1" x14ac:dyDescent="0.25">
      <c r="A637" s="51" t="s">
        <v>736</v>
      </c>
      <c r="B637" s="51" t="s">
        <v>111</v>
      </c>
      <c r="C637" s="51">
        <v>14092</v>
      </c>
      <c r="E637" s="51" t="s">
        <v>1280</v>
      </c>
      <c r="F637" s="51" t="s">
        <v>112</v>
      </c>
      <c r="G637" s="51" t="s">
        <v>1282</v>
      </c>
      <c r="I637" s="51" t="s">
        <v>1300</v>
      </c>
      <c r="J637" s="51" t="s">
        <v>1284</v>
      </c>
      <c r="K637" s="51" t="s">
        <v>1282</v>
      </c>
      <c r="M637" s="51" t="s">
        <v>1306</v>
      </c>
      <c r="Q6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8" spans="1:17" ht="17.100000000000001" customHeight="1" x14ac:dyDescent="0.25">
      <c r="A638" s="51" t="s">
        <v>737</v>
      </c>
      <c r="B638" s="51" t="s">
        <v>111</v>
      </c>
      <c r="C638" s="51">
        <v>14092</v>
      </c>
      <c r="E638" s="51" t="s">
        <v>1280</v>
      </c>
      <c r="F638" s="51" t="s">
        <v>112</v>
      </c>
      <c r="G638" s="51" t="s">
        <v>1282</v>
      </c>
      <c r="I638" s="51" t="s">
        <v>1300</v>
      </c>
      <c r="J638" s="51" t="s">
        <v>1284</v>
      </c>
      <c r="K638" s="51" t="s">
        <v>1282</v>
      </c>
      <c r="M638" s="51" t="s">
        <v>1306</v>
      </c>
      <c r="Q6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9" spans="1:17" ht="17.100000000000001" customHeight="1" x14ac:dyDescent="0.25">
      <c r="A639" s="51" t="s">
        <v>738</v>
      </c>
      <c r="B639" s="51" t="s">
        <v>111</v>
      </c>
      <c r="C639" s="51">
        <v>14092</v>
      </c>
      <c r="E639" s="51" t="s">
        <v>1280</v>
      </c>
      <c r="F639" s="51" t="s">
        <v>112</v>
      </c>
      <c r="G639" s="51" t="s">
        <v>1282</v>
      </c>
      <c r="I639" s="51" t="s">
        <v>1300</v>
      </c>
      <c r="J639" s="51" t="s">
        <v>1284</v>
      </c>
      <c r="K639" s="51" t="s">
        <v>1282</v>
      </c>
      <c r="M639" s="51" t="s">
        <v>1306</v>
      </c>
      <c r="Q6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0" spans="1:17" ht="17.100000000000001" customHeight="1" x14ac:dyDescent="0.25">
      <c r="A640" s="51" t="s">
        <v>739</v>
      </c>
      <c r="B640" s="51" t="s">
        <v>111</v>
      </c>
      <c r="C640" s="51">
        <v>14092</v>
      </c>
      <c r="E640" s="51" t="s">
        <v>1280</v>
      </c>
      <c r="F640" s="51" t="s">
        <v>112</v>
      </c>
      <c r="G640" s="51" t="s">
        <v>1282</v>
      </c>
      <c r="I640" s="51" t="s">
        <v>1300</v>
      </c>
      <c r="J640" s="51" t="s">
        <v>1284</v>
      </c>
      <c r="K640" s="51" t="s">
        <v>1282</v>
      </c>
      <c r="M640" s="51" t="s">
        <v>1306</v>
      </c>
      <c r="Q6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1" spans="1:17" ht="17.100000000000001" customHeight="1" x14ac:dyDescent="0.25">
      <c r="A641" s="51" t="s">
        <v>740</v>
      </c>
      <c r="B641" s="51" t="s">
        <v>111</v>
      </c>
      <c r="C641" s="51">
        <v>14092</v>
      </c>
      <c r="E641" s="51" t="s">
        <v>1280</v>
      </c>
      <c r="F641" s="51" t="s">
        <v>112</v>
      </c>
      <c r="G641" s="51" t="s">
        <v>1282</v>
      </c>
      <c r="I641" s="51" t="s">
        <v>1300</v>
      </c>
      <c r="J641" s="51" t="s">
        <v>1284</v>
      </c>
      <c r="K641" s="51" t="s">
        <v>1282</v>
      </c>
      <c r="M641" s="51" t="s">
        <v>1306</v>
      </c>
      <c r="Q6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2" spans="1:17" ht="17.100000000000001" customHeight="1" x14ac:dyDescent="0.25">
      <c r="A642" s="51" t="s">
        <v>741</v>
      </c>
      <c r="B642" s="51" t="s">
        <v>111</v>
      </c>
      <c r="C642" s="51">
        <v>14092</v>
      </c>
      <c r="E642" s="51" t="s">
        <v>1280</v>
      </c>
      <c r="F642" s="51" t="s">
        <v>112</v>
      </c>
      <c r="G642" s="51" t="s">
        <v>1282</v>
      </c>
      <c r="I642" s="51" t="s">
        <v>1300</v>
      </c>
      <c r="J642" s="51" t="s">
        <v>1284</v>
      </c>
      <c r="K642" s="51" t="s">
        <v>1282</v>
      </c>
      <c r="M642" s="51" t="s">
        <v>1306</v>
      </c>
      <c r="Q6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3" spans="1:17" ht="17.100000000000001" customHeight="1" x14ac:dyDescent="0.25">
      <c r="A643" s="51" t="s">
        <v>742</v>
      </c>
      <c r="B643" s="51" t="s">
        <v>111</v>
      </c>
      <c r="C643" s="51">
        <v>14092</v>
      </c>
      <c r="E643" s="51" t="s">
        <v>1280</v>
      </c>
      <c r="F643" s="51" t="s">
        <v>112</v>
      </c>
      <c r="G643" s="51" t="s">
        <v>1282</v>
      </c>
      <c r="I643" s="51" t="s">
        <v>1300</v>
      </c>
      <c r="J643" s="51" t="s">
        <v>1284</v>
      </c>
      <c r="K643" s="51" t="s">
        <v>1282</v>
      </c>
      <c r="M643" s="51" t="s">
        <v>1306</v>
      </c>
      <c r="Q6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4" spans="1:17" ht="17.100000000000001" customHeight="1" x14ac:dyDescent="0.25">
      <c r="A644" s="51" t="s">
        <v>743</v>
      </c>
      <c r="B644" s="51" t="s">
        <v>111</v>
      </c>
      <c r="C644" s="51">
        <v>14092</v>
      </c>
      <c r="E644" s="51" t="s">
        <v>1280</v>
      </c>
      <c r="F644" s="51" t="s">
        <v>112</v>
      </c>
      <c r="G644" s="51" t="s">
        <v>1282</v>
      </c>
      <c r="I644" s="51" t="s">
        <v>1300</v>
      </c>
      <c r="J644" s="51" t="s">
        <v>1284</v>
      </c>
      <c r="K644" s="51" t="s">
        <v>1282</v>
      </c>
      <c r="M644" s="51" t="s">
        <v>1306</v>
      </c>
      <c r="Q6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5" spans="1:17" ht="17.100000000000001" customHeight="1" x14ac:dyDescent="0.25">
      <c r="A645" s="51" t="s">
        <v>744</v>
      </c>
      <c r="B645" s="51" t="s">
        <v>111</v>
      </c>
      <c r="C645" s="51">
        <v>14092</v>
      </c>
      <c r="E645" s="51" t="s">
        <v>1280</v>
      </c>
      <c r="F645" s="51" t="s">
        <v>112</v>
      </c>
      <c r="G645" s="51" t="s">
        <v>1282</v>
      </c>
      <c r="I645" s="51" t="s">
        <v>1300</v>
      </c>
      <c r="J645" s="51" t="s">
        <v>1284</v>
      </c>
      <c r="K645" s="51" t="s">
        <v>1282</v>
      </c>
      <c r="M645" s="51" t="s">
        <v>1306</v>
      </c>
      <c r="Q6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6" spans="1:17" ht="17.100000000000001" customHeight="1" x14ac:dyDescent="0.25">
      <c r="A646" s="51" t="s">
        <v>745</v>
      </c>
      <c r="B646" s="51" t="s">
        <v>111</v>
      </c>
      <c r="C646" s="51">
        <v>14092</v>
      </c>
      <c r="E646" s="51" t="s">
        <v>1280</v>
      </c>
      <c r="F646" s="51" t="s">
        <v>112</v>
      </c>
      <c r="G646" s="51" t="s">
        <v>1282</v>
      </c>
      <c r="I646" s="51" t="s">
        <v>1300</v>
      </c>
      <c r="J646" s="51" t="s">
        <v>1284</v>
      </c>
      <c r="K646" s="51" t="s">
        <v>1282</v>
      </c>
      <c r="M646" s="51" t="s">
        <v>1306</v>
      </c>
      <c r="Q6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7" spans="1:17" ht="17.100000000000001" customHeight="1" x14ac:dyDescent="0.25">
      <c r="A647" s="51" t="s">
        <v>745</v>
      </c>
      <c r="B647" s="51" t="s">
        <v>111</v>
      </c>
      <c r="C647" s="51">
        <v>14092</v>
      </c>
      <c r="E647" s="51" t="s">
        <v>1280</v>
      </c>
      <c r="F647" s="51" t="s">
        <v>112</v>
      </c>
      <c r="G647" s="51" t="s">
        <v>1282</v>
      </c>
      <c r="I647" s="51" t="s">
        <v>1300</v>
      </c>
      <c r="J647" s="51" t="s">
        <v>1284</v>
      </c>
      <c r="K647" s="51" t="s">
        <v>1282</v>
      </c>
      <c r="M647" s="51" t="s">
        <v>1306</v>
      </c>
      <c r="Q6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8" spans="1:17" ht="17.100000000000001" customHeight="1" x14ac:dyDescent="0.25">
      <c r="A648" s="51" t="s">
        <v>745</v>
      </c>
      <c r="B648" s="51" t="s">
        <v>111</v>
      </c>
      <c r="C648" s="51">
        <v>14092</v>
      </c>
      <c r="E648" s="51" t="s">
        <v>1280</v>
      </c>
      <c r="F648" s="51" t="s">
        <v>112</v>
      </c>
      <c r="G648" s="51" t="s">
        <v>1282</v>
      </c>
      <c r="I648" s="51" t="s">
        <v>1300</v>
      </c>
      <c r="J648" s="51" t="s">
        <v>1284</v>
      </c>
      <c r="K648" s="51" t="s">
        <v>1282</v>
      </c>
      <c r="M648" s="51" t="s">
        <v>1306</v>
      </c>
      <c r="Q6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9" spans="1:17" ht="17.100000000000001" customHeight="1" x14ac:dyDescent="0.25">
      <c r="A649" s="51" t="s">
        <v>745</v>
      </c>
      <c r="B649" s="51" t="s">
        <v>111</v>
      </c>
      <c r="C649" s="51">
        <v>14092</v>
      </c>
      <c r="E649" s="51" t="s">
        <v>1280</v>
      </c>
      <c r="F649" s="51" t="s">
        <v>112</v>
      </c>
      <c r="G649" s="51" t="s">
        <v>1282</v>
      </c>
      <c r="I649" s="51" t="s">
        <v>1300</v>
      </c>
      <c r="J649" s="51" t="s">
        <v>1284</v>
      </c>
      <c r="K649" s="51" t="s">
        <v>1282</v>
      </c>
      <c r="M649" s="51" t="s">
        <v>1306</v>
      </c>
      <c r="Q6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50" spans="1:17" ht="17.100000000000001" customHeight="1" x14ac:dyDescent="0.25">
      <c r="A650" s="51" t="s">
        <v>745</v>
      </c>
      <c r="B650" s="51" t="s">
        <v>111</v>
      </c>
      <c r="C650" s="51">
        <v>14092</v>
      </c>
      <c r="E650" s="51" t="s">
        <v>1280</v>
      </c>
      <c r="F650" s="51" t="s">
        <v>112</v>
      </c>
      <c r="G650" s="51" t="s">
        <v>1282</v>
      </c>
      <c r="I650" s="51" t="s">
        <v>1300</v>
      </c>
      <c r="J650" s="51" t="s">
        <v>1284</v>
      </c>
      <c r="K650" s="51" t="s">
        <v>1282</v>
      </c>
      <c r="M650" s="51" t="s">
        <v>1306</v>
      </c>
      <c r="Q6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51" spans="1:17" ht="17.100000000000001" customHeight="1" x14ac:dyDescent="0.25">
      <c r="A651" s="51" t="s">
        <v>745</v>
      </c>
      <c r="B651" s="51" t="s">
        <v>111</v>
      </c>
      <c r="C651" s="51">
        <v>14092</v>
      </c>
      <c r="E651" s="51" t="s">
        <v>1280</v>
      </c>
      <c r="F651" s="51" t="s">
        <v>112</v>
      </c>
      <c r="G651" s="51" t="s">
        <v>1282</v>
      </c>
      <c r="I651" s="51" t="s">
        <v>1300</v>
      </c>
      <c r="J651" s="51" t="s">
        <v>1284</v>
      </c>
      <c r="K651" s="51" t="s">
        <v>1282</v>
      </c>
      <c r="M651" s="51" t="s">
        <v>1306</v>
      </c>
      <c r="Q6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52" spans="1:17" ht="17.100000000000001" customHeight="1" x14ac:dyDescent="0.25">
      <c r="A652" s="51" t="s">
        <v>745</v>
      </c>
      <c r="B652" s="51" t="s">
        <v>111</v>
      </c>
      <c r="C652" s="51">
        <v>14092</v>
      </c>
      <c r="E652" s="51" t="s">
        <v>1280</v>
      </c>
      <c r="F652" s="51" t="s">
        <v>112</v>
      </c>
      <c r="G652" s="51" t="s">
        <v>1282</v>
      </c>
      <c r="I652" s="51" t="s">
        <v>1300</v>
      </c>
      <c r="J652" s="51" t="s">
        <v>1284</v>
      </c>
      <c r="K652" s="51" t="s">
        <v>1282</v>
      </c>
      <c r="M652" s="51" t="s">
        <v>1306</v>
      </c>
      <c r="Q6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53" spans="1:17" ht="17.100000000000001" customHeight="1" x14ac:dyDescent="0.25">
      <c r="A653" s="51" t="s">
        <v>746</v>
      </c>
      <c r="B653" s="51" t="s">
        <v>111</v>
      </c>
      <c r="C653" s="51">
        <v>14092</v>
      </c>
      <c r="E653" s="51" t="s">
        <v>1280</v>
      </c>
      <c r="F653" s="51" t="s">
        <v>112</v>
      </c>
      <c r="G653" s="51" t="s">
        <v>1282</v>
      </c>
      <c r="I653" s="51" t="s">
        <v>1300</v>
      </c>
      <c r="J653" s="51" t="s">
        <v>1284</v>
      </c>
      <c r="K653" s="51" t="s">
        <v>1282</v>
      </c>
      <c r="M653" s="51" t="s">
        <v>1306</v>
      </c>
      <c r="Q6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54" spans="1:17" ht="17.100000000000001" customHeight="1" x14ac:dyDescent="0.25">
      <c r="A654" s="51" t="s">
        <v>747</v>
      </c>
      <c r="B654" s="51" t="s">
        <v>111</v>
      </c>
      <c r="C654" s="51">
        <v>14092</v>
      </c>
      <c r="E654" s="51" t="s">
        <v>1280</v>
      </c>
      <c r="F654" s="51" t="s">
        <v>112</v>
      </c>
      <c r="G654" s="51" t="s">
        <v>1282</v>
      </c>
      <c r="I654" s="51" t="s">
        <v>1300</v>
      </c>
      <c r="J654" s="51" t="s">
        <v>1284</v>
      </c>
      <c r="K654" s="51" t="s">
        <v>1282</v>
      </c>
      <c r="M654" s="51" t="s">
        <v>1306</v>
      </c>
      <c r="Q6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55" spans="1:17" ht="17.100000000000001" customHeight="1" x14ac:dyDescent="0.25">
      <c r="A655" s="51" t="s">
        <v>748</v>
      </c>
      <c r="B655" s="51" t="s">
        <v>111</v>
      </c>
      <c r="C655" s="51">
        <v>14092</v>
      </c>
      <c r="E655" s="51" t="s">
        <v>1290</v>
      </c>
      <c r="F655" s="51" t="s">
        <v>29</v>
      </c>
      <c r="G655" s="51" t="s">
        <v>1291</v>
      </c>
      <c r="J655" s="51" t="s">
        <v>29</v>
      </c>
      <c r="K655" s="51" t="s">
        <v>1304</v>
      </c>
      <c r="M655" s="51" t="s">
        <v>1306</v>
      </c>
      <c r="Q6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56" spans="1:17" ht="17.100000000000001" customHeight="1" x14ac:dyDescent="0.25">
      <c r="A656" s="51" t="s">
        <v>749</v>
      </c>
      <c r="B656" s="51" t="s">
        <v>111</v>
      </c>
      <c r="C656" s="51">
        <v>14092</v>
      </c>
      <c r="E656" s="51" t="s">
        <v>1280</v>
      </c>
      <c r="F656" s="51" t="s">
        <v>112</v>
      </c>
      <c r="G656" s="51" t="s">
        <v>1282</v>
      </c>
      <c r="I656" s="51" t="s">
        <v>1300</v>
      </c>
      <c r="J656" s="51" t="s">
        <v>1284</v>
      </c>
      <c r="K656" s="51" t="s">
        <v>1282</v>
      </c>
      <c r="M656" s="51" t="s">
        <v>1306</v>
      </c>
      <c r="Q6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57" spans="1:17" ht="17.100000000000001" customHeight="1" x14ac:dyDescent="0.25">
      <c r="A657" s="51" t="s">
        <v>750</v>
      </c>
      <c r="B657" s="51" t="s">
        <v>111</v>
      </c>
      <c r="C657" s="51">
        <v>14092</v>
      </c>
      <c r="E657" s="51" t="s">
        <v>1280</v>
      </c>
      <c r="F657" s="51" t="s">
        <v>112</v>
      </c>
      <c r="G657" s="51" t="s">
        <v>1282</v>
      </c>
      <c r="I657" s="51" t="s">
        <v>1300</v>
      </c>
      <c r="J657" s="51" t="s">
        <v>1284</v>
      </c>
      <c r="K657" s="51" t="s">
        <v>1282</v>
      </c>
      <c r="M657" s="51" t="s">
        <v>1306</v>
      </c>
      <c r="Q6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58" spans="1:17" ht="17.100000000000001" customHeight="1" x14ac:dyDescent="0.25">
      <c r="A658" s="51" t="s">
        <v>751</v>
      </c>
      <c r="B658" s="51" t="s">
        <v>111</v>
      </c>
      <c r="C658" s="51">
        <v>14092</v>
      </c>
      <c r="E658" s="51" t="s">
        <v>1280</v>
      </c>
      <c r="F658" s="51" t="s">
        <v>112</v>
      </c>
      <c r="G658" s="51" t="s">
        <v>1282</v>
      </c>
      <c r="I658" s="51" t="s">
        <v>1300</v>
      </c>
      <c r="J658" s="51" t="s">
        <v>1284</v>
      </c>
      <c r="K658" s="51" t="s">
        <v>1282</v>
      </c>
      <c r="M658" s="51" t="s">
        <v>1306</v>
      </c>
      <c r="Q6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59" spans="1:17" ht="17.100000000000001" customHeight="1" x14ac:dyDescent="0.25">
      <c r="A659" s="51" t="s">
        <v>752</v>
      </c>
      <c r="B659" s="51" t="s">
        <v>111</v>
      </c>
      <c r="C659" s="51">
        <v>14092</v>
      </c>
      <c r="E659" s="51" t="s">
        <v>1290</v>
      </c>
      <c r="F659" s="51" t="s">
        <v>29</v>
      </c>
      <c r="G659" s="51" t="s">
        <v>1291</v>
      </c>
      <c r="J659" s="51" t="s">
        <v>29</v>
      </c>
      <c r="K659" s="51" t="s">
        <v>1304</v>
      </c>
      <c r="Q6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60" spans="1:17" ht="17.100000000000001" customHeight="1" x14ac:dyDescent="0.25">
      <c r="A660" s="51" t="s">
        <v>753</v>
      </c>
      <c r="B660" s="51" t="s">
        <v>111</v>
      </c>
      <c r="C660" s="51">
        <v>14092</v>
      </c>
      <c r="E660" s="51" t="s">
        <v>1290</v>
      </c>
      <c r="F660" s="51" t="s">
        <v>29</v>
      </c>
      <c r="G660" s="51" t="s">
        <v>1291</v>
      </c>
      <c r="J660" s="51" t="s">
        <v>29</v>
      </c>
      <c r="K660" s="51" t="s">
        <v>1304</v>
      </c>
      <c r="Q6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61" spans="1:17" ht="17.100000000000001" customHeight="1" x14ac:dyDescent="0.25">
      <c r="A661" s="51" t="s">
        <v>754</v>
      </c>
      <c r="B661" s="51" t="s">
        <v>111</v>
      </c>
      <c r="C661" s="51">
        <v>14092</v>
      </c>
      <c r="E661" s="51" t="s">
        <v>1290</v>
      </c>
      <c r="F661" s="51" t="s">
        <v>29</v>
      </c>
      <c r="G661" s="51" t="s">
        <v>1291</v>
      </c>
      <c r="J661" s="51" t="s">
        <v>29</v>
      </c>
      <c r="K661" s="51" t="s">
        <v>1304</v>
      </c>
      <c r="Q6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62" spans="1:17" ht="17.100000000000001" customHeight="1" x14ac:dyDescent="0.25">
      <c r="A662" s="51" t="s">
        <v>755</v>
      </c>
      <c r="B662" s="51" t="s">
        <v>111</v>
      </c>
      <c r="C662" s="51">
        <v>14092</v>
      </c>
      <c r="E662" s="51" t="s">
        <v>1290</v>
      </c>
      <c r="F662" s="51" t="s">
        <v>29</v>
      </c>
      <c r="G662" s="51" t="s">
        <v>1291</v>
      </c>
      <c r="J662" s="51" t="s">
        <v>29</v>
      </c>
      <c r="K662" s="51" t="s">
        <v>1304</v>
      </c>
      <c r="Q6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63" spans="1:17" ht="17.100000000000001" customHeight="1" x14ac:dyDescent="0.25">
      <c r="A663" s="51" t="s">
        <v>756</v>
      </c>
      <c r="B663" s="51" t="s">
        <v>111</v>
      </c>
      <c r="C663" s="51">
        <v>14092</v>
      </c>
      <c r="E663" s="51" t="s">
        <v>1290</v>
      </c>
      <c r="F663" s="51" t="s">
        <v>29</v>
      </c>
      <c r="G663" s="51" t="s">
        <v>1291</v>
      </c>
      <c r="J663" s="51" t="s">
        <v>29</v>
      </c>
      <c r="K663" s="51" t="s">
        <v>1304</v>
      </c>
      <c r="Q6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64" spans="1:17" ht="17.100000000000001" customHeight="1" x14ac:dyDescent="0.25">
      <c r="A664" s="51" t="s">
        <v>757</v>
      </c>
      <c r="B664" s="51" t="s">
        <v>111</v>
      </c>
      <c r="C664" s="51">
        <v>14092</v>
      </c>
      <c r="E664" s="51" t="s">
        <v>1290</v>
      </c>
      <c r="F664" s="51" t="s">
        <v>29</v>
      </c>
      <c r="G664" s="51" t="s">
        <v>1291</v>
      </c>
      <c r="J664" s="51" t="s">
        <v>29</v>
      </c>
      <c r="K664" s="51" t="s">
        <v>1304</v>
      </c>
      <c r="Q6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65" spans="1:17" ht="17.100000000000001" customHeight="1" x14ac:dyDescent="0.25">
      <c r="A665" s="51" t="s">
        <v>758</v>
      </c>
      <c r="B665" s="51" t="s">
        <v>111</v>
      </c>
      <c r="C665" s="51">
        <v>14092</v>
      </c>
      <c r="E665" s="51" t="s">
        <v>1290</v>
      </c>
      <c r="F665" s="51" t="s">
        <v>29</v>
      </c>
      <c r="G665" s="51" t="s">
        <v>1291</v>
      </c>
      <c r="J665" s="51" t="s">
        <v>29</v>
      </c>
      <c r="K665" s="51" t="s">
        <v>1304</v>
      </c>
      <c r="Q6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66" spans="1:17" ht="17.100000000000001" customHeight="1" x14ac:dyDescent="0.25">
      <c r="A666" s="51" t="s">
        <v>759</v>
      </c>
      <c r="B666" s="51" t="s">
        <v>111</v>
      </c>
      <c r="C666" s="51">
        <v>14092</v>
      </c>
      <c r="E666" s="51" t="s">
        <v>1290</v>
      </c>
      <c r="F666" s="51" t="s">
        <v>29</v>
      </c>
      <c r="G666" s="51" t="s">
        <v>1291</v>
      </c>
      <c r="J666" s="51" t="s">
        <v>29</v>
      </c>
      <c r="K666" s="51" t="s">
        <v>1304</v>
      </c>
      <c r="Q6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67" spans="1:17" ht="17.100000000000001" customHeight="1" x14ac:dyDescent="0.25">
      <c r="A667" s="51" t="s">
        <v>1294</v>
      </c>
      <c r="B667" s="51" t="s">
        <v>111</v>
      </c>
      <c r="C667" s="51">
        <v>14092</v>
      </c>
      <c r="E667" s="51" t="s">
        <v>1290</v>
      </c>
      <c r="F667" s="51" t="s">
        <v>29</v>
      </c>
      <c r="G667" s="51" t="s">
        <v>1291</v>
      </c>
      <c r="J667" s="51" t="s">
        <v>29</v>
      </c>
      <c r="K667" s="51" t="s">
        <v>1304</v>
      </c>
      <c r="Q6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68" spans="1:17" ht="17.100000000000001" customHeight="1" x14ac:dyDescent="0.25">
      <c r="A668" s="51" t="s">
        <v>760</v>
      </c>
      <c r="B668" s="51" t="s">
        <v>111</v>
      </c>
      <c r="C668" s="51">
        <v>14092</v>
      </c>
      <c r="E668" s="51" t="s">
        <v>1290</v>
      </c>
      <c r="F668" s="51" t="s">
        <v>29</v>
      </c>
      <c r="G668" s="51" t="s">
        <v>1291</v>
      </c>
      <c r="J668" s="51" t="s">
        <v>29</v>
      </c>
      <c r="K668" s="51" t="s">
        <v>1304</v>
      </c>
      <c r="Q6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69" spans="1:17" ht="17.100000000000001" customHeight="1" x14ac:dyDescent="0.25">
      <c r="A669" s="51" t="s">
        <v>761</v>
      </c>
      <c r="B669" s="51" t="s">
        <v>111</v>
      </c>
      <c r="C669" s="51">
        <v>14092</v>
      </c>
      <c r="E669" s="51" t="s">
        <v>1280</v>
      </c>
      <c r="F669" s="51" t="s">
        <v>29</v>
      </c>
      <c r="G669" s="51" t="s">
        <v>1282</v>
      </c>
      <c r="J669" s="51" t="s">
        <v>1280</v>
      </c>
      <c r="K669" s="51" t="s">
        <v>1287</v>
      </c>
      <c r="Q6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70" spans="1:17" ht="17.100000000000001" customHeight="1" x14ac:dyDescent="0.25">
      <c r="A670" s="51" t="s">
        <v>762</v>
      </c>
      <c r="B670" s="51" t="s">
        <v>111</v>
      </c>
      <c r="C670" s="51">
        <v>14092</v>
      </c>
      <c r="E670" s="51" t="s">
        <v>1290</v>
      </c>
      <c r="F670" s="51" t="s">
        <v>29</v>
      </c>
      <c r="G670" s="51" t="s">
        <v>1291</v>
      </c>
      <c r="J670" s="51" t="s">
        <v>29</v>
      </c>
      <c r="K670" s="51" t="s">
        <v>1304</v>
      </c>
      <c r="Q6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71" spans="1:17" ht="17.100000000000001" customHeight="1" x14ac:dyDescent="0.25">
      <c r="A671" s="51" t="s">
        <v>763</v>
      </c>
      <c r="B671" s="51" t="s">
        <v>111</v>
      </c>
      <c r="C671" s="51">
        <v>14092</v>
      </c>
      <c r="E671" s="51" t="s">
        <v>1290</v>
      </c>
      <c r="F671" s="51" t="s">
        <v>29</v>
      </c>
      <c r="G671" s="51" t="s">
        <v>1291</v>
      </c>
      <c r="J671" s="51" t="s">
        <v>29</v>
      </c>
      <c r="K671" s="51" t="s">
        <v>1304</v>
      </c>
      <c r="Q6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72" spans="1:17" ht="17.100000000000001" customHeight="1" x14ac:dyDescent="0.25">
      <c r="A672" s="51" t="s">
        <v>764</v>
      </c>
      <c r="B672" s="51" t="s">
        <v>111</v>
      </c>
      <c r="C672" s="51">
        <v>14092</v>
      </c>
      <c r="E672" s="51" t="s">
        <v>1290</v>
      </c>
      <c r="F672" s="51" t="s">
        <v>29</v>
      </c>
      <c r="G672" s="51" t="s">
        <v>1291</v>
      </c>
      <c r="J672" s="51" t="s">
        <v>29</v>
      </c>
      <c r="K672" s="51" t="s">
        <v>1304</v>
      </c>
      <c r="Q6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73" spans="1:17" ht="17.100000000000001" customHeight="1" x14ac:dyDescent="0.25">
      <c r="A673" s="51" t="s">
        <v>765</v>
      </c>
      <c r="B673" s="51" t="s">
        <v>111</v>
      </c>
      <c r="C673" s="51">
        <v>14092</v>
      </c>
      <c r="E673" s="51" t="s">
        <v>1290</v>
      </c>
      <c r="F673" s="51" t="s">
        <v>29</v>
      </c>
      <c r="G673" s="51" t="s">
        <v>1291</v>
      </c>
      <c r="J673" s="51" t="s">
        <v>29</v>
      </c>
      <c r="K673" s="51" t="s">
        <v>1304</v>
      </c>
      <c r="Q6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74" spans="1:17" ht="17.100000000000001" customHeight="1" x14ac:dyDescent="0.25">
      <c r="A674" s="51" t="s">
        <v>766</v>
      </c>
      <c r="B674" s="51" t="s">
        <v>111</v>
      </c>
      <c r="C674" s="51">
        <v>14092</v>
      </c>
      <c r="E674" s="51" t="s">
        <v>1290</v>
      </c>
      <c r="F674" s="51" t="s">
        <v>29</v>
      </c>
      <c r="G674" s="51" t="s">
        <v>1291</v>
      </c>
      <c r="J674" s="51" t="s">
        <v>29</v>
      </c>
      <c r="K674" s="51" t="s">
        <v>1304</v>
      </c>
      <c r="Q6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75" spans="1:17" ht="17.100000000000001" customHeight="1" x14ac:dyDescent="0.25">
      <c r="A675" s="51" t="s">
        <v>767</v>
      </c>
      <c r="B675" s="51" t="s">
        <v>111</v>
      </c>
      <c r="C675" s="51">
        <v>14092</v>
      </c>
      <c r="E675" s="51" t="s">
        <v>1290</v>
      </c>
      <c r="F675" s="51" t="s">
        <v>29</v>
      </c>
      <c r="G675" s="51" t="s">
        <v>1291</v>
      </c>
      <c r="J675" s="51" t="s">
        <v>29</v>
      </c>
      <c r="K675" s="51" t="s">
        <v>1304</v>
      </c>
      <c r="Q6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76" spans="1:17" ht="17.100000000000001" customHeight="1" x14ac:dyDescent="0.25">
      <c r="A676" s="51" t="s">
        <v>768</v>
      </c>
      <c r="B676" s="51" t="s">
        <v>111</v>
      </c>
      <c r="C676" s="51">
        <v>14092</v>
      </c>
      <c r="E676" s="51" t="s">
        <v>1290</v>
      </c>
      <c r="F676" s="51" t="s">
        <v>29</v>
      </c>
      <c r="G676" s="51" t="s">
        <v>1291</v>
      </c>
      <c r="J676" s="51" t="s">
        <v>29</v>
      </c>
      <c r="K676" s="51" t="s">
        <v>1304</v>
      </c>
      <c r="Q6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77" spans="1:17" ht="17.100000000000001" customHeight="1" x14ac:dyDescent="0.25">
      <c r="A677" s="51" t="s">
        <v>769</v>
      </c>
      <c r="B677" s="51" t="s">
        <v>111</v>
      </c>
      <c r="C677" s="51">
        <v>14092</v>
      </c>
      <c r="E677" s="51" t="s">
        <v>1290</v>
      </c>
      <c r="F677" s="51" t="s">
        <v>29</v>
      </c>
      <c r="G677" s="51" t="s">
        <v>1291</v>
      </c>
      <c r="J677" s="51" t="s">
        <v>29</v>
      </c>
      <c r="K677" s="51" t="s">
        <v>1304</v>
      </c>
      <c r="Q6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78" spans="1:17" ht="17.100000000000001" customHeight="1" x14ac:dyDescent="0.25">
      <c r="A678" s="51" t="s">
        <v>770</v>
      </c>
      <c r="B678" s="51" t="s">
        <v>111</v>
      </c>
      <c r="C678" s="51">
        <v>14092</v>
      </c>
      <c r="E678" s="51" t="s">
        <v>1290</v>
      </c>
      <c r="F678" s="51" t="s">
        <v>29</v>
      </c>
      <c r="G678" s="51" t="s">
        <v>1291</v>
      </c>
      <c r="J678" s="51" t="s">
        <v>29</v>
      </c>
      <c r="K678" s="51" t="s">
        <v>1304</v>
      </c>
      <c r="Q6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79" spans="1:17" ht="17.100000000000001" customHeight="1" x14ac:dyDescent="0.25">
      <c r="A679" s="51" t="s">
        <v>771</v>
      </c>
      <c r="B679" s="51" t="s">
        <v>111</v>
      </c>
      <c r="C679" s="51">
        <v>14092</v>
      </c>
      <c r="E679" s="51" t="s">
        <v>1290</v>
      </c>
      <c r="F679" s="51" t="s">
        <v>29</v>
      </c>
      <c r="G679" s="51" t="s">
        <v>1291</v>
      </c>
      <c r="J679" s="51" t="s">
        <v>29</v>
      </c>
      <c r="K679" s="51" t="s">
        <v>1304</v>
      </c>
      <c r="Q6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80" spans="1:17" ht="17.100000000000001" customHeight="1" x14ac:dyDescent="0.25">
      <c r="A680" s="51" t="s">
        <v>772</v>
      </c>
      <c r="B680" s="51" t="s">
        <v>111</v>
      </c>
      <c r="C680" s="51">
        <v>14092</v>
      </c>
      <c r="E680" s="51" t="s">
        <v>1290</v>
      </c>
      <c r="F680" s="51" t="s">
        <v>29</v>
      </c>
      <c r="G680" s="51" t="s">
        <v>1291</v>
      </c>
      <c r="J680" s="51" t="s">
        <v>1280</v>
      </c>
      <c r="K680" s="51" t="s">
        <v>1287</v>
      </c>
      <c r="Q6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81" spans="1:17" ht="17.100000000000001" customHeight="1" x14ac:dyDescent="0.25">
      <c r="A681" s="51" t="s">
        <v>773</v>
      </c>
      <c r="B681" s="51" t="s">
        <v>111</v>
      </c>
      <c r="C681" s="51">
        <v>14092</v>
      </c>
      <c r="E681" s="51" t="s">
        <v>1290</v>
      </c>
      <c r="F681" s="51" t="s">
        <v>29</v>
      </c>
      <c r="G681" s="51" t="s">
        <v>1291</v>
      </c>
      <c r="J681" s="51" t="s">
        <v>29</v>
      </c>
      <c r="K681" s="51" t="s">
        <v>1304</v>
      </c>
      <c r="Q6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82" spans="1:17" ht="17.100000000000001" customHeight="1" x14ac:dyDescent="0.25">
      <c r="A682" s="51" t="s">
        <v>774</v>
      </c>
      <c r="B682" s="51" t="s">
        <v>111</v>
      </c>
      <c r="C682" s="51">
        <v>14092</v>
      </c>
      <c r="E682" s="51" t="s">
        <v>1290</v>
      </c>
      <c r="F682" s="51" t="s">
        <v>29</v>
      </c>
      <c r="G682" s="51" t="s">
        <v>1291</v>
      </c>
      <c r="J682" s="51" t="s">
        <v>29</v>
      </c>
      <c r="K682" s="51" t="s">
        <v>1304</v>
      </c>
      <c r="Q6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83" spans="1:17" ht="17.100000000000001" customHeight="1" x14ac:dyDescent="0.25">
      <c r="A683" s="51" t="s">
        <v>775</v>
      </c>
      <c r="B683" s="51" t="s">
        <v>111</v>
      </c>
      <c r="C683" s="51">
        <v>14092</v>
      </c>
      <c r="E683" s="51" t="s">
        <v>1290</v>
      </c>
      <c r="F683" s="51" t="s">
        <v>29</v>
      </c>
      <c r="G683" s="51" t="s">
        <v>1291</v>
      </c>
      <c r="J683" s="51" t="s">
        <v>29</v>
      </c>
      <c r="K683" s="51" t="s">
        <v>1304</v>
      </c>
      <c r="Q6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84" spans="1:17" ht="17.100000000000001" customHeight="1" x14ac:dyDescent="0.25">
      <c r="A684" s="51" t="s">
        <v>776</v>
      </c>
      <c r="B684" s="51" t="s">
        <v>111</v>
      </c>
      <c r="C684" s="51">
        <v>14092</v>
      </c>
      <c r="E684" s="51" t="s">
        <v>1290</v>
      </c>
      <c r="F684" s="51" t="s">
        <v>29</v>
      </c>
      <c r="G684" s="51" t="s">
        <v>1291</v>
      </c>
      <c r="J684" s="51" t="s">
        <v>29</v>
      </c>
      <c r="K684" s="51" t="s">
        <v>1304</v>
      </c>
      <c r="Q6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85" spans="1:17" ht="17.100000000000001" customHeight="1" x14ac:dyDescent="0.25">
      <c r="A685" s="51" t="s">
        <v>777</v>
      </c>
      <c r="B685" s="51" t="s">
        <v>111</v>
      </c>
      <c r="C685" s="51">
        <v>14092</v>
      </c>
      <c r="E685" s="51" t="s">
        <v>1290</v>
      </c>
      <c r="F685" s="51" t="s">
        <v>29</v>
      </c>
      <c r="G685" s="51" t="s">
        <v>1291</v>
      </c>
      <c r="J685" s="51" t="s">
        <v>29</v>
      </c>
      <c r="K685" s="51" t="s">
        <v>1304</v>
      </c>
      <c r="Q6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86" spans="1:17" ht="17.100000000000001" customHeight="1" x14ac:dyDescent="0.25">
      <c r="A686" s="51" t="s">
        <v>778</v>
      </c>
      <c r="B686" s="51" t="s">
        <v>111</v>
      </c>
      <c r="C686" s="51">
        <v>14092</v>
      </c>
      <c r="E686" s="51" t="s">
        <v>1290</v>
      </c>
      <c r="F686" s="51" t="s">
        <v>29</v>
      </c>
      <c r="G686" s="51" t="s">
        <v>1291</v>
      </c>
      <c r="J686" s="51" t="s">
        <v>29</v>
      </c>
      <c r="K686" s="51" t="s">
        <v>1304</v>
      </c>
      <c r="Q6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87" spans="1:17" ht="17.100000000000001" customHeight="1" x14ac:dyDescent="0.25">
      <c r="A687" s="51" t="s">
        <v>779</v>
      </c>
      <c r="B687" s="51" t="s">
        <v>111</v>
      </c>
      <c r="C687" s="51">
        <v>14092</v>
      </c>
      <c r="E687" s="51" t="s">
        <v>1290</v>
      </c>
      <c r="F687" s="51" t="s">
        <v>29</v>
      </c>
      <c r="G687" s="51" t="s">
        <v>1291</v>
      </c>
      <c r="J687" s="51" t="s">
        <v>29</v>
      </c>
      <c r="K687" s="51" t="s">
        <v>1304</v>
      </c>
      <c r="Q6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88" spans="1:17" ht="17.100000000000001" customHeight="1" x14ac:dyDescent="0.25">
      <c r="A688" s="51" t="s">
        <v>780</v>
      </c>
      <c r="B688" s="51" t="s">
        <v>111</v>
      </c>
      <c r="C688" s="51">
        <v>14092</v>
      </c>
      <c r="E688" s="51" t="s">
        <v>1290</v>
      </c>
      <c r="F688" s="51" t="s">
        <v>29</v>
      </c>
      <c r="G688" s="51" t="s">
        <v>1291</v>
      </c>
      <c r="J688" s="51" t="s">
        <v>29</v>
      </c>
      <c r="K688" s="51" t="s">
        <v>1304</v>
      </c>
      <c r="Q6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89" spans="1:17" ht="17.100000000000001" customHeight="1" x14ac:dyDescent="0.25">
      <c r="A689" s="51" t="s">
        <v>781</v>
      </c>
      <c r="B689" s="51" t="s">
        <v>111</v>
      </c>
      <c r="C689" s="51">
        <v>14092</v>
      </c>
      <c r="E689" s="51" t="s">
        <v>1290</v>
      </c>
      <c r="F689" s="51" t="s">
        <v>29</v>
      </c>
      <c r="G689" s="51" t="s">
        <v>1291</v>
      </c>
      <c r="J689" s="51" t="s">
        <v>29</v>
      </c>
      <c r="K689" s="51" t="s">
        <v>1304</v>
      </c>
      <c r="Q6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90" spans="1:17" ht="17.100000000000001" customHeight="1" x14ac:dyDescent="0.25">
      <c r="A690" s="51" t="s">
        <v>782</v>
      </c>
      <c r="B690" s="51" t="s">
        <v>111</v>
      </c>
      <c r="C690" s="51">
        <v>14092</v>
      </c>
      <c r="E690" s="51" t="s">
        <v>1290</v>
      </c>
      <c r="F690" s="51" t="s">
        <v>29</v>
      </c>
      <c r="G690" s="51" t="s">
        <v>1291</v>
      </c>
      <c r="J690" s="51" t="s">
        <v>29</v>
      </c>
      <c r="K690" s="51" t="s">
        <v>1304</v>
      </c>
      <c r="Q6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91" spans="1:17" ht="17.100000000000001" customHeight="1" x14ac:dyDescent="0.25">
      <c r="A691" s="51" t="s">
        <v>783</v>
      </c>
      <c r="B691" s="51" t="s">
        <v>111</v>
      </c>
      <c r="C691" s="51">
        <v>14092</v>
      </c>
      <c r="E691" s="51" t="s">
        <v>1290</v>
      </c>
      <c r="F691" s="51" t="s">
        <v>29</v>
      </c>
      <c r="G691" s="51" t="s">
        <v>1291</v>
      </c>
      <c r="J691" s="51" t="s">
        <v>29</v>
      </c>
      <c r="K691" s="51" t="s">
        <v>1304</v>
      </c>
      <c r="Q6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92" spans="1:17" ht="17.100000000000001" customHeight="1" x14ac:dyDescent="0.25">
      <c r="A692" s="51" t="s">
        <v>784</v>
      </c>
      <c r="B692" s="51" t="s">
        <v>111</v>
      </c>
      <c r="C692" s="51">
        <v>14092</v>
      </c>
      <c r="E692" s="51" t="s">
        <v>1290</v>
      </c>
      <c r="F692" s="51" t="s">
        <v>29</v>
      </c>
      <c r="G692" s="51" t="s">
        <v>1291</v>
      </c>
      <c r="J692" s="51" t="s">
        <v>29</v>
      </c>
      <c r="K692" s="51" t="s">
        <v>1304</v>
      </c>
      <c r="Q6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93" spans="1:17" ht="17.100000000000001" customHeight="1" x14ac:dyDescent="0.25">
      <c r="A693" s="51" t="s">
        <v>785</v>
      </c>
      <c r="B693" s="51" t="s">
        <v>111</v>
      </c>
      <c r="C693" s="51">
        <v>14092</v>
      </c>
      <c r="E693" s="51" t="s">
        <v>1290</v>
      </c>
      <c r="F693" s="51" t="s">
        <v>29</v>
      </c>
      <c r="G693" s="51" t="s">
        <v>1291</v>
      </c>
      <c r="J693" s="51" t="s">
        <v>29</v>
      </c>
      <c r="K693" s="51" t="s">
        <v>1304</v>
      </c>
      <c r="Q6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94" spans="1:17" ht="17.100000000000001" customHeight="1" x14ac:dyDescent="0.25">
      <c r="A694" s="51" t="s">
        <v>786</v>
      </c>
      <c r="B694" s="51" t="s">
        <v>111</v>
      </c>
      <c r="C694" s="51">
        <v>14092</v>
      </c>
      <c r="E694" s="51" t="s">
        <v>1290</v>
      </c>
      <c r="F694" s="51" t="s">
        <v>29</v>
      </c>
      <c r="G694" s="51" t="s">
        <v>1291</v>
      </c>
      <c r="J694" s="51" t="s">
        <v>29</v>
      </c>
      <c r="K694" s="51" t="s">
        <v>1304</v>
      </c>
      <c r="Q6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95" spans="1:17" ht="17.100000000000001" customHeight="1" x14ac:dyDescent="0.25">
      <c r="A695" s="51" t="s">
        <v>787</v>
      </c>
      <c r="B695" s="51" t="s">
        <v>111</v>
      </c>
      <c r="C695" s="51">
        <v>14092</v>
      </c>
      <c r="E695" s="51" t="s">
        <v>1290</v>
      </c>
      <c r="F695" s="51" t="s">
        <v>29</v>
      </c>
      <c r="G695" s="51" t="s">
        <v>1291</v>
      </c>
      <c r="J695" s="51" t="s">
        <v>29</v>
      </c>
      <c r="K695" s="51" t="s">
        <v>1304</v>
      </c>
      <c r="Q6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96" spans="1:17" ht="17.100000000000001" customHeight="1" x14ac:dyDescent="0.25">
      <c r="A696" s="51" t="s">
        <v>788</v>
      </c>
      <c r="B696" s="51" t="s">
        <v>111</v>
      </c>
      <c r="C696" s="51">
        <v>14092</v>
      </c>
      <c r="E696" s="51" t="s">
        <v>1290</v>
      </c>
      <c r="F696" s="51" t="s">
        <v>29</v>
      </c>
      <c r="G696" s="51" t="s">
        <v>1291</v>
      </c>
      <c r="J696" s="51" t="s">
        <v>29</v>
      </c>
      <c r="K696" s="51" t="s">
        <v>1304</v>
      </c>
      <c r="Q6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97" spans="1:17" ht="17.100000000000001" customHeight="1" x14ac:dyDescent="0.25">
      <c r="A697" s="51" t="s">
        <v>789</v>
      </c>
      <c r="B697" s="51" t="s">
        <v>111</v>
      </c>
      <c r="C697" s="51">
        <v>14092</v>
      </c>
      <c r="E697" s="51" t="s">
        <v>1290</v>
      </c>
      <c r="F697" s="51" t="s">
        <v>29</v>
      </c>
      <c r="G697" s="51" t="s">
        <v>1291</v>
      </c>
      <c r="J697" s="51" t="s">
        <v>29</v>
      </c>
      <c r="K697" s="51" t="s">
        <v>1304</v>
      </c>
      <c r="Q6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98" spans="1:17" ht="17.100000000000001" customHeight="1" x14ac:dyDescent="0.25">
      <c r="A698" s="51" t="s">
        <v>790</v>
      </c>
      <c r="B698" s="51" t="s">
        <v>111</v>
      </c>
      <c r="C698" s="51">
        <v>14092</v>
      </c>
      <c r="E698" s="51" t="s">
        <v>1290</v>
      </c>
      <c r="F698" s="51" t="s">
        <v>29</v>
      </c>
      <c r="G698" s="51" t="s">
        <v>1291</v>
      </c>
      <c r="J698" s="51" t="s">
        <v>29</v>
      </c>
      <c r="K698" s="51" t="s">
        <v>1304</v>
      </c>
      <c r="Q6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99" spans="1:17" ht="17.100000000000001" customHeight="1" x14ac:dyDescent="0.25">
      <c r="A699" s="51" t="s">
        <v>791</v>
      </c>
      <c r="B699" s="51" t="s">
        <v>111</v>
      </c>
      <c r="C699" s="51">
        <v>14092</v>
      </c>
      <c r="E699" s="51" t="s">
        <v>1290</v>
      </c>
      <c r="F699" s="51" t="s">
        <v>29</v>
      </c>
      <c r="G699" s="51" t="s">
        <v>1291</v>
      </c>
      <c r="J699" s="51" t="s">
        <v>29</v>
      </c>
      <c r="K699" s="51" t="s">
        <v>1304</v>
      </c>
      <c r="Q6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00" spans="1:17" ht="17.100000000000001" customHeight="1" x14ac:dyDescent="0.25">
      <c r="A700" s="51" t="s">
        <v>792</v>
      </c>
      <c r="B700" s="51" t="s">
        <v>111</v>
      </c>
      <c r="C700" s="51">
        <v>14092</v>
      </c>
      <c r="E700" s="51" t="s">
        <v>1290</v>
      </c>
      <c r="F700" s="51" t="s">
        <v>29</v>
      </c>
      <c r="G700" s="51" t="s">
        <v>1291</v>
      </c>
      <c r="J700" s="51" t="s">
        <v>1284</v>
      </c>
      <c r="K700" s="51" t="s">
        <v>1287</v>
      </c>
      <c r="Q7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01" spans="1:17" ht="17.100000000000001" customHeight="1" x14ac:dyDescent="0.25">
      <c r="A701" s="51" t="s">
        <v>793</v>
      </c>
      <c r="B701" s="51" t="s">
        <v>111</v>
      </c>
      <c r="C701" s="51">
        <v>14092</v>
      </c>
      <c r="E701" s="51" t="s">
        <v>1290</v>
      </c>
      <c r="F701" s="51" t="s">
        <v>29</v>
      </c>
      <c r="G701" s="51" t="s">
        <v>1291</v>
      </c>
      <c r="J701" s="51" t="s">
        <v>29</v>
      </c>
      <c r="K701" s="51" t="s">
        <v>1304</v>
      </c>
      <c r="Q7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02" spans="1:17" ht="17.100000000000001" customHeight="1" x14ac:dyDescent="0.25">
      <c r="A702" s="51" t="s">
        <v>794</v>
      </c>
      <c r="B702" s="51" t="s">
        <v>111</v>
      </c>
      <c r="C702" s="51">
        <v>14092</v>
      </c>
      <c r="E702" s="51" t="s">
        <v>1290</v>
      </c>
      <c r="F702" s="51" t="s">
        <v>29</v>
      </c>
      <c r="G702" s="51" t="s">
        <v>1291</v>
      </c>
      <c r="J702" s="51" t="s">
        <v>29</v>
      </c>
      <c r="K702" s="51" t="s">
        <v>1304</v>
      </c>
      <c r="Q7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03" spans="1:17" ht="17.100000000000001" customHeight="1" x14ac:dyDescent="0.25">
      <c r="A703" s="51" t="s">
        <v>795</v>
      </c>
      <c r="B703" s="51" t="s">
        <v>111</v>
      </c>
      <c r="C703" s="51">
        <v>14092</v>
      </c>
      <c r="E703" s="51" t="s">
        <v>1290</v>
      </c>
      <c r="F703" s="51" t="s">
        <v>29</v>
      </c>
      <c r="G703" s="51" t="s">
        <v>1291</v>
      </c>
      <c r="J703" s="51" t="s">
        <v>29</v>
      </c>
      <c r="K703" s="51" t="s">
        <v>1304</v>
      </c>
      <c r="Q7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04" spans="1:17" ht="17.100000000000001" customHeight="1" x14ac:dyDescent="0.25">
      <c r="A704" s="51" t="s">
        <v>796</v>
      </c>
      <c r="B704" s="51" t="s">
        <v>111</v>
      </c>
      <c r="C704" s="51">
        <v>14092</v>
      </c>
      <c r="E704" s="51" t="s">
        <v>1290</v>
      </c>
      <c r="F704" s="51" t="s">
        <v>29</v>
      </c>
      <c r="G704" s="51" t="s">
        <v>1291</v>
      </c>
      <c r="J704" s="51" t="s">
        <v>29</v>
      </c>
      <c r="K704" s="51" t="s">
        <v>1304</v>
      </c>
      <c r="Q7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05" spans="1:17" ht="17.100000000000001" customHeight="1" x14ac:dyDescent="0.25">
      <c r="A705" s="51" t="s">
        <v>797</v>
      </c>
      <c r="B705" s="51" t="s">
        <v>111</v>
      </c>
      <c r="C705" s="51">
        <v>14092</v>
      </c>
      <c r="E705" s="51" t="s">
        <v>1290</v>
      </c>
      <c r="F705" s="51" t="s">
        <v>29</v>
      </c>
      <c r="G705" s="51" t="s">
        <v>1291</v>
      </c>
      <c r="J705" s="51" t="s">
        <v>29</v>
      </c>
      <c r="K705" s="51" t="s">
        <v>1304</v>
      </c>
      <c r="Q7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06" spans="1:17" ht="17.100000000000001" customHeight="1" x14ac:dyDescent="0.25">
      <c r="A706" s="51" t="s">
        <v>798</v>
      </c>
      <c r="B706" s="51" t="s">
        <v>111</v>
      </c>
      <c r="C706" s="51">
        <v>14092</v>
      </c>
      <c r="E706" s="51" t="s">
        <v>1290</v>
      </c>
      <c r="F706" s="51" t="s">
        <v>29</v>
      </c>
      <c r="G706" s="51" t="s">
        <v>1291</v>
      </c>
      <c r="J706" s="51" t="s">
        <v>29</v>
      </c>
      <c r="K706" s="51" t="s">
        <v>1304</v>
      </c>
      <c r="Q7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07" spans="1:17" ht="17.100000000000001" customHeight="1" x14ac:dyDescent="0.25">
      <c r="A707" s="51" t="s">
        <v>799</v>
      </c>
      <c r="B707" s="51" t="s">
        <v>111</v>
      </c>
      <c r="C707" s="51">
        <v>14092</v>
      </c>
      <c r="E707" s="51" t="s">
        <v>1290</v>
      </c>
      <c r="F707" s="51" t="s">
        <v>29</v>
      </c>
      <c r="G707" s="51" t="s">
        <v>1291</v>
      </c>
      <c r="J707" s="51" t="s">
        <v>1280</v>
      </c>
      <c r="K707" s="51" t="s">
        <v>1311</v>
      </c>
      <c r="Q7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08" spans="1:17" ht="17.100000000000001" customHeight="1" x14ac:dyDescent="0.25">
      <c r="A708" s="51" t="s">
        <v>800</v>
      </c>
      <c r="B708" s="51" t="s">
        <v>111</v>
      </c>
      <c r="C708" s="51">
        <v>14092</v>
      </c>
      <c r="E708" s="51" t="s">
        <v>1290</v>
      </c>
      <c r="F708" s="51" t="s">
        <v>29</v>
      </c>
      <c r="G708" s="51" t="s">
        <v>1291</v>
      </c>
      <c r="J708" s="51" t="s">
        <v>29</v>
      </c>
      <c r="K708" s="51" t="s">
        <v>1304</v>
      </c>
      <c r="Q7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09" spans="1:17" ht="17.100000000000001" customHeight="1" x14ac:dyDescent="0.25">
      <c r="A709" s="51" t="s">
        <v>801</v>
      </c>
      <c r="B709" s="51" t="s">
        <v>111</v>
      </c>
      <c r="C709" s="51">
        <v>14092</v>
      </c>
      <c r="E709" s="51" t="s">
        <v>1290</v>
      </c>
      <c r="F709" s="51" t="s">
        <v>29</v>
      </c>
      <c r="G709" s="51" t="s">
        <v>1291</v>
      </c>
      <c r="J709" s="51" t="s">
        <v>29</v>
      </c>
      <c r="K709" s="51" t="s">
        <v>1304</v>
      </c>
      <c r="Q7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10" spans="1:17" ht="17.100000000000001" customHeight="1" x14ac:dyDescent="0.25">
      <c r="A710" s="51" t="s">
        <v>802</v>
      </c>
      <c r="B710" s="51" t="s">
        <v>111</v>
      </c>
      <c r="C710" s="51">
        <v>14092</v>
      </c>
      <c r="E710" s="51" t="s">
        <v>1280</v>
      </c>
      <c r="F710" s="51" t="s">
        <v>112</v>
      </c>
      <c r="G710" s="51" t="s">
        <v>1282</v>
      </c>
      <c r="I710" s="51" t="s">
        <v>1300</v>
      </c>
      <c r="J710" s="51" t="s">
        <v>1284</v>
      </c>
      <c r="K710" s="51" t="s">
        <v>1282</v>
      </c>
      <c r="M710" s="51" t="s">
        <v>1306</v>
      </c>
      <c r="Q7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11" spans="1:17" ht="17.100000000000001" customHeight="1" x14ac:dyDescent="0.25">
      <c r="A711" s="51" t="s">
        <v>803</v>
      </c>
      <c r="B711" s="51" t="s">
        <v>111</v>
      </c>
      <c r="C711" s="51">
        <v>14092</v>
      </c>
      <c r="E711" s="51" t="s">
        <v>1280</v>
      </c>
      <c r="F711" s="51" t="s">
        <v>112</v>
      </c>
      <c r="G711" s="51" t="s">
        <v>1282</v>
      </c>
      <c r="I711" s="51" t="s">
        <v>1300</v>
      </c>
      <c r="J711" s="51" t="s">
        <v>1284</v>
      </c>
      <c r="K711" s="51" t="s">
        <v>1282</v>
      </c>
      <c r="M711" s="51" t="s">
        <v>1306</v>
      </c>
      <c r="Q7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12" spans="1:17" ht="17.100000000000001" customHeight="1" x14ac:dyDescent="0.25">
      <c r="A712" s="51" t="s">
        <v>804</v>
      </c>
      <c r="B712" s="51" t="s">
        <v>111</v>
      </c>
      <c r="C712" s="51">
        <v>14092</v>
      </c>
      <c r="E712" s="51" t="s">
        <v>1280</v>
      </c>
      <c r="F712" s="51" t="s">
        <v>112</v>
      </c>
      <c r="G712" s="51" t="s">
        <v>1282</v>
      </c>
      <c r="I712" s="51" t="s">
        <v>1300</v>
      </c>
      <c r="J712" s="51" t="s">
        <v>1284</v>
      </c>
      <c r="K712" s="51" t="s">
        <v>1282</v>
      </c>
      <c r="M712" s="51" t="s">
        <v>1306</v>
      </c>
      <c r="Q7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13" spans="1:17" ht="17.100000000000001" customHeight="1" x14ac:dyDescent="0.25">
      <c r="A713" s="51" t="s">
        <v>805</v>
      </c>
      <c r="B713" s="51" t="s">
        <v>111</v>
      </c>
      <c r="C713" s="51">
        <v>14092</v>
      </c>
      <c r="E713" s="51" t="s">
        <v>1280</v>
      </c>
      <c r="F713" s="51" t="s">
        <v>112</v>
      </c>
      <c r="G713" s="51" t="s">
        <v>1282</v>
      </c>
      <c r="I713" s="51" t="s">
        <v>1300</v>
      </c>
      <c r="J713" s="51" t="s">
        <v>1284</v>
      </c>
      <c r="K713" s="51" t="s">
        <v>1282</v>
      </c>
      <c r="M713" s="51" t="s">
        <v>1306</v>
      </c>
      <c r="Q7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14" spans="1:17" ht="17.100000000000001" customHeight="1" x14ac:dyDescent="0.25">
      <c r="A714" s="51" t="s">
        <v>806</v>
      </c>
      <c r="B714" s="51" t="s">
        <v>111</v>
      </c>
      <c r="C714" s="51">
        <v>14092</v>
      </c>
      <c r="E714" s="51" t="s">
        <v>1280</v>
      </c>
      <c r="F714" s="51" t="s">
        <v>112</v>
      </c>
      <c r="G714" s="51" t="s">
        <v>1282</v>
      </c>
      <c r="I714" s="51" t="s">
        <v>1300</v>
      </c>
      <c r="J714" s="51" t="s">
        <v>1284</v>
      </c>
      <c r="K714" s="51" t="s">
        <v>1282</v>
      </c>
      <c r="M714" s="51" t="s">
        <v>1306</v>
      </c>
      <c r="Q7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15" spans="1:17" ht="17.100000000000001" customHeight="1" x14ac:dyDescent="0.25">
      <c r="A715" s="51" t="s">
        <v>807</v>
      </c>
      <c r="B715" s="51" t="s">
        <v>111</v>
      </c>
      <c r="C715" s="51">
        <v>14092</v>
      </c>
      <c r="E715" s="51" t="s">
        <v>1280</v>
      </c>
      <c r="F715" s="51" t="s">
        <v>112</v>
      </c>
      <c r="G715" s="51" t="s">
        <v>1282</v>
      </c>
      <c r="I715" s="51" t="s">
        <v>1300</v>
      </c>
      <c r="J715" s="51" t="s">
        <v>1284</v>
      </c>
      <c r="K715" s="51" t="s">
        <v>1282</v>
      </c>
      <c r="M715" s="51" t="s">
        <v>1306</v>
      </c>
      <c r="Q7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16" spans="1:17" ht="17.100000000000001" customHeight="1" x14ac:dyDescent="0.25">
      <c r="A716" s="51" t="s">
        <v>808</v>
      </c>
      <c r="B716" s="51" t="s">
        <v>111</v>
      </c>
      <c r="C716" s="51">
        <v>14092</v>
      </c>
      <c r="E716" s="51" t="s">
        <v>1280</v>
      </c>
      <c r="F716" s="51" t="s">
        <v>112</v>
      </c>
      <c r="G716" s="51" t="s">
        <v>1282</v>
      </c>
      <c r="I716" s="51" t="s">
        <v>1300</v>
      </c>
      <c r="J716" s="51" t="s">
        <v>1284</v>
      </c>
      <c r="K716" s="51" t="s">
        <v>1282</v>
      </c>
      <c r="M716" s="51" t="s">
        <v>1306</v>
      </c>
      <c r="Q7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17" spans="1:17" ht="17.100000000000001" customHeight="1" x14ac:dyDescent="0.25">
      <c r="A717" s="51" t="s">
        <v>809</v>
      </c>
      <c r="B717" s="51" t="s">
        <v>111</v>
      </c>
      <c r="C717" s="51">
        <v>14092</v>
      </c>
      <c r="E717" s="51" t="s">
        <v>1280</v>
      </c>
      <c r="F717" s="51" t="s">
        <v>112</v>
      </c>
      <c r="G717" s="51" t="s">
        <v>1282</v>
      </c>
      <c r="I717" s="51" t="s">
        <v>1300</v>
      </c>
      <c r="J717" s="51" t="s">
        <v>1284</v>
      </c>
      <c r="K717" s="51" t="s">
        <v>1282</v>
      </c>
      <c r="M717" s="51" t="s">
        <v>1306</v>
      </c>
      <c r="Q7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18" spans="1:17" ht="17.100000000000001" customHeight="1" x14ac:dyDescent="0.25">
      <c r="A718" s="51" t="s">
        <v>810</v>
      </c>
      <c r="B718" s="51" t="s">
        <v>111</v>
      </c>
      <c r="C718" s="51">
        <v>14092</v>
      </c>
      <c r="E718" s="51" t="s">
        <v>1280</v>
      </c>
      <c r="F718" s="51" t="s">
        <v>112</v>
      </c>
      <c r="G718" s="51" t="s">
        <v>1282</v>
      </c>
      <c r="I718" s="51" t="s">
        <v>1300</v>
      </c>
      <c r="J718" s="51" t="s">
        <v>1284</v>
      </c>
      <c r="K718" s="51" t="s">
        <v>1282</v>
      </c>
      <c r="M718" s="51" t="s">
        <v>1306</v>
      </c>
      <c r="Q7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19" spans="1:17" ht="17.100000000000001" customHeight="1" x14ac:dyDescent="0.25">
      <c r="A719" s="51" t="s">
        <v>811</v>
      </c>
      <c r="B719" s="51" t="s">
        <v>111</v>
      </c>
      <c r="C719" s="51">
        <v>14092</v>
      </c>
      <c r="E719" s="51" t="s">
        <v>1280</v>
      </c>
      <c r="F719" s="51" t="s">
        <v>112</v>
      </c>
      <c r="G719" s="51" t="s">
        <v>1282</v>
      </c>
      <c r="I719" s="51" t="s">
        <v>1300</v>
      </c>
      <c r="J719" s="51" t="s">
        <v>1284</v>
      </c>
      <c r="K719" s="51" t="s">
        <v>1282</v>
      </c>
      <c r="M719" s="51" t="s">
        <v>1306</v>
      </c>
      <c r="Q7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20" spans="1:17" ht="17.100000000000001" customHeight="1" x14ac:dyDescent="0.25">
      <c r="A720" s="51" t="s">
        <v>812</v>
      </c>
      <c r="B720" s="51" t="s">
        <v>111</v>
      </c>
      <c r="C720" s="51">
        <v>14092</v>
      </c>
      <c r="E720" s="51" t="s">
        <v>1280</v>
      </c>
      <c r="F720" s="51" t="s">
        <v>112</v>
      </c>
      <c r="G720" s="51" t="s">
        <v>1282</v>
      </c>
      <c r="I720" s="51" t="s">
        <v>1300</v>
      </c>
      <c r="J720" s="51" t="s">
        <v>1284</v>
      </c>
      <c r="K720" s="51" t="s">
        <v>1282</v>
      </c>
      <c r="M720" s="51" t="s">
        <v>1306</v>
      </c>
      <c r="Q7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21" spans="1:17" ht="17.100000000000001" customHeight="1" x14ac:dyDescent="0.25">
      <c r="A721" s="51" t="s">
        <v>813</v>
      </c>
      <c r="B721" s="51" t="s">
        <v>111</v>
      </c>
      <c r="C721" s="51">
        <v>14092</v>
      </c>
      <c r="E721" s="51" t="s">
        <v>1280</v>
      </c>
      <c r="F721" s="51" t="s">
        <v>112</v>
      </c>
      <c r="G721" s="51" t="s">
        <v>1282</v>
      </c>
      <c r="I721" s="51" t="s">
        <v>1300</v>
      </c>
      <c r="J721" s="51" t="s">
        <v>1284</v>
      </c>
      <c r="K721" s="51" t="s">
        <v>1282</v>
      </c>
      <c r="M721" s="51" t="s">
        <v>1306</v>
      </c>
      <c r="Q7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22" spans="1:17" ht="17.100000000000001" customHeight="1" x14ac:dyDescent="0.25">
      <c r="A722" s="51" t="s">
        <v>814</v>
      </c>
      <c r="B722" s="51" t="s">
        <v>111</v>
      </c>
      <c r="C722" s="51">
        <v>14092</v>
      </c>
      <c r="E722" s="51" t="s">
        <v>1280</v>
      </c>
      <c r="F722" s="51" t="s">
        <v>112</v>
      </c>
      <c r="G722" s="51" t="s">
        <v>1282</v>
      </c>
      <c r="I722" s="51" t="s">
        <v>1300</v>
      </c>
      <c r="J722" s="51" t="s">
        <v>1284</v>
      </c>
      <c r="K722" s="51" t="s">
        <v>1282</v>
      </c>
      <c r="M722" s="51" t="s">
        <v>1306</v>
      </c>
      <c r="Q7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23" spans="1:17" ht="17.100000000000001" customHeight="1" x14ac:dyDescent="0.25">
      <c r="A723" s="51" t="s">
        <v>815</v>
      </c>
      <c r="B723" s="51" t="s">
        <v>111</v>
      </c>
      <c r="C723" s="51">
        <v>14092</v>
      </c>
      <c r="E723" s="51" t="s">
        <v>1280</v>
      </c>
      <c r="F723" s="51" t="s">
        <v>112</v>
      </c>
      <c r="G723" s="51" t="s">
        <v>1282</v>
      </c>
      <c r="I723" s="51" t="s">
        <v>1300</v>
      </c>
      <c r="J723" s="51" t="s">
        <v>1284</v>
      </c>
      <c r="K723" s="51" t="s">
        <v>1282</v>
      </c>
      <c r="M723" s="51" t="s">
        <v>1306</v>
      </c>
      <c r="Q7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24" spans="1:17" ht="17.100000000000001" customHeight="1" x14ac:dyDescent="0.25">
      <c r="A724" s="51" t="s">
        <v>816</v>
      </c>
      <c r="B724" s="51" t="s">
        <v>111</v>
      </c>
      <c r="C724" s="51">
        <v>14092</v>
      </c>
      <c r="E724" s="51" t="s">
        <v>1280</v>
      </c>
      <c r="F724" s="51" t="s">
        <v>112</v>
      </c>
      <c r="G724" s="51" t="s">
        <v>1282</v>
      </c>
      <c r="I724" s="51" t="s">
        <v>1300</v>
      </c>
      <c r="J724" s="51" t="s">
        <v>1284</v>
      </c>
      <c r="K724" s="51" t="s">
        <v>1282</v>
      </c>
      <c r="M724" s="51" t="s">
        <v>1306</v>
      </c>
      <c r="Q7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25" spans="1:17" ht="17.100000000000001" customHeight="1" x14ac:dyDescent="0.25">
      <c r="A725" s="51" t="s">
        <v>817</v>
      </c>
      <c r="B725" s="51" t="s">
        <v>111</v>
      </c>
      <c r="C725" s="51">
        <v>14092</v>
      </c>
      <c r="E725" s="51" t="s">
        <v>1280</v>
      </c>
      <c r="F725" s="51" t="s">
        <v>112</v>
      </c>
      <c r="G725" s="51" t="s">
        <v>1282</v>
      </c>
      <c r="I725" s="51" t="s">
        <v>1300</v>
      </c>
      <c r="J725" s="51" t="s">
        <v>1284</v>
      </c>
      <c r="K725" s="51" t="s">
        <v>1282</v>
      </c>
      <c r="M725" s="51" t="s">
        <v>1306</v>
      </c>
      <c r="Q7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26" spans="1:17" ht="17.100000000000001" customHeight="1" x14ac:dyDescent="0.25">
      <c r="A726" s="51" t="s">
        <v>818</v>
      </c>
      <c r="B726" s="51" t="s">
        <v>111</v>
      </c>
      <c r="C726" s="51">
        <v>14092</v>
      </c>
      <c r="E726" s="51" t="s">
        <v>1280</v>
      </c>
      <c r="F726" s="51" t="s">
        <v>112</v>
      </c>
      <c r="G726" s="51" t="s">
        <v>1282</v>
      </c>
      <c r="I726" s="51" t="s">
        <v>1300</v>
      </c>
      <c r="J726" s="51" t="s">
        <v>1284</v>
      </c>
      <c r="K726" s="51" t="s">
        <v>1282</v>
      </c>
      <c r="M726" s="51" t="s">
        <v>1306</v>
      </c>
      <c r="Q7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27" spans="1:17" ht="17.100000000000001" customHeight="1" x14ac:dyDescent="0.25">
      <c r="A727" s="51" t="s">
        <v>819</v>
      </c>
      <c r="B727" s="51" t="s">
        <v>111</v>
      </c>
      <c r="C727" s="51">
        <v>14092</v>
      </c>
      <c r="E727" s="51" t="s">
        <v>1280</v>
      </c>
      <c r="F727" s="51" t="s">
        <v>112</v>
      </c>
      <c r="G727" s="51" t="s">
        <v>1282</v>
      </c>
      <c r="I727" s="51" t="s">
        <v>1300</v>
      </c>
      <c r="J727" s="51" t="s">
        <v>1284</v>
      </c>
      <c r="K727" s="51" t="s">
        <v>1282</v>
      </c>
      <c r="M727" s="51" t="s">
        <v>1306</v>
      </c>
      <c r="Q7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28" spans="1:17" ht="17.100000000000001" customHeight="1" x14ac:dyDescent="0.25">
      <c r="A728" s="51" t="s">
        <v>820</v>
      </c>
      <c r="B728" s="51" t="s">
        <v>111</v>
      </c>
      <c r="C728" s="51">
        <v>14092</v>
      </c>
      <c r="E728" s="51" t="s">
        <v>1280</v>
      </c>
      <c r="F728" s="51" t="s">
        <v>112</v>
      </c>
      <c r="G728" s="51" t="s">
        <v>1282</v>
      </c>
      <c r="I728" s="51" t="s">
        <v>1300</v>
      </c>
      <c r="J728" s="51" t="s">
        <v>1284</v>
      </c>
      <c r="K728" s="51" t="s">
        <v>1282</v>
      </c>
      <c r="M728" s="51" t="s">
        <v>1306</v>
      </c>
      <c r="Q7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29" spans="1:17" ht="17.100000000000001" customHeight="1" x14ac:dyDescent="0.25">
      <c r="A729" s="51" t="s">
        <v>821</v>
      </c>
      <c r="B729" s="51" t="s">
        <v>111</v>
      </c>
      <c r="C729" s="51">
        <v>14092</v>
      </c>
      <c r="E729" s="51" t="s">
        <v>1280</v>
      </c>
      <c r="F729" s="51" t="s">
        <v>112</v>
      </c>
      <c r="G729" s="51" t="s">
        <v>1282</v>
      </c>
      <c r="I729" s="51" t="s">
        <v>1300</v>
      </c>
      <c r="J729" s="51" t="s">
        <v>1284</v>
      </c>
      <c r="K729" s="51" t="s">
        <v>1282</v>
      </c>
      <c r="M729" s="51" t="s">
        <v>1306</v>
      </c>
      <c r="Q7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30" spans="1:17" ht="17.100000000000001" customHeight="1" x14ac:dyDescent="0.25">
      <c r="A730" s="51" t="s">
        <v>822</v>
      </c>
      <c r="B730" s="51" t="s">
        <v>111</v>
      </c>
      <c r="C730" s="51">
        <v>14092</v>
      </c>
      <c r="E730" s="51" t="s">
        <v>1280</v>
      </c>
      <c r="F730" s="51" t="s">
        <v>112</v>
      </c>
      <c r="G730" s="51" t="s">
        <v>1282</v>
      </c>
      <c r="I730" s="51" t="s">
        <v>1300</v>
      </c>
      <c r="J730" s="51" t="s">
        <v>1284</v>
      </c>
      <c r="K730" s="51" t="s">
        <v>1282</v>
      </c>
      <c r="M730" s="51" t="s">
        <v>1306</v>
      </c>
      <c r="Q7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31" spans="1:17" ht="17.100000000000001" customHeight="1" x14ac:dyDescent="0.25">
      <c r="A731" s="51" t="s">
        <v>823</v>
      </c>
      <c r="B731" s="51" t="s">
        <v>111</v>
      </c>
      <c r="C731" s="51">
        <v>14092</v>
      </c>
      <c r="E731" s="51" t="s">
        <v>1280</v>
      </c>
      <c r="F731" s="51" t="s">
        <v>112</v>
      </c>
      <c r="G731" s="51" t="s">
        <v>1282</v>
      </c>
      <c r="I731" s="51" t="s">
        <v>1300</v>
      </c>
      <c r="J731" s="51" t="s">
        <v>1284</v>
      </c>
      <c r="K731" s="51" t="s">
        <v>1282</v>
      </c>
      <c r="M731" s="51" t="s">
        <v>1306</v>
      </c>
      <c r="Q7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32" spans="1:17" ht="17.100000000000001" customHeight="1" x14ac:dyDescent="0.25">
      <c r="A732" s="51" t="s">
        <v>824</v>
      </c>
      <c r="B732" s="51" t="s">
        <v>111</v>
      </c>
      <c r="C732" s="51">
        <v>14092</v>
      </c>
      <c r="E732" s="51" t="s">
        <v>1280</v>
      </c>
      <c r="F732" s="51" t="s">
        <v>112</v>
      </c>
      <c r="G732" s="51" t="s">
        <v>1282</v>
      </c>
      <c r="I732" s="51" t="s">
        <v>1300</v>
      </c>
      <c r="J732" s="51" t="s">
        <v>1284</v>
      </c>
      <c r="K732" s="51" t="s">
        <v>1282</v>
      </c>
      <c r="M732" s="51" t="s">
        <v>1306</v>
      </c>
      <c r="Q7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33" spans="1:17" ht="17.100000000000001" customHeight="1" x14ac:dyDescent="0.25">
      <c r="A733" s="51" t="s">
        <v>825</v>
      </c>
      <c r="B733" s="51" t="s">
        <v>111</v>
      </c>
      <c r="C733" s="51">
        <v>14092</v>
      </c>
      <c r="E733" s="51" t="s">
        <v>1280</v>
      </c>
      <c r="F733" s="51" t="s">
        <v>112</v>
      </c>
      <c r="G733" s="51" t="s">
        <v>1282</v>
      </c>
      <c r="I733" s="51" t="s">
        <v>1300</v>
      </c>
      <c r="J733" s="51" t="s">
        <v>1284</v>
      </c>
      <c r="K733" s="51" t="s">
        <v>1282</v>
      </c>
      <c r="M733" s="51" t="s">
        <v>1306</v>
      </c>
      <c r="Q7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34" spans="1:17" ht="17.100000000000001" customHeight="1" x14ac:dyDescent="0.25">
      <c r="A734" s="51" t="s">
        <v>826</v>
      </c>
      <c r="B734" s="51" t="s">
        <v>111</v>
      </c>
      <c r="C734" s="51">
        <v>14092</v>
      </c>
      <c r="E734" s="51" t="s">
        <v>1280</v>
      </c>
      <c r="F734" s="51" t="s">
        <v>112</v>
      </c>
      <c r="G734" s="51" t="s">
        <v>1282</v>
      </c>
      <c r="I734" s="51" t="s">
        <v>1300</v>
      </c>
      <c r="J734" s="51" t="s">
        <v>1284</v>
      </c>
      <c r="K734" s="51" t="s">
        <v>1282</v>
      </c>
      <c r="M734" s="51" t="s">
        <v>1306</v>
      </c>
      <c r="Q7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35" spans="1:17" ht="17.100000000000001" customHeight="1" x14ac:dyDescent="0.25">
      <c r="A735" s="51" t="s">
        <v>827</v>
      </c>
      <c r="B735" s="51" t="s">
        <v>111</v>
      </c>
      <c r="C735" s="51">
        <v>14092</v>
      </c>
      <c r="E735" s="51" t="s">
        <v>1280</v>
      </c>
      <c r="F735" s="51" t="s">
        <v>112</v>
      </c>
      <c r="G735" s="51" t="s">
        <v>1282</v>
      </c>
      <c r="I735" s="51" t="s">
        <v>1300</v>
      </c>
      <c r="J735" s="51" t="s">
        <v>1284</v>
      </c>
      <c r="K735" s="51" t="s">
        <v>1282</v>
      </c>
      <c r="M735" s="51" t="s">
        <v>1306</v>
      </c>
      <c r="Q7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36" spans="1:17" ht="17.100000000000001" customHeight="1" x14ac:dyDescent="0.25">
      <c r="A736" s="51" t="s">
        <v>828</v>
      </c>
      <c r="B736" s="51" t="s">
        <v>111</v>
      </c>
      <c r="C736" s="51">
        <v>14092</v>
      </c>
      <c r="E736" s="51" t="s">
        <v>1280</v>
      </c>
      <c r="F736" s="51" t="s">
        <v>112</v>
      </c>
      <c r="G736" s="51" t="s">
        <v>1282</v>
      </c>
      <c r="I736" s="51" t="s">
        <v>1300</v>
      </c>
      <c r="J736" s="51" t="s">
        <v>1284</v>
      </c>
      <c r="K736" s="51" t="s">
        <v>1282</v>
      </c>
      <c r="M736" s="51" t="s">
        <v>1306</v>
      </c>
      <c r="Q7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37" spans="1:17" ht="17.100000000000001" customHeight="1" x14ac:dyDescent="0.25">
      <c r="A737" s="51" t="s">
        <v>829</v>
      </c>
      <c r="B737" s="51" t="s">
        <v>111</v>
      </c>
      <c r="C737" s="51">
        <v>14092</v>
      </c>
      <c r="E737" s="51" t="s">
        <v>1280</v>
      </c>
      <c r="F737" s="51" t="s">
        <v>112</v>
      </c>
      <c r="G737" s="51" t="s">
        <v>1282</v>
      </c>
      <c r="I737" s="51" t="s">
        <v>1300</v>
      </c>
      <c r="J737" s="51" t="s">
        <v>1284</v>
      </c>
      <c r="K737" s="51" t="s">
        <v>1282</v>
      </c>
      <c r="M737" s="51" t="s">
        <v>1306</v>
      </c>
      <c r="Q7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38" spans="1:17" ht="17.100000000000001" customHeight="1" x14ac:dyDescent="0.25">
      <c r="A738" s="51" t="s">
        <v>830</v>
      </c>
      <c r="B738" s="51" t="s">
        <v>111</v>
      </c>
      <c r="C738" s="51">
        <v>14092</v>
      </c>
      <c r="E738" s="51" t="s">
        <v>1280</v>
      </c>
      <c r="F738" s="51" t="s">
        <v>112</v>
      </c>
      <c r="G738" s="51" t="s">
        <v>1282</v>
      </c>
      <c r="I738" s="51" t="s">
        <v>1300</v>
      </c>
      <c r="J738" s="51" t="s">
        <v>1284</v>
      </c>
      <c r="K738" s="51" t="s">
        <v>1282</v>
      </c>
      <c r="M738" s="51" t="s">
        <v>1306</v>
      </c>
      <c r="Q7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39" spans="1:17" ht="17.100000000000001" customHeight="1" x14ac:dyDescent="0.25">
      <c r="A739" s="51" t="s">
        <v>831</v>
      </c>
      <c r="B739" s="51" t="s">
        <v>111</v>
      </c>
      <c r="C739" s="51">
        <v>14092</v>
      </c>
      <c r="E739" s="51" t="s">
        <v>1280</v>
      </c>
      <c r="F739" s="51" t="s">
        <v>112</v>
      </c>
      <c r="G739" s="51" t="s">
        <v>1282</v>
      </c>
      <c r="I739" s="51" t="s">
        <v>1300</v>
      </c>
      <c r="J739" s="51" t="s">
        <v>1284</v>
      </c>
      <c r="K739" s="51" t="s">
        <v>1282</v>
      </c>
      <c r="M739" s="51" t="s">
        <v>1306</v>
      </c>
      <c r="Q7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0" spans="1:17" ht="17.100000000000001" customHeight="1" x14ac:dyDescent="0.25">
      <c r="A740" s="51" t="s">
        <v>832</v>
      </c>
      <c r="B740" s="51" t="s">
        <v>111</v>
      </c>
      <c r="C740" s="51">
        <v>14092</v>
      </c>
      <c r="E740" s="51" t="s">
        <v>1280</v>
      </c>
      <c r="F740" s="51" t="s">
        <v>112</v>
      </c>
      <c r="G740" s="51" t="s">
        <v>1282</v>
      </c>
      <c r="I740" s="51" t="s">
        <v>1300</v>
      </c>
      <c r="J740" s="51" t="s">
        <v>1284</v>
      </c>
      <c r="K740" s="51" t="s">
        <v>1282</v>
      </c>
      <c r="M740" s="51" t="s">
        <v>1306</v>
      </c>
      <c r="Q7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1" spans="1:17" ht="17.100000000000001" customHeight="1" x14ac:dyDescent="0.25">
      <c r="A741" s="51" t="s">
        <v>833</v>
      </c>
      <c r="B741" s="51" t="s">
        <v>111</v>
      </c>
      <c r="C741" s="51">
        <v>14092</v>
      </c>
      <c r="E741" s="51" t="s">
        <v>1280</v>
      </c>
      <c r="F741" s="51" t="s">
        <v>112</v>
      </c>
      <c r="G741" s="51" t="s">
        <v>1282</v>
      </c>
      <c r="I741" s="51" t="s">
        <v>1300</v>
      </c>
      <c r="J741" s="51" t="s">
        <v>1284</v>
      </c>
      <c r="K741" s="51" t="s">
        <v>1282</v>
      </c>
      <c r="M741" s="51" t="s">
        <v>1306</v>
      </c>
      <c r="Q7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2" spans="1:17" ht="17.100000000000001" customHeight="1" x14ac:dyDescent="0.25">
      <c r="A742" s="51" t="s">
        <v>834</v>
      </c>
      <c r="B742" s="51" t="s">
        <v>111</v>
      </c>
      <c r="C742" s="51">
        <v>14092</v>
      </c>
      <c r="E742" s="51" t="s">
        <v>1280</v>
      </c>
      <c r="F742" s="51" t="s">
        <v>112</v>
      </c>
      <c r="G742" s="51" t="s">
        <v>1282</v>
      </c>
      <c r="I742" s="51" t="s">
        <v>1300</v>
      </c>
      <c r="J742" s="51" t="s">
        <v>1284</v>
      </c>
      <c r="K742" s="51" t="s">
        <v>1282</v>
      </c>
      <c r="M742" s="51" t="s">
        <v>1306</v>
      </c>
      <c r="Q7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3" spans="1:17" ht="17.100000000000001" customHeight="1" x14ac:dyDescent="0.25">
      <c r="A743" s="51" t="s">
        <v>835</v>
      </c>
      <c r="B743" s="51" t="s">
        <v>111</v>
      </c>
      <c r="C743" s="51">
        <v>14092</v>
      </c>
      <c r="E743" s="51" t="s">
        <v>1280</v>
      </c>
      <c r="F743" s="51" t="s">
        <v>112</v>
      </c>
      <c r="G743" s="51" t="s">
        <v>1282</v>
      </c>
      <c r="I743" s="51" t="s">
        <v>1300</v>
      </c>
      <c r="J743" s="51" t="s">
        <v>1284</v>
      </c>
      <c r="K743" s="51" t="s">
        <v>1282</v>
      </c>
      <c r="M743" s="51" t="s">
        <v>1306</v>
      </c>
      <c r="Q7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4" spans="1:17" ht="17.100000000000001" customHeight="1" x14ac:dyDescent="0.25">
      <c r="A744" s="51" t="s">
        <v>836</v>
      </c>
      <c r="B744" s="51" t="s">
        <v>111</v>
      </c>
      <c r="C744" s="51">
        <v>14092</v>
      </c>
      <c r="E744" s="51" t="s">
        <v>1280</v>
      </c>
      <c r="F744" s="51" t="s">
        <v>112</v>
      </c>
      <c r="G744" s="51" t="s">
        <v>1282</v>
      </c>
      <c r="I744" s="51" t="s">
        <v>1300</v>
      </c>
      <c r="J744" s="51" t="s">
        <v>1284</v>
      </c>
      <c r="K744" s="51" t="s">
        <v>1282</v>
      </c>
      <c r="M744" s="51" t="s">
        <v>1306</v>
      </c>
      <c r="Q7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5" spans="1:17" ht="17.100000000000001" customHeight="1" x14ac:dyDescent="0.25">
      <c r="A745" s="51" t="s">
        <v>837</v>
      </c>
      <c r="B745" s="51" t="s">
        <v>111</v>
      </c>
      <c r="C745" s="51">
        <v>14092</v>
      </c>
      <c r="E745" s="51" t="s">
        <v>1280</v>
      </c>
      <c r="F745" s="51" t="s">
        <v>112</v>
      </c>
      <c r="G745" s="51" t="s">
        <v>1282</v>
      </c>
      <c r="I745" s="51" t="s">
        <v>1300</v>
      </c>
      <c r="J745" s="51" t="s">
        <v>1284</v>
      </c>
      <c r="K745" s="51" t="s">
        <v>1282</v>
      </c>
      <c r="M745" s="51" t="s">
        <v>1306</v>
      </c>
      <c r="Q7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6" spans="1:17" ht="17.100000000000001" customHeight="1" x14ac:dyDescent="0.25">
      <c r="A746" s="51" t="s">
        <v>838</v>
      </c>
      <c r="B746" s="51" t="s">
        <v>111</v>
      </c>
      <c r="C746" s="51">
        <v>14092</v>
      </c>
      <c r="E746" s="51" t="s">
        <v>1280</v>
      </c>
      <c r="F746" s="51" t="s">
        <v>112</v>
      </c>
      <c r="G746" s="51" t="s">
        <v>1282</v>
      </c>
      <c r="I746" s="51" t="s">
        <v>1300</v>
      </c>
      <c r="J746" s="51" t="s">
        <v>1284</v>
      </c>
      <c r="K746" s="51" t="s">
        <v>1282</v>
      </c>
      <c r="M746" s="51" t="s">
        <v>1306</v>
      </c>
      <c r="Q7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7" spans="1:17" ht="17.100000000000001" customHeight="1" x14ac:dyDescent="0.25">
      <c r="A747" s="51" t="s">
        <v>839</v>
      </c>
      <c r="B747" s="51" t="s">
        <v>111</v>
      </c>
      <c r="C747" s="51">
        <v>14092</v>
      </c>
      <c r="E747" s="51" t="s">
        <v>1280</v>
      </c>
      <c r="F747" s="51" t="s">
        <v>112</v>
      </c>
      <c r="G747" s="51" t="s">
        <v>1282</v>
      </c>
      <c r="I747" s="51" t="s">
        <v>1300</v>
      </c>
      <c r="J747" s="51" t="s">
        <v>1284</v>
      </c>
      <c r="K747" s="51" t="s">
        <v>1282</v>
      </c>
      <c r="M747" s="51" t="s">
        <v>1306</v>
      </c>
      <c r="Q7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8" spans="1:17" ht="17.100000000000001" customHeight="1" x14ac:dyDescent="0.25">
      <c r="A748" s="51" t="s">
        <v>840</v>
      </c>
      <c r="B748" s="51" t="s">
        <v>111</v>
      </c>
      <c r="C748" s="51">
        <v>14092</v>
      </c>
      <c r="E748" s="51" t="s">
        <v>1280</v>
      </c>
      <c r="F748" s="51" t="s">
        <v>112</v>
      </c>
      <c r="G748" s="51" t="s">
        <v>1282</v>
      </c>
      <c r="I748" s="51" t="s">
        <v>1300</v>
      </c>
      <c r="J748" s="51" t="s">
        <v>1284</v>
      </c>
      <c r="K748" s="51" t="s">
        <v>1282</v>
      </c>
      <c r="M748" s="51" t="s">
        <v>1306</v>
      </c>
      <c r="Q7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9" spans="1:17" ht="17.100000000000001" customHeight="1" x14ac:dyDescent="0.25">
      <c r="A749" s="51" t="s">
        <v>841</v>
      </c>
      <c r="B749" s="51" t="s">
        <v>111</v>
      </c>
      <c r="C749" s="51">
        <v>14092</v>
      </c>
      <c r="E749" s="51" t="s">
        <v>1280</v>
      </c>
      <c r="F749" s="51" t="s">
        <v>112</v>
      </c>
      <c r="G749" s="51" t="s">
        <v>1282</v>
      </c>
      <c r="I749" s="51" t="s">
        <v>1300</v>
      </c>
      <c r="J749" s="51" t="s">
        <v>1284</v>
      </c>
      <c r="K749" s="51" t="s">
        <v>1282</v>
      </c>
      <c r="M749" s="51" t="s">
        <v>1306</v>
      </c>
      <c r="Q7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0" spans="1:17" ht="17.100000000000001" customHeight="1" x14ac:dyDescent="0.25">
      <c r="A750" s="51" t="s">
        <v>842</v>
      </c>
      <c r="B750" s="51" t="s">
        <v>111</v>
      </c>
      <c r="C750" s="51">
        <v>14092</v>
      </c>
      <c r="E750" s="51" t="s">
        <v>1280</v>
      </c>
      <c r="F750" s="51" t="s">
        <v>112</v>
      </c>
      <c r="G750" s="51" t="s">
        <v>1282</v>
      </c>
      <c r="I750" s="51" t="s">
        <v>1300</v>
      </c>
      <c r="J750" s="51" t="s">
        <v>1284</v>
      </c>
      <c r="K750" s="51" t="s">
        <v>1282</v>
      </c>
      <c r="M750" s="51" t="s">
        <v>1306</v>
      </c>
      <c r="Q7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1" spans="1:17" ht="17.100000000000001" customHeight="1" x14ac:dyDescent="0.25">
      <c r="A751" s="51" t="s">
        <v>843</v>
      </c>
      <c r="B751" s="51" t="s">
        <v>111</v>
      </c>
      <c r="C751" s="51">
        <v>14092</v>
      </c>
      <c r="E751" s="51" t="s">
        <v>1280</v>
      </c>
      <c r="F751" s="51" t="s">
        <v>112</v>
      </c>
      <c r="G751" s="51" t="s">
        <v>1282</v>
      </c>
      <c r="I751" s="51" t="s">
        <v>1300</v>
      </c>
      <c r="J751" s="51" t="s">
        <v>1284</v>
      </c>
      <c r="K751" s="51" t="s">
        <v>1282</v>
      </c>
      <c r="M751" s="51" t="s">
        <v>1306</v>
      </c>
      <c r="Q7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2" spans="1:17" ht="17.100000000000001" customHeight="1" x14ac:dyDescent="0.25">
      <c r="A752" s="51" t="s">
        <v>844</v>
      </c>
      <c r="B752" s="51" t="s">
        <v>111</v>
      </c>
      <c r="C752" s="51">
        <v>14092</v>
      </c>
      <c r="E752" s="51" t="s">
        <v>1280</v>
      </c>
      <c r="F752" s="51" t="s">
        <v>112</v>
      </c>
      <c r="G752" s="51" t="s">
        <v>1282</v>
      </c>
      <c r="I752" s="51" t="s">
        <v>1300</v>
      </c>
      <c r="J752" s="51" t="s">
        <v>1284</v>
      </c>
      <c r="K752" s="51" t="s">
        <v>1282</v>
      </c>
      <c r="M752" s="51" t="s">
        <v>1306</v>
      </c>
      <c r="Q7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3" spans="1:17" ht="17.100000000000001" customHeight="1" x14ac:dyDescent="0.25">
      <c r="A753" s="51" t="s">
        <v>845</v>
      </c>
      <c r="B753" s="51" t="s">
        <v>111</v>
      </c>
      <c r="C753" s="51">
        <v>14092</v>
      </c>
      <c r="E753" s="51" t="s">
        <v>1280</v>
      </c>
      <c r="F753" s="51" t="s">
        <v>112</v>
      </c>
      <c r="G753" s="51" t="s">
        <v>1282</v>
      </c>
      <c r="I753" s="51" t="s">
        <v>1300</v>
      </c>
      <c r="J753" s="51" t="s">
        <v>1284</v>
      </c>
      <c r="K753" s="51" t="s">
        <v>1282</v>
      </c>
      <c r="M753" s="51" t="s">
        <v>1306</v>
      </c>
      <c r="Q7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4" spans="1:17" ht="17.100000000000001" customHeight="1" x14ac:dyDescent="0.25">
      <c r="A754" s="51" t="s">
        <v>846</v>
      </c>
      <c r="B754" s="51" t="s">
        <v>111</v>
      </c>
      <c r="C754" s="51">
        <v>14092</v>
      </c>
      <c r="E754" s="51" t="s">
        <v>1280</v>
      </c>
      <c r="F754" s="51" t="s">
        <v>112</v>
      </c>
      <c r="G754" s="51" t="s">
        <v>1282</v>
      </c>
      <c r="I754" s="51" t="s">
        <v>1300</v>
      </c>
      <c r="J754" s="51" t="s">
        <v>1284</v>
      </c>
      <c r="K754" s="51" t="s">
        <v>1282</v>
      </c>
      <c r="M754" s="51" t="s">
        <v>1306</v>
      </c>
      <c r="Q7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5" spans="1:17" ht="17.100000000000001" customHeight="1" x14ac:dyDescent="0.25">
      <c r="A755" s="51" t="s">
        <v>847</v>
      </c>
      <c r="B755" s="51" t="s">
        <v>111</v>
      </c>
      <c r="C755" s="51">
        <v>14092</v>
      </c>
      <c r="E755" s="51" t="s">
        <v>1280</v>
      </c>
      <c r="F755" s="51" t="s">
        <v>112</v>
      </c>
      <c r="G755" s="51" t="s">
        <v>1282</v>
      </c>
      <c r="I755" s="51" t="s">
        <v>1300</v>
      </c>
      <c r="J755" s="51" t="s">
        <v>1284</v>
      </c>
      <c r="K755" s="51" t="s">
        <v>1282</v>
      </c>
      <c r="M755" s="51" t="s">
        <v>1306</v>
      </c>
      <c r="Q7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6" spans="1:17" ht="17.100000000000001" customHeight="1" x14ac:dyDescent="0.25">
      <c r="A756" s="51" t="s">
        <v>848</v>
      </c>
      <c r="B756" s="51" t="s">
        <v>111</v>
      </c>
      <c r="C756" s="51">
        <v>14092</v>
      </c>
      <c r="E756" s="51" t="s">
        <v>1280</v>
      </c>
      <c r="F756" s="51" t="s">
        <v>112</v>
      </c>
      <c r="G756" s="51" t="s">
        <v>1282</v>
      </c>
      <c r="I756" s="51" t="s">
        <v>1300</v>
      </c>
      <c r="J756" s="51" t="s">
        <v>1284</v>
      </c>
      <c r="K756" s="51" t="s">
        <v>1282</v>
      </c>
      <c r="M756" s="51" t="s">
        <v>1306</v>
      </c>
      <c r="Q7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7" spans="1:17" ht="17.100000000000001" customHeight="1" x14ac:dyDescent="0.25">
      <c r="A757" s="51" t="s">
        <v>849</v>
      </c>
      <c r="B757" s="51" t="s">
        <v>111</v>
      </c>
      <c r="C757" s="51">
        <v>14092</v>
      </c>
      <c r="E757" s="51" t="s">
        <v>1280</v>
      </c>
      <c r="F757" s="51" t="s">
        <v>112</v>
      </c>
      <c r="G757" s="51" t="s">
        <v>1282</v>
      </c>
      <c r="I757" s="51" t="s">
        <v>1300</v>
      </c>
      <c r="J757" s="51" t="s">
        <v>1284</v>
      </c>
      <c r="K757" s="51" t="s">
        <v>1282</v>
      </c>
      <c r="M757" s="51" t="s">
        <v>1306</v>
      </c>
      <c r="Q7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8" spans="1:17" ht="17.100000000000001" customHeight="1" x14ac:dyDescent="0.25">
      <c r="A758" s="51" t="s">
        <v>850</v>
      </c>
      <c r="B758" s="51" t="s">
        <v>111</v>
      </c>
      <c r="C758" s="51">
        <v>14092</v>
      </c>
      <c r="E758" s="51" t="s">
        <v>1280</v>
      </c>
      <c r="F758" s="51" t="s">
        <v>112</v>
      </c>
      <c r="G758" s="51" t="s">
        <v>1282</v>
      </c>
      <c r="I758" s="51" t="s">
        <v>1300</v>
      </c>
      <c r="J758" s="51" t="s">
        <v>1284</v>
      </c>
      <c r="K758" s="51" t="s">
        <v>1282</v>
      </c>
      <c r="M758" s="51" t="s">
        <v>1306</v>
      </c>
      <c r="Q7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9" spans="1:17" ht="17.100000000000001" customHeight="1" x14ac:dyDescent="0.25">
      <c r="A759" s="51" t="s">
        <v>851</v>
      </c>
      <c r="B759" s="51" t="s">
        <v>111</v>
      </c>
      <c r="C759" s="51">
        <v>14092</v>
      </c>
      <c r="E759" s="51" t="s">
        <v>1280</v>
      </c>
      <c r="F759" s="51" t="s">
        <v>112</v>
      </c>
      <c r="G759" s="51" t="s">
        <v>1282</v>
      </c>
      <c r="I759" s="51" t="s">
        <v>1300</v>
      </c>
      <c r="J759" s="51" t="s">
        <v>1284</v>
      </c>
      <c r="K759" s="51" t="s">
        <v>1282</v>
      </c>
      <c r="M759" s="51" t="s">
        <v>1306</v>
      </c>
      <c r="Q7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60" spans="1:17" ht="17.100000000000001" customHeight="1" x14ac:dyDescent="0.25">
      <c r="A760" s="51" t="s">
        <v>852</v>
      </c>
      <c r="B760" s="51" t="s">
        <v>111</v>
      </c>
      <c r="C760" s="51">
        <v>14092</v>
      </c>
      <c r="E760" s="51" t="s">
        <v>1280</v>
      </c>
      <c r="F760" s="51" t="s">
        <v>112</v>
      </c>
      <c r="G760" s="51" t="s">
        <v>1282</v>
      </c>
      <c r="I760" s="51" t="s">
        <v>1300</v>
      </c>
      <c r="J760" s="51" t="s">
        <v>1284</v>
      </c>
      <c r="K760" s="51" t="s">
        <v>1282</v>
      </c>
      <c r="M760" s="51" t="s">
        <v>1306</v>
      </c>
      <c r="Q7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61" spans="1:17" ht="17.100000000000001" customHeight="1" x14ac:dyDescent="0.25">
      <c r="A761" s="51" t="s">
        <v>853</v>
      </c>
      <c r="B761" s="51" t="s">
        <v>111</v>
      </c>
      <c r="C761" s="51">
        <v>14092</v>
      </c>
      <c r="E761" s="51" t="s">
        <v>1290</v>
      </c>
      <c r="F761" s="51" t="s">
        <v>29</v>
      </c>
      <c r="G761" s="51" t="s">
        <v>1291</v>
      </c>
      <c r="J761" s="51" t="s">
        <v>29</v>
      </c>
      <c r="K761" s="51" t="s">
        <v>1304</v>
      </c>
      <c r="Q7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62" spans="1:17" ht="17.100000000000001" customHeight="1" x14ac:dyDescent="0.25">
      <c r="A762" s="51" t="s">
        <v>854</v>
      </c>
      <c r="B762" s="51" t="s">
        <v>111</v>
      </c>
      <c r="C762" s="51">
        <v>14092</v>
      </c>
      <c r="E762" s="51" t="s">
        <v>1290</v>
      </c>
      <c r="F762" s="51" t="s">
        <v>29</v>
      </c>
      <c r="G762" s="51" t="s">
        <v>1291</v>
      </c>
      <c r="J762" s="51" t="s">
        <v>29</v>
      </c>
      <c r="K762" s="51" t="s">
        <v>1304</v>
      </c>
      <c r="Q7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63" spans="1:17" ht="17.100000000000001" customHeight="1" x14ac:dyDescent="0.25">
      <c r="A763" s="51" t="s">
        <v>855</v>
      </c>
      <c r="B763" s="51" t="s">
        <v>111</v>
      </c>
      <c r="C763" s="51">
        <v>14092</v>
      </c>
      <c r="E763" s="51" t="s">
        <v>1290</v>
      </c>
      <c r="F763" s="51" t="s">
        <v>29</v>
      </c>
      <c r="G763" s="51" t="s">
        <v>1291</v>
      </c>
      <c r="J763" s="51" t="s">
        <v>29</v>
      </c>
      <c r="K763" s="51" t="s">
        <v>1304</v>
      </c>
      <c r="Q7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64" spans="1:17" ht="17.100000000000001" customHeight="1" x14ac:dyDescent="0.25">
      <c r="A764" s="51" t="s">
        <v>856</v>
      </c>
      <c r="B764" s="51" t="s">
        <v>111</v>
      </c>
      <c r="C764" s="51">
        <v>14092</v>
      </c>
      <c r="E764" s="51" t="s">
        <v>1290</v>
      </c>
      <c r="F764" s="51" t="s">
        <v>29</v>
      </c>
      <c r="G764" s="51" t="s">
        <v>1291</v>
      </c>
      <c r="J764" s="51" t="s">
        <v>29</v>
      </c>
      <c r="K764" s="51" t="s">
        <v>1304</v>
      </c>
      <c r="Q7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65" spans="1:17" ht="17.100000000000001" customHeight="1" x14ac:dyDescent="0.25">
      <c r="A765" s="51" t="s">
        <v>857</v>
      </c>
      <c r="B765" s="51" t="s">
        <v>111</v>
      </c>
      <c r="C765" s="51">
        <v>14092</v>
      </c>
      <c r="E765" s="51" t="s">
        <v>1290</v>
      </c>
      <c r="F765" s="51" t="s">
        <v>29</v>
      </c>
      <c r="G765" s="51" t="s">
        <v>1291</v>
      </c>
      <c r="J765" s="51" t="s">
        <v>29</v>
      </c>
      <c r="K765" s="51" t="s">
        <v>1304</v>
      </c>
      <c r="Q7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66" spans="1:17" ht="17.100000000000001" customHeight="1" x14ac:dyDescent="0.25">
      <c r="A766" s="51" t="s">
        <v>858</v>
      </c>
      <c r="B766" s="51" t="s">
        <v>111</v>
      </c>
      <c r="C766" s="51">
        <v>14092</v>
      </c>
      <c r="E766" s="51" t="s">
        <v>1290</v>
      </c>
      <c r="F766" s="51" t="s">
        <v>29</v>
      </c>
      <c r="G766" s="51" t="s">
        <v>1291</v>
      </c>
      <c r="J766" s="51" t="s">
        <v>29</v>
      </c>
      <c r="K766" s="51" t="s">
        <v>1304</v>
      </c>
      <c r="Q7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67" spans="1:17" ht="17.100000000000001" customHeight="1" x14ac:dyDescent="0.25">
      <c r="A767" s="51" t="s">
        <v>859</v>
      </c>
      <c r="B767" s="51" t="s">
        <v>111</v>
      </c>
      <c r="C767" s="51">
        <v>14092</v>
      </c>
      <c r="E767" s="51" t="s">
        <v>1290</v>
      </c>
      <c r="F767" s="51" t="s">
        <v>29</v>
      </c>
      <c r="G767" s="51" t="s">
        <v>1291</v>
      </c>
      <c r="J767" s="51" t="s">
        <v>29</v>
      </c>
      <c r="K767" s="51" t="s">
        <v>1304</v>
      </c>
      <c r="Q7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68" spans="1:17" ht="17.100000000000001" customHeight="1" x14ac:dyDescent="0.25">
      <c r="A768" s="51" t="s">
        <v>860</v>
      </c>
      <c r="B768" s="51" t="s">
        <v>111</v>
      </c>
      <c r="C768" s="51">
        <v>14092</v>
      </c>
      <c r="E768" s="51" t="s">
        <v>1290</v>
      </c>
      <c r="F768" s="51" t="s">
        <v>29</v>
      </c>
      <c r="G768" s="51" t="s">
        <v>1291</v>
      </c>
      <c r="J768" s="51" t="s">
        <v>29</v>
      </c>
      <c r="K768" s="51" t="s">
        <v>1304</v>
      </c>
      <c r="Q7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69" spans="1:17" ht="17.100000000000001" customHeight="1" x14ac:dyDescent="0.25">
      <c r="A769" s="51" t="s">
        <v>860</v>
      </c>
      <c r="B769" s="51" t="s">
        <v>111</v>
      </c>
      <c r="C769" s="51">
        <v>14092</v>
      </c>
      <c r="E769" s="51" t="s">
        <v>1290</v>
      </c>
      <c r="F769" s="51" t="s">
        <v>29</v>
      </c>
      <c r="G769" s="51" t="s">
        <v>1291</v>
      </c>
      <c r="J769" s="51" t="s">
        <v>29</v>
      </c>
      <c r="K769" s="51" t="s">
        <v>1304</v>
      </c>
      <c r="Q7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70" spans="1:17" ht="17.100000000000001" customHeight="1" x14ac:dyDescent="0.25">
      <c r="A770" s="51" t="s">
        <v>861</v>
      </c>
      <c r="B770" s="51" t="s">
        <v>111</v>
      </c>
      <c r="C770" s="51">
        <v>14092</v>
      </c>
      <c r="E770" s="51" t="s">
        <v>1290</v>
      </c>
      <c r="F770" s="51" t="s">
        <v>29</v>
      </c>
      <c r="G770" s="51" t="s">
        <v>1291</v>
      </c>
      <c r="J770" s="51" t="s">
        <v>29</v>
      </c>
      <c r="K770" s="51" t="s">
        <v>1304</v>
      </c>
      <c r="Q7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71" spans="1:17" ht="17.100000000000001" customHeight="1" x14ac:dyDescent="0.25">
      <c r="A771" s="51" t="s">
        <v>862</v>
      </c>
      <c r="B771" s="51" t="s">
        <v>111</v>
      </c>
      <c r="C771" s="51">
        <v>14092</v>
      </c>
      <c r="E771" s="51" t="s">
        <v>1280</v>
      </c>
      <c r="F771" s="51" t="s">
        <v>112</v>
      </c>
      <c r="G771" s="51" t="s">
        <v>1282</v>
      </c>
      <c r="I771" s="51" t="s">
        <v>1309</v>
      </c>
      <c r="J771" s="51" t="s">
        <v>1280</v>
      </c>
      <c r="K771" s="51" t="s">
        <v>1287</v>
      </c>
      <c r="Q7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72" spans="1:17" ht="17.100000000000001" customHeight="1" x14ac:dyDescent="0.25">
      <c r="A772" s="51" t="s">
        <v>863</v>
      </c>
      <c r="B772" s="51" t="s">
        <v>111</v>
      </c>
      <c r="C772" s="51">
        <v>14092</v>
      </c>
      <c r="E772" s="51" t="s">
        <v>1290</v>
      </c>
      <c r="F772" s="51" t="s">
        <v>29</v>
      </c>
      <c r="G772" s="51" t="s">
        <v>1291</v>
      </c>
      <c r="J772" s="51" t="s">
        <v>29</v>
      </c>
      <c r="K772" s="51" t="s">
        <v>1304</v>
      </c>
      <c r="Q7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73" spans="1:17" ht="17.100000000000001" customHeight="1" x14ac:dyDescent="0.25">
      <c r="A773" s="51" t="s">
        <v>864</v>
      </c>
      <c r="B773" s="51" t="s">
        <v>111</v>
      </c>
      <c r="C773" s="51">
        <v>14092</v>
      </c>
      <c r="E773" s="51" t="s">
        <v>1290</v>
      </c>
      <c r="F773" s="51" t="s">
        <v>29</v>
      </c>
      <c r="G773" s="51" t="s">
        <v>1291</v>
      </c>
      <c r="J773" s="51" t="s">
        <v>29</v>
      </c>
      <c r="K773" s="51" t="s">
        <v>1304</v>
      </c>
      <c r="Q7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74" spans="1:17" ht="17.100000000000001" customHeight="1" x14ac:dyDescent="0.25">
      <c r="A774" s="51" t="s">
        <v>865</v>
      </c>
      <c r="B774" s="51" t="s">
        <v>111</v>
      </c>
      <c r="C774" s="51">
        <v>14092</v>
      </c>
      <c r="E774" s="51" t="s">
        <v>1290</v>
      </c>
      <c r="F774" s="51" t="s">
        <v>29</v>
      </c>
      <c r="G774" s="51" t="s">
        <v>1291</v>
      </c>
      <c r="J774" s="51" t="s">
        <v>29</v>
      </c>
      <c r="K774" s="51" t="s">
        <v>1304</v>
      </c>
      <c r="Q7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75" spans="1:17" ht="17.100000000000001" customHeight="1" x14ac:dyDescent="0.25">
      <c r="A775" s="51" t="s">
        <v>866</v>
      </c>
      <c r="B775" s="51" t="s">
        <v>111</v>
      </c>
      <c r="C775" s="51">
        <v>14092</v>
      </c>
      <c r="E775" s="51" t="s">
        <v>1290</v>
      </c>
      <c r="F775" s="51" t="s">
        <v>29</v>
      </c>
      <c r="G775" s="51" t="s">
        <v>1291</v>
      </c>
      <c r="J775" s="51" t="s">
        <v>29</v>
      </c>
      <c r="K775" s="51" t="s">
        <v>1304</v>
      </c>
      <c r="Q7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76" spans="1:17" ht="17.100000000000001" customHeight="1" x14ac:dyDescent="0.25">
      <c r="A776" s="51" t="s">
        <v>867</v>
      </c>
      <c r="B776" s="51" t="s">
        <v>111</v>
      </c>
      <c r="C776" s="51">
        <v>14092</v>
      </c>
      <c r="E776" s="51" t="s">
        <v>1290</v>
      </c>
      <c r="F776" s="51" t="s">
        <v>29</v>
      </c>
      <c r="G776" s="51" t="s">
        <v>1291</v>
      </c>
      <c r="J776" s="51" t="s">
        <v>29</v>
      </c>
      <c r="K776" s="51" t="s">
        <v>1304</v>
      </c>
      <c r="Q7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77" spans="1:17" ht="17.100000000000001" customHeight="1" x14ac:dyDescent="0.25">
      <c r="A777" s="51" t="s">
        <v>868</v>
      </c>
      <c r="B777" s="51" t="s">
        <v>111</v>
      </c>
      <c r="C777" s="51">
        <v>14092</v>
      </c>
      <c r="E777" s="51" t="s">
        <v>1290</v>
      </c>
      <c r="F777" s="51" t="s">
        <v>29</v>
      </c>
      <c r="G777" s="51" t="s">
        <v>1291</v>
      </c>
      <c r="J777" s="51" t="s">
        <v>29</v>
      </c>
      <c r="K777" s="51" t="s">
        <v>1304</v>
      </c>
      <c r="Q7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78" spans="1:17" ht="17.100000000000001" customHeight="1" x14ac:dyDescent="0.25">
      <c r="A778" s="51" t="s">
        <v>869</v>
      </c>
      <c r="B778" s="51" t="s">
        <v>111</v>
      </c>
      <c r="C778" s="51">
        <v>14092</v>
      </c>
      <c r="E778" s="51" t="s">
        <v>1290</v>
      </c>
      <c r="F778" s="51" t="s">
        <v>29</v>
      </c>
      <c r="G778" s="51" t="s">
        <v>1291</v>
      </c>
      <c r="J778" s="51" t="s">
        <v>29</v>
      </c>
      <c r="K778" s="51" t="s">
        <v>1304</v>
      </c>
      <c r="Q7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79" spans="1:17" ht="17.100000000000001" customHeight="1" x14ac:dyDescent="0.25">
      <c r="A779" s="51" t="s">
        <v>870</v>
      </c>
      <c r="B779" s="51" t="s">
        <v>111</v>
      </c>
      <c r="C779" s="51">
        <v>14092</v>
      </c>
      <c r="E779" s="51" t="s">
        <v>1290</v>
      </c>
      <c r="F779" s="51" t="s">
        <v>29</v>
      </c>
      <c r="G779" s="51" t="s">
        <v>1291</v>
      </c>
      <c r="J779" s="51" t="s">
        <v>29</v>
      </c>
      <c r="K779" s="51" t="s">
        <v>1304</v>
      </c>
      <c r="Q7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80" spans="1:17" ht="17.100000000000001" customHeight="1" x14ac:dyDescent="0.25">
      <c r="A780" s="51" t="s">
        <v>871</v>
      </c>
      <c r="B780" s="51" t="s">
        <v>111</v>
      </c>
      <c r="C780" s="51">
        <v>14092</v>
      </c>
      <c r="E780" s="51" t="s">
        <v>1290</v>
      </c>
      <c r="F780" s="51" t="s">
        <v>29</v>
      </c>
      <c r="G780" s="51" t="s">
        <v>1291</v>
      </c>
      <c r="J780" s="51" t="s">
        <v>29</v>
      </c>
      <c r="K780" s="51" t="s">
        <v>1304</v>
      </c>
      <c r="Q7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81" spans="1:17" ht="17.100000000000001" customHeight="1" x14ac:dyDescent="0.25">
      <c r="A781" s="51" t="s">
        <v>872</v>
      </c>
      <c r="B781" s="51" t="s">
        <v>111</v>
      </c>
      <c r="C781" s="51">
        <v>14092</v>
      </c>
      <c r="E781" s="51" t="s">
        <v>1290</v>
      </c>
      <c r="F781" s="51" t="s">
        <v>29</v>
      </c>
      <c r="G781" s="51" t="s">
        <v>1291</v>
      </c>
      <c r="J781" s="51" t="s">
        <v>29</v>
      </c>
      <c r="K781" s="51" t="s">
        <v>1304</v>
      </c>
      <c r="Q7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82" spans="1:17" ht="17.100000000000001" customHeight="1" x14ac:dyDescent="0.25">
      <c r="A782" s="51" t="s">
        <v>873</v>
      </c>
      <c r="B782" s="51" t="s">
        <v>111</v>
      </c>
      <c r="C782" s="51">
        <v>14092</v>
      </c>
      <c r="E782" s="51" t="s">
        <v>1290</v>
      </c>
      <c r="F782" s="51" t="s">
        <v>29</v>
      </c>
      <c r="G782" s="51" t="s">
        <v>1291</v>
      </c>
      <c r="J782" s="51" t="s">
        <v>29</v>
      </c>
      <c r="K782" s="51" t="s">
        <v>1304</v>
      </c>
      <c r="Q7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83" spans="1:17" ht="17.100000000000001" customHeight="1" x14ac:dyDescent="0.25">
      <c r="A783" s="51" t="s">
        <v>874</v>
      </c>
      <c r="B783" s="51" t="s">
        <v>111</v>
      </c>
      <c r="C783" s="51">
        <v>14092</v>
      </c>
      <c r="E783" s="51" t="s">
        <v>1290</v>
      </c>
      <c r="F783" s="51" t="s">
        <v>29</v>
      </c>
      <c r="G783" s="51" t="s">
        <v>1291</v>
      </c>
      <c r="J783" s="51" t="s">
        <v>29</v>
      </c>
      <c r="K783" s="51" t="s">
        <v>1304</v>
      </c>
      <c r="Q7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84" spans="1:17" ht="17.100000000000001" customHeight="1" x14ac:dyDescent="0.25">
      <c r="A784" s="51" t="s">
        <v>875</v>
      </c>
      <c r="B784" s="51" t="s">
        <v>111</v>
      </c>
      <c r="C784" s="51">
        <v>14092</v>
      </c>
      <c r="E784" s="51" t="s">
        <v>1290</v>
      </c>
      <c r="F784" s="51" t="s">
        <v>29</v>
      </c>
      <c r="G784" s="51" t="s">
        <v>1291</v>
      </c>
      <c r="J784" s="51" t="s">
        <v>29</v>
      </c>
      <c r="K784" s="51" t="s">
        <v>1304</v>
      </c>
      <c r="Q7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85" spans="1:17" ht="17.100000000000001" customHeight="1" x14ac:dyDescent="0.25">
      <c r="A785" s="51" t="s">
        <v>876</v>
      </c>
      <c r="B785" s="51" t="s">
        <v>111</v>
      </c>
      <c r="C785" s="51">
        <v>14092</v>
      </c>
      <c r="E785" s="51" t="s">
        <v>1290</v>
      </c>
      <c r="F785" s="51" t="s">
        <v>29</v>
      </c>
      <c r="G785" s="51" t="s">
        <v>1291</v>
      </c>
      <c r="J785" s="51" t="s">
        <v>29</v>
      </c>
      <c r="K785" s="51" t="s">
        <v>1304</v>
      </c>
      <c r="Q7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86" spans="1:17" ht="17.100000000000001" customHeight="1" x14ac:dyDescent="0.25">
      <c r="A786" s="51" t="s">
        <v>877</v>
      </c>
      <c r="B786" s="51" t="s">
        <v>111</v>
      </c>
      <c r="C786" s="51">
        <v>14092</v>
      </c>
      <c r="E786" s="51" t="s">
        <v>1290</v>
      </c>
      <c r="F786" s="51" t="s">
        <v>29</v>
      </c>
      <c r="G786" s="51" t="s">
        <v>1291</v>
      </c>
      <c r="J786" s="51" t="s">
        <v>29</v>
      </c>
      <c r="K786" s="51" t="s">
        <v>1304</v>
      </c>
      <c r="Q7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87" spans="1:17" ht="17.100000000000001" customHeight="1" x14ac:dyDescent="0.25">
      <c r="A787" s="51" t="s">
        <v>878</v>
      </c>
      <c r="B787" s="51" t="s">
        <v>111</v>
      </c>
      <c r="C787" s="51">
        <v>14092</v>
      </c>
      <c r="E787" s="51" t="s">
        <v>1290</v>
      </c>
      <c r="F787" s="51" t="s">
        <v>29</v>
      </c>
      <c r="G787" s="51" t="s">
        <v>1291</v>
      </c>
      <c r="J787" s="51" t="s">
        <v>29</v>
      </c>
      <c r="K787" s="51" t="s">
        <v>1304</v>
      </c>
      <c r="Q7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88" spans="1:17" ht="17.100000000000001" customHeight="1" x14ac:dyDescent="0.25">
      <c r="A788" s="51" t="s">
        <v>879</v>
      </c>
      <c r="B788" s="51" t="s">
        <v>111</v>
      </c>
      <c r="C788" s="51">
        <v>14092</v>
      </c>
      <c r="E788" s="51" t="s">
        <v>1290</v>
      </c>
      <c r="F788" s="51" t="s">
        <v>29</v>
      </c>
      <c r="G788" s="51" t="s">
        <v>1291</v>
      </c>
      <c r="J788" s="51" t="s">
        <v>29</v>
      </c>
      <c r="K788" s="51" t="s">
        <v>1304</v>
      </c>
      <c r="Q7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89" spans="1:17" ht="17.100000000000001" customHeight="1" x14ac:dyDescent="0.25">
      <c r="A789" s="51" t="s">
        <v>880</v>
      </c>
      <c r="B789" s="51" t="s">
        <v>111</v>
      </c>
      <c r="C789" s="51">
        <v>14092</v>
      </c>
      <c r="E789" s="51" t="s">
        <v>1290</v>
      </c>
      <c r="F789" s="51" t="s">
        <v>29</v>
      </c>
      <c r="G789" s="51" t="s">
        <v>1291</v>
      </c>
      <c r="J789" s="51" t="s">
        <v>29</v>
      </c>
      <c r="K789" s="51" t="s">
        <v>1304</v>
      </c>
      <c r="Q7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90" spans="1:17" ht="17.100000000000001" customHeight="1" x14ac:dyDescent="0.25">
      <c r="A790" s="51" t="s">
        <v>881</v>
      </c>
      <c r="B790" s="51" t="s">
        <v>111</v>
      </c>
      <c r="C790" s="51">
        <v>14092</v>
      </c>
      <c r="E790" s="51" t="s">
        <v>1290</v>
      </c>
      <c r="F790" s="51" t="s">
        <v>29</v>
      </c>
      <c r="G790" s="51" t="s">
        <v>1291</v>
      </c>
      <c r="J790" s="51" t="s">
        <v>29</v>
      </c>
      <c r="K790" s="51" t="s">
        <v>1304</v>
      </c>
      <c r="Q7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91" spans="1:17" ht="17.100000000000001" customHeight="1" x14ac:dyDescent="0.25">
      <c r="A791" s="51" t="s">
        <v>882</v>
      </c>
      <c r="B791" s="51" t="s">
        <v>111</v>
      </c>
      <c r="C791" s="51">
        <v>14092</v>
      </c>
      <c r="E791" s="51" t="s">
        <v>1290</v>
      </c>
      <c r="F791" s="51" t="s">
        <v>29</v>
      </c>
      <c r="G791" s="51" t="s">
        <v>1291</v>
      </c>
      <c r="J791" s="51" t="s">
        <v>29</v>
      </c>
      <c r="K791" s="51" t="s">
        <v>1304</v>
      </c>
      <c r="Q7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92" spans="1:17" ht="17.100000000000001" customHeight="1" x14ac:dyDescent="0.25">
      <c r="A792" s="51" t="s">
        <v>883</v>
      </c>
      <c r="B792" s="51" t="s">
        <v>111</v>
      </c>
      <c r="C792" s="51">
        <v>14092</v>
      </c>
      <c r="E792" s="51" t="s">
        <v>1290</v>
      </c>
      <c r="F792" s="51" t="s">
        <v>29</v>
      </c>
      <c r="G792" s="51" t="s">
        <v>1291</v>
      </c>
      <c r="J792" s="51" t="s">
        <v>29</v>
      </c>
      <c r="K792" s="51" t="s">
        <v>1304</v>
      </c>
      <c r="Q7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93" spans="1:17" ht="17.100000000000001" customHeight="1" x14ac:dyDescent="0.25">
      <c r="A793" s="51" t="s">
        <v>884</v>
      </c>
      <c r="B793" s="51" t="s">
        <v>111</v>
      </c>
      <c r="C793" s="51">
        <v>14092</v>
      </c>
      <c r="E793" s="51" t="s">
        <v>1290</v>
      </c>
      <c r="F793" s="51" t="s">
        <v>29</v>
      </c>
      <c r="G793" s="51" t="s">
        <v>1291</v>
      </c>
      <c r="J793" s="51" t="s">
        <v>29</v>
      </c>
      <c r="K793" s="51" t="s">
        <v>1304</v>
      </c>
      <c r="Q7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94" spans="1:17" ht="17.100000000000001" customHeight="1" x14ac:dyDescent="0.25">
      <c r="A794" s="51" t="s">
        <v>885</v>
      </c>
      <c r="B794" s="51" t="s">
        <v>111</v>
      </c>
      <c r="C794" s="51">
        <v>14092</v>
      </c>
      <c r="E794" s="51" t="s">
        <v>1290</v>
      </c>
      <c r="F794" s="51" t="s">
        <v>29</v>
      </c>
      <c r="G794" s="51" t="s">
        <v>1291</v>
      </c>
      <c r="J794" s="51" t="s">
        <v>29</v>
      </c>
      <c r="K794" s="51" t="s">
        <v>1304</v>
      </c>
      <c r="Q7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95" spans="1:17" ht="17.100000000000001" customHeight="1" x14ac:dyDescent="0.25">
      <c r="A795" s="51" t="s">
        <v>886</v>
      </c>
      <c r="B795" s="51" t="s">
        <v>111</v>
      </c>
      <c r="C795" s="51">
        <v>14092</v>
      </c>
      <c r="E795" s="51" t="s">
        <v>1290</v>
      </c>
      <c r="F795" s="51" t="s">
        <v>29</v>
      </c>
      <c r="G795" s="51" t="s">
        <v>1291</v>
      </c>
      <c r="J795" s="51" t="s">
        <v>29</v>
      </c>
      <c r="K795" s="51" t="s">
        <v>1304</v>
      </c>
      <c r="Q7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96" spans="1:17" ht="17.100000000000001" customHeight="1" x14ac:dyDescent="0.25">
      <c r="A796" s="51" t="s">
        <v>887</v>
      </c>
      <c r="B796" s="51" t="s">
        <v>111</v>
      </c>
      <c r="C796" s="51">
        <v>14092</v>
      </c>
      <c r="E796" s="51" t="s">
        <v>1290</v>
      </c>
      <c r="F796" s="51" t="s">
        <v>29</v>
      </c>
      <c r="G796" s="51" t="s">
        <v>1291</v>
      </c>
      <c r="J796" s="51" t="s">
        <v>29</v>
      </c>
      <c r="K796" s="51" t="s">
        <v>1304</v>
      </c>
      <c r="Q7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97" spans="1:17" ht="17.100000000000001" customHeight="1" x14ac:dyDescent="0.25">
      <c r="A797" s="51" t="s">
        <v>888</v>
      </c>
      <c r="B797" s="51" t="s">
        <v>111</v>
      </c>
      <c r="C797" s="51">
        <v>14092</v>
      </c>
      <c r="E797" s="51" t="s">
        <v>1290</v>
      </c>
      <c r="F797" s="51" t="s">
        <v>29</v>
      </c>
      <c r="G797" s="51" t="s">
        <v>1291</v>
      </c>
      <c r="J797" s="51" t="s">
        <v>29</v>
      </c>
      <c r="K797" s="51" t="s">
        <v>1304</v>
      </c>
      <c r="Q7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98" spans="1:17" ht="17.100000000000001" customHeight="1" x14ac:dyDescent="0.25">
      <c r="A798" s="51" t="s">
        <v>889</v>
      </c>
      <c r="B798" s="51" t="s">
        <v>111</v>
      </c>
      <c r="C798" s="51">
        <v>14092</v>
      </c>
      <c r="E798" s="51" t="s">
        <v>1290</v>
      </c>
      <c r="F798" s="51" t="s">
        <v>29</v>
      </c>
      <c r="G798" s="51" t="s">
        <v>1291</v>
      </c>
      <c r="J798" s="51" t="s">
        <v>29</v>
      </c>
      <c r="K798" s="51" t="s">
        <v>1304</v>
      </c>
      <c r="Q7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99" spans="1:17" ht="17.100000000000001" customHeight="1" x14ac:dyDescent="0.25">
      <c r="A799" s="51" t="s">
        <v>890</v>
      </c>
      <c r="B799" s="51" t="s">
        <v>111</v>
      </c>
      <c r="C799" s="51">
        <v>14092</v>
      </c>
      <c r="E799" s="51" t="s">
        <v>1290</v>
      </c>
      <c r="F799" s="51" t="s">
        <v>29</v>
      </c>
      <c r="G799" s="51" t="s">
        <v>1291</v>
      </c>
      <c r="J799" s="51" t="s">
        <v>29</v>
      </c>
      <c r="K799" s="51" t="s">
        <v>1304</v>
      </c>
      <c r="Q7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00" spans="1:17" ht="17.100000000000001" customHeight="1" x14ac:dyDescent="0.25">
      <c r="A800" s="51" t="s">
        <v>891</v>
      </c>
      <c r="B800" s="51" t="s">
        <v>111</v>
      </c>
      <c r="C800" s="51">
        <v>14092</v>
      </c>
      <c r="E800" s="51" t="s">
        <v>1280</v>
      </c>
      <c r="F800" s="51" t="s">
        <v>112</v>
      </c>
      <c r="G800" s="51" t="s">
        <v>1282</v>
      </c>
      <c r="I800" s="51" t="s">
        <v>1300</v>
      </c>
      <c r="J800" s="51" t="s">
        <v>1280</v>
      </c>
      <c r="K800" s="51" t="s">
        <v>1282</v>
      </c>
      <c r="M800" s="51" t="s">
        <v>1306</v>
      </c>
      <c r="Q8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01" spans="1:17" ht="17.100000000000001" customHeight="1" x14ac:dyDescent="0.25">
      <c r="A801" s="51" t="s">
        <v>892</v>
      </c>
      <c r="B801" s="51" t="s">
        <v>111</v>
      </c>
      <c r="C801" s="51">
        <v>14092</v>
      </c>
      <c r="E801" s="51" t="s">
        <v>1280</v>
      </c>
      <c r="F801" s="51" t="s">
        <v>112</v>
      </c>
      <c r="G801" s="51" t="s">
        <v>1282</v>
      </c>
      <c r="I801" s="51" t="s">
        <v>1300</v>
      </c>
      <c r="J801" s="51" t="s">
        <v>1280</v>
      </c>
      <c r="K801" s="51" t="s">
        <v>1282</v>
      </c>
      <c r="M801" s="51" t="s">
        <v>1306</v>
      </c>
      <c r="Q8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02" spans="1:17" ht="17.100000000000001" customHeight="1" x14ac:dyDescent="0.25">
      <c r="A802" s="51" t="s">
        <v>893</v>
      </c>
      <c r="B802" s="51" t="s">
        <v>111</v>
      </c>
      <c r="C802" s="51">
        <v>14092</v>
      </c>
      <c r="E802" s="51" t="s">
        <v>1280</v>
      </c>
      <c r="F802" s="51" t="s">
        <v>112</v>
      </c>
      <c r="G802" s="51" t="s">
        <v>1282</v>
      </c>
      <c r="I802" s="51" t="s">
        <v>1300</v>
      </c>
      <c r="J802" s="51" t="s">
        <v>1280</v>
      </c>
      <c r="K802" s="51" t="s">
        <v>1282</v>
      </c>
      <c r="M802" s="51" t="s">
        <v>1306</v>
      </c>
      <c r="Q8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03" spans="1:17" ht="17.100000000000001" customHeight="1" x14ac:dyDescent="0.25">
      <c r="A803" s="51" t="s">
        <v>893</v>
      </c>
      <c r="B803" s="51" t="s">
        <v>111</v>
      </c>
      <c r="C803" s="51">
        <v>14092</v>
      </c>
      <c r="E803" s="51" t="s">
        <v>1280</v>
      </c>
      <c r="F803" s="51" t="s">
        <v>112</v>
      </c>
      <c r="G803" s="51" t="s">
        <v>1282</v>
      </c>
      <c r="I803" s="51" t="s">
        <v>1300</v>
      </c>
      <c r="J803" s="51" t="s">
        <v>1280</v>
      </c>
      <c r="K803" s="51" t="s">
        <v>1282</v>
      </c>
      <c r="M803" s="51" t="s">
        <v>1306</v>
      </c>
      <c r="Q8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04" spans="1:17" ht="17.100000000000001" customHeight="1" x14ac:dyDescent="0.25">
      <c r="A804" s="51" t="s">
        <v>894</v>
      </c>
      <c r="B804" s="51" t="s">
        <v>111</v>
      </c>
      <c r="C804" s="51">
        <v>14092</v>
      </c>
      <c r="E804" s="51" t="s">
        <v>1280</v>
      </c>
      <c r="F804" s="51" t="s">
        <v>112</v>
      </c>
      <c r="G804" s="51" t="s">
        <v>1282</v>
      </c>
      <c r="I804" s="51" t="s">
        <v>1300</v>
      </c>
      <c r="J804" s="51" t="s">
        <v>1280</v>
      </c>
      <c r="K804" s="51" t="s">
        <v>1282</v>
      </c>
      <c r="M804" s="51" t="s">
        <v>1306</v>
      </c>
      <c r="Q8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05" spans="1:17" ht="17.100000000000001" customHeight="1" x14ac:dyDescent="0.25">
      <c r="A805" s="51" t="s">
        <v>895</v>
      </c>
      <c r="B805" s="51" t="s">
        <v>111</v>
      </c>
      <c r="C805" s="51">
        <v>14092</v>
      </c>
      <c r="E805" s="51" t="s">
        <v>1280</v>
      </c>
      <c r="F805" s="51" t="s">
        <v>112</v>
      </c>
      <c r="G805" s="51" t="s">
        <v>1282</v>
      </c>
      <c r="I805" s="51" t="s">
        <v>1300</v>
      </c>
      <c r="J805" s="51" t="s">
        <v>1280</v>
      </c>
      <c r="K805" s="51" t="s">
        <v>1282</v>
      </c>
      <c r="M805" s="51" t="s">
        <v>1306</v>
      </c>
      <c r="Q8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06" spans="1:17" ht="17.100000000000001" customHeight="1" x14ac:dyDescent="0.25">
      <c r="A806" s="51" t="s">
        <v>896</v>
      </c>
      <c r="B806" s="51" t="s">
        <v>111</v>
      </c>
      <c r="C806" s="51">
        <v>14092</v>
      </c>
      <c r="E806" s="51" t="s">
        <v>1280</v>
      </c>
      <c r="F806" s="51" t="s">
        <v>112</v>
      </c>
      <c r="G806" s="51" t="s">
        <v>1282</v>
      </c>
      <c r="I806" s="51" t="s">
        <v>1300</v>
      </c>
      <c r="J806" s="51" t="s">
        <v>1280</v>
      </c>
      <c r="K806" s="51" t="s">
        <v>1282</v>
      </c>
      <c r="M806" s="51" t="s">
        <v>1306</v>
      </c>
      <c r="Q8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07" spans="1:17" ht="17.100000000000001" customHeight="1" x14ac:dyDescent="0.25">
      <c r="A807" s="51" t="s">
        <v>897</v>
      </c>
      <c r="B807" s="51" t="s">
        <v>111</v>
      </c>
      <c r="C807" s="51">
        <v>14092</v>
      </c>
      <c r="E807" s="51" t="s">
        <v>1280</v>
      </c>
      <c r="F807" s="51" t="s">
        <v>112</v>
      </c>
      <c r="G807" s="51" t="s">
        <v>1282</v>
      </c>
      <c r="I807" s="51" t="s">
        <v>1310</v>
      </c>
      <c r="J807" s="51" t="s">
        <v>1280</v>
      </c>
      <c r="K807" s="51" t="s">
        <v>1282</v>
      </c>
      <c r="M807" s="51" t="s">
        <v>1306</v>
      </c>
      <c r="Q8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08" spans="1:17" ht="17.100000000000001" customHeight="1" x14ac:dyDescent="0.25">
      <c r="A808" s="51" t="s">
        <v>897</v>
      </c>
      <c r="B808" s="51" t="s">
        <v>111</v>
      </c>
      <c r="C808" s="51">
        <v>14092</v>
      </c>
      <c r="E808" s="51" t="s">
        <v>1280</v>
      </c>
      <c r="F808" s="51" t="s">
        <v>112</v>
      </c>
      <c r="G808" s="51" t="s">
        <v>1282</v>
      </c>
      <c r="I808" s="51" t="s">
        <v>1310</v>
      </c>
      <c r="J808" s="51" t="s">
        <v>1280</v>
      </c>
      <c r="K808" s="51" t="s">
        <v>1282</v>
      </c>
      <c r="M808" s="51" t="s">
        <v>1306</v>
      </c>
      <c r="Q8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09" spans="1:17" ht="17.100000000000001" customHeight="1" x14ac:dyDescent="0.25">
      <c r="A809" s="51" t="s">
        <v>898</v>
      </c>
      <c r="B809" s="51" t="s">
        <v>111</v>
      </c>
      <c r="C809" s="51">
        <v>14092</v>
      </c>
      <c r="E809" s="51" t="s">
        <v>1280</v>
      </c>
      <c r="F809" s="51" t="s">
        <v>112</v>
      </c>
      <c r="G809" s="51" t="s">
        <v>1282</v>
      </c>
      <c r="I809" s="51" t="s">
        <v>1300</v>
      </c>
      <c r="J809" s="51" t="s">
        <v>1280</v>
      </c>
      <c r="K809" s="51" t="s">
        <v>1282</v>
      </c>
      <c r="M809" s="51" t="s">
        <v>1306</v>
      </c>
      <c r="Q8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10" spans="1:17" ht="17.100000000000001" customHeight="1" x14ac:dyDescent="0.25">
      <c r="A810" s="51" t="s">
        <v>899</v>
      </c>
      <c r="B810" s="51" t="s">
        <v>111</v>
      </c>
      <c r="C810" s="51">
        <v>14092</v>
      </c>
      <c r="E810" s="51" t="s">
        <v>1280</v>
      </c>
      <c r="F810" s="51" t="s">
        <v>112</v>
      </c>
      <c r="G810" s="51" t="s">
        <v>1282</v>
      </c>
      <c r="I810" s="51" t="s">
        <v>1300</v>
      </c>
      <c r="J810" s="51" t="s">
        <v>1280</v>
      </c>
      <c r="K810" s="51" t="s">
        <v>1282</v>
      </c>
      <c r="M810" s="51" t="s">
        <v>1306</v>
      </c>
      <c r="Q8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11" spans="1:17" ht="17.100000000000001" customHeight="1" x14ac:dyDescent="0.25">
      <c r="A811" s="51" t="s">
        <v>900</v>
      </c>
      <c r="B811" s="51" t="s">
        <v>111</v>
      </c>
      <c r="C811" s="51">
        <v>14092</v>
      </c>
      <c r="E811" s="51" t="s">
        <v>1280</v>
      </c>
      <c r="F811" s="51" t="s">
        <v>112</v>
      </c>
      <c r="G811" s="51" t="s">
        <v>1302</v>
      </c>
      <c r="J811" s="51" t="s">
        <v>29</v>
      </c>
      <c r="K811" s="51" t="s">
        <v>1304</v>
      </c>
      <c r="Q8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12" spans="1:17" ht="17.100000000000001" customHeight="1" x14ac:dyDescent="0.25">
      <c r="A812" s="51" t="s">
        <v>901</v>
      </c>
      <c r="B812" s="51" t="s">
        <v>111</v>
      </c>
      <c r="C812" s="51">
        <v>14092</v>
      </c>
      <c r="E812" s="51" t="s">
        <v>1280</v>
      </c>
      <c r="F812" s="51" t="s">
        <v>112</v>
      </c>
      <c r="G812" s="51" t="s">
        <v>1302</v>
      </c>
      <c r="J812" s="51" t="s">
        <v>29</v>
      </c>
      <c r="K812" s="51" t="s">
        <v>1304</v>
      </c>
      <c r="Q8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13" spans="1:17" ht="17.100000000000001" customHeight="1" x14ac:dyDescent="0.25">
      <c r="A813" s="51" t="s">
        <v>902</v>
      </c>
      <c r="B813" s="51" t="s">
        <v>111</v>
      </c>
      <c r="C813" s="51">
        <v>14092</v>
      </c>
      <c r="E813" s="51" t="s">
        <v>1280</v>
      </c>
      <c r="F813" s="51" t="s">
        <v>112</v>
      </c>
      <c r="G813" s="51" t="s">
        <v>1302</v>
      </c>
      <c r="J813" s="51" t="s">
        <v>29</v>
      </c>
      <c r="K813" s="51" t="s">
        <v>1304</v>
      </c>
      <c r="Q8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14" spans="1:17" ht="17.100000000000001" customHeight="1" x14ac:dyDescent="0.25">
      <c r="A814" s="51" t="s">
        <v>903</v>
      </c>
      <c r="B814" s="51" t="s">
        <v>111</v>
      </c>
      <c r="C814" s="51">
        <v>14092</v>
      </c>
      <c r="E814" s="51" t="s">
        <v>1280</v>
      </c>
      <c r="F814" s="51" t="s">
        <v>112</v>
      </c>
      <c r="G814" s="51" t="s">
        <v>1302</v>
      </c>
      <c r="J814" s="51" t="s">
        <v>29</v>
      </c>
      <c r="K814" s="51" t="s">
        <v>1304</v>
      </c>
      <c r="Q8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15" spans="1:17" ht="17.100000000000001" customHeight="1" x14ac:dyDescent="0.25">
      <c r="A815" s="51" t="s">
        <v>904</v>
      </c>
      <c r="B815" s="51" t="s">
        <v>111</v>
      </c>
      <c r="C815" s="51">
        <v>14092</v>
      </c>
      <c r="E815" s="51" t="s">
        <v>1280</v>
      </c>
      <c r="F815" s="51" t="s">
        <v>112</v>
      </c>
      <c r="G815" s="51" t="s">
        <v>1302</v>
      </c>
      <c r="J815" s="51" t="s">
        <v>29</v>
      </c>
      <c r="K815" s="51" t="s">
        <v>1304</v>
      </c>
      <c r="Q8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16" spans="1:17" ht="17.100000000000001" customHeight="1" x14ac:dyDescent="0.25">
      <c r="A816" s="51" t="s">
        <v>905</v>
      </c>
      <c r="B816" s="51" t="s">
        <v>111</v>
      </c>
      <c r="C816" s="51">
        <v>14092</v>
      </c>
      <c r="E816" s="51" t="s">
        <v>1280</v>
      </c>
      <c r="F816" s="51" t="s">
        <v>112</v>
      </c>
      <c r="G816" s="51" t="s">
        <v>1291</v>
      </c>
      <c r="J816" s="51" t="s">
        <v>29</v>
      </c>
      <c r="K816" s="51" t="s">
        <v>1304</v>
      </c>
      <c r="Q8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17" spans="1:17" ht="17.100000000000001" customHeight="1" x14ac:dyDescent="0.25">
      <c r="A817" s="51" t="s">
        <v>906</v>
      </c>
      <c r="B817" s="51" t="s">
        <v>111</v>
      </c>
      <c r="C817" s="51">
        <v>14092</v>
      </c>
      <c r="E817" s="51" t="s">
        <v>1280</v>
      </c>
      <c r="F817" s="51" t="s">
        <v>112</v>
      </c>
      <c r="G817" s="51" t="s">
        <v>1282</v>
      </c>
      <c r="I817" s="51" t="s">
        <v>1300</v>
      </c>
      <c r="J817" s="51" t="s">
        <v>1280</v>
      </c>
      <c r="K817" s="51" t="s">
        <v>1282</v>
      </c>
      <c r="Q8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18" spans="1:17" ht="17.100000000000001" customHeight="1" x14ac:dyDescent="0.25">
      <c r="A818" s="51" t="s">
        <v>907</v>
      </c>
      <c r="B818" s="51" t="s">
        <v>111</v>
      </c>
      <c r="C818" s="51">
        <v>14092</v>
      </c>
      <c r="E818" s="51" t="s">
        <v>1280</v>
      </c>
      <c r="F818" s="51" t="s">
        <v>112</v>
      </c>
      <c r="G818" s="51" t="s">
        <v>1282</v>
      </c>
      <c r="I818" s="51" t="s">
        <v>1300</v>
      </c>
      <c r="J818" s="51" t="s">
        <v>1280</v>
      </c>
      <c r="K818" s="51" t="s">
        <v>1282</v>
      </c>
      <c r="Q8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19" spans="1:17" ht="17.100000000000001" customHeight="1" x14ac:dyDescent="0.25">
      <c r="A819" s="51" t="s">
        <v>907</v>
      </c>
      <c r="B819" s="51" t="s">
        <v>111</v>
      </c>
      <c r="C819" s="51">
        <v>14092</v>
      </c>
      <c r="E819" s="51" t="s">
        <v>1280</v>
      </c>
      <c r="F819" s="51" t="s">
        <v>112</v>
      </c>
      <c r="G819" s="51" t="s">
        <v>1282</v>
      </c>
      <c r="I819" s="51" t="s">
        <v>1300</v>
      </c>
      <c r="J819" s="51" t="s">
        <v>1280</v>
      </c>
      <c r="K819" s="51" t="s">
        <v>1282</v>
      </c>
      <c r="Q8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20" spans="1:17" ht="17.100000000000001" customHeight="1" x14ac:dyDescent="0.25">
      <c r="A820" s="51" t="s">
        <v>908</v>
      </c>
      <c r="B820" s="51" t="s">
        <v>111</v>
      </c>
      <c r="C820" s="51">
        <v>14092</v>
      </c>
      <c r="E820" s="51" t="s">
        <v>1280</v>
      </c>
      <c r="F820" s="51" t="s">
        <v>112</v>
      </c>
      <c r="G820" s="51" t="s">
        <v>1302</v>
      </c>
      <c r="J820" s="51" t="s">
        <v>29</v>
      </c>
      <c r="K820" s="51" t="s">
        <v>1304</v>
      </c>
      <c r="Q8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21" spans="1:17" ht="17.100000000000001" customHeight="1" x14ac:dyDescent="0.25">
      <c r="A821" s="51" t="s">
        <v>909</v>
      </c>
      <c r="B821" s="51" t="s">
        <v>111</v>
      </c>
      <c r="C821" s="51">
        <v>14092</v>
      </c>
      <c r="E821" s="51" t="s">
        <v>1280</v>
      </c>
      <c r="F821" s="51" t="s">
        <v>112</v>
      </c>
      <c r="G821" s="51" t="s">
        <v>1282</v>
      </c>
      <c r="I821" s="51" t="s">
        <v>1300</v>
      </c>
      <c r="J821" s="51" t="s">
        <v>1280</v>
      </c>
      <c r="K821" s="51" t="s">
        <v>1282</v>
      </c>
      <c r="Q8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22" spans="1:17" ht="17.100000000000001" customHeight="1" x14ac:dyDescent="0.25">
      <c r="A822" s="51" t="s">
        <v>910</v>
      </c>
      <c r="B822" s="51" t="s">
        <v>111</v>
      </c>
      <c r="C822" s="51">
        <v>14092</v>
      </c>
      <c r="E822" s="51" t="s">
        <v>1280</v>
      </c>
      <c r="F822" s="51" t="s">
        <v>112</v>
      </c>
      <c r="G822" s="51" t="s">
        <v>1302</v>
      </c>
      <c r="J822" s="51" t="s">
        <v>29</v>
      </c>
      <c r="K822" s="51" t="s">
        <v>1304</v>
      </c>
      <c r="Q8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23" spans="1:17" ht="17.100000000000001" customHeight="1" x14ac:dyDescent="0.25">
      <c r="A823" s="51" t="s">
        <v>911</v>
      </c>
      <c r="B823" s="51" t="s">
        <v>111</v>
      </c>
      <c r="C823" s="51">
        <v>14092</v>
      </c>
      <c r="E823" s="51" t="s">
        <v>1280</v>
      </c>
      <c r="F823" s="51" t="s">
        <v>112</v>
      </c>
      <c r="G823" s="51" t="s">
        <v>1302</v>
      </c>
      <c r="J823" s="51" t="s">
        <v>29</v>
      </c>
      <c r="K823" s="51" t="s">
        <v>1304</v>
      </c>
      <c r="Q8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24" spans="1:17" ht="17.100000000000001" customHeight="1" x14ac:dyDescent="0.25">
      <c r="A824" s="51" t="s">
        <v>912</v>
      </c>
      <c r="B824" s="51" t="s">
        <v>111</v>
      </c>
      <c r="C824" s="51">
        <v>14092</v>
      </c>
      <c r="E824" s="51" t="s">
        <v>1280</v>
      </c>
      <c r="F824" s="51" t="s">
        <v>112</v>
      </c>
      <c r="G824" s="51" t="s">
        <v>1302</v>
      </c>
      <c r="J824" s="51" t="s">
        <v>29</v>
      </c>
      <c r="K824" s="51" t="s">
        <v>1304</v>
      </c>
      <c r="Q8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25" spans="1:17" ht="17.100000000000001" customHeight="1" x14ac:dyDescent="0.25">
      <c r="A825" s="51" t="s">
        <v>913</v>
      </c>
      <c r="B825" s="51" t="s">
        <v>111</v>
      </c>
      <c r="C825" s="51">
        <v>14092</v>
      </c>
      <c r="E825" s="51" t="s">
        <v>1280</v>
      </c>
      <c r="F825" s="51" t="s">
        <v>112</v>
      </c>
      <c r="G825" s="51" t="s">
        <v>1302</v>
      </c>
      <c r="J825" s="51" t="s">
        <v>29</v>
      </c>
      <c r="K825" s="51" t="s">
        <v>1304</v>
      </c>
      <c r="Q8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26" spans="1:17" ht="17.100000000000001" customHeight="1" x14ac:dyDescent="0.25">
      <c r="A826" s="51" t="s">
        <v>914</v>
      </c>
      <c r="B826" s="51" t="s">
        <v>111</v>
      </c>
      <c r="C826" s="51">
        <v>14092</v>
      </c>
      <c r="E826" s="51" t="s">
        <v>1280</v>
      </c>
      <c r="F826" s="51" t="s">
        <v>112</v>
      </c>
      <c r="G826" s="51" t="s">
        <v>1302</v>
      </c>
      <c r="J826" s="51" t="s">
        <v>29</v>
      </c>
      <c r="K826" s="51" t="s">
        <v>1304</v>
      </c>
      <c r="Q8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27" spans="1:17" ht="17.100000000000001" customHeight="1" x14ac:dyDescent="0.25">
      <c r="A827" s="51" t="s">
        <v>915</v>
      </c>
      <c r="B827" s="51" t="s">
        <v>111</v>
      </c>
      <c r="C827" s="51">
        <v>14092</v>
      </c>
      <c r="E827" s="51" t="s">
        <v>1280</v>
      </c>
      <c r="F827" s="51" t="s">
        <v>112</v>
      </c>
      <c r="G827" s="51" t="s">
        <v>1302</v>
      </c>
      <c r="J827" s="51" t="s">
        <v>29</v>
      </c>
      <c r="K827" s="51" t="s">
        <v>1304</v>
      </c>
      <c r="Q8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28" spans="1:17" ht="17.100000000000001" customHeight="1" x14ac:dyDescent="0.25">
      <c r="A828" s="51" t="s">
        <v>916</v>
      </c>
      <c r="B828" s="51" t="s">
        <v>111</v>
      </c>
      <c r="C828" s="51">
        <v>14092</v>
      </c>
      <c r="E828" s="51" t="s">
        <v>1280</v>
      </c>
      <c r="F828" s="51" t="s">
        <v>112</v>
      </c>
      <c r="G828" s="51" t="s">
        <v>1302</v>
      </c>
      <c r="J828" s="51" t="s">
        <v>29</v>
      </c>
      <c r="K828" s="51" t="s">
        <v>1304</v>
      </c>
      <c r="Q8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29" spans="1:17" ht="17.100000000000001" customHeight="1" x14ac:dyDescent="0.25">
      <c r="A829" s="51" t="s">
        <v>917</v>
      </c>
      <c r="B829" s="51" t="s">
        <v>111</v>
      </c>
      <c r="C829" s="51">
        <v>14092</v>
      </c>
      <c r="E829" s="51" t="s">
        <v>1280</v>
      </c>
      <c r="F829" s="51" t="s">
        <v>112</v>
      </c>
      <c r="G829" s="51" t="s">
        <v>1302</v>
      </c>
      <c r="J829" s="51" t="s">
        <v>29</v>
      </c>
      <c r="K829" s="51" t="s">
        <v>1304</v>
      </c>
      <c r="Q8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30" spans="1:17" ht="17.100000000000001" customHeight="1" x14ac:dyDescent="0.25">
      <c r="A830" s="51" t="s">
        <v>918</v>
      </c>
      <c r="B830" s="51" t="s">
        <v>111</v>
      </c>
      <c r="C830" s="51">
        <v>14092</v>
      </c>
      <c r="E830" s="51" t="s">
        <v>1280</v>
      </c>
      <c r="F830" s="51" t="s">
        <v>112</v>
      </c>
      <c r="G830" s="51" t="s">
        <v>1302</v>
      </c>
      <c r="J830" s="51" t="s">
        <v>29</v>
      </c>
      <c r="K830" s="51" t="s">
        <v>1304</v>
      </c>
      <c r="Q8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31" spans="1:17" ht="17.100000000000001" customHeight="1" x14ac:dyDescent="0.25">
      <c r="A831" s="51" t="s">
        <v>919</v>
      </c>
      <c r="B831" s="51" t="s">
        <v>111</v>
      </c>
      <c r="C831" s="51">
        <v>14092</v>
      </c>
      <c r="E831" s="51" t="s">
        <v>1280</v>
      </c>
      <c r="F831" s="51" t="s">
        <v>112</v>
      </c>
      <c r="G831" s="51" t="s">
        <v>1302</v>
      </c>
      <c r="J831" s="51" t="s">
        <v>29</v>
      </c>
      <c r="K831" s="51" t="s">
        <v>1304</v>
      </c>
      <c r="Q8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32" spans="1:17" ht="17.100000000000001" customHeight="1" x14ac:dyDescent="0.25">
      <c r="A832" s="51" t="s">
        <v>920</v>
      </c>
      <c r="B832" s="51" t="s">
        <v>111</v>
      </c>
      <c r="C832" s="51">
        <v>14092</v>
      </c>
      <c r="E832" s="51" t="s">
        <v>1280</v>
      </c>
      <c r="F832" s="51" t="s">
        <v>112</v>
      </c>
      <c r="G832" s="51" t="s">
        <v>1302</v>
      </c>
      <c r="J832" s="51" t="s">
        <v>29</v>
      </c>
      <c r="K832" s="51" t="s">
        <v>1304</v>
      </c>
      <c r="Q8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33" spans="1:17" ht="17.100000000000001" customHeight="1" x14ac:dyDescent="0.25">
      <c r="A833" s="51" t="s">
        <v>921</v>
      </c>
      <c r="B833" s="51" t="s">
        <v>111</v>
      </c>
      <c r="C833" s="51">
        <v>14092</v>
      </c>
      <c r="E833" s="51" t="s">
        <v>1293</v>
      </c>
      <c r="F833" s="51" t="s">
        <v>112</v>
      </c>
      <c r="G833" s="51" t="s">
        <v>1302</v>
      </c>
      <c r="J833" s="51" t="s">
        <v>1280</v>
      </c>
      <c r="K833" s="51" t="s">
        <v>1311</v>
      </c>
      <c r="Q8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34" spans="1:17" ht="17.100000000000001" customHeight="1" x14ac:dyDescent="0.25">
      <c r="A834" s="51" t="s">
        <v>922</v>
      </c>
      <c r="B834" s="51" t="s">
        <v>111</v>
      </c>
      <c r="C834" s="51">
        <v>14092</v>
      </c>
      <c r="E834" s="51" t="s">
        <v>1293</v>
      </c>
      <c r="F834" s="51" t="s">
        <v>112</v>
      </c>
      <c r="G834" s="51" t="s">
        <v>1302</v>
      </c>
      <c r="J834" s="51" t="s">
        <v>29</v>
      </c>
      <c r="K834" s="51" t="s">
        <v>1304</v>
      </c>
      <c r="Q8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35" spans="1:17" ht="17.100000000000001" customHeight="1" x14ac:dyDescent="0.25">
      <c r="A835" s="51" t="s">
        <v>923</v>
      </c>
      <c r="B835" s="51" t="s">
        <v>111</v>
      </c>
      <c r="C835" s="51">
        <v>14092</v>
      </c>
      <c r="E835" s="51" t="s">
        <v>1293</v>
      </c>
      <c r="F835" s="51" t="s">
        <v>112</v>
      </c>
      <c r="G835" s="51" t="s">
        <v>1302</v>
      </c>
      <c r="J835" s="51" t="s">
        <v>1284</v>
      </c>
      <c r="K835" s="51" t="s">
        <v>1287</v>
      </c>
      <c r="Q8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36" spans="1:17" ht="17.100000000000001" customHeight="1" x14ac:dyDescent="0.25">
      <c r="A836" s="51" t="s">
        <v>924</v>
      </c>
      <c r="B836" s="51" t="s">
        <v>111</v>
      </c>
      <c r="C836" s="51">
        <v>14092</v>
      </c>
      <c r="E836" s="51" t="s">
        <v>1293</v>
      </c>
      <c r="F836" s="51" t="s">
        <v>112</v>
      </c>
      <c r="G836" s="51" t="s">
        <v>1302</v>
      </c>
      <c r="J836" s="51" t="s">
        <v>29</v>
      </c>
      <c r="K836" s="51" t="s">
        <v>1304</v>
      </c>
      <c r="Q8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37" spans="1:17" ht="17.100000000000001" customHeight="1" x14ac:dyDescent="0.25">
      <c r="A837" s="51" t="s">
        <v>925</v>
      </c>
      <c r="B837" s="51" t="s">
        <v>111</v>
      </c>
      <c r="C837" s="51">
        <v>14092</v>
      </c>
      <c r="E837" s="51" t="s">
        <v>1293</v>
      </c>
      <c r="F837" s="51" t="s">
        <v>112</v>
      </c>
      <c r="G837" s="51" t="s">
        <v>1282</v>
      </c>
      <c r="I837" s="51" t="s">
        <v>1300</v>
      </c>
      <c r="J837" s="51" t="s">
        <v>1280</v>
      </c>
      <c r="K837" s="51" t="s">
        <v>1282</v>
      </c>
      <c r="Q8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38" spans="1:17" ht="17.100000000000001" customHeight="1" x14ac:dyDescent="0.25">
      <c r="A838" s="51" t="s">
        <v>926</v>
      </c>
      <c r="B838" s="51" t="s">
        <v>111</v>
      </c>
      <c r="C838" s="51">
        <v>14092</v>
      </c>
      <c r="E838" s="51" t="s">
        <v>1293</v>
      </c>
      <c r="F838" s="51" t="s">
        <v>112</v>
      </c>
      <c r="G838" s="51" t="s">
        <v>1302</v>
      </c>
      <c r="J838" s="51" t="s">
        <v>29</v>
      </c>
      <c r="K838" s="51" t="s">
        <v>1304</v>
      </c>
      <c r="Q8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39" spans="1:17" ht="17.100000000000001" customHeight="1" x14ac:dyDescent="0.25">
      <c r="A839" s="51" t="s">
        <v>927</v>
      </c>
      <c r="B839" s="51" t="s">
        <v>111</v>
      </c>
      <c r="C839" s="51">
        <v>14092</v>
      </c>
      <c r="E839" s="51" t="s">
        <v>1293</v>
      </c>
      <c r="F839" s="51" t="s">
        <v>112</v>
      </c>
      <c r="G839" s="51" t="s">
        <v>1302</v>
      </c>
      <c r="J839" s="51" t="s">
        <v>29</v>
      </c>
      <c r="K839" s="51" t="s">
        <v>1304</v>
      </c>
      <c r="Q8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40" spans="1:17" ht="17.100000000000001" customHeight="1" x14ac:dyDescent="0.25">
      <c r="A840" s="51" t="s">
        <v>928</v>
      </c>
      <c r="B840" s="51" t="s">
        <v>111</v>
      </c>
      <c r="C840" s="51">
        <v>14092</v>
      </c>
      <c r="E840" s="51" t="s">
        <v>1293</v>
      </c>
      <c r="F840" s="51" t="s">
        <v>112</v>
      </c>
      <c r="G840" s="51" t="s">
        <v>1302</v>
      </c>
      <c r="J840" s="51" t="s">
        <v>29</v>
      </c>
      <c r="K840" s="51" t="s">
        <v>1304</v>
      </c>
      <c r="Q8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41" spans="1:17" ht="17.100000000000001" customHeight="1" x14ac:dyDescent="0.25">
      <c r="A841" s="51" t="s">
        <v>929</v>
      </c>
      <c r="B841" s="51" t="s">
        <v>111</v>
      </c>
      <c r="C841" s="51">
        <v>14092</v>
      </c>
      <c r="E841" s="51" t="s">
        <v>1293</v>
      </c>
      <c r="F841" s="51" t="s">
        <v>112</v>
      </c>
      <c r="G841" s="51" t="s">
        <v>1302</v>
      </c>
      <c r="J841" s="51" t="s">
        <v>1280</v>
      </c>
      <c r="K841" s="51" t="s">
        <v>1311</v>
      </c>
      <c r="Q8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42" spans="1:17" ht="17.100000000000001" customHeight="1" x14ac:dyDescent="0.25">
      <c r="A842" s="51" t="s">
        <v>930</v>
      </c>
      <c r="B842" s="51" t="s">
        <v>111</v>
      </c>
      <c r="C842" s="51">
        <v>14092</v>
      </c>
      <c r="E842" s="51" t="s">
        <v>1293</v>
      </c>
      <c r="F842" s="51" t="s">
        <v>112</v>
      </c>
      <c r="G842" s="51" t="s">
        <v>1302</v>
      </c>
      <c r="J842" s="51" t="s">
        <v>1280</v>
      </c>
      <c r="K842" s="51" t="s">
        <v>1311</v>
      </c>
      <c r="Q8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43" spans="1:17" ht="17.100000000000001" customHeight="1" x14ac:dyDescent="0.25">
      <c r="A843" s="51" t="s">
        <v>931</v>
      </c>
      <c r="B843" s="51" t="s">
        <v>111</v>
      </c>
      <c r="C843" s="51">
        <v>14092</v>
      </c>
      <c r="E843" s="51" t="s">
        <v>1290</v>
      </c>
      <c r="F843" s="51" t="s">
        <v>112</v>
      </c>
      <c r="G843" s="51" t="s">
        <v>1291</v>
      </c>
      <c r="J843" s="51" t="s">
        <v>1280</v>
      </c>
      <c r="K843" s="51" t="s">
        <v>1287</v>
      </c>
      <c r="Q8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44" spans="1:17" ht="17.100000000000001" customHeight="1" x14ac:dyDescent="0.25">
      <c r="A844" s="51" t="s">
        <v>932</v>
      </c>
      <c r="B844" s="51" t="s">
        <v>111</v>
      </c>
      <c r="C844" s="51">
        <v>14092</v>
      </c>
      <c r="E844" s="51" t="s">
        <v>1290</v>
      </c>
      <c r="F844" s="51" t="s">
        <v>29</v>
      </c>
      <c r="G844" s="51" t="s">
        <v>1291</v>
      </c>
      <c r="J844" s="51" t="s">
        <v>29</v>
      </c>
      <c r="K844" s="51" t="s">
        <v>1304</v>
      </c>
      <c r="Q8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45" spans="1:17" ht="17.100000000000001" customHeight="1" x14ac:dyDescent="0.25">
      <c r="A845" s="51" t="s">
        <v>933</v>
      </c>
      <c r="B845" s="51" t="s">
        <v>111</v>
      </c>
      <c r="C845" s="51">
        <v>14092</v>
      </c>
      <c r="E845" s="51" t="s">
        <v>1290</v>
      </c>
      <c r="F845" s="51" t="s">
        <v>29</v>
      </c>
      <c r="G845" s="51" t="s">
        <v>1291</v>
      </c>
      <c r="J845" s="51" t="s">
        <v>29</v>
      </c>
      <c r="K845" s="51" t="s">
        <v>1304</v>
      </c>
      <c r="Q8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46" spans="1:17" ht="17.100000000000001" customHeight="1" x14ac:dyDescent="0.25">
      <c r="A846" s="51" t="s">
        <v>934</v>
      </c>
      <c r="B846" s="51" t="s">
        <v>111</v>
      </c>
      <c r="C846" s="51">
        <v>14092</v>
      </c>
      <c r="E846" s="51" t="s">
        <v>1290</v>
      </c>
      <c r="F846" s="51" t="s">
        <v>29</v>
      </c>
      <c r="G846" s="51" t="s">
        <v>1291</v>
      </c>
      <c r="J846" s="51" t="s">
        <v>29</v>
      </c>
      <c r="K846" s="51" t="s">
        <v>1304</v>
      </c>
      <c r="Q8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47" spans="1:17" ht="17.100000000000001" customHeight="1" x14ac:dyDescent="0.25">
      <c r="A847" s="51" t="s">
        <v>935</v>
      </c>
      <c r="B847" s="51" t="s">
        <v>111</v>
      </c>
      <c r="C847" s="51">
        <v>14092</v>
      </c>
      <c r="E847" s="51" t="s">
        <v>1290</v>
      </c>
      <c r="F847" s="51" t="s">
        <v>29</v>
      </c>
      <c r="G847" s="51" t="s">
        <v>1291</v>
      </c>
      <c r="J847" s="51" t="s">
        <v>29</v>
      </c>
      <c r="K847" s="51" t="s">
        <v>1304</v>
      </c>
      <c r="Q8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48" spans="1:17" ht="17.100000000000001" customHeight="1" x14ac:dyDescent="0.25">
      <c r="A848" s="51" t="s">
        <v>936</v>
      </c>
      <c r="B848" s="51" t="s">
        <v>111</v>
      </c>
      <c r="C848" s="51">
        <v>14092</v>
      </c>
      <c r="E848" s="51" t="s">
        <v>1290</v>
      </c>
      <c r="F848" s="51" t="s">
        <v>29</v>
      </c>
      <c r="G848" s="51" t="s">
        <v>1291</v>
      </c>
      <c r="J848" s="51" t="s">
        <v>29</v>
      </c>
      <c r="K848" s="51" t="s">
        <v>1304</v>
      </c>
      <c r="Q8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49" spans="1:17" ht="17.100000000000001" customHeight="1" x14ac:dyDescent="0.25">
      <c r="A849" s="51" t="s">
        <v>937</v>
      </c>
      <c r="B849" s="51" t="s">
        <v>111</v>
      </c>
      <c r="C849" s="51">
        <v>14092</v>
      </c>
      <c r="E849" s="51" t="s">
        <v>1290</v>
      </c>
      <c r="F849" s="51" t="s">
        <v>29</v>
      </c>
      <c r="G849" s="51" t="s">
        <v>1291</v>
      </c>
      <c r="J849" s="51" t="s">
        <v>29</v>
      </c>
      <c r="K849" s="51" t="s">
        <v>1304</v>
      </c>
      <c r="Q8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50" spans="1:17" ht="17.100000000000001" customHeight="1" x14ac:dyDescent="0.25">
      <c r="A850" s="51" t="s">
        <v>938</v>
      </c>
      <c r="B850" s="51" t="s">
        <v>111</v>
      </c>
      <c r="C850" s="51">
        <v>14092</v>
      </c>
      <c r="E850" s="51" t="s">
        <v>1290</v>
      </c>
      <c r="F850" s="51" t="s">
        <v>29</v>
      </c>
      <c r="G850" s="51" t="s">
        <v>1291</v>
      </c>
      <c r="J850" s="51" t="s">
        <v>1280</v>
      </c>
      <c r="K850" s="51" t="s">
        <v>1287</v>
      </c>
      <c r="Q8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51" spans="1:17" ht="17.100000000000001" customHeight="1" x14ac:dyDescent="0.25">
      <c r="A851" s="51" t="s">
        <v>939</v>
      </c>
      <c r="B851" s="51" t="s">
        <v>111</v>
      </c>
      <c r="C851" s="51">
        <v>14092</v>
      </c>
      <c r="E851" s="51" t="s">
        <v>1290</v>
      </c>
      <c r="F851" s="51" t="s">
        <v>29</v>
      </c>
      <c r="G851" s="51" t="s">
        <v>1291</v>
      </c>
      <c r="J851" s="51" t="s">
        <v>1280</v>
      </c>
      <c r="K851" s="51" t="s">
        <v>1287</v>
      </c>
      <c r="Q8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52" spans="1:17" ht="17.100000000000001" customHeight="1" x14ac:dyDescent="0.25">
      <c r="A852" s="51" t="s">
        <v>938</v>
      </c>
      <c r="B852" s="51" t="s">
        <v>111</v>
      </c>
      <c r="C852" s="51">
        <v>14092</v>
      </c>
      <c r="E852" s="51" t="s">
        <v>1290</v>
      </c>
      <c r="F852" s="51" t="s">
        <v>29</v>
      </c>
      <c r="G852" s="51" t="s">
        <v>1291</v>
      </c>
      <c r="J852" s="51" t="s">
        <v>1280</v>
      </c>
      <c r="K852" s="51" t="s">
        <v>1287</v>
      </c>
      <c r="Q8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53" spans="1:17" ht="17.100000000000001" customHeight="1" x14ac:dyDescent="0.25">
      <c r="A853" s="51" t="s">
        <v>940</v>
      </c>
      <c r="B853" s="51" t="s">
        <v>111</v>
      </c>
      <c r="C853" s="51">
        <v>14092</v>
      </c>
      <c r="E853" s="51" t="s">
        <v>1290</v>
      </c>
      <c r="F853" s="51" t="s">
        <v>29</v>
      </c>
      <c r="G853" s="51" t="s">
        <v>1291</v>
      </c>
      <c r="J853" s="51" t="s">
        <v>29</v>
      </c>
      <c r="K853" s="51" t="s">
        <v>1304</v>
      </c>
      <c r="Q8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54" spans="1:17" ht="17.100000000000001" customHeight="1" x14ac:dyDescent="0.25">
      <c r="A854" s="51" t="s">
        <v>941</v>
      </c>
      <c r="B854" s="51" t="s">
        <v>111</v>
      </c>
      <c r="C854" s="51">
        <v>14092</v>
      </c>
      <c r="E854" s="51" t="s">
        <v>1290</v>
      </c>
      <c r="F854" s="51" t="s">
        <v>29</v>
      </c>
      <c r="G854" s="51" t="s">
        <v>1291</v>
      </c>
      <c r="J854" s="51" t="s">
        <v>29</v>
      </c>
      <c r="K854" s="51" t="s">
        <v>1304</v>
      </c>
      <c r="Q8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55" spans="1:17" ht="17.100000000000001" customHeight="1" x14ac:dyDescent="0.25">
      <c r="A855" s="51" t="s">
        <v>942</v>
      </c>
      <c r="B855" s="51" t="s">
        <v>111</v>
      </c>
      <c r="C855" s="51">
        <v>14092</v>
      </c>
      <c r="E855" s="51" t="s">
        <v>1290</v>
      </c>
      <c r="F855" s="51" t="s">
        <v>29</v>
      </c>
      <c r="G855" s="51" t="s">
        <v>1291</v>
      </c>
      <c r="J855" s="51" t="s">
        <v>29</v>
      </c>
      <c r="K855" s="51" t="s">
        <v>1304</v>
      </c>
      <c r="Q8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56" spans="1:17" ht="17.100000000000001" customHeight="1" x14ac:dyDescent="0.25">
      <c r="A856" s="51" t="s">
        <v>943</v>
      </c>
      <c r="B856" s="51" t="s">
        <v>111</v>
      </c>
      <c r="C856" s="51">
        <v>14092</v>
      </c>
      <c r="E856" s="51" t="s">
        <v>1290</v>
      </c>
      <c r="F856" s="51" t="s">
        <v>29</v>
      </c>
      <c r="G856" s="51" t="s">
        <v>1291</v>
      </c>
      <c r="J856" s="51" t="s">
        <v>29</v>
      </c>
      <c r="K856" s="51" t="s">
        <v>1304</v>
      </c>
      <c r="Q8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57" spans="1:17" ht="17.100000000000001" customHeight="1" x14ac:dyDescent="0.25">
      <c r="A857" s="51" t="s">
        <v>944</v>
      </c>
      <c r="B857" s="51" t="s">
        <v>111</v>
      </c>
      <c r="C857" s="51">
        <v>14092</v>
      </c>
      <c r="E857" s="51" t="s">
        <v>1290</v>
      </c>
      <c r="F857" s="51" t="s">
        <v>29</v>
      </c>
      <c r="G857" s="51" t="s">
        <v>1291</v>
      </c>
      <c r="J857" s="51" t="s">
        <v>29</v>
      </c>
      <c r="K857" s="51" t="s">
        <v>1304</v>
      </c>
      <c r="Q8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58" spans="1:17" ht="17.100000000000001" customHeight="1" x14ac:dyDescent="0.25">
      <c r="A858" s="51" t="s">
        <v>945</v>
      </c>
      <c r="B858" s="51" t="s">
        <v>111</v>
      </c>
      <c r="C858" s="51">
        <v>14092</v>
      </c>
      <c r="E858" s="51" t="s">
        <v>1290</v>
      </c>
      <c r="F858" s="51" t="s">
        <v>29</v>
      </c>
      <c r="G858" s="51" t="s">
        <v>1291</v>
      </c>
      <c r="J858" s="51" t="s">
        <v>29</v>
      </c>
      <c r="K858" s="51" t="s">
        <v>1304</v>
      </c>
      <c r="Q8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59" spans="1:17" ht="17.100000000000001" customHeight="1" x14ac:dyDescent="0.25">
      <c r="A859" s="51" t="s">
        <v>946</v>
      </c>
      <c r="B859" s="51" t="s">
        <v>111</v>
      </c>
      <c r="C859" s="51">
        <v>14092</v>
      </c>
      <c r="E859" s="51" t="s">
        <v>1290</v>
      </c>
      <c r="F859" s="51" t="s">
        <v>29</v>
      </c>
      <c r="G859" s="51" t="s">
        <v>1291</v>
      </c>
      <c r="J859" s="51" t="s">
        <v>29</v>
      </c>
      <c r="K859" s="51" t="s">
        <v>1304</v>
      </c>
      <c r="Q8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60" spans="1:17" ht="17.100000000000001" customHeight="1" x14ac:dyDescent="0.25">
      <c r="A860" s="51" t="s">
        <v>947</v>
      </c>
      <c r="B860" s="51" t="s">
        <v>111</v>
      </c>
      <c r="C860" s="51">
        <v>14092</v>
      </c>
      <c r="E860" s="51" t="s">
        <v>1290</v>
      </c>
      <c r="F860" s="51" t="s">
        <v>29</v>
      </c>
      <c r="G860" s="51" t="s">
        <v>1282</v>
      </c>
      <c r="J860" s="51" t="s">
        <v>1280</v>
      </c>
      <c r="K860" s="51" t="s">
        <v>1287</v>
      </c>
      <c r="Q8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61" spans="1:17" ht="17.100000000000001" customHeight="1" x14ac:dyDescent="0.25">
      <c r="A861" s="51" t="s">
        <v>948</v>
      </c>
      <c r="B861" s="51" t="s">
        <v>111</v>
      </c>
      <c r="C861" s="51">
        <v>14092</v>
      </c>
      <c r="E861" s="51" t="s">
        <v>1281</v>
      </c>
      <c r="F861" s="51" t="s">
        <v>112</v>
      </c>
      <c r="G861" s="51" t="s">
        <v>1282</v>
      </c>
      <c r="I861" s="51" t="s">
        <v>26</v>
      </c>
      <c r="J861" s="51" t="s">
        <v>1281</v>
      </c>
      <c r="K861" s="51" t="s">
        <v>1282</v>
      </c>
      <c r="M861" s="51" t="s">
        <v>1305</v>
      </c>
      <c r="Q8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62" spans="1:17" ht="17.100000000000001" customHeight="1" x14ac:dyDescent="0.25">
      <c r="A862" s="51" t="s">
        <v>949</v>
      </c>
      <c r="B862" s="51" t="s">
        <v>111</v>
      </c>
      <c r="C862" s="51">
        <v>14092</v>
      </c>
      <c r="E862" s="51" t="s">
        <v>1283</v>
      </c>
      <c r="F862" s="51" t="s">
        <v>112</v>
      </c>
      <c r="G862" s="51" t="s">
        <v>1282</v>
      </c>
      <c r="I862" s="51" t="s">
        <v>26</v>
      </c>
      <c r="J862" s="51" t="s">
        <v>1283</v>
      </c>
      <c r="K862" s="51" t="s">
        <v>1282</v>
      </c>
      <c r="M862" s="51" t="s">
        <v>1305</v>
      </c>
      <c r="Q8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63" spans="1:17" ht="17.100000000000001" customHeight="1" x14ac:dyDescent="0.25">
      <c r="A863" s="51" t="s">
        <v>950</v>
      </c>
      <c r="B863" s="51" t="s">
        <v>111</v>
      </c>
      <c r="C863" s="51">
        <v>14092</v>
      </c>
      <c r="E863" s="51" t="s">
        <v>1280</v>
      </c>
      <c r="F863" s="51" t="s">
        <v>112</v>
      </c>
      <c r="G863" s="51" t="s">
        <v>1282</v>
      </c>
      <c r="I863" s="51" t="s">
        <v>1300</v>
      </c>
      <c r="J863" s="51" t="s">
        <v>1280</v>
      </c>
      <c r="K863" s="51" t="s">
        <v>1282</v>
      </c>
      <c r="M863" s="51" t="s">
        <v>1306</v>
      </c>
      <c r="Q8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64" spans="1:17" ht="17.100000000000001" customHeight="1" x14ac:dyDescent="0.25">
      <c r="A864" s="51" t="s">
        <v>951</v>
      </c>
      <c r="B864" s="51" t="s">
        <v>111</v>
      </c>
      <c r="C864" s="51">
        <v>14092</v>
      </c>
      <c r="E864" s="51" t="s">
        <v>1290</v>
      </c>
      <c r="F864" s="51" t="s">
        <v>29</v>
      </c>
      <c r="G864" s="51" t="s">
        <v>1291</v>
      </c>
      <c r="J864" s="51" t="s">
        <v>29</v>
      </c>
      <c r="K864" s="51" t="s">
        <v>1304</v>
      </c>
      <c r="Q8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65" spans="1:17" ht="17.100000000000001" customHeight="1" x14ac:dyDescent="0.25">
      <c r="A865" s="51" t="s">
        <v>952</v>
      </c>
      <c r="B865" s="51" t="s">
        <v>111</v>
      </c>
      <c r="C865" s="51">
        <v>14092</v>
      </c>
      <c r="E865" s="51" t="s">
        <v>1290</v>
      </c>
      <c r="F865" s="51" t="s">
        <v>29</v>
      </c>
      <c r="G865" s="51" t="s">
        <v>1291</v>
      </c>
      <c r="J865" s="51" t="s">
        <v>29</v>
      </c>
      <c r="K865" s="51" t="s">
        <v>1304</v>
      </c>
      <c r="Q8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66" spans="1:17" ht="17.100000000000001" customHeight="1" x14ac:dyDescent="0.25">
      <c r="A866" s="51" t="s">
        <v>953</v>
      </c>
      <c r="B866" s="51" t="s">
        <v>111</v>
      </c>
      <c r="C866" s="51">
        <v>14092</v>
      </c>
      <c r="E866" s="51" t="s">
        <v>1290</v>
      </c>
      <c r="F866" s="51" t="s">
        <v>29</v>
      </c>
      <c r="G866" s="51" t="s">
        <v>1291</v>
      </c>
      <c r="J866" s="51" t="s">
        <v>29</v>
      </c>
      <c r="K866" s="51" t="s">
        <v>1304</v>
      </c>
      <c r="Q8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67" spans="1:17" ht="17.100000000000001" customHeight="1" x14ac:dyDescent="0.25">
      <c r="A867" s="51" t="s">
        <v>954</v>
      </c>
      <c r="B867" s="51" t="s">
        <v>111</v>
      </c>
      <c r="C867" s="51">
        <v>14092</v>
      </c>
      <c r="E867" s="51" t="s">
        <v>1290</v>
      </c>
      <c r="F867" s="51" t="s">
        <v>29</v>
      </c>
      <c r="G867" s="51" t="s">
        <v>1291</v>
      </c>
      <c r="J867" s="51" t="s">
        <v>29</v>
      </c>
      <c r="K867" s="51" t="s">
        <v>1304</v>
      </c>
      <c r="Q8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68" spans="1:17" ht="17.100000000000001" customHeight="1" x14ac:dyDescent="0.25">
      <c r="A868" s="51" t="s">
        <v>955</v>
      </c>
      <c r="B868" s="51" t="s">
        <v>111</v>
      </c>
      <c r="C868" s="51">
        <v>14092</v>
      </c>
      <c r="E868" s="51" t="s">
        <v>1290</v>
      </c>
      <c r="F868" s="51" t="s">
        <v>29</v>
      </c>
      <c r="G868" s="51" t="s">
        <v>1291</v>
      </c>
      <c r="J868" s="51" t="s">
        <v>29</v>
      </c>
      <c r="K868" s="51" t="s">
        <v>1304</v>
      </c>
      <c r="Q8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69" spans="1:17" ht="17.100000000000001" customHeight="1" x14ac:dyDescent="0.25">
      <c r="A869" s="51" t="s">
        <v>956</v>
      </c>
      <c r="B869" s="51" t="s">
        <v>111</v>
      </c>
      <c r="C869" s="51">
        <v>14092</v>
      </c>
      <c r="E869" s="51" t="s">
        <v>1290</v>
      </c>
      <c r="F869" s="51" t="s">
        <v>29</v>
      </c>
      <c r="G869" s="51" t="s">
        <v>1291</v>
      </c>
      <c r="J869" s="51" t="s">
        <v>29</v>
      </c>
      <c r="K869" s="51" t="s">
        <v>1304</v>
      </c>
      <c r="Q8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70" spans="1:17" ht="17.100000000000001" customHeight="1" x14ac:dyDescent="0.25">
      <c r="A870" s="51" t="s">
        <v>957</v>
      </c>
      <c r="B870" s="51" t="s">
        <v>111</v>
      </c>
      <c r="C870" s="51">
        <v>14092</v>
      </c>
      <c r="E870" s="51" t="s">
        <v>1290</v>
      </c>
      <c r="F870" s="51" t="s">
        <v>29</v>
      </c>
      <c r="G870" s="51" t="s">
        <v>1291</v>
      </c>
      <c r="J870" s="51" t="s">
        <v>29</v>
      </c>
      <c r="K870" s="51" t="s">
        <v>1304</v>
      </c>
      <c r="Q8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71" spans="1:17" ht="17.100000000000001" customHeight="1" x14ac:dyDescent="0.25">
      <c r="A871" s="51" t="s">
        <v>958</v>
      </c>
      <c r="B871" s="51" t="s">
        <v>111</v>
      </c>
      <c r="C871" s="51">
        <v>14092</v>
      </c>
      <c r="E871" s="51" t="s">
        <v>1290</v>
      </c>
      <c r="F871" s="51" t="s">
        <v>29</v>
      </c>
      <c r="G871" s="51" t="s">
        <v>1291</v>
      </c>
      <c r="J871" s="51" t="s">
        <v>1280</v>
      </c>
      <c r="K871" s="51" t="s">
        <v>1287</v>
      </c>
      <c r="Q8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72" spans="1:17" ht="17.100000000000001" customHeight="1" x14ac:dyDescent="0.25">
      <c r="A872" s="51" t="s">
        <v>959</v>
      </c>
      <c r="B872" s="51" t="s">
        <v>111</v>
      </c>
      <c r="C872" s="51">
        <v>14092</v>
      </c>
      <c r="E872" s="51" t="s">
        <v>1290</v>
      </c>
      <c r="F872" s="51" t="s">
        <v>29</v>
      </c>
      <c r="G872" s="51" t="s">
        <v>1291</v>
      </c>
      <c r="J872" s="51" t="s">
        <v>1280</v>
      </c>
      <c r="K872" s="51" t="s">
        <v>1287</v>
      </c>
      <c r="Q8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73" spans="1:17" ht="17.100000000000001" customHeight="1" x14ac:dyDescent="0.25">
      <c r="A873" s="51" t="s">
        <v>960</v>
      </c>
      <c r="B873" s="51" t="s">
        <v>111</v>
      </c>
      <c r="C873" s="51">
        <v>14092</v>
      </c>
      <c r="E873" s="51" t="s">
        <v>1290</v>
      </c>
      <c r="F873" s="51" t="s">
        <v>29</v>
      </c>
      <c r="G873" s="51" t="s">
        <v>1291</v>
      </c>
      <c r="J873" s="51" t="s">
        <v>1280</v>
      </c>
      <c r="K873" s="51" t="s">
        <v>1287</v>
      </c>
      <c r="Q8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74" spans="1:17" ht="17.100000000000001" customHeight="1" x14ac:dyDescent="0.25">
      <c r="A874" s="51" t="s">
        <v>961</v>
      </c>
      <c r="B874" s="51" t="s">
        <v>111</v>
      </c>
      <c r="C874" s="51">
        <v>14092</v>
      </c>
      <c r="E874" s="51" t="s">
        <v>1290</v>
      </c>
      <c r="F874" s="51" t="s">
        <v>29</v>
      </c>
      <c r="G874" s="51" t="s">
        <v>1291</v>
      </c>
      <c r="J874" s="51" t="s">
        <v>1280</v>
      </c>
      <c r="K874" s="51" t="s">
        <v>1287</v>
      </c>
      <c r="Q8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75" spans="1:17" ht="17.100000000000001" customHeight="1" x14ac:dyDescent="0.25">
      <c r="A875" s="51" t="s">
        <v>962</v>
      </c>
      <c r="B875" s="51" t="s">
        <v>111</v>
      </c>
      <c r="C875" s="51">
        <v>14092</v>
      </c>
      <c r="E875" s="51" t="s">
        <v>1290</v>
      </c>
      <c r="F875" s="51" t="s">
        <v>29</v>
      </c>
      <c r="G875" s="51" t="s">
        <v>1291</v>
      </c>
      <c r="J875" s="51" t="s">
        <v>1280</v>
      </c>
      <c r="K875" s="51" t="s">
        <v>1287</v>
      </c>
      <c r="Q8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76" spans="1:17" ht="17.100000000000001" customHeight="1" x14ac:dyDescent="0.25">
      <c r="A876" s="51" t="s">
        <v>963</v>
      </c>
      <c r="B876" s="51" t="s">
        <v>111</v>
      </c>
      <c r="C876" s="51">
        <v>14092</v>
      </c>
      <c r="E876" s="51" t="s">
        <v>1290</v>
      </c>
      <c r="F876" s="51" t="s">
        <v>29</v>
      </c>
      <c r="G876" s="51" t="s">
        <v>1291</v>
      </c>
      <c r="J876" s="51" t="s">
        <v>1280</v>
      </c>
      <c r="K876" s="51" t="s">
        <v>1287</v>
      </c>
      <c r="Q8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77" spans="1:17" ht="17.100000000000001" customHeight="1" x14ac:dyDescent="0.25">
      <c r="A877" s="51" t="s">
        <v>964</v>
      </c>
      <c r="B877" s="51" t="s">
        <v>111</v>
      </c>
      <c r="C877" s="51">
        <v>14092</v>
      </c>
      <c r="E877" s="51" t="s">
        <v>1290</v>
      </c>
      <c r="F877" s="51" t="s">
        <v>29</v>
      </c>
      <c r="G877" s="51" t="s">
        <v>1291</v>
      </c>
      <c r="J877" s="51" t="s">
        <v>1280</v>
      </c>
      <c r="K877" s="51" t="s">
        <v>1287</v>
      </c>
      <c r="Q8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78" spans="1:17" ht="17.100000000000001" customHeight="1" x14ac:dyDescent="0.25">
      <c r="A878" s="51" t="s">
        <v>965</v>
      </c>
      <c r="B878" s="51" t="s">
        <v>111</v>
      </c>
      <c r="C878" s="51">
        <v>14092</v>
      </c>
      <c r="E878" s="51" t="s">
        <v>1290</v>
      </c>
      <c r="F878" s="51" t="s">
        <v>29</v>
      </c>
      <c r="G878" s="51" t="s">
        <v>1291</v>
      </c>
      <c r="J878" s="51" t="s">
        <v>1280</v>
      </c>
      <c r="K878" s="51" t="s">
        <v>1287</v>
      </c>
      <c r="Q8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79" spans="1:17" ht="17.100000000000001" customHeight="1" x14ac:dyDescent="0.25">
      <c r="A879" s="51" t="s">
        <v>966</v>
      </c>
      <c r="B879" s="51" t="s">
        <v>111</v>
      </c>
      <c r="C879" s="51">
        <v>14092</v>
      </c>
      <c r="E879" s="51" t="s">
        <v>1290</v>
      </c>
      <c r="F879" s="51" t="s">
        <v>29</v>
      </c>
      <c r="G879" s="51" t="s">
        <v>1291</v>
      </c>
      <c r="J879" s="51" t="s">
        <v>1280</v>
      </c>
      <c r="K879" s="51" t="s">
        <v>1287</v>
      </c>
      <c r="Q8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80" spans="1:17" ht="17.100000000000001" customHeight="1" x14ac:dyDescent="0.25">
      <c r="A880" s="51" t="s">
        <v>967</v>
      </c>
      <c r="B880" s="51" t="s">
        <v>111</v>
      </c>
      <c r="C880" s="51">
        <v>14092</v>
      </c>
      <c r="E880" s="51" t="s">
        <v>1290</v>
      </c>
      <c r="F880" s="51" t="s">
        <v>29</v>
      </c>
      <c r="G880" s="51" t="s">
        <v>1291</v>
      </c>
      <c r="J880" s="51" t="s">
        <v>1280</v>
      </c>
      <c r="K880" s="51" t="s">
        <v>1287</v>
      </c>
      <c r="Q8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81" spans="1:17" ht="17.100000000000001" customHeight="1" x14ac:dyDescent="0.25">
      <c r="A881" s="51" t="s">
        <v>968</v>
      </c>
      <c r="B881" s="51" t="s">
        <v>111</v>
      </c>
      <c r="C881" s="51">
        <v>14092</v>
      </c>
      <c r="E881" s="51" t="s">
        <v>1290</v>
      </c>
      <c r="F881" s="51" t="s">
        <v>29</v>
      </c>
      <c r="G881" s="51" t="s">
        <v>1291</v>
      </c>
      <c r="J881" s="51" t="s">
        <v>1280</v>
      </c>
      <c r="K881" s="51" t="s">
        <v>1287</v>
      </c>
      <c r="Q8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82" spans="1:17" ht="17.100000000000001" customHeight="1" x14ac:dyDescent="0.25">
      <c r="A882" s="51" t="s">
        <v>969</v>
      </c>
      <c r="B882" s="51" t="s">
        <v>111</v>
      </c>
      <c r="C882" s="51">
        <v>14092</v>
      </c>
      <c r="E882" s="51" t="s">
        <v>1290</v>
      </c>
      <c r="F882" s="51" t="s">
        <v>29</v>
      </c>
      <c r="G882" s="51" t="s">
        <v>1291</v>
      </c>
      <c r="J882" s="51" t="s">
        <v>1280</v>
      </c>
      <c r="K882" s="51" t="s">
        <v>1287</v>
      </c>
      <c r="Q8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83" spans="1:17" ht="17.100000000000001" customHeight="1" x14ac:dyDescent="0.25">
      <c r="A883" s="51" t="s">
        <v>969</v>
      </c>
      <c r="B883" s="51" t="s">
        <v>111</v>
      </c>
      <c r="C883" s="51">
        <v>14092</v>
      </c>
      <c r="E883" s="51" t="s">
        <v>1290</v>
      </c>
      <c r="F883" s="51" t="s">
        <v>29</v>
      </c>
      <c r="G883" s="51" t="s">
        <v>1291</v>
      </c>
      <c r="J883" s="51" t="s">
        <v>1280</v>
      </c>
      <c r="K883" s="51" t="s">
        <v>1287</v>
      </c>
      <c r="Q8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84" spans="1:17" ht="17.100000000000001" customHeight="1" x14ac:dyDescent="0.25">
      <c r="A884" s="51" t="s">
        <v>969</v>
      </c>
      <c r="B884" s="51" t="s">
        <v>111</v>
      </c>
      <c r="C884" s="51">
        <v>14092</v>
      </c>
      <c r="E884" s="51" t="s">
        <v>1290</v>
      </c>
      <c r="F884" s="51" t="s">
        <v>29</v>
      </c>
      <c r="G884" s="51" t="s">
        <v>1291</v>
      </c>
      <c r="J884" s="51" t="s">
        <v>1280</v>
      </c>
      <c r="K884" s="51" t="s">
        <v>1287</v>
      </c>
      <c r="Q8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85" spans="1:17" ht="17.100000000000001" customHeight="1" x14ac:dyDescent="0.25">
      <c r="A885" s="51" t="s">
        <v>970</v>
      </c>
      <c r="B885" s="51" t="s">
        <v>111</v>
      </c>
      <c r="C885" s="51">
        <v>14092</v>
      </c>
      <c r="E885" s="51" t="s">
        <v>1290</v>
      </c>
      <c r="F885" s="51" t="s">
        <v>29</v>
      </c>
      <c r="G885" s="51" t="s">
        <v>1291</v>
      </c>
      <c r="J885" s="51" t="s">
        <v>1280</v>
      </c>
      <c r="K885" s="51" t="s">
        <v>1287</v>
      </c>
      <c r="Q8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86" spans="1:17" ht="17.100000000000001" customHeight="1" x14ac:dyDescent="0.25">
      <c r="A886" s="51" t="s">
        <v>969</v>
      </c>
      <c r="B886" s="51" t="s">
        <v>111</v>
      </c>
      <c r="C886" s="51">
        <v>14092</v>
      </c>
      <c r="E886" s="51" t="s">
        <v>1290</v>
      </c>
      <c r="F886" s="51" t="s">
        <v>29</v>
      </c>
      <c r="G886" s="51" t="s">
        <v>1291</v>
      </c>
      <c r="J886" s="51" t="s">
        <v>1280</v>
      </c>
      <c r="K886" s="51" t="s">
        <v>1287</v>
      </c>
      <c r="Q8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87" spans="1:17" ht="17.100000000000001" customHeight="1" x14ac:dyDescent="0.25">
      <c r="A887" s="51" t="s">
        <v>970</v>
      </c>
      <c r="B887" s="51" t="s">
        <v>111</v>
      </c>
      <c r="C887" s="51">
        <v>14092</v>
      </c>
      <c r="E887" s="51" t="s">
        <v>1290</v>
      </c>
      <c r="F887" s="51" t="s">
        <v>29</v>
      </c>
      <c r="G887" s="51" t="s">
        <v>1291</v>
      </c>
      <c r="J887" s="51" t="s">
        <v>1280</v>
      </c>
      <c r="K887" s="51" t="s">
        <v>1287</v>
      </c>
      <c r="Q8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88" spans="1:17" ht="17.100000000000001" customHeight="1" x14ac:dyDescent="0.25">
      <c r="A888" s="51" t="s">
        <v>969</v>
      </c>
      <c r="B888" s="51" t="s">
        <v>111</v>
      </c>
      <c r="C888" s="51">
        <v>14092</v>
      </c>
      <c r="E888" s="51" t="s">
        <v>1290</v>
      </c>
      <c r="F888" s="51" t="s">
        <v>29</v>
      </c>
      <c r="G888" s="51" t="s">
        <v>1291</v>
      </c>
      <c r="J888" s="51" t="s">
        <v>1280</v>
      </c>
      <c r="K888" s="51" t="s">
        <v>1287</v>
      </c>
      <c r="Q8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89" spans="1:17" ht="17.100000000000001" customHeight="1" x14ac:dyDescent="0.25">
      <c r="A889" s="51" t="s">
        <v>971</v>
      </c>
      <c r="B889" s="51" t="s">
        <v>111</v>
      </c>
      <c r="C889" s="51">
        <v>14092</v>
      </c>
      <c r="E889" s="51" t="s">
        <v>1290</v>
      </c>
      <c r="F889" s="51" t="s">
        <v>29</v>
      </c>
      <c r="G889" s="51" t="s">
        <v>1291</v>
      </c>
      <c r="J889" s="51" t="s">
        <v>1280</v>
      </c>
      <c r="K889" s="51" t="s">
        <v>1287</v>
      </c>
      <c r="Q8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90" spans="1:17" ht="17.100000000000001" customHeight="1" x14ac:dyDescent="0.25">
      <c r="A890" s="51" t="s">
        <v>972</v>
      </c>
      <c r="B890" s="51" t="s">
        <v>111</v>
      </c>
      <c r="C890" s="51">
        <v>14092</v>
      </c>
      <c r="E890" s="51" t="s">
        <v>1280</v>
      </c>
      <c r="F890" s="51" t="s">
        <v>29</v>
      </c>
      <c r="G890" s="51" t="s">
        <v>1282</v>
      </c>
      <c r="I890" s="51" t="s">
        <v>1300</v>
      </c>
      <c r="J890" s="51" t="s">
        <v>1280</v>
      </c>
      <c r="K890" s="51" t="s">
        <v>1282</v>
      </c>
      <c r="Q8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91" spans="1:17" ht="17.100000000000001" customHeight="1" x14ac:dyDescent="0.25">
      <c r="A891" s="51" t="s">
        <v>973</v>
      </c>
      <c r="B891" s="51" t="s">
        <v>111</v>
      </c>
      <c r="C891" s="51">
        <v>14092</v>
      </c>
      <c r="E891" s="51" t="s">
        <v>1290</v>
      </c>
      <c r="F891" s="51" t="s">
        <v>29</v>
      </c>
      <c r="G891" s="51" t="s">
        <v>1291</v>
      </c>
      <c r="J891" s="51" t="s">
        <v>1280</v>
      </c>
      <c r="K891" s="51" t="s">
        <v>1287</v>
      </c>
      <c r="Q8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92" spans="1:17" ht="17.100000000000001" customHeight="1" x14ac:dyDescent="0.25">
      <c r="A892" s="51" t="s">
        <v>974</v>
      </c>
      <c r="B892" s="51" t="s">
        <v>111</v>
      </c>
      <c r="C892" s="51">
        <v>14092</v>
      </c>
      <c r="E892" s="51" t="s">
        <v>1290</v>
      </c>
      <c r="F892" s="51" t="s">
        <v>29</v>
      </c>
      <c r="G892" s="51" t="s">
        <v>1291</v>
      </c>
      <c r="J892" s="51" t="s">
        <v>1280</v>
      </c>
      <c r="K892" s="51" t="s">
        <v>1287</v>
      </c>
      <c r="Q8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93" spans="1:17" ht="17.100000000000001" customHeight="1" x14ac:dyDescent="0.25">
      <c r="A893" s="51" t="s">
        <v>975</v>
      </c>
      <c r="B893" s="51" t="s">
        <v>111</v>
      </c>
      <c r="C893" s="51">
        <v>14092</v>
      </c>
      <c r="E893" s="51" t="s">
        <v>1280</v>
      </c>
      <c r="F893" s="51" t="s">
        <v>112</v>
      </c>
      <c r="G893" s="51" t="s">
        <v>1282</v>
      </c>
      <c r="J893" s="51" t="s">
        <v>1280</v>
      </c>
      <c r="K893" s="51" t="s">
        <v>1282</v>
      </c>
      <c r="Q8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94" spans="1:17" ht="17.100000000000001" customHeight="1" x14ac:dyDescent="0.25">
      <c r="A894" s="51" t="s">
        <v>976</v>
      </c>
      <c r="B894" s="51" t="s">
        <v>111</v>
      </c>
      <c r="C894" s="51">
        <v>14092</v>
      </c>
      <c r="E894" s="51" t="s">
        <v>1280</v>
      </c>
      <c r="F894" s="51" t="s">
        <v>112</v>
      </c>
      <c r="G894" s="51" t="s">
        <v>1282</v>
      </c>
      <c r="J894" s="51" t="s">
        <v>1280</v>
      </c>
      <c r="K894" s="51" t="s">
        <v>1282</v>
      </c>
      <c r="Q8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95" spans="1:17" ht="17.100000000000001" customHeight="1" x14ac:dyDescent="0.25">
      <c r="A895" s="51" t="s">
        <v>977</v>
      </c>
      <c r="B895" s="51" t="s">
        <v>111</v>
      </c>
      <c r="C895" s="51">
        <v>14092</v>
      </c>
      <c r="E895" s="51" t="s">
        <v>1290</v>
      </c>
      <c r="F895" s="51" t="s">
        <v>29</v>
      </c>
      <c r="G895" s="51" t="s">
        <v>1291</v>
      </c>
      <c r="J895" s="51" t="s">
        <v>1280</v>
      </c>
      <c r="K895" s="51" t="s">
        <v>1287</v>
      </c>
      <c r="Q8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96" spans="1:17" ht="17.100000000000001" customHeight="1" x14ac:dyDescent="0.25">
      <c r="A896" s="51" t="s">
        <v>978</v>
      </c>
      <c r="B896" s="51" t="s">
        <v>111</v>
      </c>
      <c r="C896" s="51">
        <v>14092</v>
      </c>
      <c r="E896" s="51" t="s">
        <v>1290</v>
      </c>
      <c r="F896" s="51" t="s">
        <v>29</v>
      </c>
      <c r="G896" s="51" t="s">
        <v>1291</v>
      </c>
      <c r="J896" s="51" t="s">
        <v>1280</v>
      </c>
      <c r="K896" s="51" t="s">
        <v>1287</v>
      </c>
      <c r="Q8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97" spans="1:17" ht="17.100000000000001" customHeight="1" x14ac:dyDescent="0.25">
      <c r="A897" s="51" t="s">
        <v>979</v>
      </c>
      <c r="B897" s="51" t="s">
        <v>111</v>
      </c>
      <c r="C897" s="51">
        <v>14092</v>
      </c>
      <c r="E897" s="51" t="s">
        <v>1280</v>
      </c>
      <c r="F897" s="51" t="s">
        <v>112</v>
      </c>
      <c r="G897" s="51" t="s">
        <v>1282</v>
      </c>
      <c r="I897" s="51" t="s">
        <v>1300</v>
      </c>
      <c r="J897" s="51" t="s">
        <v>1280</v>
      </c>
      <c r="K897" s="51" t="s">
        <v>1282</v>
      </c>
      <c r="Q8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98" spans="1:17" ht="17.100000000000001" customHeight="1" x14ac:dyDescent="0.25">
      <c r="A898" s="51" t="s">
        <v>980</v>
      </c>
      <c r="B898" s="51" t="s">
        <v>111</v>
      </c>
      <c r="C898" s="51">
        <v>14092</v>
      </c>
      <c r="E898" s="51" t="s">
        <v>1290</v>
      </c>
      <c r="F898" s="51" t="s">
        <v>29</v>
      </c>
      <c r="G898" s="51" t="s">
        <v>1291</v>
      </c>
      <c r="J898" s="51" t="s">
        <v>1280</v>
      </c>
      <c r="K898" s="51" t="s">
        <v>1287</v>
      </c>
      <c r="Q8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99" spans="1:17" ht="17.100000000000001" customHeight="1" x14ac:dyDescent="0.25">
      <c r="A899" s="51" t="s">
        <v>981</v>
      </c>
      <c r="B899" s="51" t="s">
        <v>111</v>
      </c>
      <c r="C899" s="51">
        <v>14092</v>
      </c>
      <c r="E899" s="51" t="s">
        <v>1290</v>
      </c>
      <c r="F899" s="51" t="s">
        <v>29</v>
      </c>
      <c r="G899" s="51" t="s">
        <v>1291</v>
      </c>
      <c r="J899" s="51" t="s">
        <v>1280</v>
      </c>
      <c r="K899" s="51" t="s">
        <v>1287</v>
      </c>
      <c r="Q8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00" spans="1:17" ht="17.100000000000001" customHeight="1" x14ac:dyDescent="0.25">
      <c r="A900" s="51" t="s">
        <v>982</v>
      </c>
      <c r="B900" s="51" t="s">
        <v>111</v>
      </c>
      <c r="C900" s="51">
        <v>14092</v>
      </c>
      <c r="E900" s="51" t="s">
        <v>1290</v>
      </c>
      <c r="F900" s="51" t="s">
        <v>29</v>
      </c>
      <c r="G900" s="51" t="s">
        <v>1291</v>
      </c>
      <c r="J900" s="51" t="s">
        <v>1280</v>
      </c>
      <c r="K900" s="51" t="s">
        <v>1287</v>
      </c>
      <c r="Q9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01" spans="1:17" ht="17.100000000000001" customHeight="1" x14ac:dyDescent="0.25">
      <c r="A901" s="51" t="s">
        <v>983</v>
      </c>
      <c r="B901" s="51" t="s">
        <v>111</v>
      </c>
      <c r="C901" s="51">
        <v>14092</v>
      </c>
      <c r="E901" s="51" t="s">
        <v>1290</v>
      </c>
      <c r="F901" s="51" t="s">
        <v>29</v>
      </c>
      <c r="G901" s="51" t="s">
        <v>1291</v>
      </c>
      <c r="J901" s="51" t="s">
        <v>1280</v>
      </c>
      <c r="K901" s="51" t="s">
        <v>1287</v>
      </c>
      <c r="Q9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02" spans="1:17" ht="17.100000000000001" customHeight="1" x14ac:dyDescent="0.25">
      <c r="A902" s="51" t="s">
        <v>984</v>
      </c>
      <c r="B902" s="51" t="s">
        <v>111</v>
      </c>
      <c r="C902" s="51">
        <v>14092</v>
      </c>
      <c r="E902" s="51" t="s">
        <v>1290</v>
      </c>
      <c r="F902" s="51" t="s">
        <v>29</v>
      </c>
      <c r="G902" s="51" t="s">
        <v>1291</v>
      </c>
      <c r="J902" s="51" t="s">
        <v>1280</v>
      </c>
      <c r="K902" s="51" t="s">
        <v>1287</v>
      </c>
      <c r="Q9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03" spans="1:17" ht="17.100000000000001" customHeight="1" x14ac:dyDescent="0.25">
      <c r="A903" s="51" t="s">
        <v>985</v>
      </c>
      <c r="B903" s="51" t="s">
        <v>111</v>
      </c>
      <c r="C903" s="51">
        <v>14092</v>
      </c>
      <c r="E903" s="51" t="s">
        <v>1290</v>
      </c>
      <c r="F903" s="51" t="s">
        <v>29</v>
      </c>
      <c r="G903" s="51" t="s">
        <v>1291</v>
      </c>
      <c r="J903" s="51" t="s">
        <v>1280</v>
      </c>
      <c r="K903" s="51" t="s">
        <v>1287</v>
      </c>
      <c r="Q9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04" spans="1:17" ht="17.100000000000001" customHeight="1" x14ac:dyDescent="0.25">
      <c r="A904" s="51" t="s">
        <v>986</v>
      </c>
      <c r="B904" s="51" t="s">
        <v>111</v>
      </c>
      <c r="C904" s="51">
        <v>14092</v>
      </c>
      <c r="E904" s="51" t="s">
        <v>1290</v>
      </c>
      <c r="F904" s="51" t="s">
        <v>29</v>
      </c>
      <c r="G904" s="51" t="s">
        <v>1291</v>
      </c>
      <c r="J904" s="51" t="s">
        <v>1280</v>
      </c>
      <c r="K904" s="51" t="s">
        <v>1287</v>
      </c>
      <c r="Q9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05" spans="1:17" ht="17.100000000000001" customHeight="1" x14ac:dyDescent="0.25">
      <c r="A905" s="51" t="s">
        <v>987</v>
      </c>
      <c r="B905" s="51" t="s">
        <v>111</v>
      </c>
      <c r="C905" s="51">
        <v>14092</v>
      </c>
      <c r="E905" s="51" t="s">
        <v>1290</v>
      </c>
      <c r="F905" s="51" t="s">
        <v>29</v>
      </c>
      <c r="G905" s="51" t="s">
        <v>1291</v>
      </c>
      <c r="J905" s="51" t="s">
        <v>1280</v>
      </c>
      <c r="K905" s="51" t="s">
        <v>1287</v>
      </c>
      <c r="Q9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06" spans="1:17" ht="17.100000000000001" customHeight="1" x14ac:dyDescent="0.25">
      <c r="A906" s="51" t="s">
        <v>988</v>
      </c>
      <c r="B906" s="51" t="s">
        <v>111</v>
      </c>
      <c r="C906" s="51">
        <v>14092</v>
      </c>
      <c r="E906" s="51" t="s">
        <v>1290</v>
      </c>
      <c r="F906" s="51" t="s">
        <v>29</v>
      </c>
      <c r="G906" s="51" t="s">
        <v>1291</v>
      </c>
      <c r="J906" s="51" t="s">
        <v>1280</v>
      </c>
      <c r="K906" s="51" t="s">
        <v>1287</v>
      </c>
      <c r="Q9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07" spans="1:17" ht="17.100000000000001" customHeight="1" x14ac:dyDescent="0.25">
      <c r="A907" s="51" t="s">
        <v>989</v>
      </c>
      <c r="B907" s="51" t="s">
        <v>111</v>
      </c>
      <c r="C907" s="51">
        <v>14092</v>
      </c>
      <c r="E907" s="51" t="s">
        <v>1290</v>
      </c>
      <c r="F907" s="51" t="s">
        <v>29</v>
      </c>
      <c r="G907" s="51" t="s">
        <v>1291</v>
      </c>
      <c r="J907" s="51" t="s">
        <v>1280</v>
      </c>
      <c r="K907" s="51" t="s">
        <v>1287</v>
      </c>
      <c r="Q9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08" spans="1:17" ht="17.100000000000001" customHeight="1" x14ac:dyDescent="0.25">
      <c r="A908" s="51" t="s">
        <v>990</v>
      </c>
      <c r="B908" s="51" t="s">
        <v>111</v>
      </c>
      <c r="C908" s="51">
        <v>14092</v>
      </c>
      <c r="E908" s="51" t="s">
        <v>1290</v>
      </c>
      <c r="F908" s="51" t="s">
        <v>29</v>
      </c>
      <c r="G908" s="51" t="s">
        <v>1291</v>
      </c>
      <c r="J908" s="51" t="s">
        <v>1280</v>
      </c>
      <c r="K908" s="51" t="s">
        <v>1287</v>
      </c>
      <c r="Q9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09" spans="1:17" ht="17.100000000000001" customHeight="1" x14ac:dyDescent="0.25">
      <c r="A909" s="51" t="s">
        <v>990</v>
      </c>
      <c r="B909" s="51" t="s">
        <v>111</v>
      </c>
      <c r="C909" s="51">
        <v>14092</v>
      </c>
      <c r="E909" s="51" t="s">
        <v>1290</v>
      </c>
      <c r="F909" s="51" t="s">
        <v>29</v>
      </c>
      <c r="G909" s="51" t="s">
        <v>1291</v>
      </c>
      <c r="J909" s="51" t="s">
        <v>1280</v>
      </c>
      <c r="K909" s="51" t="s">
        <v>1287</v>
      </c>
      <c r="Q9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10" spans="1:17" ht="17.100000000000001" customHeight="1" x14ac:dyDescent="0.25">
      <c r="A910" s="51" t="s">
        <v>991</v>
      </c>
      <c r="B910" s="51" t="s">
        <v>111</v>
      </c>
      <c r="C910" s="51">
        <v>14092</v>
      </c>
      <c r="E910" s="51" t="s">
        <v>1290</v>
      </c>
      <c r="F910" s="51" t="s">
        <v>29</v>
      </c>
      <c r="G910" s="51" t="s">
        <v>1291</v>
      </c>
      <c r="J910" s="51" t="s">
        <v>1280</v>
      </c>
      <c r="K910" s="51" t="s">
        <v>1287</v>
      </c>
      <c r="Q9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11" spans="1:17" ht="17.100000000000001" customHeight="1" x14ac:dyDescent="0.25">
      <c r="A911" s="51" t="s">
        <v>992</v>
      </c>
      <c r="B911" s="51" t="s">
        <v>111</v>
      </c>
      <c r="C911" s="51">
        <v>14092</v>
      </c>
      <c r="E911" s="51" t="s">
        <v>1290</v>
      </c>
      <c r="F911" s="51" t="s">
        <v>29</v>
      </c>
      <c r="G911" s="51" t="s">
        <v>1291</v>
      </c>
      <c r="J911" s="51" t="s">
        <v>1280</v>
      </c>
      <c r="K911" s="51" t="s">
        <v>1287</v>
      </c>
      <c r="Q9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12" spans="1:17" ht="17.100000000000001" customHeight="1" x14ac:dyDescent="0.25">
      <c r="A912" s="51" t="s">
        <v>993</v>
      </c>
      <c r="B912" s="51" t="s">
        <v>111</v>
      </c>
      <c r="C912" s="51">
        <v>14092</v>
      </c>
      <c r="E912" s="51" t="s">
        <v>1290</v>
      </c>
      <c r="F912" s="51" t="s">
        <v>29</v>
      </c>
      <c r="G912" s="51" t="s">
        <v>1291</v>
      </c>
      <c r="J912" s="51" t="s">
        <v>1280</v>
      </c>
      <c r="K912" s="51" t="s">
        <v>1287</v>
      </c>
      <c r="Q9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13" spans="1:17" ht="17.100000000000001" customHeight="1" x14ac:dyDescent="0.25">
      <c r="A913" s="51" t="s">
        <v>994</v>
      </c>
      <c r="B913" s="51" t="s">
        <v>111</v>
      </c>
      <c r="C913" s="51">
        <v>14092</v>
      </c>
      <c r="E913" s="51" t="s">
        <v>1290</v>
      </c>
      <c r="F913" s="51" t="s">
        <v>29</v>
      </c>
      <c r="G913" s="51" t="s">
        <v>1291</v>
      </c>
      <c r="J913" s="51" t="s">
        <v>1280</v>
      </c>
      <c r="K913" s="51" t="s">
        <v>1287</v>
      </c>
      <c r="Q9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14" spans="1:17" ht="17.100000000000001" customHeight="1" x14ac:dyDescent="0.25">
      <c r="A914" s="51" t="s">
        <v>995</v>
      </c>
      <c r="B914" s="51" t="s">
        <v>111</v>
      </c>
      <c r="C914" s="51">
        <v>14092</v>
      </c>
      <c r="E914" s="51" t="s">
        <v>1290</v>
      </c>
      <c r="F914" s="51" t="s">
        <v>29</v>
      </c>
      <c r="G914" s="51" t="s">
        <v>1291</v>
      </c>
      <c r="J914" s="51" t="s">
        <v>1280</v>
      </c>
      <c r="K914" s="51" t="s">
        <v>1287</v>
      </c>
      <c r="Q9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15" spans="1:17" ht="17.100000000000001" customHeight="1" x14ac:dyDescent="0.25">
      <c r="A915" s="51" t="s">
        <v>995</v>
      </c>
      <c r="B915" s="51" t="s">
        <v>111</v>
      </c>
      <c r="C915" s="51">
        <v>14092</v>
      </c>
      <c r="E915" s="51" t="s">
        <v>1290</v>
      </c>
      <c r="F915" s="51" t="s">
        <v>29</v>
      </c>
      <c r="G915" s="51" t="s">
        <v>1291</v>
      </c>
      <c r="J915" s="51" t="s">
        <v>1280</v>
      </c>
      <c r="K915" s="51" t="s">
        <v>1287</v>
      </c>
      <c r="Q9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16" spans="1:17" ht="17.100000000000001" customHeight="1" x14ac:dyDescent="0.25">
      <c r="A916" s="51" t="s">
        <v>996</v>
      </c>
      <c r="B916" s="51" t="s">
        <v>111</v>
      </c>
      <c r="C916" s="51">
        <v>14092</v>
      </c>
      <c r="E916" s="51" t="s">
        <v>1290</v>
      </c>
      <c r="F916" s="51" t="s">
        <v>29</v>
      </c>
      <c r="G916" s="51" t="s">
        <v>1291</v>
      </c>
      <c r="J916" s="51" t="s">
        <v>1280</v>
      </c>
      <c r="K916" s="51" t="s">
        <v>1287</v>
      </c>
      <c r="Q9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17" spans="1:17" ht="17.100000000000001" customHeight="1" x14ac:dyDescent="0.25">
      <c r="A917" s="51" t="s">
        <v>997</v>
      </c>
      <c r="B917" s="51" t="s">
        <v>111</v>
      </c>
      <c r="C917" s="51">
        <v>14092</v>
      </c>
      <c r="E917" s="51" t="s">
        <v>1290</v>
      </c>
      <c r="F917" s="51" t="s">
        <v>29</v>
      </c>
      <c r="G917" s="51" t="s">
        <v>1291</v>
      </c>
      <c r="J917" s="51" t="s">
        <v>1280</v>
      </c>
      <c r="K917" s="51" t="s">
        <v>1287</v>
      </c>
      <c r="Q9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18" spans="1:17" ht="17.100000000000001" customHeight="1" x14ac:dyDescent="0.25">
      <c r="A918" s="51" t="s">
        <v>998</v>
      </c>
      <c r="B918" s="51" t="s">
        <v>111</v>
      </c>
      <c r="C918" s="51">
        <v>14092</v>
      </c>
      <c r="E918" s="51" t="s">
        <v>1290</v>
      </c>
      <c r="F918" s="51" t="s">
        <v>29</v>
      </c>
      <c r="G918" s="51" t="s">
        <v>1291</v>
      </c>
      <c r="J918" s="51" t="s">
        <v>1280</v>
      </c>
      <c r="K918" s="51" t="s">
        <v>1287</v>
      </c>
      <c r="Q9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19" spans="1:17" ht="17.100000000000001" customHeight="1" x14ac:dyDescent="0.25">
      <c r="A919" s="51" t="s">
        <v>999</v>
      </c>
      <c r="B919" s="51" t="s">
        <v>111</v>
      </c>
      <c r="C919" s="51">
        <v>14092</v>
      </c>
      <c r="E919" s="51" t="s">
        <v>1290</v>
      </c>
      <c r="F919" s="51" t="s">
        <v>29</v>
      </c>
      <c r="G919" s="51" t="s">
        <v>1291</v>
      </c>
      <c r="J919" s="51" t="s">
        <v>29</v>
      </c>
      <c r="K919" s="51" t="s">
        <v>1304</v>
      </c>
      <c r="Q9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20" spans="1:17" ht="17.100000000000001" customHeight="1" x14ac:dyDescent="0.25">
      <c r="A920" s="51" t="s">
        <v>1000</v>
      </c>
      <c r="B920" s="51" t="s">
        <v>111</v>
      </c>
      <c r="C920" s="51">
        <v>14092</v>
      </c>
      <c r="E920" s="51" t="s">
        <v>1290</v>
      </c>
      <c r="F920" s="51" t="s">
        <v>29</v>
      </c>
      <c r="G920" s="51" t="s">
        <v>1291</v>
      </c>
      <c r="J920" s="51" t="s">
        <v>29</v>
      </c>
      <c r="K920" s="51" t="s">
        <v>1304</v>
      </c>
      <c r="Q9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21" spans="1:17" ht="17.100000000000001" customHeight="1" x14ac:dyDescent="0.25">
      <c r="A921" s="51" t="s">
        <v>1001</v>
      </c>
      <c r="B921" s="51" t="s">
        <v>111</v>
      </c>
      <c r="C921" s="51">
        <v>14092</v>
      </c>
      <c r="E921" s="51" t="s">
        <v>1290</v>
      </c>
      <c r="F921" s="51" t="s">
        <v>29</v>
      </c>
      <c r="G921" s="51" t="s">
        <v>1291</v>
      </c>
      <c r="J921" s="51" t="s">
        <v>1280</v>
      </c>
      <c r="K921" s="51" t="s">
        <v>1287</v>
      </c>
      <c r="Q9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22" spans="1:17" ht="17.100000000000001" customHeight="1" x14ac:dyDescent="0.25">
      <c r="A922" s="51" t="s">
        <v>1002</v>
      </c>
      <c r="B922" s="51" t="s">
        <v>111</v>
      </c>
      <c r="C922" s="51">
        <v>14092</v>
      </c>
      <c r="E922" s="51" t="s">
        <v>1290</v>
      </c>
      <c r="F922" s="51" t="s">
        <v>29</v>
      </c>
      <c r="G922" s="51" t="s">
        <v>1291</v>
      </c>
      <c r="J922" s="51" t="s">
        <v>1280</v>
      </c>
      <c r="K922" s="51" t="s">
        <v>1287</v>
      </c>
      <c r="Q9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23" spans="1:17" ht="17.100000000000001" customHeight="1" x14ac:dyDescent="0.25">
      <c r="A923" s="51" t="s">
        <v>1003</v>
      </c>
      <c r="B923" s="51" t="s">
        <v>111</v>
      </c>
      <c r="C923" s="51">
        <v>14092</v>
      </c>
      <c r="E923" s="51" t="s">
        <v>1290</v>
      </c>
      <c r="F923" s="51" t="s">
        <v>29</v>
      </c>
      <c r="G923" s="51" t="s">
        <v>1291</v>
      </c>
      <c r="J923" s="51" t="s">
        <v>1280</v>
      </c>
      <c r="K923" s="51" t="s">
        <v>1287</v>
      </c>
      <c r="Q9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24" spans="1:17" ht="17.100000000000001" customHeight="1" x14ac:dyDescent="0.25">
      <c r="A924" s="51" t="s">
        <v>1004</v>
      </c>
      <c r="B924" s="51" t="s">
        <v>111</v>
      </c>
      <c r="C924" s="51">
        <v>14092</v>
      </c>
      <c r="E924" s="51" t="s">
        <v>1290</v>
      </c>
      <c r="F924" s="51" t="s">
        <v>29</v>
      </c>
      <c r="G924" s="51" t="s">
        <v>1291</v>
      </c>
      <c r="J924" s="51" t="s">
        <v>1280</v>
      </c>
      <c r="K924" s="51" t="s">
        <v>1287</v>
      </c>
      <c r="Q9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25" spans="1:17" ht="17.100000000000001" customHeight="1" x14ac:dyDescent="0.25">
      <c r="A925" s="51" t="s">
        <v>1005</v>
      </c>
      <c r="B925" s="51" t="s">
        <v>111</v>
      </c>
      <c r="C925" s="51">
        <v>14092</v>
      </c>
      <c r="E925" s="51" t="s">
        <v>1290</v>
      </c>
      <c r="F925" s="51" t="s">
        <v>29</v>
      </c>
      <c r="G925" s="51" t="s">
        <v>1291</v>
      </c>
      <c r="J925" s="51" t="s">
        <v>1280</v>
      </c>
      <c r="K925" s="51" t="s">
        <v>1287</v>
      </c>
      <c r="Q9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26" spans="1:17" ht="17.100000000000001" customHeight="1" x14ac:dyDescent="0.25">
      <c r="A926" s="51" t="s">
        <v>1006</v>
      </c>
      <c r="B926" s="51" t="s">
        <v>111</v>
      </c>
      <c r="C926" s="51">
        <v>14092</v>
      </c>
      <c r="E926" s="51" t="s">
        <v>1290</v>
      </c>
      <c r="F926" s="51" t="s">
        <v>29</v>
      </c>
      <c r="G926" s="51" t="s">
        <v>1291</v>
      </c>
      <c r="J926" s="51" t="s">
        <v>1280</v>
      </c>
      <c r="K926" s="51" t="s">
        <v>1287</v>
      </c>
      <c r="Q9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27" spans="1:17" ht="17.100000000000001" customHeight="1" x14ac:dyDescent="0.25">
      <c r="A927" s="51" t="s">
        <v>1007</v>
      </c>
      <c r="B927" s="51" t="s">
        <v>111</v>
      </c>
      <c r="C927" s="51">
        <v>14092</v>
      </c>
      <c r="E927" s="51" t="s">
        <v>1290</v>
      </c>
      <c r="F927" s="51" t="s">
        <v>29</v>
      </c>
      <c r="G927" s="51" t="s">
        <v>1291</v>
      </c>
      <c r="J927" s="51" t="s">
        <v>1280</v>
      </c>
      <c r="K927" s="51" t="s">
        <v>1287</v>
      </c>
      <c r="Q9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28" spans="1:17" ht="17.100000000000001" customHeight="1" x14ac:dyDescent="0.25">
      <c r="A928" s="51" t="s">
        <v>1008</v>
      </c>
      <c r="B928" s="51" t="s">
        <v>111</v>
      </c>
      <c r="C928" s="51">
        <v>14092</v>
      </c>
      <c r="E928" s="51" t="s">
        <v>1290</v>
      </c>
      <c r="F928" s="51" t="s">
        <v>29</v>
      </c>
      <c r="G928" s="51" t="s">
        <v>1291</v>
      </c>
      <c r="J928" s="51" t="s">
        <v>1280</v>
      </c>
      <c r="K928" s="51" t="s">
        <v>1287</v>
      </c>
      <c r="Q9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29" spans="1:17" ht="17.100000000000001" customHeight="1" x14ac:dyDescent="0.25">
      <c r="A929" s="51" t="s">
        <v>1008</v>
      </c>
      <c r="B929" s="51" t="s">
        <v>111</v>
      </c>
      <c r="C929" s="51">
        <v>14092</v>
      </c>
      <c r="E929" s="51" t="s">
        <v>1290</v>
      </c>
      <c r="F929" s="51" t="s">
        <v>29</v>
      </c>
      <c r="G929" s="51" t="s">
        <v>1291</v>
      </c>
      <c r="J929" s="51" t="s">
        <v>1280</v>
      </c>
      <c r="K929" s="51" t="s">
        <v>1287</v>
      </c>
      <c r="Q9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30" spans="1:17" ht="17.100000000000001" customHeight="1" x14ac:dyDescent="0.25">
      <c r="A930" s="51" t="s">
        <v>1008</v>
      </c>
      <c r="B930" s="51" t="s">
        <v>111</v>
      </c>
      <c r="C930" s="51">
        <v>14092</v>
      </c>
      <c r="E930" s="51" t="s">
        <v>1290</v>
      </c>
      <c r="F930" s="51" t="s">
        <v>29</v>
      </c>
      <c r="G930" s="51" t="s">
        <v>1291</v>
      </c>
      <c r="J930" s="51" t="s">
        <v>1280</v>
      </c>
      <c r="K930" s="51" t="s">
        <v>1287</v>
      </c>
      <c r="Q9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31" spans="1:17" ht="17.100000000000001" customHeight="1" x14ac:dyDescent="0.25">
      <c r="A931" s="51" t="s">
        <v>1008</v>
      </c>
      <c r="B931" s="51" t="s">
        <v>111</v>
      </c>
      <c r="C931" s="51">
        <v>14092</v>
      </c>
      <c r="E931" s="51" t="s">
        <v>1290</v>
      </c>
      <c r="F931" s="51" t="s">
        <v>29</v>
      </c>
      <c r="G931" s="51" t="s">
        <v>1291</v>
      </c>
      <c r="J931" s="51" t="s">
        <v>1280</v>
      </c>
      <c r="K931" s="51" t="s">
        <v>1287</v>
      </c>
      <c r="Q9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32" spans="1:17" ht="17.100000000000001" customHeight="1" x14ac:dyDescent="0.25">
      <c r="A932" s="51" t="s">
        <v>1009</v>
      </c>
      <c r="B932" s="51" t="s">
        <v>111</v>
      </c>
      <c r="C932" s="51">
        <v>14092</v>
      </c>
      <c r="E932" s="51" t="s">
        <v>1280</v>
      </c>
      <c r="F932" s="51" t="s">
        <v>112</v>
      </c>
      <c r="G932" s="51" t="s">
        <v>1282</v>
      </c>
      <c r="I932" s="51" t="s">
        <v>1300</v>
      </c>
      <c r="J932" s="51" t="s">
        <v>1280</v>
      </c>
      <c r="K932" s="51" t="s">
        <v>1282</v>
      </c>
      <c r="Q9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33" spans="1:17" ht="17.100000000000001" customHeight="1" x14ac:dyDescent="0.25">
      <c r="A933" s="51" t="s">
        <v>1009</v>
      </c>
      <c r="B933" s="51" t="s">
        <v>111</v>
      </c>
      <c r="C933" s="51">
        <v>14092</v>
      </c>
      <c r="E933" s="51" t="s">
        <v>1280</v>
      </c>
      <c r="F933" s="51" t="s">
        <v>112</v>
      </c>
      <c r="G933" s="51" t="s">
        <v>1282</v>
      </c>
      <c r="I933" s="51" t="s">
        <v>1300</v>
      </c>
      <c r="J933" s="51" t="s">
        <v>1280</v>
      </c>
      <c r="K933" s="51" t="s">
        <v>1282</v>
      </c>
      <c r="Q9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34" spans="1:17" ht="17.100000000000001" customHeight="1" x14ac:dyDescent="0.25">
      <c r="A934" s="51" t="s">
        <v>1009</v>
      </c>
      <c r="B934" s="51" t="s">
        <v>111</v>
      </c>
      <c r="C934" s="51">
        <v>14092</v>
      </c>
      <c r="E934" s="51" t="s">
        <v>1280</v>
      </c>
      <c r="F934" s="51" t="s">
        <v>112</v>
      </c>
      <c r="G934" s="51" t="s">
        <v>1282</v>
      </c>
      <c r="I934" s="51" t="s">
        <v>1300</v>
      </c>
      <c r="J934" s="51" t="s">
        <v>1280</v>
      </c>
      <c r="K934" s="51" t="s">
        <v>1282</v>
      </c>
      <c r="Q9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35" spans="1:17" ht="17.100000000000001" customHeight="1" x14ac:dyDescent="0.25">
      <c r="A935" s="51" t="s">
        <v>1010</v>
      </c>
      <c r="B935" s="51" t="s">
        <v>111</v>
      </c>
      <c r="C935" s="51">
        <v>14092</v>
      </c>
      <c r="E935" s="51" t="s">
        <v>1290</v>
      </c>
      <c r="F935" s="51" t="s">
        <v>29</v>
      </c>
      <c r="G935" s="51" t="s">
        <v>1291</v>
      </c>
      <c r="J935" s="51" t="s">
        <v>29</v>
      </c>
      <c r="K935" s="51" t="s">
        <v>1304</v>
      </c>
      <c r="Q9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36" spans="1:17" ht="17.100000000000001" customHeight="1" x14ac:dyDescent="0.25">
      <c r="A936" s="51" t="s">
        <v>1011</v>
      </c>
      <c r="B936" s="51" t="s">
        <v>111</v>
      </c>
      <c r="C936" s="51">
        <v>14092</v>
      </c>
      <c r="E936" s="51" t="s">
        <v>1290</v>
      </c>
      <c r="F936" s="51" t="s">
        <v>29</v>
      </c>
      <c r="G936" s="51" t="s">
        <v>1291</v>
      </c>
      <c r="J936" s="51" t="s">
        <v>29</v>
      </c>
      <c r="K936" s="51" t="s">
        <v>1304</v>
      </c>
      <c r="Q9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37" spans="1:17" ht="17.100000000000001" customHeight="1" x14ac:dyDescent="0.25">
      <c r="A937" s="51" t="s">
        <v>1012</v>
      </c>
      <c r="B937" s="51" t="s">
        <v>111</v>
      </c>
      <c r="C937" s="51">
        <v>14092</v>
      </c>
      <c r="E937" s="51" t="s">
        <v>1290</v>
      </c>
      <c r="F937" s="51" t="s">
        <v>29</v>
      </c>
      <c r="G937" s="51" t="s">
        <v>1291</v>
      </c>
      <c r="J937" s="51" t="s">
        <v>29</v>
      </c>
      <c r="K937" s="51" t="s">
        <v>1304</v>
      </c>
      <c r="Q9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38" spans="1:17" ht="17.100000000000001" customHeight="1" x14ac:dyDescent="0.25">
      <c r="A938" s="51" t="s">
        <v>1013</v>
      </c>
      <c r="B938" s="51" t="s">
        <v>111</v>
      </c>
      <c r="C938" s="51">
        <v>14092</v>
      </c>
      <c r="E938" s="51" t="s">
        <v>1290</v>
      </c>
      <c r="F938" s="51" t="s">
        <v>29</v>
      </c>
      <c r="G938" s="51" t="s">
        <v>1291</v>
      </c>
      <c r="J938" s="51" t="s">
        <v>29</v>
      </c>
      <c r="K938" s="51" t="s">
        <v>1304</v>
      </c>
      <c r="Q9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39" spans="1:17" ht="17.100000000000001" customHeight="1" x14ac:dyDescent="0.25">
      <c r="A939" s="51" t="s">
        <v>1014</v>
      </c>
      <c r="B939" s="51" t="s">
        <v>111</v>
      </c>
      <c r="C939" s="51">
        <v>14092</v>
      </c>
      <c r="E939" s="51" t="s">
        <v>1290</v>
      </c>
      <c r="F939" s="51" t="s">
        <v>29</v>
      </c>
      <c r="G939" s="51" t="s">
        <v>1291</v>
      </c>
      <c r="J939" s="51" t="s">
        <v>29</v>
      </c>
      <c r="K939" s="51" t="s">
        <v>1304</v>
      </c>
      <c r="Q9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40" spans="1:17" ht="17.100000000000001" customHeight="1" x14ac:dyDescent="0.25">
      <c r="A940" s="51" t="s">
        <v>1014</v>
      </c>
      <c r="B940" s="51" t="s">
        <v>111</v>
      </c>
      <c r="C940" s="51">
        <v>14092</v>
      </c>
      <c r="E940" s="51" t="s">
        <v>1290</v>
      </c>
      <c r="F940" s="51" t="s">
        <v>29</v>
      </c>
      <c r="G940" s="51" t="s">
        <v>1291</v>
      </c>
      <c r="J940" s="51" t="s">
        <v>29</v>
      </c>
      <c r="K940" s="51" t="s">
        <v>1304</v>
      </c>
      <c r="Q9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41" spans="1:17" ht="17.100000000000001" customHeight="1" x14ac:dyDescent="0.25">
      <c r="A941" s="51" t="s">
        <v>1015</v>
      </c>
      <c r="B941" s="51" t="s">
        <v>111</v>
      </c>
      <c r="C941" s="51">
        <v>14092</v>
      </c>
      <c r="E941" s="51" t="s">
        <v>1290</v>
      </c>
      <c r="F941" s="51" t="s">
        <v>29</v>
      </c>
      <c r="G941" s="51" t="s">
        <v>1291</v>
      </c>
      <c r="J941" s="51" t="s">
        <v>29</v>
      </c>
      <c r="K941" s="51" t="s">
        <v>1304</v>
      </c>
      <c r="Q9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42" spans="1:17" ht="17.100000000000001" customHeight="1" x14ac:dyDescent="0.25">
      <c r="A942" s="51" t="s">
        <v>1016</v>
      </c>
      <c r="B942" s="51" t="s">
        <v>111</v>
      </c>
      <c r="C942" s="51">
        <v>14092</v>
      </c>
      <c r="E942" s="51" t="s">
        <v>1280</v>
      </c>
      <c r="F942" s="51" t="s">
        <v>112</v>
      </c>
      <c r="G942" s="51" t="s">
        <v>1282</v>
      </c>
      <c r="I942" s="51" t="s">
        <v>1300</v>
      </c>
      <c r="J942" s="51" t="s">
        <v>1280</v>
      </c>
      <c r="K942" s="51" t="s">
        <v>1282</v>
      </c>
      <c r="Q9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43" spans="1:17" ht="17.100000000000001" customHeight="1" x14ac:dyDescent="0.25">
      <c r="A943" s="51" t="s">
        <v>1016</v>
      </c>
      <c r="B943" s="51" t="s">
        <v>111</v>
      </c>
      <c r="C943" s="51">
        <v>14092</v>
      </c>
      <c r="E943" s="51" t="s">
        <v>1280</v>
      </c>
      <c r="F943" s="51" t="s">
        <v>112</v>
      </c>
      <c r="G943" s="51" t="s">
        <v>1282</v>
      </c>
      <c r="I943" s="51" t="s">
        <v>1300</v>
      </c>
      <c r="J943" s="51" t="s">
        <v>1280</v>
      </c>
      <c r="K943" s="51" t="s">
        <v>1282</v>
      </c>
      <c r="Q9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44" spans="1:17" ht="17.100000000000001" customHeight="1" x14ac:dyDescent="0.25">
      <c r="A944" s="51" t="s">
        <v>1017</v>
      </c>
      <c r="B944" s="51" t="s">
        <v>111</v>
      </c>
      <c r="C944" s="51">
        <v>14092</v>
      </c>
      <c r="E944" s="51" t="s">
        <v>1290</v>
      </c>
      <c r="F944" s="51" t="s">
        <v>29</v>
      </c>
      <c r="G944" s="51" t="s">
        <v>1291</v>
      </c>
      <c r="J944" s="51" t="s">
        <v>1284</v>
      </c>
      <c r="K944" s="51" t="s">
        <v>1287</v>
      </c>
      <c r="Q9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45" spans="1:17" ht="17.100000000000001" customHeight="1" x14ac:dyDescent="0.25">
      <c r="A945" s="51" t="s">
        <v>1018</v>
      </c>
      <c r="B945" s="51" t="s">
        <v>111</v>
      </c>
      <c r="C945" s="51">
        <v>14092</v>
      </c>
      <c r="E945" s="51" t="s">
        <v>1290</v>
      </c>
      <c r="F945" s="51" t="s">
        <v>29</v>
      </c>
      <c r="G945" s="51" t="s">
        <v>1291</v>
      </c>
      <c r="J945" s="51" t="s">
        <v>29</v>
      </c>
      <c r="K945" s="51" t="s">
        <v>1304</v>
      </c>
      <c r="Q9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46" spans="1:17" ht="17.100000000000001" customHeight="1" x14ac:dyDescent="0.25">
      <c r="A946" s="51" t="s">
        <v>1019</v>
      </c>
      <c r="B946" s="51" t="s">
        <v>111</v>
      </c>
      <c r="C946" s="51">
        <v>14092</v>
      </c>
      <c r="E946" s="51" t="s">
        <v>1280</v>
      </c>
      <c r="F946" s="51" t="s">
        <v>112</v>
      </c>
      <c r="G946" s="51" t="s">
        <v>1282</v>
      </c>
      <c r="I946" s="51" t="s">
        <v>1300</v>
      </c>
      <c r="J946" s="51" t="s">
        <v>1284</v>
      </c>
      <c r="K946" s="51" t="s">
        <v>1282</v>
      </c>
      <c r="Q9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47" spans="1:17" ht="17.100000000000001" customHeight="1" x14ac:dyDescent="0.25">
      <c r="A947" s="51" t="s">
        <v>1020</v>
      </c>
      <c r="B947" s="51" t="s">
        <v>111</v>
      </c>
      <c r="C947" s="51">
        <v>14092</v>
      </c>
      <c r="E947" s="51" t="s">
        <v>1290</v>
      </c>
      <c r="F947" s="51" t="s">
        <v>29</v>
      </c>
      <c r="G947" s="51" t="s">
        <v>1291</v>
      </c>
      <c r="J947" s="51" t="s">
        <v>29</v>
      </c>
      <c r="K947" s="51" t="s">
        <v>1304</v>
      </c>
      <c r="Q9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48" spans="1:17" ht="17.100000000000001" customHeight="1" x14ac:dyDescent="0.25">
      <c r="A948" s="51" t="s">
        <v>1020</v>
      </c>
      <c r="B948" s="51" t="s">
        <v>111</v>
      </c>
      <c r="C948" s="51">
        <v>14092</v>
      </c>
      <c r="E948" s="51" t="s">
        <v>1290</v>
      </c>
      <c r="F948" s="51" t="s">
        <v>29</v>
      </c>
      <c r="G948" s="51" t="s">
        <v>1291</v>
      </c>
      <c r="J948" s="51" t="s">
        <v>29</v>
      </c>
      <c r="K948" s="51" t="s">
        <v>1304</v>
      </c>
      <c r="Q9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49" spans="1:17" ht="17.100000000000001" customHeight="1" x14ac:dyDescent="0.25">
      <c r="A949" s="51" t="s">
        <v>1021</v>
      </c>
      <c r="B949" s="51" t="s">
        <v>111</v>
      </c>
      <c r="C949" s="51">
        <v>14092</v>
      </c>
      <c r="E949" s="51" t="s">
        <v>1290</v>
      </c>
      <c r="F949" s="51" t="s">
        <v>29</v>
      </c>
      <c r="G949" s="51" t="s">
        <v>1291</v>
      </c>
      <c r="J949" s="51" t="s">
        <v>29</v>
      </c>
      <c r="K949" s="51" t="s">
        <v>1304</v>
      </c>
      <c r="Q9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50" spans="1:17" ht="17.100000000000001" customHeight="1" x14ac:dyDescent="0.25">
      <c r="A950" s="51" t="s">
        <v>1022</v>
      </c>
      <c r="B950" s="51" t="s">
        <v>111</v>
      </c>
      <c r="C950" s="51">
        <v>14092</v>
      </c>
      <c r="E950" s="51" t="s">
        <v>1280</v>
      </c>
      <c r="F950" s="51" t="s">
        <v>112</v>
      </c>
      <c r="G950" s="51" t="s">
        <v>1282</v>
      </c>
      <c r="I950" s="51" t="s">
        <v>1300</v>
      </c>
      <c r="J950" s="51" t="s">
        <v>1284</v>
      </c>
      <c r="K950" s="51" t="s">
        <v>1282</v>
      </c>
      <c r="Q9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51" spans="1:17" ht="17.100000000000001" customHeight="1" x14ac:dyDescent="0.25">
      <c r="A951" s="51" t="s">
        <v>1023</v>
      </c>
      <c r="B951" s="51" t="s">
        <v>111</v>
      </c>
      <c r="C951" s="51">
        <v>14092</v>
      </c>
      <c r="E951" s="51" t="s">
        <v>1281</v>
      </c>
      <c r="F951" s="51" t="s">
        <v>112</v>
      </c>
      <c r="G951" s="51" t="s">
        <v>1282</v>
      </c>
      <c r="I951" s="51" t="s">
        <v>26</v>
      </c>
      <c r="J951" s="51" t="s">
        <v>1283</v>
      </c>
      <c r="K951" s="51" t="s">
        <v>1282</v>
      </c>
      <c r="M951" s="51" t="s">
        <v>1305</v>
      </c>
      <c r="Q9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52" spans="1:17" ht="17.100000000000001" customHeight="1" x14ac:dyDescent="0.25">
      <c r="A952" s="51" t="s">
        <v>1024</v>
      </c>
      <c r="B952" s="51" t="s">
        <v>111</v>
      </c>
      <c r="C952" s="51">
        <v>14092</v>
      </c>
      <c r="E952" s="51" t="s">
        <v>1290</v>
      </c>
      <c r="F952" s="51" t="s">
        <v>29</v>
      </c>
      <c r="G952" s="51" t="s">
        <v>1291</v>
      </c>
      <c r="J952" s="51" t="s">
        <v>29</v>
      </c>
      <c r="K952" s="51" t="s">
        <v>1304</v>
      </c>
      <c r="Q9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53" spans="1:17" ht="17.100000000000001" customHeight="1" x14ac:dyDescent="0.25">
      <c r="A953" s="51" t="s">
        <v>1025</v>
      </c>
      <c r="B953" s="51" t="s">
        <v>111</v>
      </c>
      <c r="C953" s="51">
        <v>14092</v>
      </c>
      <c r="E953" s="51" t="s">
        <v>1280</v>
      </c>
      <c r="F953" s="51" t="s">
        <v>112</v>
      </c>
      <c r="G953" s="51" t="s">
        <v>1282</v>
      </c>
      <c r="J953" s="51" t="s">
        <v>1280</v>
      </c>
      <c r="K953" s="51" t="s">
        <v>1282</v>
      </c>
      <c r="Q9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54" spans="1:17" ht="17.100000000000001" customHeight="1" x14ac:dyDescent="0.25">
      <c r="A954" s="51" t="s">
        <v>1026</v>
      </c>
      <c r="B954" s="51" t="s">
        <v>111</v>
      </c>
      <c r="C954" s="51">
        <v>14092</v>
      </c>
      <c r="E954" s="51" t="s">
        <v>1290</v>
      </c>
      <c r="F954" s="51" t="s">
        <v>29</v>
      </c>
      <c r="G954" s="51" t="s">
        <v>1291</v>
      </c>
      <c r="J954" s="51" t="s">
        <v>29</v>
      </c>
      <c r="K954" s="51" t="s">
        <v>1304</v>
      </c>
      <c r="Q9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55" spans="1:17" ht="17.100000000000001" customHeight="1" x14ac:dyDescent="0.25">
      <c r="A955" s="51" t="s">
        <v>1027</v>
      </c>
      <c r="B955" s="51" t="s">
        <v>111</v>
      </c>
      <c r="C955" s="51">
        <v>14092</v>
      </c>
      <c r="E955" s="51" t="s">
        <v>1290</v>
      </c>
      <c r="F955" s="51" t="s">
        <v>29</v>
      </c>
      <c r="G955" s="51" t="s">
        <v>1291</v>
      </c>
      <c r="J955" s="51" t="s">
        <v>29</v>
      </c>
      <c r="K955" s="51" t="s">
        <v>1304</v>
      </c>
      <c r="Q9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56" spans="1:17" ht="17.100000000000001" customHeight="1" x14ac:dyDescent="0.25">
      <c r="A956" s="51" t="s">
        <v>1028</v>
      </c>
      <c r="B956" s="51" t="s">
        <v>111</v>
      </c>
      <c r="C956" s="51">
        <v>14092</v>
      </c>
      <c r="E956" s="51" t="s">
        <v>1280</v>
      </c>
      <c r="F956" s="51" t="s">
        <v>112</v>
      </c>
      <c r="G956" s="51" t="s">
        <v>1282</v>
      </c>
      <c r="I956" s="51" t="s">
        <v>1300</v>
      </c>
      <c r="J956" s="51" t="s">
        <v>1284</v>
      </c>
      <c r="K956" s="51" t="s">
        <v>1282</v>
      </c>
      <c r="Q9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57" spans="1:17" ht="17.100000000000001" customHeight="1" x14ac:dyDescent="0.25">
      <c r="A957" s="51" t="s">
        <v>1029</v>
      </c>
      <c r="B957" s="51" t="s">
        <v>111</v>
      </c>
      <c r="C957" s="51">
        <v>14092</v>
      </c>
      <c r="E957" s="51" t="s">
        <v>1280</v>
      </c>
      <c r="F957" s="51" t="s">
        <v>112</v>
      </c>
      <c r="G957" s="51" t="s">
        <v>1282</v>
      </c>
      <c r="I957" s="51" t="s">
        <v>1300</v>
      </c>
      <c r="J957" s="51" t="s">
        <v>1284</v>
      </c>
      <c r="K957" s="51" t="s">
        <v>1282</v>
      </c>
      <c r="Q9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58" spans="1:17" ht="17.100000000000001" customHeight="1" x14ac:dyDescent="0.25">
      <c r="A958" s="51" t="s">
        <v>1030</v>
      </c>
      <c r="B958" s="51" t="s">
        <v>111</v>
      </c>
      <c r="C958" s="51">
        <v>14092</v>
      </c>
      <c r="E958" s="51" t="s">
        <v>1280</v>
      </c>
      <c r="F958" s="51" t="s">
        <v>112</v>
      </c>
      <c r="G958" s="51" t="s">
        <v>1282</v>
      </c>
      <c r="I958" s="51" t="s">
        <v>1300</v>
      </c>
      <c r="J958" s="51" t="s">
        <v>1284</v>
      </c>
      <c r="K958" s="51" t="s">
        <v>1282</v>
      </c>
      <c r="Q9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59" spans="1:17" ht="17.100000000000001" customHeight="1" x14ac:dyDescent="0.25">
      <c r="A959" s="51" t="s">
        <v>1031</v>
      </c>
      <c r="B959" s="51" t="s">
        <v>111</v>
      </c>
      <c r="C959" s="51">
        <v>14092</v>
      </c>
      <c r="E959" s="51" t="s">
        <v>1290</v>
      </c>
      <c r="F959" s="51" t="s">
        <v>29</v>
      </c>
      <c r="G959" s="51" t="s">
        <v>1291</v>
      </c>
      <c r="J959" s="51" t="s">
        <v>29</v>
      </c>
      <c r="K959" s="51" t="s">
        <v>1304</v>
      </c>
      <c r="Q9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60" spans="1:17" ht="17.100000000000001" customHeight="1" x14ac:dyDescent="0.25">
      <c r="A960" s="51" t="s">
        <v>1032</v>
      </c>
      <c r="B960" s="51" t="s">
        <v>111</v>
      </c>
      <c r="C960" s="51">
        <v>14092</v>
      </c>
      <c r="E960" s="51" t="s">
        <v>1290</v>
      </c>
      <c r="F960" s="51" t="s">
        <v>29</v>
      </c>
      <c r="G960" s="51" t="s">
        <v>1291</v>
      </c>
      <c r="J960" s="51" t="s">
        <v>29</v>
      </c>
      <c r="K960" s="51" t="s">
        <v>1304</v>
      </c>
      <c r="Q9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61" spans="1:17" ht="17.100000000000001" customHeight="1" x14ac:dyDescent="0.25">
      <c r="A961" s="51" t="s">
        <v>1033</v>
      </c>
      <c r="B961" s="51" t="s">
        <v>111</v>
      </c>
      <c r="C961" s="51">
        <v>14092</v>
      </c>
      <c r="E961" s="51" t="s">
        <v>1290</v>
      </c>
      <c r="F961" s="51" t="s">
        <v>29</v>
      </c>
      <c r="G961" s="51" t="s">
        <v>1291</v>
      </c>
      <c r="J961" s="51" t="s">
        <v>29</v>
      </c>
      <c r="K961" s="51" t="s">
        <v>1304</v>
      </c>
      <c r="Q9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62" spans="1:17" ht="17.100000000000001" customHeight="1" x14ac:dyDescent="0.25">
      <c r="A962" s="51" t="s">
        <v>1034</v>
      </c>
      <c r="B962" s="51" t="s">
        <v>111</v>
      </c>
      <c r="C962" s="51">
        <v>14092</v>
      </c>
      <c r="E962" s="51" t="s">
        <v>1290</v>
      </c>
      <c r="F962" s="51" t="s">
        <v>29</v>
      </c>
      <c r="G962" s="51" t="s">
        <v>1291</v>
      </c>
      <c r="J962" s="51" t="s">
        <v>29</v>
      </c>
      <c r="K962" s="51" t="s">
        <v>1304</v>
      </c>
      <c r="Q9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63" spans="1:17" ht="17.100000000000001" customHeight="1" x14ac:dyDescent="0.25">
      <c r="A963" s="51" t="s">
        <v>1035</v>
      </c>
      <c r="B963" s="51" t="s">
        <v>111</v>
      </c>
      <c r="C963" s="51">
        <v>14092</v>
      </c>
      <c r="E963" s="51" t="s">
        <v>1290</v>
      </c>
      <c r="F963" s="51" t="s">
        <v>29</v>
      </c>
      <c r="G963" s="51" t="s">
        <v>1291</v>
      </c>
      <c r="J963" s="51" t="s">
        <v>29</v>
      </c>
      <c r="K963" s="51" t="s">
        <v>1304</v>
      </c>
      <c r="Q9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64" spans="1:17" ht="17.100000000000001" customHeight="1" x14ac:dyDescent="0.25">
      <c r="A964" s="51" t="s">
        <v>1036</v>
      </c>
      <c r="B964" s="51" t="s">
        <v>111</v>
      </c>
      <c r="C964" s="51">
        <v>14092</v>
      </c>
      <c r="E964" s="51" t="s">
        <v>1290</v>
      </c>
      <c r="F964" s="51" t="s">
        <v>29</v>
      </c>
      <c r="G964" s="51" t="s">
        <v>1291</v>
      </c>
      <c r="J964" s="51" t="s">
        <v>29</v>
      </c>
      <c r="K964" s="51" t="s">
        <v>1304</v>
      </c>
      <c r="Q9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65" spans="1:17" ht="17.100000000000001" customHeight="1" x14ac:dyDescent="0.25">
      <c r="A965" s="51" t="s">
        <v>1037</v>
      </c>
      <c r="B965" s="51" t="s">
        <v>111</v>
      </c>
      <c r="C965" s="51">
        <v>14092</v>
      </c>
      <c r="E965" s="51" t="s">
        <v>1290</v>
      </c>
      <c r="F965" s="51" t="s">
        <v>29</v>
      </c>
      <c r="G965" s="51" t="s">
        <v>1291</v>
      </c>
      <c r="J965" s="51" t="s">
        <v>29</v>
      </c>
      <c r="K965" s="51" t="s">
        <v>1304</v>
      </c>
      <c r="Q9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66" spans="1:17" ht="17.100000000000001" customHeight="1" x14ac:dyDescent="0.25">
      <c r="A966" s="51" t="s">
        <v>1038</v>
      </c>
      <c r="B966" s="51" t="s">
        <v>111</v>
      </c>
      <c r="C966" s="51">
        <v>14092</v>
      </c>
      <c r="E966" s="51" t="s">
        <v>1290</v>
      </c>
      <c r="F966" s="51" t="s">
        <v>29</v>
      </c>
      <c r="G966" s="51" t="s">
        <v>1291</v>
      </c>
      <c r="J966" s="51" t="s">
        <v>29</v>
      </c>
      <c r="K966" s="51" t="s">
        <v>1304</v>
      </c>
      <c r="Q9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67" spans="1:17" ht="17.100000000000001" customHeight="1" x14ac:dyDescent="0.25">
      <c r="A967" s="51" t="s">
        <v>1039</v>
      </c>
      <c r="B967" s="51" t="s">
        <v>111</v>
      </c>
      <c r="C967" s="51">
        <v>14092</v>
      </c>
      <c r="E967" s="51" t="s">
        <v>1290</v>
      </c>
      <c r="F967" s="51" t="s">
        <v>29</v>
      </c>
      <c r="G967" s="51" t="s">
        <v>1291</v>
      </c>
      <c r="J967" s="51" t="s">
        <v>29</v>
      </c>
      <c r="K967" s="51" t="s">
        <v>1304</v>
      </c>
      <c r="Q9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68" spans="1:17" ht="17.100000000000001" customHeight="1" x14ac:dyDescent="0.25">
      <c r="A968" s="51" t="s">
        <v>1040</v>
      </c>
      <c r="B968" s="51" t="s">
        <v>111</v>
      </c>
      <c r="C968" s="51">
        <v>14092</v>
      </c>
      <c r="E968" s="51" t="s">
        <v>1290</v>
      </c>
      <c r="F968" s="51" t="s">
        <v>29</v>
      </c>
      <c r="G968" s="51" t="s">
        <v>1291</v>
      </c>
      <c r="J968" s="51" t="s">
        <v>29</v>
      </c>
      <c r="K968" s="51" t="s">
        <v>1304</v>
      </c>
      <c r="Q9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69" spans="1:17" ht="17.100000000000001" customHeight="1" x14ac:dyDescent="0.25">
      <c r="A969" s="51" t="s">
        <v>1041</v>
      </c>
      <c r="B969" s="51" t="s">
        <v>111</v>
      </c>
      <c r="C969" s="51">
        <v>14092</v>
      </c>
      <c r="E969" s="51" t="s">
        <v>1290</v>
      </c>
      <c r="F969" s="51" t="s">
        <v>29</v>
      </c>
      <c r="G969" s="51" t="s">
        <v>1291</v>
      </c>
      <c r="J969" s="51" t="s">
        <v>1308</v>
      </c>
      <c r="K969" s="51" t="s">
        <v>1285</v>
      </c>
      <c r="Q9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</row>
    <row r="970" spans="1:17" ht="17.100000000000001" customHeight="1" x14ac:dyDescent="0.25">
      <c r="A970" s="51" t="s">
        <v>1042</v>
      </c>
      <c r="B970" s="51" t="s">
        <v>111</v>
      </c>
      <c r="C970" s="51">
        <v>14092</v>
      </c>
      <c r="E970" s="51" t="s">
        <v>1290</v>
      </c>
      <c r="F970" s="51" t="s">
        <v>29</v>
      </c>
      <c r="G970" s="51" t="s">
        <v>1291</v>
      </c>
      <c r="J970" s="51" t="s">
        <v>29</v>
      </c>
      <c r="K970" s="51" t="s">
        <v>1304</v>
      </c>
      <c r="Q9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71" spans="1:17" ht="17.100000000000001" customHeight="1" x14ac:dyDescent="0.25">
      <c r="A971" s="51" t="s">
        <v>1043</v>
      </c>
      <c r="B971" s="51" t="s">
        <v>111</v>
      </c>
      <c r="C971" s="51">
        <v>14092</v>
      </c>
      <c r="E971" s="51" t="s">
        <v>1290</v>
      </c>
      <c r="F971" s="51" t="s">
        <v>29</v>
      </c>
      <c r="G971" s="51" t="s">
        <v>1291</v>
      </c>
      <c r="J971" s="51" t="s">
        <v>29</v>
      </c>
      <c r="K971" s="51" t="s">
        <v>1304</v>
      </c>
      <c r="Q9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72" spans="1:17" ht="17.100000000000001" customHeight="1" x14ac:dyDescent="0.25">
      <c r="A972" s="51" t="s">
        <v>1044</v>
      </c>
      <c r="B972" s="51" t="s">
        <v>111</v>
      </c>
      <c r="C972" s="51">
        <v>14092</v>
      </c>
      <c r="E972" s="51" t="s">
        <v>1290</v>
      </c>
      <c r="F972" s="51" t="s">
        <v>29</v>
      </c>
      <c r="G972" s="51" t="s">
        <v>1291</v>
      </c>
      <c r="J972" s="51" t="s">
        <v>29</v>
      </c>
      <c r="K972" s="51" t="s">
        <v>1304</v>
      </c>
      <c r="Q9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73" spans="1:17" ht="17.100000000000001" customHeight="1" x14ac:dyDescent="0.25">
      <c r="A973" s="51" t="s">
        <v>1045</v>
      </c>
      <c r="B973" s="51" t="s">
        <v>111</v>
      </c>
      <c r="C973" s="51">
        <v>14092</v>
      </c>
      <c r="E973" s="51" t="s">
        <v>1280</v>
      </c>
      <c r="F973" s="51" t="s">
        <v>29</v>
      </c>
      <c r="G973" s="51" t="s">
        <v>1282</v>
      </c>
      <c r="J973" s="51" t="s">
        <v>1284</v>
      </c>
      <c r="K973" s="51" t="s">
        <v>1287</v>
      </c>
      <c r="Q9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74" spans="1:17" ht="17.100000000000001" customHeight="1" x14ac:dyDescent="0.25">
      <c r="A974" s="51" t="s">
        <v>1046</v>
      </c>
      <c r="B974" s="51" t="s">
        <v>111</v>
      </c>
      <c r="C974" s="51">
        <v>14092</v>
      </c>
      <c r="E974" s="51" t="s">
        <v>1290</v>
      </c>
      <c r="F974" s="51" t="s">
        <v>29</v>
      </c>
      <c r="G974" s="51" t="s">
        <v>1291</v>
      </c>
      <c r="J974" s="51" t="s">
        <v>29</v>
      </c>
      <c r="K974" s="51" t="s">
        <v>1304</v>
      </c>
      <c r="Q9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75" spans="1:17" ht="17.100000000000001" customHeight="1" x14ac:dyDescent="0.25">
      <c r="A975" s="51" t="s">
        <v>1047</v>
      </c>
      <c r="B975" s="51" t="s">
        <v>111</v>
      </c>
      <c r="C975" s="51">
        <v>14092</v>
      </c>
      <c r="E975" s="51" t="s">
        <v>1290</v>
      </c>
      <c r="F975" s="51" t="s">
        <v>29</v>
      </c>
      <c r="G975" s="51" t="s">
        <v>1291</v>
      </c>
      <c r="J975" s="51" t="s">
        <v>29</v>
      </c>
      <c r="K975" s="51" t="s">
        <v>1304</v>
      </c>
      <c r="Q9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76" spans="1:17" ht="17.100000000000001" customHeight="1" x14ac:dyDescent="0.25">
      <c r="A976" s="51" t="s">
        <v>1048</v>
      </c>
      <c r="B976" s="51" t="s">
        <v>111</v>
      </c>
      <c r="C976" s="51">
        <v>14092</v>
      </c>
      <c r="E976" s="51" t="s">
        <v>1290</v>
      </c>
      <c r="F976" s="51" t="s">
        <v>29</v>
      </c>
      <c r="G976" s="51" t="s">
        <v>1291</v>
      </c>
      <c r="J976" s="51" t="s">
        <v>29</v>
      </c>
      <c r="K976" s="51" t="s">
        <v>1304</v>
      </c>
      <c r="Q9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77" spans="1:17" ht="17.100000000000001" customHeight="1" x14ac:dyDescent="0.25">
      <c r="A977" s="51" t="s">
        <v>1049</v>
      </c>
      <c r="B977" s="51" t="s">
        <v>111</v>
      </c>
      <c r="C977" s="51">
        <v>14092</v>
      </c>
      <c r="E977" s="51" t="s">
        <v>1290</v>
      </c>
      <c r="F977" s="51" t="s">
        <v>29</v>
      </c>
      <c r="G977" s="51" t="s">
        <v>1291</v>
      </c>
      <c r="J977" s="51" t="s">
        <v>29</v>
      </c>
      <c r="K977" s="51" t="s">
        <v>1304</v>
      </c>
      <c r="Q9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78" spans="1:17" ht="17.100000000000001" customHeight="1" x14ac:dyDescent="0.25">
      <c r="A978" s="51" t="s">
        <v>1050</v>
      </c>
      <c r="B978" s="51" t="s">
        <v>111</v>
      </c>
      <c r="C978" s="51">
        <v>14092</v>
      </c>
      <c r="E978" s="51" t="s">
        <v>1290</v>
      </c>
      <c r="F978" s="51" t="s">
        <v>29</v>
      </c>
      <c r="G978" s="51" t="s">
        <v>1291</v>
      </c>
      <c r="J978" s="51" t="s">
        <v>29</v>
      </c>
      <c r="K978" s="51" t="s">
        <v>1304</v>
      </c>
      <c r="Q9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79" spans="1:17" ht="17.100000000000001" customHeight="1" x14ac:dyDescent="0.25">
      <c r="A979" s="51" t="s">
        <v>1051</v>
      </c>
      <c r="B979" s="51" t="s">
        <v>111</v>
      </c>
      <c r="C979" s="51">
        <v>14092</v>
      </c>
      <c r="E979" s="51" t="s">
        <v>1290</v>
      </c>
      <c r="F979" s="51" t="s">
        <v>29</v>
      </c>
      <c r="G979" s="51" t="s">
        <v>1291</v>
      </c>
      <c r="J979" s="51" t="s">
        <v>29</v>
      </c>
      <c r="K979" s="51" t="s">
        <v>1304</v>
      </c>
      <c r="Q9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80" spans="1:17" ht="17.100000000000001" customHeight="1" x14ac:dyDescent="0.25">
      <c r="A980" s="51" t="s">
        <v>1052</v>
      </c>
      <c r="B980" s="51" t="s">
        <v>111</v>
      </c>
      <c r="C980" s="51">
        <v>14092</v>
      </c>
      <c r="E980" s="51" t="s">
        <v>1290</v>
      </c>
      <c r="F980" s="51" t="s">
        <v>29</v>
      </c>
      <c r="G980" s="51" t="s">
        <v>1291</v>
      </c>
      <c r="J980" s="51" t="s">
        <v>29</v>
      </c>
      <c r="K980" s="51" t="s">
        <v>1304</v>
      </c>
      <c r="Q9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81" spans="1:17" ht="17.100000000000001" customHeight="1" x14ac:dyDescent="0.25">
      <c r="A981" s="51" t="s">
        <v>1053</v>
      </c>
      <c r="B981" s="51" t="s">
        <v>111</v>
      </c>
      <c r="C981" s="51">
        <v>14092</v>
      </c>
      <c r="E981" s="51" t="s">
        <v>1290</v>
      </c>
      <c r="F981" s="51" t="s">
        <v>29</v>
      </c>
      <c r="G981" s="51" t="s">
        <v>1291</v>
      </c>
      <c r="J981" s="51" t="s">
        <v>29</v>
      </c>
      <c r="K981" s="51" t="s">
        <v>1304</v>
      </c>
      <c r="Q9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82" spans="1:17" ht="17.100000000000001" customHeight="1" x14ac:dyDescent="0.25">
      <c r="A982" s="51" t="s">
        <v>1054</v>
      </c>
      <c r="B982" s="51" t="s">
        <v>111</v>
      </c>
      <c r="C982" s="51">
        <v>14092</v>
      </c>
      <c r="E982" s="51" t="s">
        <v>1290</v>
      </c>
      <c r="F982" s="51" t="s">
        <v>29</v>
      </c>
      <c r="G982" s="51" t="s">
        <v>1291</v>
      </c>
      <c r="J982" s="51" t="s">
        <v>29</v>
      </c>
      <c r="K982" s="51" t="s">
        <v>1304</v>
      </c>
      <c r="Q9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83" spans="1:17" ht="17.100000000000001" customHeight="1" x14ac:dyDescent="0.25">
      <c r="A983" s="51" t="s">
        <v>1055</v>
      </c>
      <c r="B983" s="51" t="s">
        <v>111</v>
      </c>
      <c r="C983" s="51">
        <v>14092</v>
      </c>
      <c r="E983" s="51" t="s">
        <v>1290</v>
      </c>
      <c r="F983" s="51" t="s">
        <v>29</v>
      </c>
      <c r="G983" s="51" t="s">
        <v>1291</v>
      </c>
      <c r="J983" s="51" t="s">
        <v>29</v>
      </c>
      <c r="K983" s="51" t="s">
        <v>1304</v>
      </c>
      <c r="Q9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84" spans="1:17" ht="17.100000000000001" customHeight="1" x14ac:dyDescent="0.25">
      <c r="A984" s="51" t="s">
        <v>1056</v>
      </c>
      <c r="B984" s="51" t="s">
        <v>111</v>
      </c>
      <c r="C984" s="51">
        <v>14092</v>
      </c>
      <c r="E984" s="51" t="s">
        <v>1290</v>
      </c>
      <c r="F984" s="51" t="s">
        <v>29</v>
      </c>
      <c r="G984" s="51" t="s">
        <v>1291</v>
      </c>
      <c r="J984" s="51" t="s">
        <v>29</v>
      </c>
      <c r="K984" s="51" t="s">
        <v>1304</v>
      </c>
      <c r="Q9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85" spans="1:17" ht="17.100000000000001" customHeight="1" x14ac:dyDescent="0.25">
      <c r="A985" s="51" t="s">
        <v>1057</v>
      </c>
      <c r="B985" s="51" t="s">
        <v>111</v>
      </c>
      <c r="C985" s="51">
        <v>14092</v>
      </c>
      <c r="E985" s="51" t="s">
        <v>1290</v>
      </c>
      <c r="F985" s="51" t="s">
        <v>29</v>
      </c>
      <c r="G985" s="51" t="s">
        <v>1291</v>
      </c>
      <c r="J985" s="51" t="s">
        <v>29</v>
      </c>
      <c r="K985" s="51" t="s">
        <v>1304</v>
      </c>
      <c r="Q9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86" spans="1:17" ht="17.100000000000001" customHeight="1" x14ac:dyDescent="0.25">
      <c r="A986" s="51" t="s">
        <v>1058</v>
      </c>
      <c r="B986" s="51" t="s">
        <v>111</v>
      </c>
      <c r="C986" s="51">
        <v>14092</v>
      </c>
      <c r="E986" s="51" t="s">
        <v>1290</v>
      </c>
      <c r="F986" s="51" t="s">
        <v>29</v>
      </c>
      <c r="G986" s="51" t="s">
        <v>1291</v>
      </c>
      <c r="J986" s="51" t="s">
        <v>29</v>
      </c>
      <c r="K986" s="51" t="s">
        <v>1304</v>
      </c>
      <c r="Q9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87" spans="1:17" ht="17.100000000000001" customHeight="1" x14ac:dyDescent="0.25">
      <c r="A987" s="51" t="s">
        <v>1059</v>
      </c>
      <c r="B987" s="51" t="s">
        <v>111</v>
      </c>
      <c r="C987" s="51">
        <v>14092</v>
      </c>
      <c r="E987" s="51" t="s">
        <v>1290</v>
      </c>
      <c r="F987" s="51" t="s">
        <v>29</v>
      </c>
      <c r="G987" s="51" t="s">
        <v>1291</v>
      </c>
      <c r="J987" s="51" t="s">
        <v>29</v>
      </c>
      <c r="K987" s="51" t="s">
        <v>1304</v>
      </c>
      <c r="Q9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88" spans="1:17" ht="17.100000000000001" customHeight="1" x14ac:dyDescent="0.25">
      <c r="A988" s="51" t="s">
        <v>1060</v>
      </c>
      <c r="B988" s="51" t="s">
        <v>111</v>
      </c>
      <c r="C988" s="51">
        <v>14092</v>
      </c>
      <c r="E988" s="51" t="s">
        <v>1290</v>
      </c>
      <c r="F988" s="51" t="s">
        <v>29</v>
      </c>
      <c r="G988" s="51" t="s">
        <v>1291</v>
      </c>
      <c r="J988" s="51" t="s">
        <v>29</v>
      </c>
      <c r="K988" s="51" t="s">
        <v>1304</v>
      </c>
      <c r="Q9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89" spans="1:17" ht="17.100000000000001" customHeight="1" x14ac:dyDescent="0.25">
      <c r="A989" s="51" t="s">
        <v>1060</v>
      </c>
      <c r="B989" s="51" t="s">
        <v>111</v>
      </c>
      <c r="C989" s="51">
        <v>14092</v>
      </c>
      <c r="E989" s="51" t="s">
        <v>1290</v>
      </c>
      <c r="F989" s="51" t="s">
        <v>29</v>
      </c>
      <c r="G989" s="51" t="s">
        <v>1291</v>
      </c>
      <c r="J989" s="51" t="s">
        <v>29</v>
      </c>
      <c r="K989" s="51" t="s">
        <v>1304</v>
      </c>
      <c r="Q9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90" spans="1:17" ht="17.100000000000001" customHeight="1" x14ac:dyDescent="0.25">
      <c r="A990" s="51" t="s">
        <v>1061</v>
      </c>
      <c r="B990" s="51" t="s">
        <v>111</v>
      </c>
      <c r="C990" s="51">
        <v>14092</v>
      </c>
      <c r="E990" s="51" t="s">
        <v>1290</v>
      </c>
      <c r="F990" s="51" t="s">
        <v>29</v>
      </c>
      <c r="G990" s="51" t="s">
        <v>1291</v>
      </c>
      <c r="J990" s="51" t="s">
        <v>29</v>
      </c>
      <c r="K990" s="51" t="s">
        <v>1304</v>
      </c>
      <c r="Q9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91" spans="1:17" ht="17.100000000000001" customHeight="1" x14ac:dyDescent="0.25">
      <c r="A991" s="51" t="s">
        <v>1062</v>
      </c>
      <c r="B991" s="51" t="s">
        <v>111</v>
      </c>
      <c r="C991" s="51">
        <v>14092</v>
      </c>
      <c r="E991" s="51" t="s">
        <v>1290</v>
      </c>
      <c r="F991" s="51" t="s">
        <v>29</v>
      </c>
      <c r="G991" s="51" t="s">
        <v>1291</v>
      </c>
      <c r="J991" s="51" t="s">
        <v>29</v>
      </c>
      <c r="K991" s="51" t="s">
        <v>1304</v>
      </c>
      <c r="Q9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92" spans="1:17" ht="17.100000000000001" customHeight="1" x14ac:dyDescent="0.25">
      <c r="A992" s="51" t="s">
        <v>1063</v>
      </c>
      <c r="B992" s="51" t="s">
        <v>111</v>
      </c>
      <c r="C992" s="51">
        <v>14092</v>
      </c>
      <c r="E992" s="51" t="s">
        <v>1280</v>
      </c>
      <c r="F992" s="51" t="s">
        <v>29</v>
      </c>
      <c r="G992" s="51" t="s">
        <v>1282</v>
      </c>
      <c r="J992" s="51" t="s">
        <v>1280</v>
      </c>
      <c r="K992" s="51" t="s">
        <v>1287</v>
      </c>
      <c r="Q9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93" spans="1:17" ht="17.100000000000001" customHeight="1" x14ac:dyDescent="0.25">
      <c r="A993" s="51" t="s">
        <v>1064</v>
      </c>
      <c r="B993" s="51" t="s">
        <v>111</v>
      </c>
      <c r="C993" s="51">
        <v>14092</v>
      </c>
      <c r="E993" s="51" t="s">
        <v>1290</v>
      </c>
      <c r="F993" s="51" t="s">
        <v>29</v>
      </c>
      <c r="G993" s="51" t="s">
        <v>1291</v>
      </c>
      <c r="J993" s="51" t="s">
        <v>29</v>
      </c>
      <c r="K993" s="51" t="s">
        <v>1304</v>
      </c>
      <c r="Q9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94" spans="1:17" ht="17.100000000000001" customHeight="1" x14ac:dyDescent="0.25">
      <c r="A994" s="51" t="s">
        <v>1065</v>
      </c>
      <c r="B994" s="51" t="s">
        <v>111</v>
      </c>
      <c r="C994" s="51">
        <v>14092</v>
      </c>
      <c r="E994" s="51" t="s">
        <v>1290</v>
      </c>
      <c r="F994" s="51" t="s">
        <v>29</v>
      </c>
      <c r="G994" s="51" t="s">
        <v>1291</v>
      </c>
      <c r="J994" s="51" t="s">
        <v>29</v>
      </c>
      <c r="K994" s="51" t="s">
        <v>1304</v>
      </c>
      <c r="Q9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95" spans="1:17" ht="17.100000000000001" customHeight="1" x14ac:dyDescent="0.25">
      <c r="A995" s="51" t="s">
        <v>1066</v>
      </c>
      <c r="B995" s="51" t="s">
        <v>111</v>
      </c>
      <c r="C995" s="51">
        <v>14092</v>
      </c>
      <c r="E995" s="51" t="s">
        <v>1290</v>
      </c>
      <c r="F995" s="51" t="s">
        <v>29</v>
      </c>
      <c r="G995" s="51" t="s">
        <v>1291</v>
      </c>
      <c r="J995" s="51" t="s">
        <v>29</v>
      </c>
      <c r="K995" s="51" t="s">
        <v>1304</v>
      </c>
      <c r="Q9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96" spans="1:17" ht="17.100000000000001" customHeight="1" x14ac:dyDescent="0.25">
      <c r="A996" s="51" t="s">
        <v>1067</v>
      </c>
      <c r="B996" s="51" t="s">
        <v>111</v>
      </c>
      <c r="C996" s="51">
        <v>14092</v>
      </c>
      <c r="E996" s="51" t="s">
        <v>1290</v>
      </c>
      <c r="F996" s="51" t="s">
        <v>29</v>
      </c>
      <c r="G996" s="51" t="s">
        <v>1291</v>
      </c>
      <c r="J996" s="51" t="s">
        <v>29</v>
      </c>
      <c r="K996" s="51" t="s">
        <v>1304</v>
      </c>
      <c r="Q9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97" spans="1:17" ht="17.100000000000001" customHeight="1" x14ac:dyDescent="0.25">
      <c r="A997" s="51" t="s">
        <v>1068</v>
      </c>
      <c r="B997" s="51" t="s">
        <v>111</v>
      </c>
      <c r="C997" s="51">
        <v>14092</v>
      </c>
      <c r="E997" s="51" t="s">
        <v>1290</v>
      </c>
      <c r="F997" s="51" t="s">
        <v>29</v>
      </c>
      <c r="G997" s="51" t="s">
        <v>1291</v>
      </c>
      <c r="J997" s="51" t="s">
        <v>29</v>
      </c>
      <c r="K997" s="51" t="s">
        <v>1304</v>
      </c>
      <c r="Q9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98" spans="1:17" ht="17.100000000000001" customHeight="1" x14ac:dyDescent="0.25">
      <c r="A998" s="51" t="s">
        <v>1069</v>
      </c>
      <c r="B998" s="51" t="s">
        <v>111</v>
      </c>
      <c r="C998" s="51">
        <v>14092</v>
      </c>
      <c r="E998" s="51" t="s">
        <v>1290</v>
      </c>
      <c r="F998" s="51" t="s">
        <v>29</v>
      </c>
      <c r="G998" s="51" t="s">
        <v>1291</v>
      </c>
      <c r="J998" s="51" t="s">
        <v>29</v>
      </c>
      <c r="K998" s="51" t="s">
        <v>1304</v>
      </c>
      <c r="Q9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99" spans="1:17" ht="17.100000000000001" customHeight="1" x14ac:dyDescent="0.25">
      <c r="A999" s="51" t="s">
        <v>1070</v>
      </c>
      <c r="B999" s="51" t="s">
        <v>111</v>
      </c>
      <c r="C999" s="51">
        <v>14092</v>
      </c>
      <c r="E999" s="51" t="s">
        <v>1290</v>
      </c>
      <c r="F999" s="51" t="s">
        <v>29</v>
      </c>
      <c r="G999" s="51" t="s">
        <v>1291</v>
      </c>
      <c r="J999" s="51" t="s">
        <v>29</v>
      </c>
      <c r="K999" s="51" t="s">
        <v>1304</v>
      </c>
      <c r="Q9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00" spans="1:17" ht="17.100000000000001" customHeight="1" x14ac:dyDescent="0.25">
      <c r="A1000" s="51" t="s">
        <v>1071</v>
      </c>
      <c r="B1000" s="51" t="s">
        <v>111</v>
      </c>
      <c r="C1000" s="51">
        <v>14092</v>
      </c>
      <c r="E1000" s="51" t="s">
        <v>1290</v>
      </c>
      <c r="F1000" s="51" t="s">
        <v>29</v>
      </c>
      <c r="G1000" s="51" t="s">
        <v>1291</v>
      </c>
      <c r="J1000" s="51" t="s">
        <v>29</v>
      </c>
      <c r="K1000" s="51" t="s">
        <v>1304</v>
      </c>
      <c r="Q10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01" spans="1:17" ht="17.100000000000001" customHeight="1" x14ac:dyDescent="0.25">
      <c r="A1001" s="51" t="s">
        <v>1072</v>
      </c>
      <c r="B1001" s="51" t="s">
        <v>111</v>
      </c>
      <c r="C1001" s="51">
        <v>14092</v>
      </c>
      <c r="E1001" s="51" t="s">
        <v>1290</v>
      </c>
      <c r="F1001" s="51" t="s">
        <v>29</v>
      </c>
      <c r="G1001" s="51" t="s">
        <v>1291</v>
      </c>
      <c r="J1001" s="51" t="s">
        <v>29</v>
      </c>
      <c r="K1001" s="51" t="s">
        <v>1304</v>
      </c>
      <c r="Q10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02" spans="1:17" ht="17.100000000000001" customHeight="1" x14ac:dyDescent="0.25">
      <c r="A1002" s="51" t="s">
        <v>1073</v>
      </c>
      <c r="B1002" s="51" t="s">
        <v>111</v>
      </c>
      <c r="C1002" s="51">
        <v>14092</v>
      </c>
      <c r="E1002" s="51" t="s">
        <v>1290</v>
      </c>
      <c r="F1002" s="51" t="s">
        <v>29</v>
      </c>
      <c r="G1002" s="51" t="s">
        <v>1291</v>
      </c>
      <c r="J1002" s="51" t="s">
        <v>29</v>
      </c>
      <c r="K1002" s="51" t="s">
        <v>1304</v>
      </c>
      <c r="Q10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03" spans="1:17" ht="17.100000000000001" customHeight="1" x14ac:dyDescent="0.25">
      <c r="A1003" s="51" t="s">
        <v>1074</v>
      </c>
      <c r="B1003" s="51" t="s">
        <v>111</v>
      </c>
      <c r="C1003" s="51">
        <v>14092</v>
      </c>
      <c r="E1003" s="51" t="s">
        <v>1290</v>
      </c>
      <c r="F1003" s="51" t="s">
        <v>29</v>
      </c>
      <c r="G1003" s="51" t="s">
        <v>1291</v>
      </c>
      <c r="J1003" s="51" t="s">
        <v>29</v>
      </c>
      <c r="K1003" s="51" t="s">
        <v>1304</v>
      </c>
      <c r="Q10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04" spans="1:17" ht="17.100000000000001" customHeight="1" x14ac:dyDescent="0.25">
      <c r="A1004" s="51" t="s">
        <v>1075</v>
      </c>
      <c r="B1004" s="51" t="s">
        <v>111</v>
      </c>
      <c r="C1004" s="51">
        <v>14092</v>
      </c>
      <c r="E1004" s="51" t="s">
        <v>1290</v>
      </c>
      <c r="F1004" s="51" t="s">
        <v>29</v>
      </c>
      <c r="G1004" s="51" t="s">
        <v>1291</v>
      </c>
      <c r="J1004" s="51" t="s">
        <v>29</v>
      </c>
      <c r="K1004" s="51" t="s">
        <v>1304</v>
      </c>
      <c r="Q10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05" spans="1:17" ht="17.100000000000001" customHeight="1" x14ac:dyDescent="0.25">
      <c r="A1005" s="51" t="s">
        <v>1076</v>
      </c>
      <c r="B1005" s="51" t="s">
        <v>111</v>
      </c>
      <c r="C1005" s="51">
        <v>14092</v>
      </c>
      <c r="E1005" s="51" t="s">
        <v>1290</v>
      </c>
      <c r="F1005" s="51" t="s">
        <v>29</v>
      </c>
      <c r="G1005" s="51" t="s">
        <v>1291</v>
      </c>
      <c r="J1005" s="51" t="s">
        <v>29</v>
      </c>
      <c r="K1005" s="51" t="s">
        <v>1304</v>
      </c>
      <c r="Q10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06" spans="1:17" ht="17.100000000000001" customHeight="1" x14ac:dyDescent="0.25">
      <c r="A1006" s="51" t="s">
        <v>1077</v>
      </c>
      <c r="B1006" s="51" t="s">
        <v>111</v>
      </c>
      <c r="C1006" s="51">
        <v>14092</v>
      </c>
      <c r="E1006" s="51" t="s">
        <v>1290</v>
      </c>
      <c r="F1006" s="51" t="s">
        <v>29</v>
      </c>
      <c r="G1006" s="51" t="s">
        <v>1291</v>
      </c>
      <c r="J1006" s="51" t="s">
        <v>29</v>
      </c>
      <c r="K1006" s="51" t="s">
        <v>1304</v>
      </c>
      <c r="Q10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07" spans="1:17" ht="17.100000000000001" customHeight="1" x14ac:dyDescent="0.25">
      <c r="A1007" s="51" t="s">
        <v>1078</v>
      </c>
      <c r="B1007" s="51" t="s">
        <v>111</v>
      </c>
      <c r="C1007" s="51">
        <v>14092</v>
      </c>
      <c r="E1007" s="51" t="s">
        <v>1290</v>
      </c>
      <c r="F1007" s="51" t="s">
        <v>29</v>
      </c>
      <c r="G1007" s="51" t="s">
        <v>1291</v>
      </c>
      <c r="J1007" s="51" t="s">
        <v>29</v>
      </c>
      <c r="K1007" s="51" t="s">
        <v>1304</v>
      </c>
      <c r="Q10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08" spans="1:17" ht="17.100000000000001" customHeight="1" x14ac:dyDescent="0.25">
      <c r="A1008" s="51" t="s">
        <v>1079</v>
      </c>
      <c r="B1008" s="51" t="s">
        <v>111</v>
      </c>
      <c r="C1008" s="51">
        <v>14092</v>
      </c>
      <c r="E1008" s="51" t="s">
        <v>1290</v>
      </c>
      <c r="F1008" s="51" t="s">
        <v>29</v>
      </c>
      <c r="G1008" s="51" t="s">
        <v>1291</v>
      </c>
      <c r="J1008" s="51" t="s">
        <v>29</v>
      </c>
      <c r="K1008" s="51" t="s">
        <v>1304</v>
      </c>
      <c r="Q10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09" spans="1:17" ht="17.100000000000001" customHeight="1" x14ac:dyDescent="0.25">
      <c r="A1009" s="51" t="s">
        <v>1080</v>
      </c>
      <c r="B1009" s="51" t="s">
        <v>111</v>
      </c>
      <c r="C1009" s="51">
        <v>14092</v>
      </c>
      <c r="E1009" s="51" t="s">
        <v>1290</v>
      </c>
      <c r="F1009" s="51" t="s">
        <v>29</v>
      </c>
      <c r="G1009" s="51" t="s">
        <v>1291</v>
      </c>
      <c r="J1009" s="51" t="s">
        <v>29</v>
      </c>
      <c r="K1009" s="51" t="s">
        <v>1304</v>
      </c>
      <c r="Q10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10" spans="1:17" ht="17.100000000000001" customHeight="1" x14ac:dyDescent="0.25">
      <c r="A1010" s="51" t="s">
        <v>1080</v>
      </c>
      <c r="B1010" s="51" t="s">
        <v>111</v>
      </c>
      <c r="C1010" s="51">
        <v>14092</v>
      </c>
      <c r="E1010" s="51" t="s">
        <v>1290</v>
      </c>
      <c r="F1010" s="51" t="s">
        <v>29</v>
      </c>
      <c r="G1010" s="51" t="s">
        <v>1291</v>
      </c>
      <c r="J1010" s="51" t="s">
        <v>29</v>
      </c>
      <c r="K1010" s="51" t="s">
        <v>1304</v>
      </c>
      <c r="Q10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11" spans="1:17" ht="17.100000000000001" customHeight="1" x14ac:dyDescent="0.25">
      <c r="A1011" s="51" t="s">
        <v>1081</v>
      </c>
      <c r="B1011" s="51" t="s">
        <v>111</v>
      </c>
      <c r="C1011" s="51">
        <v>14092</v>
      </c>
      <c r="E1011" s="51" t="s">
        <v>1290</v>
      </c>
      <c r="F1011" s="51" t="s">
        <v>29</v>
      </c>
      <c r="G1011" s="51" t="s">
        <v>1291</v>
      </c>
      <c r="J1011" s="51" t="s">
        <v>29</v>
      </c>
      <c r="K1011" s="51" t="s">
        <v>1304</v>
      </c>
      <c r="Q10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12" spans="1:17" ht="17.100000000000001" customHeight="1" x14ac:dyDescent="0.25">
      <c r="A1012" s="51" t="s">
        <v>1082</v>
      </c>
      <c r="B1012" s="51" t="s">
        <v>111</v>
      </c>
      <c r="C1012" s="51">
        <v>14092</v>
      </c>
      <c r="E1012" s="51" t="s">
        <v>1290</v>
      </c>
      <c r="F1012" s="51" t="s">
        <v>29</v>
      </c>
      <c r="G1012" s="51" t="s">
        <v>1291</v>
      </c>
      <c r="J1012" s="51" t="s">
        <v>29</v>
      </c>
      <c r="K1012" s="51" t="s">
        <v>1304</v>
      </c>
      <c r="Q10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13" spans="1:17" ht="17.100000000000001" customHeight="1" x14ac:dyDescent="0.25">
      <c r="A1013" s="51" t="s">
        <v>1083</v>
      </c>
      <c r="B1013" s="51" t="s">
        <v>111</v>
      </c>
      <c r="C1013" s="51">
        <v>14092</v>
      </c>
      <c r="E1013" s="51" t="s">
        <v>1290</v>
      </c>
      <c r="F1013" s="51" t="s">
        <v>29</v>
      </c>
      <c r="G1013" s="51" t="s">
        <v>1291</v>
      </c>
      <c r="J1013" s="51" t="s">
        <v>29</v>
      </c>
      <c r="K1013" s="51" t="s">
        <v>1304</v>
      </c>
      <c r="Q10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14" spans="1:17" ht="17.100000000000001" customHeight="1" x14ac:dyDescent="0.25">
      <c r="A1014" s="51" t="s">
        <v>1084</v>
      </c>
      <c r="B1014" s="51" t="s">
        <v>111</v>
      </c>
      <c r="C1014" s="51">
        <v>14092</v>
      </c>
      <c r="E1014" s="51" t="s">
        <v>1290</v>
      </c>
      <c r="F1014" s="51" t="s">
        <v>29</v>
      </c>
      <c r="G1014" s="51" t="s">
        <v>1291</v>
      </c>
      <c r="J1014" s="51" t="s">
        <v>29</v>
      </c>
      <c r="K1014" s="51" t="s">
        <v>1304</v>
      </c>
      <c r="Q10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15" spans="1:17" ht="17.100000000000001" customHeight="1" x14ac:dyDescent="0.25">
      <c r="A1015" s="51" t="s">
        <v>1084</v>
      </c>
      <c r="B1015" s="51" t="s">
        <v>111</v>
      </c>
      <c r="C1015" s="51">
        <v>14092</v>
      </c>
      <c r="E1015" s="51" t="s">
        <v>1290</v>
      </c>
      <c r="F1015" s="51" t="s">
        <v>29</v>
      </c>
      <c r="G1015" s="51" t="s">
        <v>1291</v>
      </c>
      <c r="J1015" s="51" t="s">
        <v>29</v>
      </c>
      <c r="K1015" s="51" t="s">
        <v>1304</v>
      </c>
      <c r="Q10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16" spans="1:17" ht="17.100000000000001" customHeight="1" x14ac:dyDescent="0.25">
      <c r="A1016" s="51" t="s">
        <v>1084</v>
      </c>
      <c r="B1016" s="51" t="s">
        <v>111</v>
      </c>
      <c r="C1016" s="51">
        <v>14092</v>
      </c>
      <c r="E1016" s="51" t="s">
        <v>1290</v>
      </c>
      <c r="F1016" s="51" t="s">
        <v>29</v>
      </c>
      <c r="G1016" s="51" t="s">
        <v>1291</v>
      </c>
      <c r="J1016" s="51" t="s">
        <v>29</v>
      </c>
      <c r="K1016" s="51" t="s">
        <v>1304</v>
      </c>
      <c r="Q10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17" spans="1:17" ht="17.100000000000001" customHeight="1" x14ac:dyDescent="0.25">
      <c r="A1017" s="51" t="s">
        <v>1085</v>
      </c>
      <c r="B1017" s="51" t="s">
        <v>111</v>
      </c>
      <c r="C1017" s="51">
        <v>14092</v>
      </c>
      <c r="E1017" s="51" t="s">
        <v>1290</v>
      </c>
      <c r="F1017" s="51" t="s">
        <v>29</v>
      </c>
      <c r="G1017" s="51" t="s">
        <v>1291</v>
      </c>
      <c r="J1017" s="51" t="s">
        <v>29</v>
      </c>
      <c r="K1017" s="51" t="s">
        <v>1304</v>
      </c>
      <c r="Q10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18" spans="1:17" ht="17.100000000000001" customHeight="1" x14ac:dyDescent="0.25">
      <c r="A1018" s="51" t="s">
        <v>1086</v>
      </c>
      <c r="B1018" s="51" t="s">
        <v>111</v>
      </c>
      <c r="C1018" s="51">
        <v>14092</v>
      </c>
      <c r="E1018" s="51" t="s">
        <v>1290</v>
      </c>
      <c r="F1018" s="51" t="s">
        <v>29</v>
      </c>
      <c r="G1018" s="51" t="s">
        <v>1291</v>
      </c>
      <c r="J1018" s="51" t="s">
        <v>29</v>
      </c>
      <c r="K1018" s="51" t="s">
        <v>1304</v>
      </c>
      <c r="Q10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19" spans="1:17" ht="17.100000000000001" customHeight="1" x14ac:dyDescent="0.25">
      <c r="A1019" s="51" t="s">
        <v>1086</v>
      </c>
      <c r="B1019" s="51" t="s">
        <v>111</v>
      </c>
      <c r="C1019" s="51">
        <v>14092</v>
      </c>
      <c r="E1019" s="51" t="s">
        <v>1290</v>
      </c>
      <c r="F1019" s="51" t="s">
        <v>29</v>
      </c>
      <c r="G1019" s="51" t="s">
        <v>1291</v>
      </c>
      <c r="J1019" s="51" t="s">
        <v>29</v>
      </c>
      <c r="K1019" s="51" t="s">
        <v>1304</v>
      </c>
      <c r="Q10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20" spans="1:17" ht="17.100000000000001" customHeight="1" x14ac:dyDescent="0.25">
      <c r="A1020" s="51" t="s">
        <v>1086</v>
      </c>
      <c r="B1020" s="51" t="s">
        <v>111</v>
      </c>
      <c r="C1020" s="51">
        <v>14092</v>
      </c>
      <c r="E1020" s="51" t="s">
        <v>1290</v>
      </c>
      <c r="F1020" s="51" t="s">
        <v>29</v>
      </c>
      <c r="G1020" s="51" t="s">
        <v>1291</v>
      </c>
      <c r="J1020" s="51" t="s">
        <v>29</v>
      </c>
      <c r="K1020" s="51" t="s">
        <v>1304</v>
      </c>
      <c r="Q10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21" spans="1:17" ht="17.100000000000001" customHeight="1" x14ac:dyDescent="0.25">
      <c r="A1021" s="51" t="s">
        <v>1087</v>
      </c>
      <c r="B1021" s="51" t="s">
        <v>111</v>
      </c>
      <c r="C1021" s="51">
        <v>14092</v>
      </c>
      <c r="E1021" s="51" t="s">
        <v>1290</v>
      </c>
      <c r="F1021" s="51" t="s">
        <v>29</v>
      </c>
      <c r="G1021" s="51" t="s">
        <v>1291</v>
      </c>
      <c r="J1021" s="51" t="s">
        <v>29</v>
      </c>
      <c r="K1021" s="51" t="s">
        <v>1304</v>
      </c>
      <c r="Q10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22" spans="1:17" ht="17.100000000000001" customHeight="1" x14ac:dyDescent="0.25">
      <c r="A1022" s="51" t="s">
        <v>1087</v>
      </c>
      <c r="B1022" s="51" t="s">
        <v>111</v>
      </c>
      <c r="C1022" s="51">
        <v>14092</v>
      </c>
      <c r="E1022" s="51" t="s">
        <v>1290</v>
      </c>
      <c r="F1022" s="51" t="s">
        <v>29</v>
      </c>
      <c r="G1022" s="51" t="s">
        <v>1291</v>
      </c>
      <c r="J1022" s="51" t="s">
        <v>29</v>
      </c>
      <c r="K1022" s="51" t="s">
        <v>1304</v>
      </c>
      <c r="Q10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23" spans="1:17" ht="17.100000000000001" customHeight="1" x14ac:dyDescent="0.25">
      <c r="A1023" s="51" t="s">
        <v>1088</v>
      </c>
      <c r="B1023" s="51" t="s">
        <v>111</v>
      </c>
      <c r="C1023" s="51">
        <v>14092</v>
      </c>
      <c r="E1023" s="51" t="s">
        <v>1290</v>
      </c>
      <c r="F1023" s="51" t="s">
        <v>29</v>
      </c>
      <c r="G1023" s="51" t="s">
        <v>1291</v>
      </c>
      <c r="J1023" s="51" t="s">
        <v>1280</v>
      </c>
      <c r="K1023" s="51" t="s">
        <v>1287</v>
      </c>
      <c r="Q10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24" spans="1:17" ht="17.100000000000001" customHeight="1" x14ac:dyDescent="0.25">
      <c r="A1024" s="51" t="s">
        <v>1088</v>
      </c>
      <c r="B1024" s="51" t="s">
        <v>111</v>
      </c>
      <c r="C1024" s="51">
        <v>14092</v>
      </c>
      <c r="E1024" s="51" t="s">
        <v>1290</v>
      </c>
      <c r="F1024" s="51" t="s">
        <v>29</v>
      </c>
      <c r="G1024" s="51" t="s">
        <v>1291</v>
      </c>
      <c r="J1024" s="51" t="s">
        <v>1280</v>
      </c>
      <c r="K1024" s="51" t="s">
        <v>1287</v>
      </c>
      <c r="Q10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25" spans="1:17" ht="17.100000000000001" customHeight="1" x14ac:dyDescent="0.25">
      <c r="A1025" s="51" t="s">
        <v>1088</v>
      </c>
      <c r="B1025" s="51" t="s">
        <v>111</v>
      </c>
      <c r="C1025" s="51">
        <v>14092</v>
      </c>
      <c r="E1025" s="51" t="s">
        <v>1290</v>
      </c>
      <c r="F1025" s="51" t="s">
        <v>29</v>
      </c>
      <c r="G1025" s="51" t="s">
        <v>1291</v>
      </c>
      <c r="J1025" s="51" t="s">
        <v>1280</v>
      </c>
      <c r="K1025" s="51" t="s">
        <v>1287</v>
      </c>
      <c r="Q10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26" spans="1:17" ht="17.100000000000001" customHeight="1" x14ac:dyDescent="0.25">
      <c r="A1026" s="51" t="s">
        <v>1088</v>
      </c>
      <c r="B1026" s="51" t="s">
        <v>111</v>
      </c>
      <c r="C1026" s="51">
        <v>14092</v>
      </c>
      <c r="E1026" s="51" t="s">
        <v>1290</v>
      </c>
      <c r="F1026" s="51" t="s">
        <v>29</v>
      </c>
      <c r="G1026" s="51" t="s">
        <v>1291</v>
      </c>
      <c r="J1026" s="51" t="s">
        <v>1280</v>
      </c>
      <c r="K1026" s="51" t="s">
        <v>1287</v>
      </c>
      <c r="Q10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27" spans="1:17" ht="17.100000000000001" customHeight="1" x14ac:dyDescent="0.25">
      <c r="A1027" s="51" t="s">
        <v>1088</v>
      </c>
      <c r="B1027" s="51" t="s">
        <v>111</v>
      </c>
      <c r="C1027" s="51">
        <v>14092</v>
      </c>
      <c r="E1027" s="51" t="s">
        <v>1290</v>
      </c>
      <c r="F1027" s="51" t="s">
        <v>29</v>
      </c>
      <c r="G1027" s="51" t="s">
        <v>1291</v>
      </c>
      <c r="J1027" s="51" t="s">
        <v>1280</v>
      </c>
      <c r="K1027" s="51" t="s">
        <v>1287</v>
      </c>
      <c r="Q10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28" spans="1:17" ht="17.100000000000001" customHeight="1" x14ac:dyDescent="0.25">
      <c r="A1028" s="51" t="s">
        <v>1088</v>
      </c>
      <c r="B1028" s="51" t="s">
        <v>111</v>
      </c>
      <c r="C1028" s="51">
        <v>14092</v>
      </c>
      <c r="E1028" s="51" t="s">
        <v>1290</v>
      </c>
      <c r="F1028" s="51" t="s">
        <v>29</v>
      </c>
      <c r="G1028" s="51" t="s">
        <v>1291</v>
      </c>
      <c r="J1028" s="51" t="s">
        <v>1280</v>
      </c>
      <c r="K1028" s="51" t="s">
        <v>1287</v>
      </c>
      <c r="Q10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29" spans="1:17" ht="17.100000000000001" customHeight="1" x14ac:dyDescent="0.25">
      <c r="A1029" s="51" t="s">
        <v>1088</v>
      </c>
      <c r="B1029" s="51" t="s">
        <v>111</v>
      </c>
      <c r="C1029" s="51">
        <v>14092</v>
      </c>
      <c r="E1029" s="51" t="s">
        <v>1290</v>
      </c>
      <c r="F1029" s="51" t="s">
        <v>29</v>
      </c>
      <c r="G1029" s="51" t="s">
        <v>1291</v>
      </c>
      <c r="J1029" s="51" t="s">
        <v>1280</v>
      </c>
      <c r="K1029" s="51" t="s">
        <v>1287</v>
      </c>
      <c r="Q10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30" spans="1:17" ht="17.100000000000001" customHeight="1" x14ac:dyDescent="0.25">
      <c r="A1030" s="51" t="s">
        <v>1088</v>
      </c>
      <c r="B1030" s="51" t="s">
        <v>111</v>
      </c>
      <c r="C1030" s="51">
        <v>14092</v>
      </c>
      <c r="E1030" s="51" t="s">
        <v>1290</v>
      </c>
      <c r="F1030" s="51" t="s">
        <v>29</v>
      </c>
      <c r="G1030" s="51" t="s">
        <v>1291</v>
      </c>
      <c r="J1030" s="51" t="s">
        <v>1280</v>
      </c>
      <c r="K1030" s="51" t="s">
        <v>1287</v>
      </c>
      <c r="Q10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31" spans="1:17" ht="17.100000000000001" customHeight="1" x14ac:dyDescent="0.25">
      <c r="A1031" s="51" t="s">
        <v>1089</v>
      </c>
      <c r="B1031" s="51" t="s">
        <v>111</v>
      </c>
      <c r="C1031" s="51">
        <v>14092</v>
      </c>
      <c r="E1031" s="51" t="s">
        <v>1290</v>
      </c>
      <c r="F1031" s="51" t="s">
        <v>29</v>
      </c>
      <c r="G1031" s="51" t="s">
        <v>1291</v>
      </c>
      <c r="J1031" s="51" t="s">
        <v>29</v>
      </c>
      <c r="K1031" s="51" t="s">
        <v>1304</v>
      </c>
      <c r="Q10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32" spans="1:17" ht="17.100000000000001" customHeight="1" x14ac:dyDescent="0.25">
      <c r="A1032" s="51" t="s">
        <v>1090</v>
      </c>
      <c r="B1032" s="51" t="s">
        <v>111</v>
      </c>
      <c r="C1032" s="51">
        <v>14092</v>
      </c>
      <c r="E1032" s="51" t="s">
        <v>1290</v>
      </c>
      <c r="F1032" s="51" t="s">
        <v>29</v>
      </c>
      <c r="G1032" s="51" t="s">
        <v>1291</v>
      </c>
      <c r="J1032" s="51" t="s">
        <v>29</v>
      </c>
      <c r="K1032" s="51" t="s">
        <v>1304</v>
      </c>
      <c r="Q10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33" spans="1:17" ht="17.100000000000001" customHeight="1" x14ac:dyDescent="0.25">
      <c r="A1033" s="51" t="s">
        <v>1091</v>
      </c>
      <c r="B1033" s="51" t="s">
        <v>111</v>
      </c>
      <c r="C1033" s="51">
        <v>14092</v>
      </c>
      <c r="E1033" s="51" t="s">
        <v>1290</v>
      </c>
      <c r="F1033" s="51" t="s">
        <v>29</v>
      </c>
      <c r="G1033" s="51" t="s">
        <v>1291</v>
      </c>
      <c r="J1033" s="51" t="s">
        <v>29</v>
      </c>
      <c r="K1033" s="51" t="s">
        <v>1304</v>
      </c>
      <c r="Q10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34" spans="1:17" ht="17.100000000000001" customHeight="1" x14ac:dyDescent="0.25">
      <c r="A1034" s="51" t="s">
        <v>1092</v>
      </c>
      <c r="B1034" s="51" t="s">
        <v>111</v>
      </c>
      <c r="C1034" s="51">
        <v>14092</v>
      </c>
      <c r="E1034" s="51" t="s">
        <v>1281</v>
      </c>
      <c r="F1034" s="51" t="s">
        <v>112</v>
      </c>
      <c r="G1034" s="51" t="s">
        <v>1282</v>
      </c>
      <c r="I1034" s="51" t="s">
        <v>26</v>
      </c>
      <c r="J1034" s="51" t="s">
        <v>1281</v>
      </c>
      <c r="K1034" s="51" t="s">
        <v>1282</v>
      </c>
      <c r="M1034" s="51" t="s">
        <v>1305</v>
      </c>
      <c r="Q10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35" spans="1:17" ht="17.100000000000001" customHeight="1" x14ac:dyDescent="0.25">
      <c r="A1035" s="51" t="s">
        <v>1093</v>
      </c>
      <c r="B1035" s="51" t="s">
        <v>111</v>
      </c>
      <c r="C1035" s="51">
        <v>14092</v>
      </c>
      <c r="E1035" s="51" t="s">
        <v>1281</v>
      </c>
      <c r="F1035" s="51" t="s">
        <v>112</v>
      </c>
      <c r="G1035" s="51" t="s">
        <v>1282</v>
      </c>
      <c r="I1035" s="51" t="s">
        <v>26</v>
      </c>
      <c r="J1035" s="51" t="s">
        <v>1281</v>
      </c>
      <c r="K1035" s="51" t="s">
        <v>1282</v>
      </c>
      <c r="M1035" s="51" t="s">
        <v>1305</v>
      </c>
      <c r="Q10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36" spans="1:17" ht="17.100000000000001" customHeight="1" x14ac:dyDescent="0.25">
      <c r="A1036" s="51" t="s">
        <v>1094</v>
      </c>
      <c r="B1036" s="51" t="s">
        <v>111</v>
      </c>
      <c r="C1036" s="51">
        <v>14092</v>
      </c>
      <c r="E1036" s="51" t="s">
        <v>1290</v>
      </c>
      <c r="F1036" s="51" t="s">
        <v>29</v>
      </c>
      <c r="G1036" s="51" t="s">
        <v>1291</v>
      </c>
      <c r="J1036" s="51" t="s">
        <v>29</v>
      </c>
      <c r="K1036" s="51" t="s">
        <v>1291</v>
      </c>
      <c r="Q10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37" spans="1:17" ht="17.100000000000001" customHeight="1" x14ac:dyDescent="0.25">
      <c r="A1037" s="51" t="s">
        <v>1095</v>
      </c>
      <c r="B1037" s="51" t="s">
        <v>111</v>
      </c>
      <c r="C1037" s="51">
        <v>14092</v>
      </c>
      <c r="E1037" s="51" t="s">
        <v>1281</v>
      </c>
      <c r="F1037" s="51" t="s">
        <v>112</v>
      </c>
      <c r="G1037" s="51" t="s">
        <v>1282</v>
      </c>
      <c r="I1037" s="51" t="s">
        <v>26</v>
      </c>
      <c r="J1037" s="51" t="s">
        <v>1281</v>
      </c>
      <c r="K1037" s="51" t="s">
        <v>1282</v>
      </c>
      <c r="M1037" s="51" t="s">
        <v>1307</v>
      </c>
      <c r="Q10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38" spans="1:17" ht="17.100000000000001" customHeight="1" x14ac:dyDescent="0.25">
      <c r="A1038" s="51" t="s">
        <v>1096</v>
      </c>
      <c r="B1038" s="51" t="s">
        <v>111</v>
      </c>
      <c r="C1038" s="51">
        <v>14092</v>
      </c>
      <c r="E1038" s="51" t="s">
        <v>1281</v>
      </c>
      <c r="F1038" s="51" t="s">
        <v>112</v>
      </c>
      <c r="G1038" s="51" t="s">
        <v>1282</v>
      </c>
      <c r="I1038" s="51" t="s">
        <v>26</v>
      </c>
      <c r="J1038" s="51" t="s">
        <v>1281</v>
      </c>
      <c r="K1038" s="51" t="s">
        <v>1282</v>
      </c>
      <c r="M1038" s="51" t="s">
        <v>1307</v>
      </c>
      <c r="Q10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39" spans="1:17" ht="17.100000000000001" customHeight="1" x14ac:dyDescent="0.25">
      <c r="A1039" s="51" t="s">
        <v>1097</v>
      </c>
      <c r="B1039" s="51" t="s">
        <v>111</v>
      </c>
      <c r="C1039" s="51">
        <v>14092</v>
      </c>
      <c r="E1039" s="51" t="s">
        <v>1281</v>
      </c>
      <c r="F1039" s="51" t="s">
        <v>112</v>
      </c>
      <c r="G1039" s="51" t="s">
        <v>1282</v>
      </c>
      <c r="I1039" s="51" t="s">
        <v>26</v>
      </c>
      <c r="J1039" s="51" t="s">
        <v>1281</v>
      </c>
      <c r="K1039" s="51" t="s">
        <v>1282</v>
      </c>
      <c r="M1039" s="51" t="s">
        <v>1307</v>
      </c>
      <c r="Q10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40" spans="1:17" ht="17.100000000000001" customHeight="1" x14ac:dyDescent="0.25">
      <c r="A1040" s="51" t="s">
        <v>1098</v>
      </c>
      <c r="B1040" s="51" t="s">
        <v>111</v>
      </c>
      <c r="C1040" s="51">
        <v>14092</v>
      </c>
      <c r="E1040" s="51" t="s">
        <v>1290</v>
      </c>
      <c r="F1040" s="51" t="s">
        <v>29</v>
      </c>
      <c r="G1040" s="51" t="s">
        <v>1291</v>
      </c>
      <c r="J1040" s="51" t="s">
        <v>29</v>
      </c>
      <c r="K1040" s="51" t="s">
        <v>1304</v>
      </c>
      <c r="Q10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41" spans="1:17" ht="17.100000000000001" customHeight="1" x14ac:dyDescent="0.25">
      <c r="A1041" s="51" t="s">
        <v>1099</v>
      </c>
      <c r="B1041" s="51" t="s">
        <v>111</v>
      </c>
      <c r="C1041" s="51">
        <v>14092</v>
      </c>
      <c r="E1041" s="51" t="s">
        <v>1290</v>
      </c>
      <c r="F1041" s="51" t="s">
        <v>29</v>
      </c>
      <c r="G1041" s="51" t="s">
        <v>1291</v>
      </c>
      <c r="J1041" s="51" t="s">
        <v>29</v>
      </c>
      <c r="K1041" s="51" t="s">
        <v>1304</v>
      </c>
      <c r="Q10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42" spans="1:17" ht="17.100000000000001" customHeight="1" x14ac:dyDescent="0.25">
      <c r="A1042" s="51" t="s">
        <v>1100</v>
      </c>
      <c r="B1042" s="51" t="s">
        <v>111</v>
      </c>
      <c r="C1042" s="51">
        <v>14092</v>
      </c>
      <c r="E1042" s="51" t="s">
        <v>1290</v>
      </c>
      <c r="F1042" s="51" t="s">
        <v>29</v>
      </c>
      <c r="G1042" s="51" t="s">
        <v>1291</v>
      </c>
      <c r="J1042" s="51" t="s">
        <v>29</v>
      </c>
      <c r="K1042" s="51" t="s">
        <v>1304</v>
      </c>
      <c r="Q10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43" spans="1:17" ht="17.100000000000001" customHeight="1" x14ac:dyDescent="0.25">
      <c r="A1043" s="51" t="s">
        <v>1101</v>
      </c>
      <c r="B1043" s="51" t="s">
        <v>111</v>
      </c>
      <c r="C1043" s="51">
        <v>14092</v>
      </c>
      <c r="E1043" s="51" t="s">
        <v>1290</v>
      </c>
      <c r="F1043" s="51" t="s">
        <v>29</v>
      </c>
      <c r="G1043" s="51" t="s">
        <v>1291</v>
      </c>
      <c r="J1043" s="51" t="s">
        <v>29</v>
      </c>
      <c r="K1043" s="51" t="s">
        <v>1304</v>
      </c>
      <c r="Q10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44" spans="1:17" ht="17.100000000000001" customHeight="1" x14ac:dyDescent="0.25">
      <c r="A1044" s="51" t="s">
        <v>1102</v>
      </c>
      <c r="B1044" s="51" t="s">
        <v>111</v>
      </c>
      <c r="C1044" s="51">
        <v>14092</v>
      </c>
      <c r="E1044" s="51" t="s">
        <v>1290</v>
      </c>
      <c r="F1044" s="51" t="s">
        <v>29</v>
      </c>
      <c r="G1044" s="51" t="s">
        <v>1291</v>
      </c>
      <c r="J1044" s="51" t="s">
        <v>29</v>
      </c>
      <c r="K1044" s="51" t="s">
        <v>1304</v>
      </c>
      <c r="Q10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45" spans="1:17" ht="17.100000000000001" customHeight="1" x14ac:dyDescent="0.25">
      <c r="A1045" s="51" t="s">
        <v>1103</v>
      </c>
      <c r="B1045" s="51" t="s">
        <v>111</v>
      </c>
      <c r="C1045" s="51">
        <v>14092</v>
      </c>
      <c r="E1045" s="51" t="s">
        <v>1290</v>
      </c>
      <c r="F1045" s="51" t="s">
        <v>29</v>
      </c>
      <c r="G1045" s="51" t="s">
        <v>1291</v>
      </c>
      <c r="J1045" s="51" t="s">
        <v>29</v>
      </c>
      <c r="K1045" s="51" t="s">
        <v>1304</v>
      </c>
      <c r="Q10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46" spans="1:17" ht="17.100000000000001" customHeight="1" x14ac:dyDescent="0.25">
      <c r="A1046" s="51" t="s">
        <v>1104</v>
      </c>
      <c r="B1046" s="51" t="s">
        <v>111</v>
      </c>
      <c r="C1046" s="51">
        <v>14092</v>
      </c>
      <c r="E1046" s="51" t="s">
        <v>1290</v>
      </c>
      <c r="F1046" s="51" t="s">
        <v>29</v>
      </c>
      <c r="G1046" s="51" t="s">
        <v>1291</v>
      </c>
      <c r="J1046" s="51" t="s">
        <v>29</v>
      </c>
      <c r="K1046" s="51" t="s">
        <v>1304</v>
      </c>
      <c r="Q10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47" spans="1:17" ht="17.100000000000001" customHeight="1" x14ac:dyDescent="0.25">
      <c r="A1047" s="51" t="s">
        <v>1105</v>
      </c>
      <c r="B1047" s="51" t="s">
        <v>111</v>
      </c>
      <c r="C1047" s="51">
        <v>14092</v>
      </c>
      <c r="E1047" s="51" t="s">
        <v>1290</v>
      </c>
      <c r="F1047" s="51" t="s">
        <v>29</v>
      </c>
      <c r="G1047" s="51" t="s">
        <v>1291</v>
      </c>
      <c r="J1047" s="51" t="s">
        <v>29</v>
      </c>
      <c r="K1047" s="51" t="s">
        <v>1304</v>
      </c>
      <c r="Q10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48" spans="1:17" ht="17.100000000000001" customHeight="1" x14ac:dyDescent="0.25">
      <c r="A1048" s="51" t="s">
        <v>1106</v>
      </c>
      <c r="B1048" s="51" t="s">
        <v>111</v>
      </c>
      <c r="C1048" s="51">
        <v>14092</v>
      </c>
      <c r="E1048" s="51" t="s">
        <v>1290</v>
      </c>
      <c r="F1048" s="51" t="s">
        <v>29</v>
      </c>
      <c r="G1048" s="51" t="s">
        <v>1291</v>
      </c>
      <c r="J1048" s="51" t="s">
        <v>29</v>
      </c>
      <c r="K1048" s="51" t="s">
        <v>1304</v>
      </c>
      <c r="Q10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49" spans="1:17" ht="17.100000000000001" customHeight="1" x14ac:dyDescent="0.25">
      <c r="A1049" s="51" t="s">
        <v>1107</v>
      </c>
      <c r="B1049" s="51" t="s">
        <v>111</v>
      </c>
      <c r="C1049" s="51">
        <v>14092</v>
      </c>
      <c r="E1049" s="51" t="s">
        <v>1290</v>
      </c>
      <c r="F1049" s="51" t="s">
        <v>29</v>
      </c>
      <c r="G1049" s="51" t="s">
        <v>1291</v>
      </c>
      <c r="J1049" s="51" t="s">
        <v>29</v>
      </c>
      <c r="K1049" s="51" t="s">
        <v>1304</v>
      </c>
      <c r="Q10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50" spans="1:17" ht="17.100000000000001" customHeight="1" x14ac:dyDescent="0.25">
      <c r="A1050" s="51" t="s">
        <v>1108</v>
      </c>
      <c r="B1050" s="51" t="s">
        <v>111</v>
      </c>
      <c r="C1050" s="51">
        <v>14092</v>
      </c>
      <c r="E1050" s="51" t="s">
        <v>1290</v>
      </c>
      <c r="F1050" s="51" t="s">
        <v>29</v>
      </c>
      <c r="G1050" s="51" t="s">
        <v>1291</v>
      </c>
      <c r="J1050" s="51" t="s">
        <v>29</v>
      </c>
      <c r="K1050" s="51" t="s">
        <v>1304</v>
      </c>
      <c r="Q10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51" spans="1:17" ht="17.100000000000001" customHeight="1" x14ac:dyDescent="0.25">
      <c r="A1051" s="51" t="s">
        <v>1108</v>
      </c>
      <c r="B1051" s="51" t="s">
        <v>111</v>
      </c>
      <c r="C1051" s="51">
        <v>14092</v>
      </c>
      <c r="E1051" s="51" t="s">
        <v>1290</v>
      </c>
      <c r="F1051" s="51" t="s">
        <v>29</v>
      </c>
      <c r="G1051" s="51" t="s">
        <v>1291</v>
      </c>
      <c r="J1051" s="51" t="s">
        <v>29</v>
      </c>
      <c r="K1051" s="51" t="s">
        <v>1304</v>
      </c>
      <c r="Q10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52" spans="1:17" ht="17.100000000000001" customHeight="1" x14ac:dyDescent="0.25">
      <c r="A1052" s="51" t="s">
        <v>1109</v>
      </c>
      <c r="B1052" s="51" t="s">
        <v>111</v>
      </c>
      <c r="C1052" s="51">
        <v>14092</v>
      </c>
      <c r="E1052" s="51" t="s">
        <v>1290</v>
      </c>
      <c r="F1052" s="51" t="s">
        <v>29</v>
      </c>
      <c r="G1052" s="51" t="s">
        <v>1291</v>
      </c>
      <c r="J1052" s="51" t="s">
        <v>29</v>
      </c>
      <c r="K1052" s="51" t="s">
        <v>1304</v>
      </c>
      <c r="Q10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53" spans="1:17" ht="17.100000000000001" customHeight="1" x14ac:dyDescent="0.25">
      <c r="A1053" s="51" t="s">
        <v>1110</v>
      </c>
      <c r="B1053" s="51" t="s">
        <v>111</v>
      </c>
      <c r="C1053" s="51">
        <v>14092</v>
      </c>
      <c r="E1053" s="51" t="s">
        <v>1290</v>
      </c>
      <c r="F1053" s="51" t="s">
        <v>29</v>
      </c>
      <c r="G1053" s="51" t="s">
        <v>1291</v>
      </c>
      <c r="J1053" s="51" t="s">
        <v>29</v>
      </c>
      <c r="K1053" s="51" t="s">
        <v>1304</v>
      </c>
      <c r="Q10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54" spans="1:17" ht="17.100000000000001" customHeight="1" x14ac:dyDescent="0.25">
      <c r="A1054" s="51" t="s">
        <v>1111</v>
      </c>
      <c r="B1054" s="51" t="s">
        <v>111</v>
      </c>
      <c r="C1054" s="51">
        <v>14092</v>
      </c>
      <c r="E1054" s="51" t="s">
        <v>1290</v>
      </c>
      <c r="F1054" s="51" t="s">
        <v>29</v>
      </c>
      <c r="G1054" s="51" t="s">
        <v>1291</v>
      </c>
      <c r="J1054" s="51" t="s">
        <v>29</v>
      </c>
      <c r="K1054" s="51" t="s">
        <v>1304</v>
      </c>
      <c r="Q10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55" spans="1:17" ht="17.100000000000001" customHeight="1" x14ac:dyDescent="0.25">
      <c r="A1055" s="51" t="s">
        <v>1112</v>
      </c>
      <c r="B1055" s="51" t="s">
        <v>111</v>
      </c>
      <c r="C1055" s="51">
        <v>14092</v>
      </c>
      <c r="E1055" s="51" t="s">
        <v>1290</v>
      </c>
      <c r="F1055" s="51" t="s">
        <v>29</v>
      </c>
      <c r="G1055" s="51" t="s">
        <v>1291</v>
      </c>
      <c r="J1055" s="51" t="s">
        <v>29</v>
      </c>
      <c r="K1055" s="51" t="s">
        <v>1304</v>
      </c>
      <c r="Q10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56" spans="1:17" ht="17.100000000000001" customHeight="1" x14ac:dyDescent="0.25">
      <c r="A1056" s="51" t="s">
        <v>1113</v>
      </c>
      <c r="B1056" s="51" t="s">
        <v>111</v>
      </c>
      <c r="C1056" s="51">
        <v>14092</v>
      </c>
      <c r="E1056" s="51" t="s">
        <v>1290</v>
      </c>
      <c r="F1056" s="51" t="s">
        <v>29</v>
      </c>
      <c r="G1056" s="51" t="s">
        <v>1291</v>
      </c>
      <c r="J1056" s="51" t="s">
        <v>29</v>
      </c>
      <c r="K1056" s="51" t="s">
        <v>1304</v>
      </c>
      <c r="Q10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57" spans="1:17" ht="17.100000000000001" customHeight="1" x14ac:dyDescent="0.25">
      <c r="A1057" s="51" t="s">
        <v>1114</v>
      </c>
      <c r="B1057" s="51" t="s">
        <v>111</v>
      </c>
      <c r="C1057" s="51">
        <v>14092</v>
      </c>
      <c r="E1057" s="51" t="s">
        <v>1290</v>
      </c>
      <c r="F1057" s="51" t="s">
        <v>29</v>
      </c>
      <c r="G1057" s="51" t="s">
        <v>1291</v>
      </c>
      <c r="J1057" s="51" t="s">
        <v>29</v>
      </c>
      <c r="K1057" s="51" t="s">
        <v>1304</v>
      </c>
      <c r="Q10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58" spans="1:17" ht="17.100000000000001" customHeight="1" x14ac:dyDescent="0.25">
      <c r="A1058" s="51" t="s">
        <v>1115</v>
      </c>
      <c r="B1058" s="51" t="s">
        <v>111</v>
      </c>
      <c r="C1058" s="51">
        <v>14092</v>
      </c>
      <c r="E1058" s="51" t="s">
        <v>1290</v>
      </c>
      <c r="F1058" s="51" t="s">
        <v>29</v>
      </c>
      <c r="G1058" s="51" t="s">
        <v>1291</v>
      </c>
      <c r="J1058" s="51" t="s">
        <v>29</v>
      </c>
      <c r="K1058" s="51" t="s">
        <v>1304</v>
      </c>
      <c r="Q10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59" spans="1:17" ht="17.100000000000001" customHeight="1" x14ac:dyDescent="0.25">
      <c r="A1059" s="51" t="s">
        <v>1116</v>
      </c>
      <c r="B1059" s="51" t="s">
        <v>111</v>
      </c>
      <c r="C1059" s="51">
        <v>14092</v>
      </c>
      <c r="E1059" s="51" t="s">
        <v>1290</v>
      </c>
      <c r="F1059" s="51" t="s">
        <v>29</v>
      </c>
      <c r="G1059" s="51" t="s">
        <v>1291</v>
      </c>
      <c r="J1059" s="51" t="s">
        <v>29</v>
      </c>
      <c r="K1059" s="51" t="s">
        <v>1304</v>
      </c>
      <c r="Q10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60" spans="1:17" ht="17.100000000000001" customHeight="1" x14ac:dyDescent="0.25">
      <c r="A1060" s="51" t="s">
        <v>1117</v>
      </c>
      <c r="B1060" s="51" t="s">
        <v>111</v>
      </c>
      <c r="C1060" s="51">
        <v>14092</v>
      </c>
      <c r="E1060" s="51" t="s">
        <v>1290</v>
      </c>
      <c r="F1060" s="51" t="s">
        <v>29</v>
      </c>
      <c r="G1060" s="51" t="s">
        <v>1291</v>
      </c>
      <c r="J1060" s="51" t="s">
        <v>29</v>
      </c>
      <c r="K1060" s="51" t="s">
        <v>1304</v>
      </c>
      <c r="Q10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61" spans="1:17" ht="17.100000000000001" customHeight="1" x14ac:dyDescent="0.25">
      <c r="A1061" s="51" t="s">
        <v>1118</v>
      </c>
      <c r="B1061" s="51" t="s">
        <v>111</v>
      </c>
      <c r="C1061" s="51">
        <v>14092</v>
      </c>
      <c r="E1061" s="51" t="s">
        <v>1290</v>
      </c>
      <c r="F1061" s="51" t="s">
        <v>29</v>
      </c>
      <c r="G1061" s="51" t="s">
        <v>1291</v>
      </c>
      <c r="J1061" s="51" t="s">
        <v>1280</v>
      </c>
      <c r="K1061" s="51" t="s">
        <v>1287</v>
      </c>
      <c r="Q10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62" spans="1:17" ht="17.100000000000001" customHeight="1" x14ac:dyDescent="0.25">
      <c r="A1062" s="51" t="s">
        <v>1119</v>
      </c>
      <c r="B1062" s="51" t="s">
        <v>111</v>
      </c>
      <c r="C1062" s="51">
        <v>14092</v>
      </c>
      <c r="E1062" s="51" t="s">
        <v>1290</v>
      </c>
      <c r="F1062" s="51" t="s">
        <v>29</v>
      </c>
      <c r="G1062" s="51" t="s">
        <v>1291</v>
      </c>
      <c r="J1062" s="51" t="s">
        <v>1280</v>
      </c>
      <c r="K1062" s="51" t="s">
        <v>1287</v>
      </c>
      <c r="Q10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63" spans="1:17" ht="17.100000000000001" customHeight="1" x14ac:dyDescent="0.25">
      <c r="A1063" s="51" t="s">
        <v>1120</v>
      </c>
      <c r="B1063" s="51" t="s">
        <v>111</v>
      </c>
      <c r="C1063" s="51">
        <v>14092</v>
      </c>
      <c r="E1063" s="51" t="s">
        <v>1290</v>
      </c>
      <c r="F1063" s="51" t="s">
        <v>29</v>
      </c>
      <c r="G1063" s="51" t="s">
        <v>1291</v>
      </c>
      <c r="J1063" s="51" t="s">
        <v>1280</v>
      </c>
      <c r="K1063" s="51" t="s">
        <v>1287</v>
      </c>
      <c r="Q10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64" spans="1:17" ht="17.100000000000001" customHeight="1" x14ac:dyDescent="0.25">
      <c r="A1064" s="51" t="s">
        <v>1121</v>
      </c>
      <c r="B1064" s="51" t="s">
        <v>111</v>
      </c>
      <c r="C1064" s="51">
        <v>14092</v>
      </c>
      <c r="E1064" s="51" t="s">
        <v>1290</v>
      </c>
      <c r="F1064" s="51" t="s">
        <v>29</v>
      </c>
      <c r="G1064" s="51" t="s">
        <v>1291</v>
      </c>
      <c r="J1064" s="51" t="s">
        <v>1280</v>
      </c>
      <c r="K1064" s="51" t="s">
        <v>1287</v>
      </c>
      <c r="Q10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65" spans="1:17" ht="17.100000000000001" customHeight="1" x14ac:dyDescent="0.25">
      <c r="A1065" s="51" t="s">
        <v>1122</v>
      </c>
      <c r="B1065" s="51" t="s">
        <v>111</v>
      </c>
      <c r="C1065" s="51">
        <v>14092</v>
      </c>
      <c r="E1065" s="51" t="s">
        <v>1290</v>
      </c>
      <c r="F1065" s="51" t="s">
        <v>29</v>
      </c>
      <c r="G1065" s="51" t="s">
        <v>1291</v>
      </c>
      <c r="J1065" s="51" t="s">
        <v>1280</v>
      </c>
      <c r="K1065" s="51" t="s">
        <v>1287</v>
      </c>
      <c r="Q10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66" spans="1:17" ht="17.100000000000001" customHeight="1" x14ac:dyDescent="0.25">
      <c r="A1066" s="51" t="s">
        <v>1123</v>
      </c>
      <c r="B1066" s="51" t="s">
        <v>111</v>
      </c>
      <c r="C1066" s="51">
        <v>14092</v>
      </c>
      <c r="E1066" s="51" t="s">
        <v>1290</v>
      </c>
      <c r="F1066" s="51" t="s">
        <v>29</v>
      </c>
      <c r="G1066" s="51" t="s">
        <v>1291</v>
      </c>
      <c r="J1066" s="51" t="s">
        <v>1280</v>
      </c>
      <c r="K1066" s="51" t="s">
        <v>1287</v>
      </c>
      <c r="Q10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67" spans="1:17" ht="17.100000000000001" customHeight="1" x14ac:dyDescent="0.25">
      <c r="A1067" s="51" t="s">
        <v>1124</v>
      </c>
      <c r="B1067" s="51" t="s">
        <v>111</v>
      </c>
      <c r="C1067" s="51">
        <v>14092</v>
      </c>
      <c r="E1067" s="51" t="s">
        <v>1290</v>
      </c>
      <c r="F1067" s="51" t="s">
        <v>29</v>
      </c>
      <c r="G1067" s="51" t="s">
        <v>1291</v>
      </c>
      <c r="J1067" s="51" t="s">
        <v>1280</v>
      </c>
      <c r="K1067" s="51" t="s">
        <v>1287</v>
      </c>
      <c r="Q10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68" spans="1:17" ht="17.100000000000001" customHeight="1" x14ac:dyDescent="0.25">
      <c r="A1068" s="51" t="s">
        <v>1125</v>
      </c>
      <c r="B1068" s="51" t="s">
        <v>111</v>
      </c>
      <c r="C1068" s="51">
        <v>14092</v>
      </c>
      <c r="E1068" s="51" t="s">
        <v>1290</v>
      </c>
      <c r="F1068" s="51" t="s">
        <v>29</v>
      </c>
      <c r="G1068" s="51" t="s">
        <v>1291</v>
      </c>
      <c r="J1068" s="51" t="s">
        <v>1280</v>
      </c>
      <c r="K1068" s="51" t="s">
        <v>1287</v>
      </c>
      <c r="Q10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69" spans="1:17" ht="17.100000000000001" customHeight="1" x14ac:dyDescent="0.25">
      <c r="A1069" s="51" t="s">
        <v>1126</v>
      </c>
      <c r="B1069" s="51" t="s">
        <v>111</v>
      </c>
      <c r="C1069" s="51">
        <v>14092</v>
      </c>
      <c r="E1069" s="51" t="s">
        <v>1290</v>
      </c>
      <c r="F1069" s="51" t="s">
        <v>29</v>
      </c>
      <c r="G1069" s="51" t="s">
        <v>1291</v>
      </c>
      <c r="J1069" s="51" t="s">
        <v>1280</v>
      </c>
      <c r="K1069" s="51" t="s">
        <v>1287</v>
      </c>
      <c r="Q10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70" spans="1:17" ht="17.100000000000001" customHeight="1" x14ac:dyDescent="0.25">
      <c r="A1070" s="51" t="s">
        <v>1127</v>
      </c>
      <c r="B1070" s="51" t="s">
        <v>111</v>
      </c>
      <c r="C1070" s="51">
        <v>14092</v>
      </c>
      <c r="E1070" s="51" t="s">
        <v>1290</v>
      </c>
      <c r="F1070" s="51" t="s">
        <v>29</v>
      </c>
      <c r="G1070" s="51" t="s">
        <v>1291</v>
      </c>
      <c r="J1070" s="51" t="s">
        <v>1280</v>
      </c>
      <c r="K1070" s="51" t="s">
        <v>1287</v>
      </c>
      <c r="Q10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71" spans="1:17" ht="17.100000000000001" customHeight="1" x14ac:dyDescent="0.25">
      <c r="A1071" s="51" t="s">
        <v>1128</v>
      </c>
      <c r="B1071" s="51" t="s">
        <v>111</v>
      </c>
      <c r="C1071" s="51">
        <v>14092</v>
      </c>
      <c r="E1071" s="51" t="s">
        <v>1290</v>
      </c>
      <c r="F1071" s="51" t="s">
        <v>29</v>
      </c>
      <c r="G1071" s="51" t="s">
        <v>1291</v>
      </c>
      <c r="J1071" s="51" t="s">
        <v>1280</v>
      </c>
      <c r="K1071" s="51" t="s">
        <v>1287</v>
      </c>
      <c r="Q10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72" spans="1:17" ht="17.100000000000001" customHeight="1" x14ac:dyDescent="0.25">
      <c r="A1072" s="51" t="s">
        <v>1129</v>
      </c>
      <c r="B1072" s="51" t="s">
        <v>111</v>
      </c>
      <c r="C1072" s="51">
        <v>14092</v>
      </c>
      <c r="E1072" s="51" t="s">
        <v>1290</v>
      </c>
      <c r="F1072" s="51" t="s">
        <v>29</v>
      </c>
      <c r="G1072" s="51" t="s">
        <v>1291</v>
      </c>
      <c r="J1072" s="51" t="s">
        <v>1280</v>
      </c>
      <c r="K1072" s="51" t="s">
        <v>1287</v>
      </c>
      <c r="Q10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73" spans="1:17" ht="17.100000000000001" customHeight="1" x14ac:dyDescent="0.25">
      <c r="A1073" s="51" t="s">
        <v>1130</v>
      </c>
      <c r="B1073" s="51" t="s">
        <v>111</v>
      </c>
      <c r="C1073" s="51">
        <v>14092</v>
      </c>
      <c r="E1073" s="51" t="s">
        <v>1290</v>
      </c>
      <c r="F1073" s="51" t="s">
        <v>29</v>
      </c>
      <c r="G1073" s="51" t="s">
        <v>1291</v>
      </c>
      <c r="J1073" s="51" t="s">
        <v>1280</v>
      </c>
      <c r="K1073" s="51" t="s">
        <v>1287</v>
      </c>
      <c r="Q10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74" spans="1:17" ht="17.100000000000001" customHeight="1" x14ac:dyDescent="0.25">
      <c r="A1074" s="51" t="s">
        <v>1130</v>
      </c>
      <c r="B1074" s="51" t="s">
        <v>111</v>
      </c>
      <c r="C1074" s="51">
        <v>14092</v>
      </c>
      <c r="E1074" s="51" t="s">
        <v>1290</v>
      </c>
      <c r="F1074" s="51" t="s">
        <v>29</v>
      </c>
      <c r="G1074" s="51" t="s">
        <v>1291</v>
      </c>
      <c r="J1074" s="51" t="s">
        <v>1280</v>
      </c>
      <c r="K1074" s="51" t="s">
        <v>1287</v>
      </c>
      <c r="Q10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75" spans="1:17" ht="17.100000000000001" customHeight="1" x14ac:dyDescent="0.25">
      <c r="A1075" s="51" t="s">
        <v>1131</v>
      </c>
      <c r="B1075" s="51" t="s">
        <v>111</v>
      </c>
      <c r="C1075" s="51">
        <v>14092</v>
      </c>
      <c r="E1075" s="51" t="s">
        <v>1290</v>
      </c>
      <c r="F1075" s="51" t="s">
        <v>29</v>
      </c>
      <c r="G1075" s="51" t="s">
        <v>1291</v>
      </c>
      <c r="J1075" s="51" t="s">
        <v>29</v>
      </c>
      <c r="K1075" s="51" t="s">
        <v>1291</v>
      </c>
      <c r="Q10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76" spans="1:17" ht="17.100000000000001" customHeight="1" x14ac:dyDescent="0.25">
      <c r="A1076" s="51" t="s">
        <v>1132</v>
      </c>
      <c r="B1076" s="51" t="s">
        <v>111</v>
      </c>
      <c r="C1076" s="51">
        <v>14092</v>
      </c>
      <c r="E1076" s="51" t="s">
        <v>1290</v>
      </c>
      <c r="F1076" s="51" t="s">
        <v>29</v>
      </c>
      <c r="G1076" s="51" t="s">
        <v>1291</v>
      </c>
      <c r="J1076" s="51" t="s">
        <v>29</v>
      </c>
      <c r="K1076" s="51" t="s">
        <v>1291</v>
      </c>
      <c r="Q10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77" spans="1:17" ht="17.100000000000001" customHeight="1" x14ac:dyDescent="0.25">
      <c r="A1077" s="51" t="s">
        <v>1133</v>
      </c>
      <c r="B1077" s="51" t="s">
        <v>111</v>
      </c>
      <c r="C1077" s="51">
        <v>14092</v>
      </c>
      <c r="E1077" s="51" t="s">
        <v>1290</v>
      </c>
      <c r="F1077" s="51" t="s">
        <v>29</v>
      </c>
      <c r="G1077" s="51" t="s">
        <v>1291</v>
      </c>
      <c r="J1077" s="51" t="s">
        <v>29</v>
      </c>
      <c r="K1077" s="51" t="s">
        <v>1291</v>
      </c>
      <c r="Q10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78" spans="1:17" ht="17.100000000000001" customHeight="1" x14ac:dyDescent="0.25">
      <c r="A1078" s="51" t="s">
        <v>1134</v>
      </c>
      <c r="B1078" s="51" t="s">
        <v>111</v>
      </c>
      <c r="C1078" s="51">
        <v>14092</v>
      </c>
      <c r="E1078" s="51" t="s">
        <v>1290</v>
      </c>
      <c r="F1078" s="51" t="s">
        <v>29</v>
      </c>
      <c r="G1078" s="51" t="s">
        <v>1291</v>
      </c>
      <c r="J1078" s="51" t="s">
        <v>29</v>
      </c>
      <c r="K1078" s="51" t="s">
        <v>1291</v>
      </c>
      <c r="Q10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79" spans="1:17" ht="17.100000000000001" customHeight="1" x14ac:dyDescent="0.25">
      <c r="A1079" s="51" t="s">
        <v>1135</v>
      </c>
      <c r="B1079" s="51" t="s">
        <v>111</v>
      </c>
      <c r="C1079" s="51">
        <v>14092</v>
      </c>
      <c r="E1079" s="51" t="s">
        <v>1290</v>
      </c>
      <c r="F1079" s="51" t="s">
        <v>29</v>
      </c>
      <c r="G1079" s="51" t="s">
        <v>1291</v>
      </c>
      <c r="J1079" s="51" t="s">
        <v>29</v>
      </c>
      <c r="K1079" s="51" t="s">
        <v>1291</v>
      </c>
      <c r="Q10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80" spans="1:17" ht="17.100000000000001" customHeight="1" x14ac:dyDescent="0.25">
      <c r="A1080" s="51" t="s">
        <v>1136</v>
      </c>
      <c r="B1080" s="51" t="s">
        <v>111</v>
      </c>
      <c r="C1080" s="51">
        <v>14092</v>
      </c>
      <c r="E1080" s="51" t="s">
        <v>1290</v>
      </c>
      <c r="F1080" s="51" t="s">
        <v>29</v>
      </c>
      <c r="G1080" s="51" t="s">
        <v>1291</v>
      </c>
      <c r="J1080" s="51" t="s">
        <v>29</v>
      </c>
      <c r="K1080" s="51" t="s">
        <v>1291</v>
      </c>
      <c r="Q10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81" spans="1:17" ht="17.100000000000001" customHeight="1" x14ac:dyDescent="0.25">
      <c r="A1081" s="51" t="s">
        <v>1137</v>
      </c>
      <c r="B1081" s="51" t="s">
        <v>111</v>
      </c>
      <c r="C1081" s="51">
        <v>14092</v>
      </c>
      <c r="E1081" s="51" t="s">
        <v>1290</v>
      </c>
      <c r="F1081" s="51" t="s">
        <v>29</v>
      </c>
      <c r="G1081" s="51" t="s">
        <v>1291</v>
      </c>
      <c r="J1081" s="51" t="s">
        <v>29</v>
      </c>
      <c r="K1081" s="51" t="s">
        <v>1291</v>
      </c>
      <c r="Q10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82" spans="1:17" ht="17.100000000000001" customHeight="1" x14ac:dyDescent="0.25">
      <c r="A1082" s="51" t="s">
        <v>1138</v>
      </c>
      <c r="B1082" s="51" t="s">
        <v>111</v>
      </c>
      <c r="C1082" s="51">
        <v>14092</v>
      </c>
      <c r="E1082" s="51" t="s">
        <v>1280</v>
      </c>
      <c r="F1082" s="51" t="s">
        <v>112</v>
      </c>
      <c r="G1082" s="51" t="s">
        <v>1282</v>
      </c>
      <c r="I1082" s="51" t="s">
        <v>1300</v>
      </c>
      <c r="J1082" s="51" t="s">
        <v>1280</v>
      </c>
      <c r="K1082" s="51" t="s">
        <v>1282</v>
      </c>
      <c r="Q10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83" spans="1:17" ht="17.100000000000001" customHeight="1" x14ac:dyDescent="0.25">
      <c r="A1083" s="51" t="s">
        <v>1139</v>
      </c>
      <c r="B1083" s="51" t="s">
        <v>111</v>
      </c>
      <c r="C1083" s="51">
        <v>14092</v>
      </c>
      <c r="E1083" s="51" t="s">
        <v>1290</v>
      </c>
      <c r="F1083" s="51" t="s">
        <v>29</v>
      </c>
      <c r="G1083" s="51" t="s">
        <v>1291</v>
      </c>
      <c r="J1083" s="51" t="s">
        <v>29</v>
      </c>
      <c r="K1083" s="51" t="s">
        <v>1291</v>
      </c>
      <c r="Q10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84" spans="1:17" ht="17.100000000000001" customHeight="1" x14ac:dyDescent="0.25">
      <c r="A1084" s="51" t="s">
        <v>1140</v>
      </c>
      <c r="B1084" s="51" t="s">
        <v>111</v>
      </c>
      <c r="C1084" s="51">
        <v>14092</v>
      </c>
      <c r="E1084" s="51" t="s">
        <v>1290</v>
      </c>
      <c r="F1084" s="51" t="s">
        <v>29</v>
      </c>
      <c r="G1084" s="51" t="s">
        <v>1291</v>
      </c>
      <c r="J1084" s="51" t="s">
        <v>29</v>
      </c>
      <c r="K1084" s="51" t="s">
        <v>1291</v>
      </c>
      <c r="Q10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85" spans="1:17" ht="17.100000000000001" customHeight="1" x14ac:dyDescent="0.25">
      <c r="A1085" s="51" t="s">
        <v>1141</v>
      </c>
      <c r="B1085" s="51" t="s">
        <v>111</v>
      </c>
      <c r="C1085" s="51">
        <v>14092</v>
      </c>
      <c r="E1085" s="51" t="s">
        <v>1290</v>
      </c>
      <c r="F1085" s="51" t="s">
        <v>29</v>
      </c>
      <c r="G1085" s="51" t="s">
        <v>1291</v>
      </c>
      <c r="J1085" s="51" t="s">
        <v>29</v>
      </c>
      <c r="K1085" s="51" t="s">
        <v>1291</v>
      </c>
      <c r="Q10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86" spans="1:17" ht="17.100000000000001" customHeight="1" x14ac:dyDescent="0.25">
      <c r="A1086" s="51" t="s">
        <v>1142</v>
      </c>
      <c r="B1086" s="51" t="s">
        <v>111</v>
      </c>
      <c r="C1086" s="51">
        <v>14092</v>
      </c>
      <c r="E1086" s="51" t="s">
        <v>1290</v>
      </c>
      <c r="F1086" s="51" t="s">
        <v>29</v>
      </c>
      <c r="G1086" s="51" t="s">
        <v>1291</v>
      </c>
      <c r="J1086" s="51" t="s">
        <v>29</v>
      </c>
      <c r="K1086" s="51" t="s">
        <v>1291</v>
      </c>
      <c r="Q10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87" spans="1:17" ht="17.100000000000001" customHeight="1" x14ac:dyDescent="0.25">
      <c r="A1087" s="51" t="s">
        <v>1143</v>
      </c>
      <c r="B1087" s="51" t="s">
        <v>111</v>
      </c>
      <c r="C1087" s="51">
        <v>14092</v>
      </c>
      <c r="E1087" s="51" t="s">
        <v>1290</v>
      </c>
      <c r="F1087" s="51" t="s">
        <v>29</v>
      </c>
      <c r="G1087" s="51" t="s">
        <v>1291</v>
      </c>
      <c r="J1087" s="51" t="s">
        <v>29</v>
      </c>
      <c r="K1087" s="51" t="s">
        <v>1291</v>
      </c>
      <c r="Q10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88" spans="1:17" ht="17.100000000000001" customHeight="1" x14ac:dyDescent="0.25">
      <c r="A1088" s="51" t="s">
        <v>1144</v>
      </c>
      <c r="B1088" s="51" t="s">
        <v>111</v>
      </c>
      <c r="C1088" s="51">
        <v>14092</v>
      </c>
      <c r="E1088" s="51" t="s">
        <v>1290</v>
      </c>
      <c r="F1088" s="51" t="s">
        <v>29</v>
      </c>
      <c r="G1088" s="51" t="s">
        <v>1291</v>
      </c>
      <c r="J1088" s="51" t="s">
        <v>29</v>
      </c>
      <c r="K1088" s="51" t="s">
        <v>1291</v>
      </c>
      <c r="Q10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89" spans="1:17" ht="17.100000000000001" customHeight="1" x14ac:dyDescent="0.25">
      <c r="A1089" s="51" t="s">
        <v>1145</v>
      </c>
      <c r="B1089" s="51" t="s">
        <v>111</v>
      </c>
      <c r="C1089" s="51">
        <v>14092</v>
      </c>
      <c r="E1089" s="51" t="s">
        <v>1290</v>
      </c>
      <c r="F1089" s="51" t="s">
        <v>29</v>
      </c>
      <c r="G1089" s="51" t="s">
        <v>1291</v>
      </c>
      <c r="J1089" s="51" t="s">
        <v>29</v>
      </c>
      <c r="K1089" s="51" t="s">
        <v>1291</v>
      </c>
      <c r="Q10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90" spans="1:17" ht="17.100000000000001" customHeight="1" x14ac:dyDescent="0.25">
      <c r="A1090" s="51" t="s">
        <v>1146</v>
      </c>
      <c r="B1090" s="51" t="s">
        <v>111</v>
      </c>
      <c r="C1090" s="51">
        <v>14092</v>
      </c>
      <c r="E1090" s="51" t="s">
        <v>1290</v>
      </c>
      <c r="F1090" s="51" t="s">
        <v>29</v>
      </c>
      <c r="G1090" s="51" t="s">
        <v>1291</v>
      </c>
      <c r="J1090" s="51" t="s">
        <v>29</v>
      </c>
      <c r="K1090" s="51" t="s">
        <v>1291</v>
      </c>
      <c r="Q10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91" spans="1:17" ht="17.100000000000001" customHeight="1" x14ac:dyDescent="0.25">
      <c r="A1091" s="51" t="s">
        <v>1147</v>
      </c>
      <c r="B1091" s="51" t="s">
        <v>111</v>
      </c>
      <c r="C1091" s="51">
        <v>14092</v>
      </c>
      <c r="E1091" s="51" t="s">
        <v>1290</v>
      </c>
      <c r="F1091" s="51" t="s">
        <v>29</v>
      </c>
      <c r="G1091" s="51" t="s">
        <v>1291</v>
      </c>
      <c r="J1091" s="51" t="s">
        <v>29</v>
      </c>
      <c r="K1091" s="51" t="s">
        <v>1291</v>
      </c>
      <c r="Q10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92" spans="1:17" ht="17.100000000000001" customHeight="1" x14ac:dyDescent="0.25">
      <c r="A1092" s="51" t="s">
        <v>1148</v>
      </c>
      <c r="B1092" s="51" t="s">
        <v>111</v>
      </c>
      <c r="C1092" s="51">
        <v>14092</v>
      </c>
      <c r="E1092" s="51" t="s">
        <v>1290</v>
      </c>
      <c r="F1092" s="51" t="s">
        <v>29</v>
      </c>
      <c r="G1092" s="51" t="s">
        <v>1291</v>
      </c>
      <c r="J1092" s="51" t="s">
        <v>29</v>
      </c>
      <c r="K1092" s="51" t="s">
        <v>1291</v>
      </c>
      <c r="Q10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93" spans="1:17" ht="17.100000000000001" customHeight="1" x14ac:dyDescent="0.25">
      <c r="A1093" s="51" t="s">
        <v>1149</v>
      </c>
      <c r="B1093" s="51" t="s">
        <v>111</v>
      </c>
      <c r="C1093" s="51">
        <v>14092</v>
      </c>
      <c r="E1093" s="51" t="s">
        <v>1290</v>
      </c>
      <c r="F1093" s="51" t="s">
        <v>29</v>
      </c>
      <c r="G1093" s="51" t="s">
        <v>1291</v>
      </c>
      <c r="J1093" s="51" t="s">
        <v>1280</v>
      </c>
      <c r="K1093" s="51" t="s">
        <v>1311</v>
      </c>
      <c r="Q10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94" spans="1:17" ht="17.100000000000001" customHeight="1" x14ac:dyDescent="0.25">
      <c r="A1094" s="51" t="s">
        <v>1150</v>
      </c>
      <c r="B1094" s="51" t="s">
        <v>111</v>
      </c>
      <c r="C1094" s="51">
        <v>14092</v>
      </c>
      <c r="E1094" s="51" t="s">
        <v>1290</v>
      </c>
      <c r="F1094" s="51" t="s">
        <v>29</v>
      </c>
      <c r="G1094" s="51" t="s">
        <v>1291</v>
      </c>
      <c r="J1094" s="51" t="s">
        <v>29</v>
      </c>
      <c r="K1094" s="51" t="s">
        <v>1291</v>
      </c>
      <c r="Q10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95" spans="1:17" ht="17.100000000000001" customHeight="1" x14ac:dyDescent="0.25">
      <c r="A1095" s="51" t="s">
        <v>1151</v>
      </c>
      <c r="B1095" s="51" t="s">
        <v>111</v>
      </c>
      <c r="C1095" s="51">
        <v>14092</v>
      </c>
      <c r="E1095" s="51" t="s">
        <v>1280</v>
      </c>
      <c r="F1095" s="51" t="s">
        <v>112</v>
      </c>
      <c r="G1095" s="51" t="s">
        <v>1286</v>
      </c>
      <c r="I1095" s="51" t="s">
        <v>1300</v>
      </c>
      <c r="J1095" s="51" t="s">
        <v>1280</v>
      </c>
      <c r="K1095" s="51" t="s">
        <v>1287</v>
      </c>
      <c r="Q10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96" spans="1:17" ht="17.100000000000001" customHeight="1" x14ac:dyDescent="0.25">
      <c r="A1096" s="51" t="s">
        <v>1152</v>
      </c>
      <c r="B1096" s="51" t="s">
        <v>111</v>
      </c>
      <c r="C1096" s="51">
        <v>14092</v>
      </c>
      <c r="E1096" s="51" t="s">
        <v>1290</v>
      </c>
      <c r="F1096" s="51" t="s">
        <v>29</v>
      </c>
      <c r="G1096" s="51" t="s">
        <v>1291</v>
      </c>
      <c r="J1096" s="51" t="s">
        <v>29</v>
      </c>
      <c r="K1096" s="51" t="s">
        <v>1291</v>
      </c>
      <c r="Q10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97" spans="1:17" ht="17.100000000000001" customHeight="1" x14ac:dyDescent="0.25">
      <c r="A1097" s="51" t="s">
        <v>1153</v>
      </c>
      <c r="B1097" s="51" t="s">
        <v>111</v>
      </c>
      <c r="C1097" s="51">
        <v>14092</v>
      </c>
      <c r="E1097" s="51" t="s">
        <v>1290</v>
      </c>
      <c r="F1097" s="51" t="s">
        <v>29</v>
      </c>
      <c r="G1097" s="51" t="s">
        <v>1291</v>
      </c>
      <c r="J1097" s="51" t="s">
        <v>29</v>
      </c>
      <c r="K1097" s="51" t="s">
        <v>1291</v>
      </c>
      <c r="Q10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98" spans="1:17" ht="17.100000000000001" customHeight="1" x14ac:dyDescent="0.25">
      <c r="A1098" s="51" t="s">
        <v>1154</v>
      </c>
      <c r="B1098" s="51" t="s">
        <v>111</v>
      </c>
      <c r="C1098" s="51">
        <v>14092</v>
      </c>
      <c r="E1098" s="51" t="s">
        <v>1290</v>
      </c>
      <c r="F1098" s="51" t="s">
        <v>29</v>
      </c>
      <c r="G1098" s="51" t="s">
        <v>1291</v>
      </c>
      <c r="J1098" s="51" t="s">
        <v>29</v>
      </c>
      <c r="K1098" s="51" t="s">
        <v>1291</v>
      </c>
      <c r="Q10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99" spans="1:17" ht="17.100000000000001" customHeight="1" x14ac:dyDescent="0.25">
      <c r="A1099" s="51" t="s">
        <v>1155</v>
      </c>
      <c r="B1099" s="51" t="s">
        <v>111</v>
      </c>
      <c r="C1099" s="51">
        <v>14092</v>
      </c>
      <c r="E1099" s="51" t="s">
        <v>1290</v>
      </c>
      <c r="F1099" s="51" t="s">
        <v>29</v>
      </c>
      <c r="G1099" s="51" t="s">
        <v>1291</v>
      </c>
      <c r="J1099" s="51" t="s">
        <v>29</v>
      </c>
      <c r="K1099" s="51" t="s">
        <v>1291</v>
      </c>
      <c r="Q10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00" spans="1:17" ht="17.100000000000001" customHeight="1" x14ac:dyDescent="0.25">
      <c r="A1100" s="51" t="s">
        <v>1156</v>
      </c>
      <c r="B1100" s="51" t="s">
        <v>111</v>
      </c>
      <c r="C1100" s="51">
        <v>14092</v>
      </c>
      <c r="E1100" s="51" t="s">
        <v>1290</v>
      </c>
      <c r="F1100" s="51" t="s">
        <v>29</v>
      </c>
      <c r="G1100" s="51" t="s">
        <v>1291</v>
      </c>
      <c r="J1100" s="51" t="s">
        <v>29</v>
      </c>
      <c r="K1100" s="51" t="s">
        <v>1291</v>
      </c>
      <c r="Q11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01" spans="1:17" ht="17.100000000000001" customHeight="1" x14ac:dyDescent="0.25">
      <c r="A1101" s="51" t="s">
        <v>1157</v>
      </c>
      <c r="B1101" s="51" t="s">
        <v>111</v>
      </c>
      <c r="C1101" s="51">
        <v>14092</v>
      </c>
      <c r="E1101" s="51" t="s">
        <v>1290</v>
      </c>
      <c r="F1101" s="51" t="s">
        <v>29</v>
      </c>
      <c r="G1101" s="51" t="s">
        <v>1291</v>
      </c>
      <c r="J1101" s="51" t="s">
        <v>29</v>
      </c>
      <c r="K1101" s="51" t="s">
        <v>1291</v>
      </c>
      <c r="Q11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02" spans="1:17" ht="17.100000000000001" customHeight="1" x14ac:dyDescent="0.25">
      <c r="A1102" s="51" t="s">
        <v>1158</v>
      </c>
      <c r="B1102" s="51" t="s">
        <v>111</v>
      </c>
      <c r="C1102" s="51">
        <v>14092</v>
      </c>
      <c r="E1102" s="51" t="s">
        <v>1290</v>
      </c>
      <c r="F1102" s="51" t="s">
        <v>29</v>
      </c>
      <c r="G1102" s="51" t="s">
        <v>1291</v>
      </c>
      <c r="J1102" s="51" t="s">
        <v>29</v>
      </c>
      <c r="K1102" s="51" t="s">
        <v>1291</v>
      </c>
      <c r="Q11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03" spans="1:17" ht="17.100000000000001" customHeight="1" x14ac:dyDescent="0.25">
      <c r="A1103" s="51" t="s">
        <v>1159</v>
      </c>
      <c r="B1103" s="51" t="s">
        <v>111</v>
      </c>
      <c r="C1103" s="51">
        <v>14092</v>
      </c>
      <c r="E1103" s="51" t="s">
        <v>1290</v>
      </c>
      <c r="F1103" s="51" t="s">
        <v>29</v>
      </c>
      <c r="G1103" s="51" t="s">
        <v>1291</v>
      </c>
      <c r="J1103" s="51" t="s">
        <v>29</v>
      </c>
      <c r="K1103" s="51" t="s">
        <v>1291</v>
      </c>
      <c r="Q11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04" spans="1:17" ht="17.100000000000001" customHeight="1" x14ac:dyDescent="0.25">
      <c r="A1104" s="51" t="s">
        <v>1160</v>
      </c>
      <c r="B1104" s="51" t="s">
        <v>111</v>
      </c>
      <c r="C1104" s="51">
        <v>14092</v>
      </c>
      <c r="E1104" s="51" t="s">
        <v>1290</v>
      </c>
      <c r="F1104" s="51" t="s">
        <v>29</v>
      </c>
      <c r="G1104" s="51" t="s">
        <v>1291</v>
      </c>
      <c r="J1104" s="51" t="s">
        <v>29</v>
      </c>
      <c r="K1104" s="51" t="s">
        <v>1291</v>
      </c>
      <c r="Q11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05" spans="1:17" ht="17.100000000000001" customHeight="1" x14ac:dyDescent="0.25">
      <c r="A1105" s="51" t="s">
        <v>1161</v>
      </c>
      <c r="B1105" s="51" t="s">
        <v>111</v>
      </c>
      <c r="C1105" s="51">
        <v>14092</v>
      </c>
      <c r="E1105" s="51" t="s">
        <v>1280</v>
      </c>
      <c r="F1105" s="51" t="s">
        <v>29</v>
      </c>
      <c r="G1105" s="51" t="s">
        <v>1282</v>
      </c>
      <c r="J1105" s="51" t="s">
        <v>1280</v>
      </c>
      <c r="K1105" s="51" t="s">
        <v>1282</v>
      </c>
      <c r="Q11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06" spans="1:17" ht="17.100000000000001" customHeight="1" x14ac:dyDescent="0.25">
      <c r="A1106" s="51" t="s">
        <v>1162</v>
      </c>
      <c r="B1106" s="51" t="s">
        <v>111</v>
      </c>
      <c r="C1106" s="51">
        <v>14092</v>
      </c>
      <c r="E1106" s="51" t="s">
        <v>1290</v>
      </c>
      <c r="F1106" s="51" t="s">
        <v>29</v>
      </c>
      <c r="G1106" s="51" t="s">
        <v>1291</v>
      </c>
      <c r="J1106" s="51" t="s">
        <v>29</v>
      </c>
      <c r="K1106" s="51" t="s">
        <v>1291</v>
      </c>
      <c r="Q11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07" spans="1:17" ht="17.100000000000001" customHeight="1" x14ac:dyDescent="0.25">
      <c r="A1107" s="51" t="s">
        <v>1163</v>
      </c>
      <c r="B1107" s="51" t="s">
        <v>111</v>
      </c>
      <c r="C1107" s="51">
        <v>14092</v>
      </c>
      <c r="E1107" s="51" t="s">
        <v>1290</v>
      </c>
      <c r="F1107" s="51" t="s">
        <v>29</v>
      </c>
      <c r="G1107" s="51" t="s">
        <v>1291</v>
      </c>
      <c r="J1107" s="51" t="s">
        <v>29</v>
      </c>
      <c r="K1107" s="51" t="s">
        <v>1291</v>
      </c>
      <c r="Q11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08" spans="1:17" ht="17.100000000000001" customHeight="1" x14ac:dyDescent="0.25">
      <c r="A1108" s="51" t="s">
        <v>1164</v>
      </c>
      <c r="B1108" s="51" t="s">
        <v>111</v>
      </c>
      <c r="C1108" s="51">
        <v>14092</v>
      </c>
      <c r="E1108" s="51" t="s">
        <v>1290</v>
      </c>
      <c r="F1108" s="51" t="s">
        <v>29</v>
      </c>
      <c r="G1108" s="51" t="s">
        <v>1291</v>
      </c>
      <c r="J1108" s="51" t="s">
        <v>29</v>
      </c>
      <c r="K1108" s="51" t="s">
        <v>1291</v>
      </c>
      <c r="Q11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09" spans="1:17" ht="17.100000000000001" customHeight="1" x14ac:dyDescent="0.25">
      <c r="A1109" s="51" t="s">
        <v>1165</v>
      </c>
      <c r="B1109" s="51" t="s">
        <v>111</v>
      </c>
      <c r="C1109" s="51">
        <v>14092</v>
      </c>
      <c r="E1109" s="51" t="s">
        <v>1290</v>
      </c>
      <c r="F1109" s="51" t="s">
        <v>29</v>
      </c>
      <c r="G1109" s="51" t="s">
        <v>1291</v>
      </c>
      <c r="J1109" s="51" t="s">
        <v>29</v>
      </c>
      <c r="K1109" s="51" t="s">
        <v>1291</v>
      </c>
      <c r="Q11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10" spans="1:17" ht="17.100000000000001" customHeight="1" x14ac:dyDescent="0.25">
      <c r="A1110" s="51" t="s">
        <v>1166</v>
      </c>
      <c r="B1110" s="51" t="s">
        <v>111</v>
      </c>
      <c r="C1110" s="51">
        <v>14092</v>
      </c>
      <c r="E1110" s="51" t="s">
        <v>1290</v>
      </c>
      <c r="F1110" s="51" t="s">
        <v>29</v>
      </c>
      <c r="G1110" s="51" t="s">
        <v>1291</v>
      </c>
      <c r="J1110" s="51" t="s">
        <v>29</v>
      </c>
      <c r="K1110" s="51" t="s">
        <v>1291</v>
      </c>
      <c r="Q11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11" spans="1:17" ht="17.100000000000001" customHeight="1" x14ac:dyDescent="0.25">
      <c r="A1111" s="51" t="s">
        <v>1167</v>
      </c>
      <c r="B1111" s="51" t="s">
        <v>111</v>
      </c>
      <c r="C1111" s="51">
        <v>14092</v>
      </c>
      <c r="E1111" s="51" t="s">
        <v>1290</v>
      </c>
      <c r="F1111" s="51" t="s">
        <v>29</v>
      </c>
      <c r="G1111" s="51" t="s">
        <v>1291</v>
      </c>
      <c r="J1111" s="51" t="s">
        <v>29</v>
      </c>
      <c r="K1111" s="51" t="s">
        <v>1291</v>
      </c>
      <c r="Q11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12" spans="1:17" ht="17.100000000000001" customHeight="1" x14ac:dyDescent="0.25">
      <c r="A1112" s="51" t="s">
        <v>1168</v>
      </c>
      <c r="B1112" s="51" t="s">
        <v>111</v>
      </c>
      <c r="C1112" s="51">
        <v>14092</v>
      </c>
      <c r="E1112" s="51" t="s">
        <v>1290</v>
      </c>
      <c r="F1112" s="51" t="s">
        <v>29</v>
      </c>
      <c r="G1112" s="51" t="s">
        <v>1291</v>
      </c>
      <c r="J1112" s="51" t="s">
        <v>29</v>
      </c>
      <c r="K1112" s="51" t="s">
        <v>1291</v>
      </c>
      <c r="Q11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13" spans="1:17" ht="17.100000000000001" customHeight="1" x14ac:dyDescent="0.25">
      <c r="A1113" s="51" t="s">
        <v>1169</v>
      </c>
      <c r="B1113" s="51" t="s">
        <v>111</v>
      </c>
      <c r="C1113" s="51">
        <v>14092</v>
      </c>
      <c r="E1113" s="51" t="s">
        <v>1290</v>
      </c>
      <c r="F1113" s="51" t="s">
        <v>29</v>
      </c>
      <c r="G1113" s="51" t="s">
        <v>1291</v>
      </c>
      <c r="J1113" s="51" t="s">
        <v>29</v>
      </c>
      <c r="K1113" s="51" t="s">
        <v>1291</v>
      </c>
      <c r="Q11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14" spans="1:17" ht="17.100000000000001" customHeight="1" x14ac:dyDescent="0.25">
      <c r="A1114" s="51" t="s">
        <v>1170</v>
      </c>
      <c r="B1114" s="51" t="s">
        <v>111</v>
      </c>
      <c r="C1114" s="51">
        <v>14092</v>
      </c>
      <c r="E1114" s="51" t="s">
        <v>1290</v>
      </c>
      <c r="F1114" s="51" t="s">
        <v>29</v>
      </c>
      <c r="G1114" s="51" t="s">
        <v>1291</v>
      </c>
      <c r="J1114" s="51" t="s">
        <v>29</v>
      </c>
      <c r="K1114" s="51" t="s">
        <v>1291</v>
      </c>
      <c r="Q11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15" spans="1:17" ht="17.100000000000001" customHeight="1" x14ac:dyDescent="0.25">
      <c r="A1115" s="51" t="s">
        <v>1171</v>
      </c>
      <c r="B1115" s="51" t="s">
        <v>111</v>
      </c>
      <c r="C1115" s="51">
        <v>14092</v>
      </c>
      <c r="E1115" s="51" t="s">
        <v>1290</v>
      </c>
      <c r="F1115" s="51" t="s">
        <v>29</v>
      </c>
      <c r="G1115" s="51" t="s">
        <v>1291</v>
      </c>
      <c r="J1115" s="51" t="s">
        <v>1280</v>
      </c>
      <c r="K1115" s="51" t="s">
        <v>1311</v>
      </c>
      <c r="Q11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16" spans="1:17" ht="17.100000000000001" customHeight="1" x14ac:dyDescent="0.25">
      <c r="A1116" s="51" t="s">
        <v>1172</v>
      </c>
      <c r="B1116" s="51" t="s">
        <v>111</v>
      </c>
      <c r="C1116" s="51">
        <v>14092</v>
      </c>
      <c r="E1116" s="51" t="s">
        <v>1290</v>
      </c>
      <c r="F1116" s="51" t="s">
        <v>29</v>
      </c>
      <c r="G1116" s="51" t="s">
        <v>1291</v>
      </c>
      <c r="J1116" s="51" t="s">
        <v>29</v>
      </c>
      <c r="K1116" s="51" t="s">
        <v>1291</v>
      </c>
      <c r="Q11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17" spans="1:17" ht="17.100000000000001" customHeight="1" x14ac:dyDescent="0.25">
      <c r="A1117" s="51" t="s">
        <v>1173</v>
      </c>
      <c r="B1117" s="51" t="s">
        <v>111</v>
      </c>
      <c r="C1117" s="51">
        <v>14092</v>
      </c>
      <c r="E1117" s="51" t="s">
        <v>1290</v>
      </c>
      <c r="F1117" s="51" t="s">
        <v>29</v>
      </c>
      <c r="G1117" s="51" t="s">
        <v>1291</v>
      </c>
      <c r="J1117" s="51" t="s">
        <v>29</v>
      </c>
      <c r="K1117" s="51" t="s">
        <v>1291</v>
      </c>
      <c r="Q11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18" spans="1:17" ht="17.100000000000001" customHeight="1" x14ac:dyDescent="0.25">
      <c r="A1118" s="51" t="s">
        <v>1174</v>
      </c>
      <c r="B1118" s="51" t="s">
        <v>111</v>
      </c>
      <c r="C1118" s="51">
        <v>14092</v>
      </c>
      <c r="E1118" s="51" t="s">
        <v>1290</v>
      </c>
      <c r="F1118" s="51" t="s">
        <v>29</v>
      </c>
      <c r="G1118" s="51" t="s">
        <v>1291</v>
      </c>
      <c r="J1118" s="51" t="s">
        <v>29</v>
      </c>
      <c r="K1118" s="51" t="s">
        <v>1291</v>
      </c>
      <c r="Q11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19" spans="1:17" ht="17.100000000000001" customHeight="1" x14ac:dyDescent="0.25">
      <c r="A1119" s="51" t="s">
        <v>1175</v>
      </c>
      <c r="B1119" s="51" t="s">
        <v>111</v>
      </c>
      <c r="C1119" s="51">
        <v>14092</v>
      </c>
      <c r="E1119" s="51" t="s">
        <v>1290</v>
      </c>
      <c r="F1119" s="51" t="s">
        <v>29</v>
      </c>
      <c r="G1119" s="51" t="s">
        <v>1291</v>
      </c>
      <c r="J1119" s="51" t="s">
        <v>29</v>
      </c>
      <c r="K1119" s="51" t="s">
        <v>1291</v>
      </c>
      <c r="Q11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20" spans="1:17" ht="17.100000000000001" customHeight="1" x14ac:dyDescent="0.25">
      <c r="A1120" s="51" t="s">
        <v>1176</v>
      </c>
      <c r="B1120" s="51" t="s">
        <v>111</v>
      </c>
      <c r="C1120" s="51">
        <v>14092</v>
      </c>
      <c r="E1120" s="51" t="s">
        <v>1290</v>
      </c>
      <c r="F1120" s="51" t="s">
        <v>29</v>
      </c>
      <c r="G1120" s="51" t="s">
        <v>1291</v>
      </c>
      <c r="J1120" s="51" t="s">
        <v>29</v>
      </c>
      <c r="K1120" s="51" t="s">
        <v>1291</v>
      </c>
      <c r="Q11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21" spans="1:17" ht="17.100000000000001" customHeight="1" x14ac:dyDescent="0.25">
      <c r="A1121" s="51" t="s">
        <v>1177</v>
      </c>
      <c r="B1121" s="51" t="s">
        <v>111</v>
      </c>
      <c r="C1121" s="51">
        <v>14092</v>
      </c>
      <c r="E1121" s="51" t="s">
        <v>1290</v>
      </c>
      <c r="F1121" s="51" t="s">
        <v>29</v>
      </c>
      <c r="G1121" s="51" t="s">
        <v>1291</v>
      </c>
      <c r="J1121" s="51" t="s">
        <v>29</v>
      </c>
      <c r="K1121" s="51" t="s">
        <v>1291</v>
      </c>
      <c r="Q11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22" spans="1:17" ht="17.100000000000001" customHeight="1" x14ac:dyDescent="0.25">
      <c r="A1122" s="51" t="s">
        <v>1178</v>
      </c>
      <c r="B1122" s="51" t="s">
        <v>111</v>
      </c>
      <c r="C1122" s="51">
        <v>14092</v>
      </c>
      <c r="E1122" s="51" t="s">
        <v>1290</v>
      </c>
      <c r="F1122" s="51" t="s">
        <v>29</v>
      </c>
      <c r="G1122" s="51" t="s">
        <v>1291</v>
      </c>
      <c r="J1122" s="51" t="s">
        <v>29</v>
      </c>
      <c r="K1122" s="51" t="s">
        <v>1291</v>
      </c>
      <c r="Q11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23" spans="1:17" ht="17.100000000000001" customHeight="1" x14ac:dyDescent="0.25">
      <c r="A1123" s="51" t="s">
        <v>1179</v>
      </c>
      <c r="B1123" s="51" t="s">
        <v>111</v>
      </c>
      <c r="C1123" s="51">
        <v>14092</v>
      </c>
      <c r="E1123" s="51" t="s">
        <v>1290</v>
      </c>
      <c r="F1123" s="51" t="s">
        <v>29</v>
      </c>
      <c r="G1123" s="51" t="s">
        <v>1291</v>
      </c>
      <c r="J1123" s="51" t="s">
        <v>29</v>
      </c>
      <c r="K1123" s="51" t="s">
        <v>1291</v>
      </c>
      <c r="Q11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24" spans="1:17" ht="17.100000000000001" customHeight="1" x14ac:dyDescent="0.25">
      <c r="A1124" s="51" t="s">
        <v>1180</v>
      </c>
      <c r="B1124" s="51" t="s">
        <v>111</v>
      </c>
      <c r="C1124" s="51">
        <v>14092</v>
      </c>
      <c r="E1124" s="51" t="s">
        <v>1290</v>
      </c>
      <c r="F1124" s="51" t="s">
        <v>29</v>
      </c>
      <c r="G1124" s="51" t="s">
        <v>1291</v>
      </c>
      <c r="J1124" s="51" t="s">
        <v>29</v>
      </c>
      <c r="K1124" s="51" t="s">
        <v>1291</v>
      </c>
      <c r="Q11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25" spans="1:17" ht="17.100000000000001" customHeight="1" x14ac:dyDescent="0.25">
      <c r="A1125" s="51" t="s">
        <v>1181</v>
      </c>
      <c r="B1125" s="51" t="s">
        <v>111</v>
      </c>
      <c r="C1125" s="51">
        <v>14092</v>
      </c>
      <c r="E1125" s="51" t="s">
        <v>1290</v>
      </c>
      <c r="F1125" s="51" t="s">
        <v>29</v>
      </c>
      <c r="G1125" s="51" t="s">
        <v>1291</v>
      </c>
      <c r="J1125" s="51" t="s">
        <v>29</v>
      </c>
      <c r="K1125" s="51" t="s">
        <v>1291</v>
      </c>
      <c r="Q11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26" spans="1:17" ht="17.100000000000001" customHeight="1" x14ac:dyDescent="0.25">
      <c r="A1126" s="51" t="s">
        <v>1182</v>
      </c>
      <c r="B1126" s="51" t="s">
        <v>111</v>
      </c>
      <c r="C1126" s="51">
        <v>14092</v>
      </c>
      <c r="E1126" s="51" t="s">
        <v>1290</v>
      </c>
      <c r="F1126" s="51" t="s">
        <v>29</v>
      </c>
      <c r="G1126" s="51" t="s">
        <v>1291</v>
      </c>
      <c r="J1126" s="51" t="s">
        <v>29</v>
      </c>
      <c r="K1126" s="51" t="s">
        <v>1291</v>
      </c>
      <c r="Q11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27" spans="1:17" ht="17.100000000000001" customHeight="1" x14ac:dyDescent="0.25">
      <c r="A1127" s="51" t="s">
        <v>1183</v>
      </c>
      <c r="B1127" s="51" t="s">
        <v>111</v>
      </c>
      <c r="C1127" s="51">
        <v>14092</v>
      </c>
      <c r="E1127" s="51" t="s">
        <v>1290</v>
      </c>
      <c r="F1127" s="51" t="s">
        <v>29</v>
      </c>
      <c r="G1127" s="51" t="s">
        <v>1291</v>
      </c>
      <c r="J1127" s="51" t="s">
        <v>29</v>
      </c>
      <c r="K1127" s="51" t="s">
        <v>1291</v>
      </c>
      <c r="Q11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28" spans="1:17" ht="17.100000000000001" customHeight="1" x14ac:dyDescent="0.25">
      <c r="A1128" s="51" t="s">
        <v>1184</v>
      </c>
      <c r="B1128" s="51" t="s">
        <v>111</v>
      </c>
      <c r="C1128" s="51">
        <v>14092</v>
      </c>
      <c r="E1128" s="51" t="s">
        <v>1290</v>
      </c>
      <c r="F1128" s="51" t="s">
        <v>29</v>
      </c>
      <c r="G1128" s="51" t="s">
        <v>1291</v>
      </c>
      <c r="J1128" s="51" t="s">
        <v>29</v>
      </c>
      <c r="K1128" s="51" t="s">
        <v>1291</v>
      </c>
      <c r="Q11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29" spans="1:17" ht="17.100000000000001" customHeight="1" x14ac:dyDescent="0.25">
      <c r="A1129" s="51" t="s">
        <v>1185</v>
      </c>
      <c r="B1129" s="51" t="s">
        <v>111</v>
      </c>
      <c r="C1129" s="51">
        <v>14092</v>
      </c>
      <c r="E1129" s="51" t="s">
        <v>1290</v>
      </c>
      <c r="F1129" s="51" t="s">
        <v>29</v>
      </c>
      <c r="G1129" s="51" t="s">
        <v>1291</v>
      </c>
      <c r="J1129" s="51" t="s">
        <v>29</v>
      </c>
      <c r="K1129" s="51" t="s">
        <v>1291</v>
      </c>
      <c r="Q11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30" spans="1:17" ht="17.100000000000001" customHeight="1" x14ac:dyDescent="0.25">
      <c r="A1130" s="51" t="s">
        <v>1186</v>
      </c>
      <c r="B1130" s="51" t="s">
        <v>111</v>
      </c>
      <c r="C1130" s="51">
        <v>14092</v>
      </c>
      <c r="E1130" s="51" t="s">
        <v>1290</v>
      </c>
      <c r="F1130" s="51" t="s">
        <v>29</v>
      </c>
      <c r="G1130" s="51" t="s">
        <v>1291</v>
      </c>
      <c r="J1130" s="51" t="s">
        <v>29</v>
      </c>
      <c r="K1130" s="51" t="s">
        <v>1291</v>
      </c>
      <c r="Q11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31" spans="1:17" ht="17.100000000000001" customHeight="1" x14ac:dyDescent="0.25">
      <c r="A1131" s="51" t="s">
        <v>1187</v>
      </c>
      <c r="B1131" s="51" t="s">
        <v>111</v>
      </c>
      <c r="C1131" s="51">
        <v>14092</v>
      </c>
      <c r="E1131" s="51" t="s">
        <v>1290</v>
      </c>
      <c r="F1131" s="51" t="s">
        <v>29</v>
      </c>
      <c r="G1131" s="51" t="s">
        <v>1291</v>
      </c>
      <c r="J1131" s="51" t="s">
        <v>29</v>
      </c>
      <c r="K1131" s="51" t="s">
        <v>1291</v>
      </c>
      <c r="Q11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32" spans="1:17" ht="17.100000000000001" customHeight="1" x14ac:dyDescent="0.25">
      <c r="A1132" s="51" t="s">
        <v>1188</v>
      </c>
      <c r="B1132" s="51" t="s">
        <v>111</v>
      </c>
      <c r="C1132" s="51">
        <v>14092</v>
      </c>
      <c r="E1132" s="51" t="s">
        <v>1290</v>
      </c>
      <c r="F1132" s="51" t="s">
        <v>29</v>
      </c>
      <c r="G1132" s="51" t="s">
        <v>1291</v>
      </c>
      <c r="J1132" s="51" t="s">
        <v>29</v>
      </c>
      <c r="K1132" s="51" t="s">
        <v>1291</v>
      </c>
      <c r="Q11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33" spans="1:17" ht="17.100000000000001" customHeight="1" x14ac:dyDescent="0.25">
      <c r="A1133" s="51" t="s">
        <v>1189</v>
      </c>
      <c r="B1133" s="51" t="s">
        <v>111</v>
      </c>
      <c r="C1133" s="51">
        <v>14092</v>
      </c>
      <c r="E1133" s="51" t="s">
        <v>1290</v>
      </c>
      <c r="F1133" s="51" t="s">
        <v>29</v>
      </c>
      <c r="G1133" s="51" t="s">
        <v>1291</v>
      </c>
      <c r="J1133" s="51" t="s">
        <v>29</v>
      </c>
      <c r="K1133" s="51" t="s">
        <v>1291</v>
      </c>
      <c r="Q11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34" spans="1:17" ht="17.100000000000001" customHeight="1" x14ac:dyDescent="0.25">
      <c r="A1134" s="51" t="s">
        <v>1190</v>
      </c>
      <c r="B1134" s="51" t="s">
        <v>111</v>
      </c>
      <c r="C1134" s="51">
        <v>14092</v>
      </c>
      <c r="E1134" s="51" t="s">
        <v>1280</v>
      </c>
      <c r="F1134" s="51" t="s">
        <v>112</v>
      </c>
      <c r="G1134" s="51" t="s">
        <v>1282</v>
      </c>
      <c r="J1134" s="51" t="s">
        <v>1280</v>
      </c>
      <c r="K1134" s="51" t="s">
        <v>1282</v>
      </c>
      <c r="Q11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35" spans="1:17" ht="17.100000000000001" customHeight="1" x14ac:dyDescent="0.25">
      <c r="A1135" s="51" t="s">
        <v>1191</v>
      </c>
      <c r="B1135" s="51" t="s">
        <v>111</v>
      </c>
      <c r="C1135" s="51">
        <v>14092</v>
      </c>
      <c r="E1135" s="51" t="s">
        <v>1280</v>
      </c>
      <c r="F1135" s="51" t="s">
        <v>112</v>
      </c>
      <c r="G1135" s="51" t="s">
        <v>1282</v>
      </c>
      <c r="J1135" s="51" t="s">
        <v>1280</v>
      </c>
      <c r="K1135" s="51" t="s">
        <v>1282</v>
      </c>
      <c r="Q11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36" spans="1:17" ht="17.100000000000001" customHeight="1" x14ac:dyDescent="0.25">
      <c r="A1136" s="51" t="s">
        <v>1192</v>
      </c>
      <c r="B1136" s="51" t="s">
        <v>111</v>
      </c>
      <c r="C1136" s="51">
        <v>14092</v>
      </c>
      <c r="E1136" s="51" t="s">
        <v>1280</v>
      </c>
      <c r="F1136" s="51" t="s">
        <v>112</v>
      </c>
      <c r="G1136" s="51" t="s">
        <v>1282</v>
      </c>
      <c r="J1136" s="51" t="s">
        <v>1280</v>
      </c>
      <c r="K1136" s="51" t="s">
        <v>1282</v>
      </c>
      <c r="Q11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37" spans="1:17" ht="17.100000000000001" customHeight="1" x14ac:dyDescent="0.25">
      <c r="A1137" s="51" t="s">
        <v>1193</v>
      </c>
      <c r="B1137" s="51" t="s">
        <v>111</v>
      </c>
      <c r="C1137" s="51">
        <v>14092</v>
      </c>
      <c r="E1137" s="51" t="s">
        <v>1280</v>
      </c>
      <c r="F1137" s="51" t="s">
        <v>112</v>
      </c>
      <c r="G1137" s="51" t="s">
        <v>1282</v>
      </c>
      <c r="J1137" s="51" t="s">
        <v>1280</v>
      </c>
      <c r="K1137" s="51" t="s">
        <v>1282</v>
      </c>
      <c r="Q11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38" spans="1:17" ht="17.100000000000001" customHeight="1" x14ac:dyDescent="0.25">
      <c r="A1138" s="51" t="s">
        <v>1194</v>
      </c>
      <c r="B1138" s="51" t="s">
        <v>111</v>
      </c>
      <c r="C1138" s="51">
        <v>14092</v>
      </c>
      <c r="E1138" s="51" t="s">
        <v>1280</v>
      </c>
      <c r="F1138" s="51" t="s">
        <v>112</v>
      </c>
      <c r="G1138" s="51" t="s">
        <v>1282</v>
      </c>
      <c r="J1138" s="51" t="s">
        <v>1280</v>
      </c>
      <c r="K1138" s="51" t="s">
        <v>1282</v>
      </c>
      <c r="Q11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39" spans="1:17" ht="17.100000000000001" customHeight="1" x14ac:dyDescent="0.25">
      <c r="A1139" s="51" t="s">
        <v>1195</v>
      </c>
      <c r="B1139" s="51" t="s">
        <v>111</v>
      </c>
      <c r="C1139" s="51">
        <v>14092</v>
      </c>
      <c r="E1139" s="51" t="s">
        <v>1290</v>
      </c>
      <c r="F1139" s="51" t="s">
        <v>29</v>
      </c>
      <c r="G1139" s="51" t="s">
        <v>1291</v>
      </c>
      <c r="J1139" s="51" t="s">
        <v>29</v>
      </c>
      <c r="K1139" s="51" t="s">
        <v>1291</v>
      </c>
      <c r="Q11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40" spans="1:17" ht="17.100000000000001" customHeight="1" x14ac:dyDescent="0.25">
      <c r="A1140" s="51" t="s">
        <v>1196</v>
      </c>
      <c r="B1140" s="51" t="s">
        <v>111</v>
      </c>
      <c r="C1140" s="51">
        <v>14092</v>
      </c>
      <c r="E1140" s="51" t="s">
        <v>1290</v>
      </c>
      <c r="F1140" s="51" t="s">
        <v>29</v>
      </c>
      <c r="G1140" s="51" t="s">
        <v>1291</v>
      </c>
      <c r="J1140" s="51" t="s">
        <v>29</v>
      </c>
      <c r="K1140" s="51" t="s">
        <v>1291</v>
      </c>
      <c r="Q11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41" spans="1:17" ht="17.100000000000001" customHeight="1" x14ac:dyDescent="0.25">
      <c r="A1141" s="51" t="s">
        <v>1197</v>
      </c>
      <c r="B1141" s="51" t="s">
        <v>111</v>
      </c>
      <c r="C1141" s="51">
        <v>14092</v>
      </c>
      <c r="E1141" s="51" t="s">
        <v>1290</v>
      </c>
      <c r="F1141" s="51" t="s">
        <v>29</v>
      </c>
      <c r="G1141" s="51" t="s">
        <v>1291</v>
      </c>
      <c r="J1141" s="51" t="s">
        <v>29</v>
      </c>
      <c r="K1141" s="51" t="s">
        <v>1291</v>
      </c>
      <c r="Q11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42" spans="1:17" ht="17.100000000000001" customHeight="1" x14ac:dyDescent="0.25">
      <c r="A1142" s="51" t="s">
        <v>1198</v>
      </c>
      <c r="B1142" s="51" t="s">
        <v>111</v>
      </c>
      <c r="C1142" s="51">
        <v>14092</v>
      </c>
      <c r="E1142" s="51" t="s">
        <v>1290</v>
      </c>
      <c r="F1142" s="51" t="s">
        <v>29</v>
      </c>
      <c r="G1142" s="51" t="s">
        <v>1291</v>
      </c>
      <c r="J1142" s="51" t="s">
        <v>29</v>
      </c>
      <c r="K1142" s="51" t="s">
        <v>1291</v>
      </c>
      <c r="Q11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43" spans="1:17" ht="17.100000000000001" customHeight="1" x14ac:dyDescent="0.25">
      <c r="A1143" s="51" t="s">
        <v>1199</v>
      </c>
      <c r="B1143" s="51" t="s">
        <v>111</v>
      </c>
      <c r="C1143" s="51">
        <v>14092</v>
      </c>
      <c r="E1143" s="51" t="s">
        <v>1290</v>
      </c>
      <c r="F1143" s="51" t="s">
        <v>29</v>
      </c>
      <c r="G1143" s="51" t="s">
        <v>1291</v>
      </c>
      <c r="J1143" s="51" t="s">
        <v>29</v>
      </c>
      <c r="K1143" s="51" t="s">
        <v>1291</v>
      </c>
      <c r="Q11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44" spans="1:17" ht="17.100000000000001" customHeight="1" x14ac:dyDescent="0.25">
      <c r="A1144" s="51" t="s">
        <v>1200</v>
      </c>
      <c r="B1144" s="51" t="s">
        <v>111</v>
      </c>
      <c r="C1144" s="51">
        <v>14092</v>
      </c>
      <c r="E1144" s="51" t="s">
        <v>1290</v>
      </c>
      <c r="F1144" s="51" t="s">
        <v>29</v>
      </c>
      <c r="G1144" s="51" t="s">
        <v>1291</v>
      </c>
      <c r="J1144" s="51" t="s">
        <v>29</v>
      </c>
      <c r="K1144" s="51" t="s">
        <v>1291</v>
      </c>
      <c r="Q11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45" spans="1:17" ht="17.100000000000001" customHeight="1" x14ac:dyDescent="0.25">
      <c r="A1145" s="51" t="s">
        <v>1201</v>
      </c>
      <c r="B1145" s="51" t="s">
        <v>111</v>
      </c>
      <c r="C1145" s="51">
        <v>14092</v>
      </c>
      <c r="E1145" s="51" t="s">
        <v>1290</v>
      </c>
      <c r="F1145" s="51" t="s">
        <v>29</v>
      </c>
      <c r="G1145" s="51" t="s">
        <v>1291</v>
      </c>
      <c r="J1145" s="51" t="s">
        <v>29</v>
      </c>
      <c r="K1145" s="51" t="s">
        <v>1291</v>
      </c>
      <c r="Q11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46" spans="1:17" ht="17.100000000000001" customHeight="1" x14ac:dyDescent="0.25">
      <c r="A1146" s="51" t="s">
        <v>1202</v>
      </c>
      <c r="B1146" s="51" t="s">
        <v>111</v>
      </c>
      <c r="C1146" s="51">
        <v>14092</v>
      </c>
      <c r="E1146" s="51" t="s">
        <v>1290</v>
      </c>
      <c r="F1146" s="51" t="s">
        <v>29</v>
      </c>
      <c r="G1146" s="51" t="s">
        <v>1291</v>
      </c>
      <c r="J1146" s="51" t="s">
        <v>29</v>
      </c>
      <c r="K1146" s="51" t="s">
        <v>1291</v>
      </c>
      <c r="Q11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47" spans="1:17" ht="17.100000000000001" customHeight="1" x14ac:dyDescent="0.25">
      <c r="A1147" s="51" t="s">
        <v>1203</v>
      </c>
      <c r="B1147" s="51" t="s">
        <v>111</v>
      </c>
      <c r="C1147" s="51">
        <v>14092</v>
      </c>
      <c r="E1147" s="51" t="s">
        <v>1290</v>
      </c>
      <c r="F1147" s="51" t="s">
        <v>29</v>
      </c>
      <c r="G1147" s="51" t="s">
        <v>1291</v>
      </c>
      <c r="J1147" s="51" t="s">
        <v>29</v>
      </c>
      <c r="K1147" s="51" t="s">
        <v>1291</v>
      </c>
      <c r="Q11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48" spans="1:17" ht="17.100000000000001" customHeight="1" x14ac:dyDescent="0.25">
      <c r="A1148" s="51" t="s">
        <v>1204</v>
      </c>
      <c r="B1148" s="51" t="s">
        <v>111</v>
      </c>
      <c r="C1148" s="51">
        <v>14092</v>
      </c>
      <c r="E1148" s="51" t="s">
        <v>1290</v>
      </c>
      <c r="F1148" s="51" t="s">
        <v>29</v>
      </c>
      <c r="G1148" s="51" t="s">
        <v>1291</v>
      </c>
      <c r="J1148" s="51" t="s">
        <v>1280</v>
      </c>
      <c r="K1148" s="51" t="s">
        <v>1287</v>
      </c>
      <c r="Q11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49" spans="1:17" ht="17.100000000000001" customHeight="1" x14ac:dyDescent="0.25">
      <c r="A1149" s="51" t="s">
        <v>1205</v>
      </c>
      <c r="B1149" s="51" t="s">
        <v>111</v>
      </c>
      <c r="C1149" s="51">
        <v>14092</v>
      </c>
      <c r="E1149" s="51" t="s">
        <v>1290</v>
      </c>
      <c r="F1149" s="51" t="s">
        <v>29</v>
      </c>
      <c r="G1149" s="51" t="s">
        <v>1291</v>
      </c>
      <c r="J1149" s="51" t="s">
        <v>29</v>
      </c>
      <c r="K1149" s="51" t="s">
        <v>1291</v>
      </c>
      <c r="Q11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50" spans="1:17" ht="17.100000000000001" customHeight="1" x14ac:dyDescent="0.25">
      <c r="A1150" s="51" t="s">
        <v>1206</v>
      </c>
      <c r="B1150" s="51" t="s">
        <v>111</v>
      </c>
      <c r="C1150" s="51">
        <v>14092</v>
      </c>
      <c r="E1150" s="51" t="s">
        <v>1290</v>
      </c>
      <c r="F1150" s="51" t="s">
        <v>29</v>
      </c>
      <c r="G1150" s="51" t="s">
        <v>1291</v>
      </c>
      <c r="J1150" s="51" t="s">
        <v>29</v>
      </c>
      <c r="K1150" s="51" t="s">
        <v>1291</v>
      </c>
      <c r="Q11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51" spans="1:17" ht="17.100000000000001" customHeight="1" x14ac:dyDescent="0.25">
      <c r="A1151" s="51" t="s">
        <v>1207</v>
      </c>
      <c r="B1151" s="51" t="s">
        <v>111</v>
      </c>
      <c r="C1151" s="51">
        <v>14092</v>
      </c>
      <c r="E1151" s="51" t="s">
        <v>1290</v>
      </c>
      <c r="F1151" s="51" t="s">
        <v>29</v>
      </c>
      <c r="G1151" s="51" t="s">
        <v>1291</v>
      </c>
      <c r="J1151" s="51" t="s">
        <v>29</v>
      </c>
      <c r="K1151" s="51" t="s">
        <v>1291</v>
      </c>
      <c r="Q11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52" spans="1:17" ht="17.100000000000001" customHeight="1" x14ac:dyDescent="0.25">
      <c r="A1152" s="51" t="s">
        <v>1208</v>
      </c>
      <c r="B1152" s="51" t="s">
        <v>111</v>
      </c>
      <c r="C1152" s="51">
        <v>14092</v>
      </c>
      <c r="E1152" s="51" t="s">
        <v>1290</v>
      </c>
      <c r="F1152" s="51" t="s">
        <v>29</v>
      </c>
      <c r="G1152" s="51" t="s">
        <v>1291</v>
      </c>
      <c r="J1152" s="51" t="s">
        <v>29</v>
      </c>
      <c r="K1152" s="51" t="s">
        <v>1291</v>
      </c>
      <c r="Q11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53" spans="1:17" ht="17.100000000000001" customHeight="1" x14ac:dyDescent="0.25">
      <c r="A1153" s="51" t="s">
        <v>1209</v>
      </c>
      <c r="B1153" s="51" t="s">
        <v>111</v>
      </c>
      <c r="C1153" s="51">
        <v>14092</v>
      </c>
      <c r="E1153" s="51" t="s">
        <v>1290</v>
      </c>
      <c r="F1153" s="51" t="s">
        <v>29</v>
      </c>
      <c r="G1153" s="51" t="s">
        <v>1291</v>
      </c>
      <c r="J1153" s="51" t="s">
        <v>29</v>
      </c>
      <c r="K1153" s="51" t="s">
        <v>1291</v>
      </c>
      <c r="Q11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54" spans="1:17" ht="17.100000000000001" customHeight="1" x14ac:dyDescent="0.25">
      <c r="A1154" s="51" t="s">
        <v>1210</v>
      </c>
      <c r="B1154" s="51" t="s">
        <v>111</v>
      </c>
      <c r="C1154" s="51">
        <v>14092</v>
      </c>
      <c r="E1154" s="51" t="s">
        <v>1290</v>
      </c>
      <c r="F1154" s="51" t="s">
        <v>29</v>
      </c>
      <c r="G1154" s="51" t="s">
        <v>1291</v>
      </c>
      <c r="J1154" s="51" t="s">
        <v>29</v>
      </c>
      <c r="K1154" s="51" t="s">
        <v>1291</v>
      </c>
      <c r="Q11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55" spans="1:17" ht="17.100000000000001" customHeight="1" x14ac:dyDescent="0.25">
      <c r="A1155" s="51" t="s">
        <v>1211</v>
      </c>
      <c r="B1155" s="51" t="s">
        <v>111</v>
      </c>
      <c r="C1155" s="51">
        <v>14092</v>
      </c>
      <c r="E1155" s="51" t="s">
        <v>1290</v>
      </c>
      <c r="F1155" s="51" t="s">
        <v>29</v>
      </c>
      <c r="G1155" s="51" t="s">
        <v>1291</v>
      </c>
      <c r="J1155" s="51" t="s">
        <v>29</v>
      </c>
      <c r="K1155" s="51" t="s">
        <v>1291</v>
      </c>
      <c r="Q11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56" spans="1:17" ht="17.100000000000001" customHeight="1" x14ac:dyDescent="0.25">
      <c r="A1156" s="51" t="s">
        <v>1212</v>
      </c>
      <c r="B1156" s="51" t="s">
        <v>111</v>
      </c>
      <c r="C1156" s="51">
        <v>14092</v>
      </c>
      <c r="E1156" s="51" t="s">
        <v>1280</v>
      </c>
      <c r="F1156" s="51" t="s">
        <v>112</v>
      </c>
      <c r="G1156" s="51" t="s">
        <v>1282</v>
      </c>
      <c r="I1156" s="51" t="s">
        <v>1300</v>
      </c>
      <c r="J1156" s="51" t="s">
        <v>1280</v>
      </c>
      <c r="K1156" s="51" t="s">
        <v>1282</v>
      </c>
      <c r="M1156" s="51" t="s">
        <v>1306</v>
      </c>
      <c r="Q11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57" spans="1:17" ht="17.100000000000001" customHeight="1" x14ac:dyDescent="0.25">
      <c r="A1157" s="51" t="s">
        <v>1213</v>
      </c>
      <c r="B1157" s="51" t="s">
        <v>111</v>
      </c>
      <c r="C1157" s="51">
        <v>14092</v>
      </c>
      <c r="E1157" s="51" t="s">
        <v>1280</v>
      </c>
      <c r="F1157" s="51" t="s">
        <v>112</v>
      </c>
      <c r="G1157" s="51" t="s">
        <v>1282</v>
      </c>
      <c r="I1157" s="51" t="s">
        <v>1300</v>
      </c>
      <c r="J1157" s="51" t="s">
        <v>1280</v>
      </c>
      <c r="K1157" s="51" t="s">
        <v>1282</v>
      </c>
      <c r="M1157" s="51" t="s">
        <v>1306</v>
      </c>
      <c r="Q11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58" spans="1:17" ht="17.100000000000001" customHeight="1" x14ac:dyDescent="0.25">
      <c r="A1158" s="51" t="s">
        <v>1214</v>
      </c>
      <c r="B1158" s="51" t="s">
        <v>111</v>
      </c>
      <c r="C1158" s="51">
        <v>14092</v>
      </c>
      <c r="E1158" s="51" t="s">
        <v>1280</v>
      </c>
      <c r="F1158" s="51" t="s">
        <v>112</v>
      </c>
      <c r="G1158" s="51" t="s">
        <v>1282</v>
      </c>
      <c r="I1158" s="51" t="s">
        <v>1300</v>
      </c>
      <c r="J1158" s="51" t="s">
        <v>1280</v>
      </c>
      <c r="K1158" s="51" t="s">
        <v>1282</v>
      </c>
      <c r="M1158" s="51" t="s">
        <v>1306</v>
      </c>
      <c r="Q11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59" spans="1:17" ht="17.100000000000001" customHeight="1" x14ac:dyDescent="0.25">
      <c r="A1159" s="51" t="s">
        <v>1215</v>
      </c>
      <c r="B1159" s="51" t="s">
        <v>111</v>
      </c>
      <c r="C1159" s="51">
        <v>14092</v>
      </c>
      <c r="E1159" s="51" t="s">
        <v>1280</v>
      </c>
      <c r="F1159" s="51" t="s">
        <v>112</v>
      </c>
      <c r="G1159" s="51" t="s">
        <v>1282</v>
      </c>
      <c r="I1159" s="51" t="s">
        <v>1300</v>
      </c>
      <c r="J1159" s="51" t="s">
        <v>1280</v>
      </c>
      <c r="K1159" s="51" t="s">
        <v>1282</v>
      </c>
      <c r="M1159" s="51" t="s">
        <v>1306</v>
      </c>
      <c r="Q11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60" spans="1:17" ht="17.100000000000001" customHeight="1" x14ac:dyDescent="0.25">
      <c r="A1160" s="51" t="s">
        <v>1216</v>
      </c>
      <c r="B1160" s="51" t="s">
        <v>111</v>
      </c>
      <c r="C1160" s="51">
        <v>14092</v>
      </c>
      <c r="E1160" s="51" t="s">
        <v>1280</v>
      </c>
      <c r="F1160" s="51" t="s">
        <v>112</v>
      </c>
      <c r="G1160" s="51" t="s">
        <v>1282</v>
      </c>
      <c r="I1160" s="51" t="s">
        <v>1300</v>
      </c>
      <c r="J1160" s="51" t="s">
        <v>1280</v>
      </c>
      <c r="K1160" s="51" t="s">
        <v>1282</v>
      </c>
      <c r="M1160" s="51" t="s">
        <v>1306</v>
      </c>
      <c r="Q11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61" spans="1:17" ht="17.100000000000001" customHeight="1" x14ac:dyDescent="0.25">
      <c r="A1161" s="51" t="s">
        <v>1217</v>
      </c>
      <c r="B1161" s="51" t="s">
        <v>111</v>
      </c>
      <c r="C1161" s="51">
        <v>14092</v>
      </c>
      <c r="E1161" s="51" t="s">
        <v>1280</v>
      </c>
      <c r="F1161" s="51" t="s">
        <v>112</v>
      </c>
      <c r="G1161" s="51" t="s">
        <v>1282</v>
      </c>
      <c r="I1161" s="51" t="s">
        <v>1300</v>
      </c>
      <c r="J1161" s="51" t="s">
        <v>1280</v>
      </c>
      <c r="K1161" s="51" t="s">
        <v>1282</v>
      </c>
      <c r="M1161" s="51" t="s">
        <v>1306</v>
      </c>
      <c r="Q11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62" spans="1:17" ht="17.100000000000001" customHeight="1" x14ac:dyDescent="0.25">
      <c r="A1162" s="51" t="s">
        <v>1218</v>
      </c>
      <c r="B1162" s="51" t="s">
        <v>111</v>
      </c>
      <c r="C1162" s="51">
        <v>14092</v>
      </c>
      <c r="E1162" s="51" t="s">
        <v>1290</v>
      </c>
      <c r="F1162" s="51" t="s">
        <v>29</v>
      </c>
      <c r="G1162" s="51" t="s">
        <v>1291</v>
      </c>
      <c r="J1162" s="51" t="s">
        <v>29</v>
      </c>
      <c r="K1162" s="51" t="s">
        <v>1304</v>
      </c>
      <c r="Q11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63" spans="1:17" ht="17.100000000000001" customHeight="1" x14ac:dyDescent="0.25">
      <c r="A1163" s="51" t="s">
        <v>1219</v>
      </c>
      <c r="B1163" s="51" t="s">
        <v>111</v>
      </c>
      <c r="C1163" s="51">
        <v>14092</v>
      </c>
      <c r="E1163" s="51" t="s">
        <v>1290</v>
      </c>
      <c r="F1163" s="51" t="s">
        <v>29</v>
      </c>
      <c r="G1163" s="51" t="s">
        <v>1291</v>
      </c>
      <c r="J1163" s="51" t="s">
        <v>1280</v>
      </c>
      <c r="K1163" s="51" t="s">
        <v>1287</v>
      </c>
      <c r="Q11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64" spans="1:17" ht="17.100000000000001" customHeight="1" x14ac:dyDescent="0.25">
      <c r="A1164" s="51" t="s">
        <v>1220</v>
      </c>
      <c r="B1164" s="51" t="s">
        <v>111</v>
      </c>
      <c r="C1164" s="51">
        <v>14092</v>
      </c>
      <c r="E1164" s="51" t="s">
        <v>1290</v>
      </c>
      <c r="F1164" s="51" t="s">
        <v>29</v>
      </c>
      <c r="G1164" s="51" t="s">
        <v>1291</v>
      </c>
      <c r="J1164" s="51" t="s">
        <v>29</v>
      </c>
      <c r="K1164" s="51" t="s">
        <v>1304</v>
      </c>
      <c r="Q11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65" spans="1:17" ht="17.100000000000001" customHeight="1" x14ac:dyDescent="0.25">
      <c r="A1165" s="51" t="s">
        <v>1221</v>
      </c>
      <c r="B1165" s="51" t="s">
        <v>111</v>
      </c>
      <c r="C1165" s="51">
        <v>14092</v>
      </c>
      <c r="E1165" s="51" t="s">
        <v>1290</v>
      </c>
      <c r="F1165" s="51" t="s">
        <v>29</v>
      </c>
      <c r="G1165" s="51" t="s">
        <v>1291</v>
      </c>
      <c r="J1165" s="51" t="s">
        <v>29</v>
      </c>
      <c r="K1165" s="51" t="s">
        <v>1304</v>
      </c>
      <c r="Q11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66" spans="1:17" ht="17.100000000000001" customHeight="1" x14ac:dyDescent="0.25">
      <c r="A1166" s="51" t="s">
        <v>1222</v>
      </c>
      <c r="B1166" s="51" t="s">
        <v>111</v>
      </c>
      <c r="C1166" s="51">
        <v>14092</v>
      </c>
      <c r="E1166" s="51" t="s">
        <v>1290</v>
      </c>
      <c r="F1166" s="51" t="s">
        <v>29</v>
      </c>
      <c r="G1166" s="51" t="s">
        <v>1291</v>
      </c>
      <c r="J1166" s="51" t="s">
        <v>29</v>
      </c>
      <c r="K1166" s="51" t="s">
        <v>1304</v>
      </c>
      <c r="Q11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67" spans="1:17" ht="17.100000000000001" customHeight="1" x14ac:dyDescent="0.25">
      <c r="A1167" s="51" t="s">
        <v>1223</v>
      </c>
      <c r="B1167" s="51" t="s">
        <v>111</v>
      </c>
      <c r="C1167" s="51">
        <v>14092</v>
      </c>
      <c r="E1167" s="51" t="s">
        <v>1290</v>
      </c>
      <c r="F1167" s="51" t="s">
        <v>29</v>
      </c>
      <c r="G1167" s="51" t="s">
        <v>1291</v>
      </c>
      <c r="J1167" s="51" t="s">
        <v>29</v>
      </c>
      <c r="K1167" s="51" t="s">
        <v>1304</v>
      </c>
      <c r="Q11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68" spans="1:17" ht="17.100000000000001" customHeight="1" x14ac:dyDescent="0.25">
      <c r="A1168" s="51" t="s">
        <v>1224</v>
      </c>
      <c r="B1168" s="51" t="s">
        <v>111</v>
      </c>
      <c r="C1168" s="51">
        <v>14092</v>
      </c>
      <c r="E1168" s="51" t="s">
        <v>1290</v>
      </c>
      <c r="F1168" s="51" t="s">
        <v>29</v>
      </c>
      <c r="G1168" s="51" t="s">
        <v>1291</v>
      </c>
      <c r="J1168" s="51" t="s">
        <v>29</v>
      </c>
      <c r="K1168" s="51" t="s">
        <v>1304</v>
      </c>
      <c r="Q11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69" spans="1:17" ht="17.100000000000001" customHeight="1" x14ac:dyDescent="0.25">
      <c r="A1169" s="51" t="s">
        <v>1225</v>
      </c>
      <c r="B1169" s="51" t="s">
        <v>111</v>
      </c>
      <c r="C1169" s="51">
        <v>14092</v>
      </c>
      <c r="E1169" s="51" t="s">
        <v>1290</v>
      </c>
      <c r="F1169" s="51" t="s">
        <v>29</v>
      </c>
      <c r="G1169" s="51" t="s">
        <v>1291</v>
      </c>
      <c r="J1169" s="51" t="s">
        <v>29</v>
      </c>
      <c r="K1169" s="51" t="s">
        <v>1304</v>
      </c>
      <c r="Q11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70" spans="1:17" ht="17.100000000000001" customHeight="1" x14ac:dyDescent="0.25">
      <c r="A1170" s="51" t="s">
        <v>1226</v>
      </c>
      <c r="B1170" s="51" t="s">
        <v>111</v>
      </c>
      <c r="C1170" s="51">
        <v>14092</v>
      </c>
      <c r="E1170" s="51" t="s">
        <v>1290</v>
      </c>
      <c r="F1170" s="51" t="s">
        <v>29</v>
      </c>
      <c r="G1170" s="51" t="s">
        <v>1291</v>
      </c>
      <c r="J1170" s="51" t="s">
        <v>29</v>
      </c>
      <c r="K1170" s="51" t="s">
        <v>1304</v>
      </c>
      <c r="Q11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71" spans="1:17" ht="17.100000000000001" customHeight="1" x14ac:dyDescent="0.25">
      <c r="A1171" s="51" t="s">
        <v>1226</v>
      </c>
      <c r="B1171" s="51" t="s">
        <v>111</v>
      </c>
      <c r="C1171" s="51">
        <v>14092</v>
      </c>
      <c r="E1171" s="51" t="s">
        <v>1290</v>
      </c>
      <c r="F1171" s="51" t="s">
        <v>29</v>
      </c>
      <c r="G1171" s="51" t="s">
        <v>1291</v>
      </c>
      <c r="J1171" s="51" t="s">
        <v>29</v>
      </c>
      <c r="K1171" s="51" t="s">
        <v>1304</v>
      </c>
      <c r="Q11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72" spans="1:17" ht="17.100000000000001" customHeight="1" x14ac:dyDescent="0.25">
      <c r="A1172" s="51" t="s">
        <v>1227</v>
      </c>
      <c r="B1172" s="51" t="s">
        <v>111</v>
      </c>
      <c r="C1172" s="51">
        <v>14092</v>
      </c>
      <c r="E1172" s="51" t="s">
        <v>1290</v>
      </c>
      <c r="F1172" s="51" t="s">
        <v>29</v>
      </c>
      <c r="G1172" s="51" t="s">
        <v>1291</v>
      </c>
      <c r="J1172" s="51" t="s">
        <v>29</v>
      </c>
      <c r="K1172" s="51" t="s">
        <v>1304</v>
      </c>
      <c r="Q11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73" spans="1:17" ht="17.100000000000001" customHeight="1" x14ac:dyDescent="0.25">
      <c r="A1173" s="51" t="s">
        <v>1228</v>
      </c>
      <c r="B1173" s="51" t="s">
        <v>111</v>
      </c>
      <c r="C1173" s="51">
        <v>14092</v>
      </c>
      <c r="E1173" s="51" t="s">
        <v>1290</v>
      </c>
      <c r="F1173" s="51" t="s">
        <v>29</v>
      </c>
      <c r="G1173" s="51" t="s">
        <v>1291</v>
      </c>
      <c r="J1173" s="51" t="s">
        <v>29</v>
      </c>
      <c r="K1173" s="51" t="s">
        <v>1304</v>
      </c>
      <c r="Q11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74" spans="1:17" ht="17.100000000000001" customHeight="1" x14ac:dyDescent="0.25">
      <c r="A1174" s="51" t="s">
        <v>1228</v>
      </c>
      <c r="B1174" s="51" t="s">
        <v>111</v>
      </c>
      <c r="C1174" s="51">
        <v>14092</v>
      </c>
      <c r="E1174" s="51" t="s">
        <v>1290</v>
      </c>
      <c r="F1174" s="51" t="s">
        <v>29</v>
      </c>
      <c r="G1174" s="51" t="s">
        <v>1291</v>
      </c>
      <c r="J1174" s="51" t="s">
        <v>29</v>
      </c>
      <c r="K1174" s="51" t="s">
        <v>1304</v>
      </c>
      <c r="Q11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75" spans="1:17" ht="17.100000000000001" customHeight="1" x14ac:dyDescent="0.25">
      <c r="A1175" s="51" t="s">
        <v>1229</v>
      </c>
      <c r="B1175" s="51" t="s">
        <v>111</v>
      </c>
      <c r="C1175" s="51">
        <v>14092</v>
      </c>
      <c r="E1175" s="51" t="s">
        <v>1290</v>
      </c>
      <c r="F1175" s="51" t="s">
        <v>29</v>
      </c>
      <c r="G1175" s="51" t="s">
        <v>1291</v>
      </c>
      <c r="J1175" s="51" t="s">
        <v>29</v>
      </c>
      <c r="K1175" s="51" t="s">
        <v>1304</v>
      </c>
      <c r="Q11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76" spans="1:17" ht="17.100000000000001" customHeight="1" x14ac:dyDescent="0.25">
      <c r="A1176" s="51" t="s">
        <v>1230</v>
      </c>
      <c r="B1176" s="51" t="s">
        <v>111</v>
      </c>
      <c r="C1176" s="51">
        <v>14092</v>
      </c>
      <c r="E1176" s="51" t="s">
        <v>1290</v>
      </c>
      <c r="F1176" s="51" t="s">
        <v>29</v>
      </c>
      <c r="G1176" s="51" t="s">
        <v>1291</v>
      </c>
      <c r="J1176" s="51" t="s">
        <v>29</v>
      </c>
      <c r="K1176" s="51" t="s">
        <v>1304</v>
      </c>
      <c r="Q11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77" spans="1:17" ht="17.100000000000001" customHeight="1" x14ac:dyDescent="0.25">
      <c r="A1177" s="51" t="s">
        <v>1231</v>
      </c>
      <c r="B1177" s="51" t="s">
        <v>111</v>
      </c>
      <c r="C1177" s="51">
        <v>14092</v>
      </c>
      <c r="E1177" s="51" t="s">
        <v>1290</v>
      </c>
      <c r="F1177" s="51" t="s">
        <v>29</v>
      </c>
      <c r="G1177" s="51" t="s">
        <v>1291</v>
      </c>
      <c r="J1177" s="51" t="s">
        <v>29</v>
      </c>
      <c r="K1177" s="51" t="s">
        <v>1304</v>
      </c>
      <c r="Q11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78" spans="1:17" ht="17.100000000000001" customHeight="1" x14ac:dyDescent="0.25">
      <c r="A1178" s="51" t="s">
        <v>1232</v>
      </c>
      <c r="B1178" s="51" t="s">
        <v>111</v>
      </c>
      <c r="C1178" s="51">
        <v>14092</v>
      </c>
      <c r="E1178" s="51" t="s">
        <v>1290</v>
      </c>
      <c r="F1178" s="51" t="s">
        <v>29</v>
      </c>
      <c r="G1178" s="51" t="s">
        <v>1291</v>
      </c>
      <c r="J1178" s="51" t="s">
        <v>29</v>
      </c>
      <c r="K1178" s="51" t="s">
        <v>1304</v>
      </c>
      <c r="Q11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79" spans="1:17" ht="17.100000000000001" customHeight="1" x14ac:dyDescent="0.25">
      <c r="A1179" s="51" t="s">
        <v>1233</v>
      </c>
      <c r="B1179" s="51" t="s">
        <v>111</v>
      </c>
      <c r="C1179" s="51">
        <v>14092</v>
      </c>
      <c r="E1179" s="51" t="s">
        <v>1290</v>
      </c>
      <c r="F1179" s="51" t="s">
        <v>29</v>
      </c>
      <c r="G1179" s="51" t="s">
        <v>1291</v>
      </c>
      <c r="J1179" s="51" t="s">
        <v>29</v>
      </c>
      <c r="K1179" s="51" t="s">
        <v>1304</v>
      </c>
      <c r="Q11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80" spans="1:17" ht="17.100000000000001" customHeight="1" x14ac:dyDescent="0.25">
      <c r="A1180" s="51" t="s">
        <v>1234</v>
      </c>
      <c r="B1180" s="51" t="s">
        <v>111</v>
      </c>
      <c r="C1180" s="51">
        <v>14092</v>
      </c>
      <c r="E1180" s="51" t="s">
        <v>1290</v>
      </c>
      <c r="F1180" s="51" t="s">
        <v>29</v>
      </c>
      <c r="G1180" s="51" t="s">
        <v>1291</v>
      </c>
      <c r="J1180" s="51" t="s">
        <v>29</v>
      </c>
      <c r="K1180" s="51" t="s">
        <v>1304</v>
      </c>
      <c r="Q11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81" spans="1:17" ht="17.100000000000001" customHeight="1" x14ac:dyDescent="0.25">
      <c r="A1181" s="51" t="s">
        <v>1235</v>
      </c>
      <c r="B1181" s="51" t="s">
        <v>111</v>
      </c>
      <c r="C1181" s="51">
        <v>14092</v>
      </c>
      <c r="E1181" s="51" t="s">
        <v>1290</v>
      </c>
      <c r="F1181" s="51" t="s">
        <v>29</v>
      </c>
      <c r="G1181" s="51" t="s">
        <v>1291</v>
      </c>
      <c r="J1181" s="51" t="s">
        <v>29</v>
      </c>
      <c r="K1181" s="51" t="s">
        <v>1304</v>
      </c>
      <c r="Q11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82" spans="1:17" ht="17.100000000000001" customHeight="1" x14ac:dyDescent="0.25">
      <c r="A1182" s="51" t="s">
        <v>1236</v>
      </c>
      <c r="B1182" s="51" t="s">
        <v>111</v>
      </c>
      <c r="C1182" s="51">
        <v>14092</v>
      </c>
      <c r="E1182" s="51" t="s">
        <v>1290</v>
      </c>
      <c r="F1182" s="51" t="s">
        <v>29</v>
      </c>
      <c r="G1182" s="51" t="s">
        <v>1291</v>
      </c>
      <c r="J1182" s="51" t="s">
        <v>29</v>
      </c>
      <c r="K1182" s="51" t="s">
        <v>1304</v>
      </c>
      <c r="Q11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83" spans="1:17" ht="17.100000000000001" customHeight="1" x14ac:dyDescent="0.25">
      <c r="A1183" s="51" t="s">
        <v>1237</v>
      </c>
      <c r="B1183" s="51" t="s">
        <v>111</v>
      </c>
      <c r="C1183" s="51">
        <v>14092</v>
      </c>
      <c r="E1183" s="51" t="s">
        <v>1280</v>
      </c>
      <c r="F1183" s="51" t="s">
        <v>112</v>
      </c>
      <c r="G1183" s="51" t="s">
        <v>1285</v>
      </c>
      <c r="J1183" s="51" t="s">
        <v>1280</v>
      </c>
      <c r="K1183" s="51" t="s">
        <v>1285</v>
      </c>
      <c r="Q11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84" spans="1:17" ht="17.100000000000001" customHeight="1" x14ac:dyDescent="0.25">
      <c r="A1184" s="51" t="s">
        <v>1238</v>
      </c>
      <c r="B1184" s="51" t="s">
        <v>111</v>
      </c>
      <c r="C1184" s="51">
        <v>14092</v>
      </c>
      <c r="E1184" s="51" t="s">
        <v>1280</v>
      </c>
      <c r="F1184" s="51" t="s">
        <v>112</v>
      </c>
      <c r="G1184" s="51" t="s">
        <v>1285</v>
      </c>
      <c r="J1184" s="51" t="s">
        <v>1280</v>
      </c>
      <c r="K1184" s="51" t="s">
        <v>1285</v>
      </c>
      <c r="Q11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85" spans="1:17" ht="17.100000000000001" customHeight="1" x14ac:dyDescent="0.25">
      <c r="A1185" s="51" t="s">
        <v>1239</v>
      </c>
      <c r="B1185" s="51" t="s">
        <v>111</v>
      </c>
      <c r="C1185" s="51">
        <v>14092</v>
      </c>
      <c r="E1185" s="51" t="s">
        <v>1280</v>
      </c>
      <c r="F1185" s="51" t="s">
        <v>112</v>
      </c>
      <c r="G1185" s="51" t="s">
        <v>1285</v>
      </c>
      <c r="J1185" s="51" t="s">
        <v>1280</v>
      </c>
      <c r="K1185" s="51" t="s">
        <v>1285</v>
      </c>
      <c r="Q11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86" spans="1:17" ht="17.100000000000001" customHeight="1" x14ac:dyDescent="0.25">
      <c r="A1186" s="51" t="s">
        <v>1240</v>
      </c>
      <c r="B1186" s="51" t="s">
        <v>111</v>
      </c>
      <c r="C1186" s="51">
        <v>14092</v>
      </c>
      <c r="E1186" s="51" t="s">
        <v>1280</v>
      </c>
      <c r="F1186" s="51" t="s">
        <v>112</v>
      </c>
      <c r="G1186" s="51" t="s">
        <v>1285</v>
      </c>
      <c r="J1186" s="51" t="s">
        <v>1280</v>
      </c>
      <c r="K1186" s="51" t="s">
        <v>1285</v>
      </c>
      <c r="Q11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87" spans="1:17" ht="17.100000000000001" customHeight="1" x14ac:dyDescent="0.25">
      <c r="A1187" s="51" t="s">
        <v>1241</v>
      </c>
      <c r="B1187" s="51" t="s">
        <v>111</v>
      </c>
      <c r="C1187" s="51">
        <v>14092</v>
      </c>
      <c r="E1187" s="51" t="s">
        <v>1280</v>
      </c>
      <c r="F1187" s="51" t="s">
        <v>112</v>
      </c>
      <c r="G1187" s="51" t="s">
        <v>1285</v>
      </c>
      <c r="J1187" s="51" t="s">
        <v>1280</v>
      </c>
      <c r="K1187" s="51" t="s">
        <v>1285</v>
      </c>
      <c r="Q11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88" spans="1:17" ht="17.100000000000001" customHeight="1" x14ac:dyDescent="0.25">
      <c r="A1188" s="51" t="s">
        <v>1242</v>
      </c>
      <c r="B1188" s="51" t="s">
        <v>111</v>
      </c>
      <c r="C1188" s="51">
        <v>14092</v>
      </c>
      <c r="E1188" s="51" t="s">
        <v>1280</v>
      </c>
      <c r="F1188" s="51" t="s">
        <v>112</v>
      </c>
      <c r="G1188" s="51" t="s">
        <v>1285</v>
      </c>
      <c r="J1188" s="51" t="s">
        <v>1280</v>
      </c>
      <c r="K1188" s="51" t="s">
        <v>1285</v>
      </c>
      <c r="Q11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89" spans="1:17" ht="17.100000000000001" customHeight="1" x14ac:dyDescent="0.25">
      <c r="A1189" s="51" t="s">
        <v>1243</v>
      </c>
      <c r="B1189" s="51" t="s">
        <v>111</v>
      </c>
      <c r="C1189" s="51">
        <v>14092</v>
      </c>
      <c r="E1189" s="51" t="s">
        <v>1280</v>
      </c>
      <c r="F1189" s="51" t="s">
        <v>112</v>
      </c>
      <c r="G1189" s="51" t="s">
        <v>1285</v>
      </c>
      <c r="J1189" s="51" t="s">
        <v>1280</v>
      </c>
      <c r="K1189" s="51" t="s">
        <v>1285</v>
      </c>
      <c r="Q11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90" spans="1:17" ht="17.100000000000001" customHeight="1" x14ac:dyDescent="0.25">
      <c r="A1190" s="51" t="s">
        <v>1244</v>
      </c>
      <c r="B1190" s="51" t="s">
        <v>111</v>
      </c>
      <c r="C1190" s="51">
        <v>14092</v>
      </c>
      <c r="E1190" s="51" t="s">
        <v>1280</v>
      </c>
      <c r="F1190" s="51" t="s">
        <v>112</v>
      </c>
      <c r="G1190" s="51" t="s">
        <v>1285</v>
      </c>
      <c r="J1190" s="51" t="s">
        <v>1280</v>
      </c>
      <c r="K1190" s="51" t="s">
        <v>1285</v>
      </c>
      <c r="Q11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91" spans="1:17" ht="17.100000000000001" customHeight="1" x14ac:dyDescent="0.25">
      <c r="A1191" s="51" t="s">
        <v>1245</v>
      </c>
      <c r="B1191" s="51" t="s">
        <v>111</v>
      </c>
      <c r="C1191" s="51">
        <v>14092</v>
      </c>
      <c r="E1191" s="51" t="s">
        <v>1280</v>
      </c>
      <c r="F1191" s="51" t="s">
        <v>112</v>
      </c>
      <c r="G1191" s="51" t="s">
        <v>1285</v>
      </c>
      <c r="J1191" s="51" t="s">
        <v>1280</v>
      </c>
      <c r="K1191" s="51" t="s">
        <v>1285</v>
      </c>
      <c r="Q11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92" spans="1:17" ht="17.100000000000001" customHeight="1" x14ac:dyDescent="0.25">
      <c r="A1192" s="51" t="s">
        <v>1246</v>
      </c>
      <c r="B1192" s="51" t="s">
        <v>111</v>
      </c>
      <c r="C1192" s="51">
        <v>14092</v>
      </c>
      <c r="E1192" s="51" t="s">
        <v>1280</v>
      </c>
      <c r="F1192" s="51" t="s">
        <v>112</v>
      </c>
      <c r="G1192" s="51" t="s">
        <v>1285</v>
      </c>
      <c r="J1192" s="51" t="s">
        <v>1280</v>
      </c>
      <c r="K1192" s="51" t="s">
        <v>1285</v>
      </c>
      <c r="Q11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93" spans="1:17" ht="17.100000000000001" customHeight="1" x14ac:dyDescent="0.25">
      <c r="A1193" s="51" t="s">
        <v>1247</v>
      </c>
      <c r="B1193" s="51" t="s">
        <v>111</v>
      </c>
      <c r="C1193" s="51">
        <v>14092</v>
      </c>
      <c r="E1193" s="51" t="s">
        <v>1280</v>
      </c>
      <c r="F1193" s="51" t="s">
        <v>112</v>
      </c>
      <c r="G1193" s="51" t="s">
        <v>1285</v>
      </c>
      <c r="J1193" s="51" t="s">
        <v>1280</v>
      </c>
      <c r="K1193" s="51" t="s">
        <v>1285</v>
      </c>
      <c r="Q11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94" spans="1:17" ht="17.100000000000001" customHeight="1" x14ac:dyDescent="0.25">
      <c r="A1194" s="51" t="s">
        <v>1248</v>
      </c>
      <c r="B1194" s="51" t="s">
        <v>111</v>
      </c>
      <c r="C1194" s="51">
        <v>14092</v>
      </c>
      <c r="E1194" s="51" t="s">
        <v>1280</v>
      </c>
      <c r="F1194" s="51" t="s">
        <v>112</v>
      </c>
      <c r="G1194" s="51" t="s">
        <v>1285</v>
      </c>
      <c r="J1194" s="51" t="s">
        <v>1280</v>
      </c>
      <c r="K1194" s="51" t="s">
        <v>1285</v>
      </c>
      <c r="Q11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95" spans="1:17" ht="17.100000000000001" customHeight="1" x14ac:dyDescent="0.25">
      <c r="A1195" s="51" t="s">
        <v>1249</v>
      </c>
      <c r="B1195" s="51" t="s">
        <v>111</v>
      </c>
      <c r="C1195" s="51">
        <v>14092</v>
      </c>
      <c r="E1195" s="51" t="s">
        <v>1280</v>
      </c>
      <c r="F1195" s="51" t="s">
        <v>112</v>
      </c>
      <c r="G1195" s="51" t="s">
        <v>1285</v>
      </c>
      <c r="J1195" s="51" t="s">
        <v>1280</v>
      </c>
      <c r="K1195" s="51" t="s">
        <v>1285</v>
      </c>
      <c r="Q11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96" spans="1:17" ht="17.100000000000001" customHeight="1" x14ac:dyDescent="0.25">
      <c r="A1196" s="51" t="s">
        <v>1250</v>
      </c>
      <c r="B1196" s="51" t="s">
        <v>111</v>
      </c>
      <c r="C1196" s="51">
        <v>14092</v>
      </c>
      <c r="E1196" s="51" t="s">
        <v>1280</v>
      </c>
      <c r="F1196" s="51" t="s">
        <v>112</v>
      </c>
      <c r="G1196" s="51" t="s">
        <v>1285</v>
      </c>
      <c r="J1196" s="51" t="s">
        <v>1280</v>
      </c>
      <c r="K1196" s="51" t="s">
        <v>1285</v>
      </c>
      <c r="Q11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97" spans="1:17" ht="17.100000000000001" customHeight="1" x14ac:dyDescent="0.25">
      <c r="A1197" s="51" t="s">
        <v>1251</v>
      </c>
      <c r="B1197" s="51" t="s">
        <v>111</v>
      </c>
      <c r="C1197" s="51">
        <v>14092</v>
      </c>
      <c r="E1197" s="51" t="s">
        <v>1280</v>
      </c>
      <c r="F1197" s="51" t="s">
        <v>112</v>
      </c>
      <c r="G1197" s="51" t="s">
        <v>1285</v>
      </c>
      <c r="J1197" s="51" t="s">
        <v>1280</v>
      </c>
      <c r="K1197" s="51" t="s">
        <v>1285</v>
      </c>
      <c r="Q11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98" spans="1:17" ht="17.100000000000001" customHeight="1" x14ac:dyDescent="0.25">
      <c r="A1198" s="51" t="s">
        <v>1252</v>
      </c>
      <c r="B1198" s="51" t="s">
        <v>111</v>
      </c>
      <c r="C1198" s="51">
        <v>14092</v>
      </c>
      <c r="E1198" s="51" t="s">
        <v>1280</v>
      </c>
      <c r="F1198" s="51" t="s">
        <v>112</v>
      </c>
      <c r="G1198" s="51" t="s">
        <v>1285</v>
      </c>
      <c r="J1198" s="51" t="s">
        <v>1280</v>
      </c>
      <c r="K1198" s="51" t="s">
        <v>1285</v>
      </c>
      <c r="Q11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99" spans="1:17" ht="17.100000000000001" customHeight="1" x14ac:dyDescent="0.25">
      <c r="A1199" s="51" t="s">
        <v>1253</v>
      </c>
      <c r="B1199" s="51" t="s">
        <v>111</v>
      </c>
      <c r="C1199" s="51">
        <v>14092</v>
      </c>
      <c r="E1199" s="51" t="s">
        <v>1280</v>
      </c>
      <c r="F1199" s="51" t="s">
        <v>112</v>
      </c>
      <c r="G1199" s="51" t="s">
        <v>1285</v>
      </c>
      <c r="J1199" s="51" t="s">
        <v>1280</v>
      </c>
      <c r="K1199" s="51" t="s">
        <v>1285</v>
      </c>
      <c r="Q11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00" spans="1:17" ht="17.100000000000001" customHeight="1" x14ac:dyDescent="0.25">
      <c r="A1200" s="51" t="s">
        <v>1254</v>
      </c>
      <c r="B1200" s="51" t="s">
        <v>111</v>
      </c>
      <c r="C1200" s="51">
        <v>14092</v>
      </c>
      <c r="E1200" s="51" t="s">
        <v>1280</v>
      </c>
      <c r="F1200" s="51" t="s">
        <v>112</v>
      </c>
      <c r="G1200" s="51" t="s">
        <v>1285</v>
      </c>
      <c r="J1200" s="51" t="s">
        <v>1280</v>
      </c>
      <c r="K1200" s="51" t="s">
        <v>1285</v>
      </c>
      <c r="Q12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01" spans="1:17" ht="17.100000000000001" customHeight="1" x14ac:dyDescent="0.25">
      <c r="A1201" s="51" t="s">
        <v>1255</v>
      </c>
      <c r="B1201" s="51" t="s">
        <v>111</v>
      </c>
      <c r="C1201" s="51">
        <v>14092</v>
      </c>
      <c r="E1201" s="51" t="s">
        <v>1280</v>
      </c>
      <c r="F1201" s="51" t="s">
        <v>112</v>
      </c>
      <c r="G1201" s="51" t="s">
        <v>1282</v>
      </c>
      <c r="I1201" s="51" t="s">
        <v>1300</v>
      </c>
      <c r="J1201" s="51" t="s">
        <v>1283</v>
      </c>
      <c r="K1201" s="51" t="s">
        <v>1282</v>
      </c>
      <c r="M1201" s="51" t="s">
        <v>1306</v>
      </c>
      <c r="Q12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02" spans="1:17" ht="17.100000000000001" customHeight="1" x14ac:dyDescent="0.25">
      <c r="A1202" s="51" t="s">
        <v>1256</v>
      </c>
      <c r="B1202" s="51" t="s">
        <v>111</v>
      </c>
      <c r="C1202" s="51">
        <v>14092</v>
      </c>
      <c r="E1202" s="51" t="s">
        <v>1280</v>
      </c>
      <c r="F1202" s="51" t="s">
        <v>112</v>
      </c>
      <c r="G1202" s="51" t="s">
        <v>1282</v>
      </c>
      <c r="I1202" s="51" t="s">
        <v>1300</v>
      </c>
      <c r="J1202" s="51" t="s">
        <v>1283</v>
      </c>
      <c r="K1202" s="51" t="s">
        <v>1282</v>
      </c>
      <c r="M1202" s="51" t="s">
        <v>1306</v>
      </c>
      <c r="Q12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03" spans="1:17" ht="17.100000000000001" customHeight="1" x14ac:dyDescent="0.25">
      <c r="A1203" s="51" t="s">
        <v>1257</v>
      </c>
      <c r="B1203" s="51" t="s">
        <v>111</v>
      </c>
      <c r="C1203" s="51">
        <v>14092</v>
      </c>
      <c r="E1203" s="51" t="s">
        <v>1280</v>
      </c>
      <c r="F1203" s="51" t="s">
        <v>112</v>
      </c>
      <c r="G1203" s="51" t="s">
        <v>1282</v>
      </c>
      <c r="I1203" s="51" t="s">
        <v>1300</v>
      </c>
      <c r="J1203" s="51" t="s">
        <v>1283</v>
      </c>
      <c r="K1203" s="51" t="s">
        <v>1282</v>
      </c>
      <c r="M1203" s="51" t="s">
        <v>1306</v>
      </c>
      <c r="Q12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04" spans="1:17" ht="17.100000000000001" customHeight="1" x14ac:dyDescent="0.25">
      <c r="A1204" s="51" t="s">
        <v>1258</v>
      </c>
      <c r="B1204" s="51" t="s">
        <v>111</v>
      </c>
      <c r="C1204" s="51">
        <v>14092</v>
      </c>
      <c r="E1204" s="51" t="s">
        <v>1280</v>
      </c>
      <c r="F1204" s="51" t="s">
        <v>112</v>
      </c>
      <c r="G1204" s="51" t="s">
        <v>1282</v>
      </c>
      <c r="I1204" s="51" t="s">
        <v>1300</v>
      </c>
      <c r="J1204" s="51" t="s">
        <v>1283</v>
      </c>
      <c r="K1204" s="51" t="s">
        <v>1282</v>
      </c>
      <c r="M1204" s="51" t="s">
        <v>1306</v>
      </c>
      <c r="Q12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05" spans="1:17" ht="17.100000000000001" customHeight="1" x14ac:dyDescent="0.25">
      <c r="A1205" s="51" t="s">
        <v>1259</v>
      </c>
      <c r="B1205" s="51" t="s">
        <v>111</v>
      </c>
      <c r="C1205" s="51">
        <v>14092</v>
      </c>
      <c r="E1205" s="51" t="s">
        <v>1280</v>
      </c>
      <c r="F1205" s="51" t="s">
        <v>112</v>
      </c>
      <c r="G1205" s="51" t="s">
        <v>1282</v>
      </c>
      <c r="I1205" s="51" t="s">
        <v>1300</v>
      </c>
      <c r="J1205" s="51" t="s">
        <v>1283</v>
      </c>
      <c r="K1205" s="51" t="s">
        <v>1282</v>
      </c>
      <c r="M1205" s="51" t="s">
        <v>1306</v>
      </c>
      <c r="Q12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06" spans="1:17" ht="17.100000000000001" customHeight="1" x14ac:dyDescent="0.25">
      <c r="A1206" s="51" t="s">
        <v>1260</v>
      </c>
      <c r="B1206" s="51" t="s">
        <v>111</v>
      </c>
      <c r="C1206" s="51">
        <v>14092</v>
      </c>
      <c r="E1206" s="51" t="s">
        <v>1280</v>
      </c>
      <c r="F1206" s="51" t="s">
        <v>112</v>
      </c>
      <c r="G1206" s="51" t="s">
        <v>1282</v>
      </c>
      <c r="I1206" s="51" t="s">
        <v>1300</v>
      </c>
      <c r="J1206" s="51" t="s">
        <v>1283</v>
      </c>
      <c r="K1206" s="51" t="s">
        <v>1282</v>
      </c>
      <c r="M1206" s="51" t="s">
        <v>1306</v>
      </c>
      <c r="Q12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07" spans="1:17" ht="17.100000000000001" customHeight="1" x14ac:dyDescent="0.25">
      <c r="A1207" s="51" t="s">
        <v>1261</v>
      </c>
      <c r="B1207" s="51" t="s">
        <v>111</v>
      </c>
      <c r="C1207" s="51">
        <v>14092</v>
      </c>
      <c r="E1207" s="51" t="s">
        <v>1280</v>
      </c>
      <c r="F1207" s="51" t="s">
        <v>112</v>
      </c>
      <c r="G1207" s="51" t="s">
        <v>1282</v>
      </c>
      <c r="I1207" s="51" t="s">
        <v>1300</v>
      </c>
      <c r="J1207" s="51" t="s">
        <v>1283</v>
      </c>
      <c r="K1207" s="51" t="s">
        <v>1282</v>
      </c>
      <c r="M1207" s="51" t="s">
        <v>1306</v>
      </c>
      <c r="Q12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08" spans="1:17" ht="17.100000000000001" customHeight="1" x14ac:dyDescent="0.25">
      <c r="A1208" s="51" t="s">
        <v>1262</v>
      </c>
      <c r="B1208" s="51" t="s">
        <v>111</v>
      </c>
      <c r="C1208" s="51">
        <v>14092</v>
      </c>
      <c r="E1208" s="51" t="s">
        <v>1280</v>
      </c>
      <c r="F1208" s="51" t="s">
        <v>112</v>
      </c>
      <c r="G1208" s="51" t="s">
        <v>1282</v>
      </c>
      <c r="I1208" s="51" t="s">
        <v>1300</v>
      </c>
      <c r="J1208" s="51" t="s">
        <v>1283</v>
      </c>
      <c r="K1208" s="51" t="s">
        <v>1282</v>
      </c>
      <c r="M1208" s="51" t="s">
        <v>1306</v>
      </c>
      <c r="Q12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09" spans="1:17" ht="17.100000000000001" customHeight="1" x14ac:dyDescent="0.25">
      <c r="A1209" s="51" t="s">
        <v>1263</v>
      </c>
      <c r="B1209" s="51" t="s">
        <v>111</v>
      </c>
      <c r="C1209" s="51">
        <v>14092</v>
      </c>
      <c r="E1209" s="51" t="s">
        <v>1280</v>
      </c>
      <c r="F1209" s="51" t="s">
        <v>112</v>
      </c>
      <c r="G1209" s="51" t="s">
        <v>1282</v>
      </c>
      <c r="I1209" s="51" t="s">
        <v>1300</v>
      </c>
      <c r="J1209" s="51" t="s">
        <v>1283</v>
      </c>
      <c r="K1209" s="51" t="s">
        <v>1282</v>
      </c>
      <c r="M1209" s="51" t="s">
        <v>1306</v>
      </c>
      <c r="Q12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10" spans="1:17" ht="17.100000000000001" customHeight="1" x14ac:dyDescent="0.25">
      <c r="A1210" s="51" t="s">
        <v>1264</v>
      </c>
      <c r="B1210" s="51" t="s">
        <v>111</v>
      </c>
      <c r="C1210" s="51">
        <v>14092</v>
      </c>
      <c r="E1210" s="51" t="s">
        <v>1280</v>
      </c>
      <c r="F1210" s="51" t="s">
        <v>112</v>
      </c>
      <c r="G1210" s="51" t="s">
        <v>1282</v>
      </c>
      <c r="I1210" s="51" t="s">
        <v>1300</v>
      </c>
      <c r="J1210" s="51" t="s">
        <v>1283</v>
      </c>
      <c r="K1210" s="51" t="s">
        <v>1282</v>
      </c>
      <c r="M1210" s="51" t="s">
        <v>1306</v>
      </c>
      <c r="Q12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11" spans="1:17" ht="17.100000000000001" customHeight="1" x14ac:dyDescent="0.25">
      <c r="A1211" s="51" t="s">
        <v>1265</v>
      </c>
      <c r="B1211" s="51" t="s">
        <v>111</v>
      </c>
      <c r="C1211" s="51">
        <v>14092</v>
      </c>
      <c r="E1211" s="51" t="s">
        <v>1280</v>
      </c>
      <c r="F1211" s="51" t="s">
        <v>112</v>
      </c>
      <c r="G1211" s="51" t="s">
        <v>1282</v>
      </c>
      <c r="I1211" s="51" t="s">
        <v>1300</v>
      </c>
      <c r="J1211" s="51" t="s">
        <v>1283</v>
      </c>
      <c r="K1211" s="51" t="s">
        <v>1282</v>
      </c>
      <c r="M1211" s="51" t="s">
        <v>1306</v>
      </c>
      <c r="Q12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12" spans="1:17" ht="17.100000000000001" customHeight="1" x14ac:dyDescent="0.25">
      <c r="A1212" s="51" t="s">
        <v>1266</v>
      </c>
      <c r="B1212" s="51" t="s">
        <v>111</v>
      </c>
      <c r="C1212" s="51">
        <v>14092</v>
      </c>
      <c r="E1212" s="51" t="s">
        <v>1280</v>
      </c>
      <c r="F1212" s="51" t="s">
        <v>112</v>
      </c>
      <c r="G1212" s="51" t="s">
        <v>1282</v>
      </c>
      <c r="I1212" s="51" t="s">
        <v>1300</v>
      </c>
      <c r="J1212" s="51" t="s">
        <v>1283</v>
      </c>
      <c r="K1212" s="51" t="s">
        <v>1282</v>
      </c>
      <c r="M1212" s="51" t="s">
        <v>1306</v>
      </c>
      <c r="Q12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13" spans="1:17" ht="17.100000000000001" customHeight="1" x14ac:dyDescent="0.25">
      <c r="A1213" s="51" t="s">
        <v>1267</v>
      </c>
      <c r="B1213" s="51" t="s">
        <v>111</v>
      </c>
      <c r="C1213" s="51">
        <v>14092</v>
      </c>
      <c r="E1213" s="51" t="s">
        <v>1280</v>
      </c>
      <c r="F1213" s="51" t="s">
        <v>112</v>
      </c>
      <c r="G1213" s="51" t="s">
        <v>1282</v>
      </c>
      <c r="I1213" s="51" t="s">
        <v>1300</v>
      </c>
      <c r="J1213" s="51" t="s">
        <v>1283</v>
      </c>
      <c r="K1213" s="51" t="s">
        <v>1282</v>
      </c>
      <c r="M1213" s="51" t="s">
        <v>1306</v>
      </c>
      <c r="Q12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14" spans="1:17" ht="17.100000000000001" customHeight="1" x14ac:dyDescent="0.25">
      <c r="A1214" s="51" t="s">
        <v>1268</v>
      </c>
      <c r="B1214" s="51" t="s">
        <v>111</v>
      </c>
      <c r="C1214" s="51">
        <v>14092</v>
      </c>
      <c r="E1214" s="51" t="s">
        <v>1280</v>
      </c>
      <c r="F1214" s="51" t="s">
        <v>112</v>
      </c>
      <c r="G1214" s="51" t="s">
        <v>1282</v>
      </c>
      <c r="I1214" s="51" t="s">
        <v>1300</v>
      </c>
      <c r="J1214" s="51" t="s">
        <v>1283</v>
      </c>
      <c r="K1214" s="51" t="s">
        <v>1282</v>
      </c>
      <c r="M1214" s="51" t="s">
        <v>1306</v>
      </c>
      <c r="Q12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15" spans="1:17" ht="17.100000000000001" customHeight="1" x14ac:dyDescent="0.25">
      <c r="A1215" s="51" t="s">
        <v>1269</v>
      </c>
      <c r="B1215" s="51" t="s">
        <v>111</v>
      </c>
      <c r="C1215" s="51">
        <v>14092</v>
      </c>
      <c r="E1215" s="51" t="s">
        <v>1280</v>
      </c>
      <c r="F1215" s="51" t="s">
        <v>112</v>
      </c>
      <c r="G1215" s="51" t="s">
        <v>1282</v>
      </c>
      <c r="I1215" s="51" t="s">
        <v>1300</v>
      </c>
      <c r="J1215" s="51" t="s">
        <v>1283</v>
      </c>
      <c r="K1215" s="51" t="s">
        <v>1282</v>
      </c>
      <c r="M1215" s="51" t="s">
        <v>1306</v>
      </c>
      <c r="Q12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16" spans="1:17" ht="17.100000000000001" customHeight="1" x14ac:dyDescent="0.25">
      <c r="A1216" s="51" t="s">
        <v>1270</v>
      </c>
      <c r="B1216" s="51" t="s">
        <v>111</v>
      </c>
      <c r="C1216" s="51">
        <v>14092</v>
      </c>
      <c r="E1216" s="51" t="s">
        <v>1280</v>
      </c>
      <c r="F1216" s="51" t="s">
        <v>112</v>
      </c>
      <c r="G1216" s="51" t="s">
        <v>1282</v>
      </c>
      <c r="I1216" s="51" t="s">
        <v>1300</v>
      </c>
      <c r="J1216" s="51" t="s">
        <v>1283</v>
      </c>
      <c r="K1216" s="51" t="s">
        <v>1282</v>
      </c>
      <c r="M1216" s="51" t="s">
        <v>1306</v>
      </c>
      <c r="Q12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17" spans="1:17" ht="17.100000000000001" customHeight="1" x14ac:dyDescent="0.25">
      <c r="A1217" s="51" t="s">
        <v>1271</v>
      </c>
      <c r="B1217" s="51" t="s">
        <v>111</v>
      </c>
      <c r="C1217" s="51">
        <v>14092</v>
      </c>
      <c r="E1217" s="51" t="s">
        <v>1280</v>
      </c>
      <c r="F1217" s="51" t="s">
        <v>112</v>
      </c>
      <c r="G1217" s="51" t="s">
        <v>1282</v>
      </c>
      <c r="I1217" s="51" t="s">
        <v>1300</v>
      </c>
      <c r="J1217" s="51" t="s">
        <v>1283</v>
      </c>
      <c r="K1217" s="51" t="s">
        <v>1282</v>
      </c>
      <c r="M1217" s="51" t="s">
        <v>1306</v>
      </c>
      <c r="Q12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18" spans="1:17" ht="17.100000000000001" customHeight="1" x14ac:dyDescent="0.25">
      <c r="A1218" s="51" t="s">
        <v>1272</v>
      </c>
      <c r="B1218" s="51" t="s">
        <v>111</v>
      </c>
      <c r="C1218" s="51">
        <v>14092</v>
      </c>
      <c r="E1218" s="51" t="s">
        <v>1280</v>
      </c>
      <c r="F1218" s="51" t="s">
        <v>112</v>
      </c>
      <c r="G1218" s="51" t="s">
        <v>1282</v>
      </c>
      <c r="I1218" s="51" t="s">
        <v>1300</v>
      </c>
      <c r="J1218" s="51" t="s">
        <v>1283</v>
      </c>
      <c r="K1218" s="51" t="s">
        <v>1282</v>
      </c>
      <c r="M1218" s="51" t="s">
        <v>1306</v>
      </c>
      <c r="Q12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19" spans="1:17" ht="17.100000000000001" customHeight="1" x14ac:dyDescent="0.25">
      <c r="A1219" s="51" t="s">
        <v>1273</v>
      </c>
      <c r="B1219" s="51" t="s">
        <v>111</v>
      </c>
      <c r="C1219" s="51">
        <v>14092</v>
      </c>
      <c r="E1219" s="51" t="s">
        <v>1283</v>
      </c>
      <c r="F1219" s="51" t="s">
        <v>112</v>
      </c>
      <c r="G1219" s="51" t="s">
        <v>1282</v>
      </c>
      <c r="I1219" s="51" t="s">
        <v>1300</v>
      </c>
      <c r="J1219" s="51" t="s">
        <v>1283</v>
      </c>
      <c r="K1219" s="51" t="s">
        <v>1282</v>
      </c>
      <c r="M1219" s="51" t="s">
        <v>1306</v>
      </c>
      <c r="Q12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20" spans="1:17" ht="17.100000000000001" customHeight="1" x14ac:dyDescent="0.25">
      <c r="A1220" s="51" t="s">
        <v>1274</v>
      </c>
      <c r="B1220" s="51" t="s">
        <v>111</v>
      </c>
      <c r="C1220" s="51">
        <v>14092</v>
      </c>
      <c r="E1220" s="51" t="s">
        <v>1283</v>
      </c>
      <c r="F1220" s="51" t="s">
        <v>112</v>
      </c>
      <c r="G1220" s="51" t="s">
        <v>1282</v>
      </c>
      <c r="I1220" s="51" t="s">
        <v>1300</v>
      </c>
      <c r="J1220" s="51" t="s">
        <v>1283</v>
      </c>
      <c r="K1220" s="51" t="s">
        <v>1282</v>
      </c>
      <c r="M1220" s="51" t="s">
        <v>1306</v>
      </c>
      <c r="Q12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21" spans="1:17" ht="17.100000000000001" customHeight="1" x14ac:dyDescent="0.25">
      <c r="A1221" s="51" t="s">
        <v>1275</v>
      </c>
      <c r="B1221" s="51" t="s">
        <v>111</v>
      </c>
      <c r="C1221" s="51">
        <v>14092</v>
      </c>
      <c r="E1221" s="51" t="s">
        <v>1283</v>
      </c>
      <c r="F1221" s="51" t="s">
        <v>112</v>
      </c>
      <c r="G1221" s="51" t="s">
        <v>1282</v>
      </c>
      <c r="I1221" s="51" t="s">
        <v>1300</v>
      </c>
      <c r="J1221" s="51" t="s">
        <v>1283</v>
      </c>
      <c r="K1221" s="51" t="s">
        <v>1282</v>
      </c>
      <c r="M1221" s="51" t="s">
        <v>1306</v>
      </c>
      <c r="Q12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22" spans="1:17" ht="17.100000000000001" customHeight="1" x14ac:dyDescent="0.25">
      <c r="A1222" s="51" t="s">
        <v>1276</v>
      </c>
      <c r="B1222" s="51" t="s">
        <v>111</v>
      </c>
      <c r="C1222" s="51">
        <v>14092</v>
      </c>
      <c r="E1222" s="51" t="s">
        <v>1283</v>
      </c>
      <c r="F1222" s="51" t="s">
        <v>112</v>
      </c>
      <c r="G1222" s="51" t="s">
        <v>1282</v>
      </c>
      <c r="I1222" s="51" t="s">
        <v>1300</v>
      </c>
      <c r="J1222" s="51" t="s">
        <v>1283</v>
      </c>
      <c r="K1222" s="51" t="s">
        <v>1282</v>
      </c>
      <c r="M1222" s="51" t="s">
        <v>1306</v>
      </c>
      <c r="Q12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23" spans="1:17" ht="17.100000000000001" customHeight="1" x14ac:dyDescent="0.25">
      <c r="A1223" s="51" t="s">
        <v>1277</v>
      </c>
      <c r="B1223" s="51" t="s">
        <v>111</v>
      </c>
      <c r="C1223" s="51">
        <v>14092</v>
      </c>
      <c r="E1223" s="51" t="s">
        <v>1283</v>
      </c>
      <c r="F1223" s="51" t="s">
        <v>112</v>
      </c>
      <c r="G1223" s="51" t="s">
        <v>1282</v>
      </c>
      <c r="I1223" s="51" t="s">
        <v>1300</v>
      </c>
      <c r="J1223" s="51" t="s">
        <v>1283</v>
      </c>
      <c r="K1223" s="51" t="s">
        <v>1282</v>
      </c>
      <c r="M1223" s="51" t="s">
        <v>1306</v>
      </c>
      <c r="Q12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24" spans="1:17" ht="17.100000000000001" customHeight="1" x14ac:dyDescent="0.25">
      <c r="A1224" s="51" t="s">
        <v>1278</v>
      </c>
      <c r="B1224" s="51" t="s">
        <v>111</v>
      </c>
      <c r="C1224" s="51">
        <v>14092</v>
      </c>
      <c r="E1224" s="51" t="s">
        <v>1283</v>
      </c>
      <c r="F1224" s="51" t="s">
        <v>112</v>
      </c>
      <c r="G1224" s="51" t="s">
        <v>1282</v>
      </c>
      <c r="I1224" s="51" t="s">
        <v>1300</v>
      </c>
      <c r="J1224" s="51" t="s">
        <v>1283</v>
      </c>
      <c r="K1224" s="51" t="s">
        <v>1282</v>
      </c>
      <c r="M1224" s="51" t="s">
        <v>1306</v>
      </c>
      <c r="Q12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25" spans="1:17" ht="17.100000000000001" customHeight="1" x14ac:dyDescent="0.25">
      <c r="A1225" s="51" t="s">
        <v>1279</v>
      </c>
      <c r="B1225" s="51" t="s">
        <v>111</v>
      </c>
      <c r="C1225" s="51">
        <v>14092</v>
      </c>
      <c r="E1225" s="51" t="s">
        <v>1283</v>
      </c>
      <c r="F1225" s="51" t="s">
        <v>112</v>
      </c>
      <c r="G1225" s="51" t="s">
        <v>1282</v>
      </c>
      <c r="I1225" s="51" t="s">
        <v>1300</v>
      </c>
      <c r="J1225" s="51" t="s">
        <v>1283</v>
      </c>
      <c r="K1225" s="51" t="s">
        <v>1282</v>
      </c>
      <c r="M1225" s="51" t="s">
        <v>1306</v>
      </c>
      <c r="Q12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26" spans="1:17" ht="17.100000000000001" customHeight="1" x14ac:dyDescent="0.25">
      <c r="A1226" s="51" t="s">
        <v>1288</v>
      </c>
      <c r="B1226" s="51" t="s">
        <v>111</v>
      </c>
      <c r="C1226" s="51">
        <v>14092</v>
      </c>
      <c r="E1226" s="51" t="s">
        <v>1290</v>
      </c>
      <c r="F1226" s="51" t="s">
        <v>29</v>
      </c>
      <c r="G1226" s="51" t="s">
        <v>1291</v>
      </c>
      <c r="J1226" s="51" t="s">
        <v>1280</v>
      </c>
      <c r="K1226" s="51" t="s">
        <v>1287</v>
      </c>
      <c r="Q12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227" spans="1:17" ht="17.100000000000001" customHeight="1" x14ac:dyDescent="0.25">
      <c r="A1227" s="51" t="s">
        <v>1289</v>
      </c>
      <c r="B1227" s="51" t="s">
        <v>111</v>
      </c>
      <c r="C1227" s="51">
        <v>14092</v>
      </c>
      <c r="E1227" s="51" t="s">
        <v>1290</v>
      </c>
      <c r="F1227" s="51" t="s">
        <v>29</v>
      </c>
      <c r="G1227" s="51" t="s">
        <v>1291</v>
      </c>
      <c r="J1227" s="51" t="s">
        <v>1280</v>
      </c>
      <c r="K1227" s="51" t="s">
        <v>1287</v>
      </c>
      <c r="Q12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228" spans="1:17" ht="17.100000000000001" customHeight="1" x14ac:dyDescent="0.25">
      <c r="A1228" s="51" t="s">
        <v>1292</v>
      </c>
      <c r="B1228" s="51" t="s">
        <v>111</v>
      </c>
      <c r="C1228" s="51">
        <v>14092</v>
      </c>
      <c r="E1228" s="51" t="s">
        <v>1283</v>
      </c>
      <c r="F1228" s="51" t="s">
        <v>112</v>
      </c>
      <c r="G1228" s="51" t="s">
        <v>1282</v>
      </c>
      <c r="I1228" s="51" t="s">
        <v>26</v>
      </c>
      <c r="J1228" s="51" t="s">
        <v>1280</v>
      </c>
      <c r="K1228" s="51" t="s">
        <v>1282</v>
      </c>
      <c r="M1228" s="51" t="s">
        <v>1305</v>
      </c>
      <c r="Q12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29" spans="1:17" ht="17.100000000000001" customHeight="1" x14ac:dyDescent="0.25">
      <c r="A1229" s="51" t="s">
        <v>1314</v>
      </c>
      <c r="B1229" s="51" t="s">
        <v>111</v>
      </c>
      <c r="C1229" s="51">
        <v>14092</v>
      </c>
      <c r="E1229" s="51" t="s">
        <v>1280</v>
      </c>
      <c r="F1229" s="51" t="s">
        <v>29</v>
      </c>
      <c r="G1229" s="51" t="s">
        <v>1282</v>
      </c>
      <c r="I1229" s="51" t="s">
        <v>1312</v>
      </c>
      <c r="J1229" s="51" t="s">
        <v>1280</v>
      </c>
      <c r="K1229" s="51" t="s">
        <v>1282</v>
      </c>
      <c r="M1229" s="51" t="s">
        <v>1305</v>
      </c>
      <c r="Q12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30" spans="1:17" ht="17.100000000000001" customHeight="1" x14ac:dyDescent="0.25">
      <c r="A1230" s="51" t="s">
        <v>1315</v>
      </c>
      <c r="B1230" s="51" t="s">
        <v>111</v>
      </c>
      <c r="C1230" s="51">
        <v>14092</v>
      </c>
      <c r="E1230" s="51" t="s">
        <v>1283</v>
      </c>
      <c r="F1230" s="51" t="s">
        <v>112</v>
      </c>
      <c r="G1230" s="51" t="s">
        <v>1282</v>
      </c>
      <c r="I1230" s="51" t="s">
        <v>26</v>
      </c>
      <c r="J1230" s="51" t="s">
        <v>1283</v>
      </c>
      <c r="K1230" s="51" t="s">
        <v>1282</v>
      </c>
      <c r="M1230" s="51" t="s">
        <v>1305</v>
      </c>
      <c r="Q12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31" spans="1:17" ht="17.100000000000001" customHeight="1" x14ac:dyDescent="0.25">
      <c r="A1231" s="51" t="s">
        <v>1317</v>
      </c>
      <c r="B1231" s="51" t="s">
        <v>111</v>
      </c>
      <c r="C1231" s="51">
        <v>14092</v>
      </c>
      <c r="E1231" s="51" t="s">
        <v>1280</v>
      </c>
      <c r="F1231" s="51" t="s">
        <v>112</v>
      </c>
      <c r="G1231" s="51" t="s">
        <v>1282</v>
      </c>
      <c r="I1231" s="51" t="s">
        <v>1309</v>
      </c>
      <c r="J1231" s="51" t="s">
        <v>1280</v>
      </c>
      <c r="K1231" s="51" t="s">
        <v>1282</v>
      </c>
      <c r="M1231" s="51" t="s">
        <v>1318</v>
      </c>
      <c r="Q12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32" spans="1:17" ht="17.100000000000001" customHeight="1" x14ac:dyDescent="0.25">
      <c r="Q12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3" spans="17:17" ht="17.100000000000001" customHeight="1" x14ac:dyDescent="0.25">
      <c r="Q12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4" spans="17:17" ht="17.100000000000001" customHeight="1" x14ac:dyDescent="0.25">
      <c r="Q12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5" spans="17:17" ht="17.100000000000001" customHeight="1" x14ac:dyDescent="0.25">
      <c r="Q12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6" spans="17:17" ht="17.100000000000001" customHeight="1" x14ac:dyDescent="0.25">
      <c r="Q12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7" spans="17:17" ht="17.100000000000001" customHeight="1" x14ac:dyDescent="0.25">
      <c r="Q12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8" spans="17:17" ht="17.100000000000001" customHeight="1" x14ac:dyDescent="0.25">
      <c r="Q12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9" spans="17:17" ht="17.100000000000001" customHeight="1" x14ac:dyDescent="0.25">
      <c r="Q12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0" spans="17:17" ht="17.100000000000001" customHeight="1" x14ac:dyDescent="0.25">
      <c r="Q12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1" spans="17:17" ht="17.100000000000001" customHeight="1" x14ac:dyDescent="0.25">
      <c r="Q12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2" spans="17:17" ht="17.100000000000001" customHeight="1" x14ac:dyDescent="0.25">
      <c r="Q12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3" spans="17:17" ht="17.100000000000001" customHeight="1" x14ac:dyDescent="0.25">
      <c r="Q12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4" spans="17:17" ht="17.100000000000001" customHeight="1" x14ac:dyDescent="0.25">
      <c r="Q12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5" spans="17:17" ht="17.100000000000001" customHeight="1" x14ac:dyDescent="0.25">
      <c r="Q12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6" spans="17:17" ht="17.100000000000001" customHeight="1" x14ac:dyDescent="0.25">
      <c r="Q12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7" spans="17:17" ht="17.100000000000001" customHeight="1" x14ac:dyDescent="0.25">
      <c r="Q12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8" spans="17:17" ht="17.100000000000001" customHeight="1" x14ac:dyDescent="0.25">
      <c r="Q12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9" spans="17:17" ht="17.100000000000001" customHeight="1" x14ac:dyDescent="0.25">
      <c r="Q12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0" spans="17:17" ht="17.100000000000001" customHeight="1" x14ac:dyDescent="0.25">
      <c r="Q12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1" spans="17:17" ht="17.100000000000001" customHeight="1" x14ac:dyDescent="0.25">
      <c r="Q12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2" spans="17:17" ht="17.100000000000001" customHeight="1" x14ac:dyDescent="0.25">
      <c r="Q12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3" spans="17:17" ht="17.100000000000001" customHeight="1" x14ac:dyDescent="0.25">
      <c r="Q12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4" spans="17:17" ht="17.100000000000001" customHeight="1" x14ac:dyDescent="0.25">
      <c r="Q12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5" spans="17:17" ht="17.100000000000001" customHeight="1" x14ac:dyDescent="0.25">
      <c r="Q12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6" spans="17:17" ht="17.100000000000001" customHeight="1" x14ac:dyDescent="0.25">
      <c r="Q12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7" spans="17:17" ht="17.100000000000001" customHeight="1" x14ac:dyDescent="0.25">
      <c r="Q12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8" spans="17:17" ht="17.100000000000001" customHeight="1" x14ac:dyDescent="0.25">
      <c r="Q12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9" spans="17:17" ht="17.100000000000001" customHeight="1" x14ac:dyDescent="0.25">
      <c r="Q12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0" spans="17:17" ht="17.100000000000001" customHeight="1" x14ac:dyDescent="0.25">
      <c r="Q12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1" spans="17:17" ht="17.100000000000001" customHeight="1" x14ac:dyDescent="0.25">
      <c r="Q12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2" spans="17:17" ht="17.100000000000001" customHeight="1" x14ac:dyDescent="0.25">
      <c r="Q12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3" spans="17:17" ht="17.100000000000001" customHeight="1" x14ac:dyDescent="0.25">
      <c r="Q12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4" spans="17:17" ht="17.100000000000001" customHeight="1" x14ac:dyDescent="0.25">
      <c r="Q12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5" spans="17:17" ht="17.100000000000001" customHeight="1" x14ac:dyDescent="0.25">
      <c r="Q12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6" spans="17:17" ht="17.100000000000001" customHeight="1" x14ac:dyDescent="0.25">
      <c r="Q12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7" spans="17:17" ht="17.100000000000001" customHeight="1" x14ac:dyDescent="0.25">
      <c r="Q12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8" spans="17:17" ht="17.100000000000001" customHeight="1" x14ac:dyDescent="0.25">
      <c r="Q12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9" spans="17:17" ht="17.100000000000001" customHeight="1" x14ac:dyDescent="0.25">
      <c r="Q12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0" spans="17:17" ht="17.100000000000001" customHeight="1" x14ac:dyDescent="0.25">
      <c r="Q12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1" spans="17:17" ht="17.100000000000001" customHeight="1" x14ac:dyDescent="0.25">
      <c r="Q12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2" spans="17:17" ht="17.100000000000001" customHeight="1" x14ac:dyDescent="0.25">
      <c r="Q12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3" spans="17:17" ht="17.100000000000001" customHeight="1" x14ac:dyDescent="0.25">
      <c r="Q12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4" spans="17:17" ht="17.100000000000001" customHeight="1" x14ac:dyDescent="0.25">
      <c r="Q12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5" spans="17:17" ht="17.100000000000001" customHeight="1" x14ac:dyDescent="0.25">
      <c r="Q12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6" spans="17:17" ht="17.100000000000001" customHeight="1" x14ac:dyDescent="0.25">
      <c r="Q12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7" spans="17:17" ht="17.100000000000001" customHeight="1" x14ac:dyDescent="0.25">
      <c r="Q12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8" spans="17:17" ht="17.100000000000001" customHeight="1" x14ac:dyDescent="0.25">
      <c r="Q12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9" spans="17:17" ht="17.100000000000001" customHeight="1" x14ac:dyDescent="0.25">
      <c r="Q12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0" spans="17:17" ht="17.100000000000001" customHeight="1" x14ac:dyDescent="0.25">
      <c r="Q12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1" spans="17:17" ht="17.100000000000001" customHeight="1" x14ac:dyDescent="0.25">
      <c r="Q12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2" spans="17:17" ht="17.100000000000001" customHeight="1" x14ac:dyDescent="0.25">
      <c r="Q12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3" spans="17:17" ht="17.100000000000001" customHeight="1" x14ac:dyDescent="0.25">
      <c r="Q12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4" spans="17:17" ht="17.100000000000001" customHeight="1" x14ac:dyDescent="0.25">
      <c r="Q12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5" spans="17:17" ht="17.100000000000001" customHeight="1" x14ac:dyDescent="0.25">
      <c r="Q12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6" spans="17:17" ht="17.100000000000001" customHeight="1" x14ac:dyDescent="0.25">
      <c r="Q12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7" spans="17:17" ht="17.100000000000001" customHeight="1" x14ac:dyDescent="0.25">
      <c r="Q12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8" spans="17:17" ht="17.100000000000001" customHeight="1" x14ac:dyDescent="0.25">
      <c r="Q12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9" spans="17:17" ht="17.100000000000001" customHeight="1" x14ac:dyDescent="0.25">
      <c r="Q12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0" spans="17:17" ht="17.100000000000001" customHeight="1" x14ac:dyDescent="0.25">
      <c r="Q12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1" spans="17:17" ht="17.100000000000001" customHeight="1" x14ac:dyDescent="0.25">
      <c r="Q12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2" spans="17:17" ht="17.100000000000001" customHeight="1" x14ac:dyDescent="0.25">
      <c r="Q12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3" spans="17:17" ht="17.100000000000001" customHeight="1" x14ac:dyDescent="0.25">
      <c r="Q12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4" spans="17:17" ht="17.100000000000001" customHeight="1" x14ac:dyDescent="0.25">
      <c r="Q12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5" spans="17:17" ht="17.100000000000001" customHeight="1" x14ac:dyDescent="0.25">
      <c r="Q12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6" spans="17:17" ht="17.100000000000001" customHeight="1" x14ac:dyDescent="0.25">
      <c r="Q12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7" spans="17:17" ht="17.100000000000001" customHeight="1" x14ac:dyDescent="0.25">
      <c r="Q12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8" spans="17:17" ht="17.100000000000001" customHeight="1" x14ac:dyDescent="0.25">
      <c r="Q12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9" spans="17:17" ht="17.100000000000001" customHeight="1" x14ac:dyDescent="0.25">
      <c r="Q12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0" spans="17:17" ht="17.100000000000001" customHeight="1" x14ac:dyDescent="0.25">
      <c r="Q13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1" spans="17:17" ht="17.100000000000001" customHeight="1" x14ac:dyDescent="0.25">
      <c r="Q13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2" spans="17:17" ht="17.100000000000001" customHeight="1" x14ac:dyDescent="0.25">
      <c r="Q13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3" spans="17:17" ht="17.100000000000001" customHeight="1" x14ac:dyDescent="0.25">
      <c r="Q13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4" spans="17:17" ht="17.100000000000001" customHeight="1" x14ac:dyDescent="0.25">
      <c r="Q13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5" spans="17:17" ht="17.100000000000001" customHeight="1" x14ac:dyDescent="0.25">
      <c r="Q13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6" spans="17:17" ht="17.100000000000001" customHeight="1" x14ac:dyDescent="0.25">
      <c r="Q13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7" spans="17:17" ht="17.100000000000001" customHeight="1" x14ac:dyDescent="0.25">
      <c r="Q13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8" spans="17:17" ht="17.100000000000001" customHeight="1" x14ac:dyDescent="0.25">
      <c r="Q13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9" spans="17:17" ht="17.100000000000001" customHeight="1" x14ac:dyDescent="0.25">
      <c r="Q13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0" spans="17:17" ht="17.100000000000001" customHeight="1" x14ac:dyDescent="0.25">
      <c r="Q13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1" spans="17:17" ht="17.100000000000001" customHeight="1" x14ac:dyDescent="0.25">
      <c r="Q13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2" spans="17:17" ht="17.100000000000001" customHeight="1" x14ac:dyDescent="0.25">
      <c r="Q13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3" spans="17:17" ht="17.100000000000001" customHeight="1" x14ac:dyDescent="0.25">
      <c r="Q13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4" spans="17:17" ht="17.100000000000001" customHeight="1" x14ac:dyDescent="0.25">
      <c r="Q13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5" spans="17:17" ht="17.100000000000001" customHeight="1" x14ac:dyDescent="0.25">
      <c r="Q13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6" spans="17:17" ht="17.100000000000001" customHeight="1" x14ac:dyDescent="0.25">
      <c r="Q13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7" spans="17:17" ht="17.100000000000001" customHeight="1" x14ac:dyDescent="0.25">
      <c r="Q13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8" spans="17:17" ht="17.100000000000001" customHeight="1" x14ac:dyDescent="0.25">
      <c r="Q13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9" spans="17:17" ht="17.100000000000001" customHeight="1" x14ac:dyDescent="0.25">
      <c r="Q13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0" spans="17:17" ht="17.100000000000001" customHeight="1" x14ac:dyDescent="0.25">
      <c r="Q13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1" spans="17:17" ht="17.100000000000001" customHeight="1" x14ac:dyDescent="0.25">
      <c r="Q13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2" spans="17:17" ht="17.100000000000001" customHeight="1" x14ac:dyDescent="0.25">
      <c r="Q13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3" spans="17:17" ht="17.100000000000001" customHeight="1" x14ac:dyDescent="0.25">
      <c r="Q13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4" spans="17:17" ht="17.100000000000001" customHeight="1" x14ac:dyDescent="0.25">
      <c r="Q13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5" spans="17:17" ht="17.100000000000001" customHeight="1" x14ac:dyDescent="0.25">
      <c r="Q13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6" spans="17:17" ht="17.100000000000001" customHeight="1" x14ac:dyDescent="0.25">
      <c r="Q13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7" spans="17:17" ht="17.100000000000001" customHeight="1" x14ac:dyDescent="0.25">
      <c r="Q13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8" spans="17:17" ht="17.100000000000001" customHeight="1" x14ac:dyDescent="0.25">
      <c r="Q13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9" spans="17:17" ht="17.100000000000001" customHeight="1" x14ac:dyDescent="0.25">
      <c r="Q13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0" spans="17:17" ht="17.100000000000001" customHeight="1" x14ac:dyDescent="0.25">
      <c r="Q13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1" spans="17:17" ht="17.100000000000001" customHeight="1" x14ac:dyDescent="0.25">
      <c r="Q13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2" spans="17:17" ht="17.100000000000001" customHeight="1" x14ac:dyDescent="0.25">
      <c r="Q13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3" spans="17:17" ht="17.100000000000001" customHeight="1" x14ac:dyDescent="0.25">
      <c r="Q13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4" spans="17:17" ht="17.100000000000001" customHeight="1" x14ac:dyDescent="0.25">
      <c r="Q13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5" spans="17:17" ht="17.100000000000001" customHeight="1" x14ac:dyDescent="0.25">
      <c r="Q13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6" spans="17:17" ht="17.100000000000001" customHeight="1" x14ac:dyDescent="0.25">
      <c r="Q13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7" spans="17:17" ht="17.100000000000001" customHeight="1" x14ac:dyDescent="0.25">
      <c r="Q13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8" spans="17:17" ht="17.100000000000001" customHeight="1" x14ac:dyDescent="0.25">
      <c r="Q13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9" spans="17:17" ht="17.100000000000001" customHeight="1" x14ac:dyDescent="0.25">
      <c r="Q13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0" spans="17:17" ht="17.100000000000001" customHeight="1" x14ac:dyDescent="0.25">
      <c r="Q13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1" spans="17:17" ht="17.100000000000001" customHeight="1" x14ac:dyDescent="0.25">
      <c r="Q13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2" spans="17:17" ht="17.100000000000001" customHeight="1" x14ac:dyDescent="0.25">
      <c r="Q13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3" spans="17:17" ht="17.100000000000001" customHeight="1" x14ac:dyDescent="0.25">
      <c r="Q13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4" spans="17:17" ht="17.100000000000001" customHeight="1" x14ac:dyDescent="0.25">
      <c r="Q13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5" spans="17:17" ht="17.100000000000001" customHeight="1" x14ac:dyDescent="0.25">
      <c r="Q13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6" spans="17:17" ht="17.100000000000001" customHeight="1" x14ac:dyDescent="0.25">
      <c r="Q13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7" spans="17:17" ht="17.100000000000001" customHeight="1" x14ac:dyDescent="0.25">
      <c r="Q13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8" spans="17:17" ht="17.100000000000001" customHeight="1" x14ac:dyDescent="0.25">
      <c r="Q13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9" spans="17:17" ht="17.100000000000001" customHeight="1" x14ac:dyDescent="0.25">
      <c r="Q13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0" spans="17:17" ht="17.100000000000001" customHeight="1" x14ac:dyDescent="0.25">
      <c r="Q13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1" spans="17:17" ht="17.100000000000001" customHeight="1" x14ac:dyDescent="0.25">
      <c r="Q13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2" spans="17:17" ht="17.100000000000001" customHeight="1" x14ac:dyDescent="0.25">
      <c r="Q13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3" spans="17:17" ht="17.100000000000001" customHeight="1" x14ac:dyDescent="0.25">
      <c r="Q13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4" spans="17:17" ht="17.100000000000001" customHeight="1" x14ac:dyDescent="0.25">
      <c r="Q13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5" spans="17:17" ht="17.100000000000001" customHeight="1" x14ac:dyDescent="0.25">
      <c r="Q13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6" spans="17:17" ht="17.100000000000001" customHeight="1" x14ac:dyDescent="0.25">
      <c r="Q13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7" spans="17:17" ht="17.100000000000001" customHeight="1" x14ac:dyDescent="0.25">
      <c r="Q13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8" spans="17:17" ht="17.100000000000001" customHeight="1" x14ac:dyDescent="0.25">
      <c r="Q13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9" spans="17:17" ht="17.100000000000001" customHeight="1" x14ac:dyDescent="0.25">
      <c r="Q13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0" spans="17:17" ht="17.100000000000001" customHeight="1" x14ac:dyDescent="0.25">
      <c r="Q13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1" spans="17:17" ht="17.100000000000001" customHeight="1" x14ac:dyDescent="0.25">
      <c r="Q13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2" spans="17:17" ht="17.100000000000001" customHeight="1" x14ac:dyDescent="0.25">
      <c r="Q13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3" spans="17:17" ht="17.100000000000001" customHeight="1" x14ac:dyDescent="0.25">
      <c r="Q13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4" spans="17:17" ht="17.100000000000001" customHeight="1" x14ac:dyDescent="0.25">
      <c r="Q13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5" spans="17:17" ht="17.100000000000001" customHeight="1" x14ac:dyDescent="0.25">
      <c r="Q13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6" spans="17:17" ht="17.100000000000001" customHeight="1" x14ac:dyDescent="0.25">
      <c r="Q13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7" spans="17:17" ht="17.100000000000001" customHeight="1" x14ac:dyDescent="0.25">
      <c r="Q13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8" spans="17:17" ht="17.100000000000001" customHeight="1" x14ac:dyDescent="0.25">
      <c r="Q13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9" spans="17:17" ht="17.100000000000001" customHeight="1" x14ac:dyDescent="0.25">
      <c r="Q13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0" spans="17:17" ht="17.100000000000001" customHeight="1" x14ac:dyDescent="0.25">
      <c r="Q13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1" spans="17:17" ht="17.100000000000001" customHeight="1" x14ac:dyDescent="0.25">
      <c r="Q13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2" spans="17:17" ht="17.100000000000001" customHeight="1" x14ac:dyDescent="0.25">
      <c r="Q13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3" spans="17:17" ht="17.100000000000001" customHeight="1" x14ac:dyDescent="0.25">
      <c r="Q13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4" spans="17:17" ht="17.100000000000001" customHeight="1" x14ac:dyDescent="0.25">
      <c r="Q13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5" spans="17:17" ht="17.100000000000001" customHeight="1" x14ac:dyDescent="0.25">
      <c r="Q13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6" spans="17:17" ht="17.100000000000001" customHeight="1" x14ac:dyDescent="0.25">
      <c r="Q13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7" spans="17:17" ht="17.100000000000001" customHeight="1" x14ac:dyDescent="0.25">
      <c r="Q13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8" spans="17:17" ht="17.100000000000001" customHeight="1" x14ac:dyDescent="0.25">
      <c r="Q13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9" spans="17:17" ht="17.100000000000001" customHeight="1" x14ac:dyDescent="0.25">
      <c r="Q13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0" spans="17:17" ht="17.100000000000001" customHeight="1" x14ac:dyDescent="0.25">
      <c r="Q13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1" spans="17:17" ht="17.100000000000001" customHeight="1" x14ac:dyDescent="0.25">
      <c r="Q13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2" spans="17:17" ht="17.100000000000001" customHeight="1" x14ac:dyDescent="0.25">
      <c r="Q13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3" spans="17:17" ht="17.100000000000001" customHeight="1" x14ac:dyDescent="0.25">
      <c r="Q13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4" spans="17:17" ht="17.100000000000001" customHeight="1" x14ac:dyDescent="0.25">
      <c r="Q13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5" spans="17:17" ht="17.100000000000001" customHeight="1" x14ac:dyDescent="0.25">
      <c r="Q13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6" spans="17:17" ht="17.100000000000001" customHeight="1" x14ac:dyDescent="0.25">
      <c r="Q13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7" spans="17:17" ht="17.100000000000001" customHeight="1" x14ac:dyDescent="0.25">
      <c r="Q13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8" spans="17:17" ht="17.100000000000001" customHeight="1" x14ac:dyDescent="0.25">
      <c r="Q13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9" spans="17:17" ht="17.100000000000001" customHeight="1" x14ac:dyDescent="0.25">
      <c r="Q13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0" spans="17:17" ht="17.100000000000001" customHeight="1" x14ac:dyDescent="0.25">
      <c r="Q13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1" spans="17:17" ht="17.100000000000001" customHeight="1" x14ac:dyDescent="0.25">
      <c r="Q13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2" spans="17:17" ht="17.100000000000001" customHeight="1" x14ac:dyDescent="0.25">
      <c r="Q13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3" spans="17:17" ht="17.100000000000001" customHeight="1" x14ac:dyDescent="0.25">
      <c r="Q13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4" spans="17:17" ht="17.100000000000001" customHeight="1" x14ac:dyDescent="0.25">
      <c r="Q13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5" spans="17:17" ht="17.100000000000001" customHeight="1" x14ac:dyDescent="0.25">
      <c r="Q13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6" spans="17:17" ht="17.100000000000001" customHeight="1" x14ac:dyDescent="0.25">
      <c r="Q13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7" spans="17:17" ht="17.100000000000001" customHeight="1" x14ac:dyDescent="0.25">
      <c r="Q13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8" spans="17:17" ht="17.100000000000001" customHeight="1" x14ac:dyDescent="0.25">
      <c r="Q13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9" spans="17:17" ht="17.100000000000001" customHeight="1" x14ac:dyDescent="0.25">
      <c r="Q13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0" spans="17:17" ht="17.100000000000001" customHeight="1" x14ac:dyDescent="0.25">
      <c r="Q14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1" spans="17:17" ht="17.100000000000001" customHeight="1" x14ac:dyDescent="0.25">
      <c r="Q14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2" spans="17:17" ht="17.100000000000001" customHeight="1" x14ac:dyDescent="0.25">
      <c r="Q14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3" spans="17:17" ht="17.100000000000001" customHeight="1" x14ac:dyDescent="0.25">
      <c r="Q14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4" spans="17:17" ht="17.100000000000001" customHeight="1" x14ac:dyDescent="0.25">
      <c r="Q14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5" spans="17:17" ht="17.100000000000001" customHeight="1" x14ac:dyDescent="0.25">
      <c r="Q14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6" spans="17:17" ht="17.100000000000001" customHeight="1" x14ac:dyDescent="0.25">
      <c r="Q14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7" spans="17:17" ht="17.100000000000001" customHeight="1" x14ac:dyDescent="0.25">
      <c r="Q14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8" spans="17:17" ht="17.100000000000001" customHeight="1" x14ac:dyDescent="0.25">
      <c r="Q14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9" spans="17:17" ht="17.100000000000001" customHeight="1" x14ac:dyDescent="0.25">
      <c r="Q14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0" spans="17:17" ht="17.100000000000001" customHeight="1" x14ac:dyDescent="0.25">
      <c r="Q14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1" spans="17:17" ht="17.100000000000001" customHeight="1" x14ac:dyDescent="0.25">
      <c r="Q14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2" spans="17:17" ht="17.100000000000001" customHeight="1" x14ac:dyDescent="0.25">
      <c r="Q14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3" spans="17:17" ht="17.100000000000001" customHeight="1" x14ac:dyDescent="0.25">
      <c r="Q14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4" spans="17:17" ht="17.100000000000001" customHeight="1" x14ac:dyDescent="0.25">
      <c r="Q14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5" spans="17:17" ht="17.100000000000001" customHeight="1" x14ac:dyDescent="0.25">
      <c r="Q14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6" spans="17:17" ht="17.100000000000001" customHeight="1" x14ac:dyDescent="0.25">
      <c r="Q14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7" spans="17:17" ht="17.100000000000001" customHeight="1" x14ac:dyDescent="0.25">
      <c r="Q14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8" spans="17:17" ht="17.100000000000001" customHeight="1" x14ac:dyDescent="0.25">
      <c r="Q14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9" spans="17:17" ht="17.100000000000001" customHeight="1" x14ac:dyDescent="0.25">
      <c r="Q14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0" spans="17:17" ht="17.100000000000001" customHeight="1" x14ac:dyDescent="0.25">
      <c r="Q14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1" spans="17:17" ht="17.100000000000001" customHeight="1" x14ac:dyDescent="0.25">
      <c r="Q14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2" spans="17:17" ht="17.100000000000001" customHeight="1" x14ac:dyDescent="0.25">
      <c r="Q14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3" spans="17:17" ht="17.100000000000001" customHeight="1" x14ac:dyDescent="0.25">
      <c r="Q14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4" spans="17:17" ht="17.100000000000001" customHeight="1" x14ac:dyDescent="0.25">
      <c r="Q14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5" spans="17:17" ht="17.100000000000001" customHeight="1" x14ac:dyDescent="0.25">
      <c r="Q14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6" spans="17:17" ht="17.100000000000001" customHeight="1" x14ac:dyDescent="0.25">
      <c r="Q14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7" spans="17:17" ht="17.100000000000001" customHeight="1" x14ac:dyDescent="0.25">
      <c r="Q14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8" spans="17:17" ht="17.100000000000001" customHeight="1" x14ac:dyDescent="0.25">
      <c r="Q14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9" spans="17:17" ht="17.100000000000001" customHeight="1" x14ac:dyDescent="0.25">
      <c r="Q14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0" spans="17:17" ht="17.100000000000001" customHeight="1" x14ac:dyDescent="0.25">
      <c r="Q14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1" spans="17:17" ht="17.100000000000001" customHeight="1" x14ac:dyDescent="0.25">
      <c r="Q14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2" spans="17:17" ht="17.100000000000001" customHeight="1" x14ac:dyDescent="0.25">
      <c r="Q14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3" spans="17:17" ht="17.100000000000001" customHeight="1" x14ac:dyDescent="0.25">
      <c r="Q14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4" spans="17:17" ht="17.100000000000001" customHeight="1" x14ac:dyDescent="0.25">
      <c r="Q14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5" spans="17:17" ht="17.100000000000001" customHeight="1" x14ac:dyDescent="0.25">
      <c r="Q14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6" spans="17:17" ht="17.100000000000001" customHeight="1" x14ac:dyDescent="0.25">
      <c r="Q14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7" spans="17:17" ht="17.100000000000001" customHeight="1" x14ac:dyDescent="0.25">
      <c r="Q14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8" spans="17:17" ht="17.100000000000001" customHeight="1" x14ac:dyDescent="0.25">
      <c r="Q14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9" spans="17:17" ht="17.100000000000001" customHeight="1" x14ac:dyDescent="0.25">
      <c r="Q14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0" spans="17:17" ht="17.100000000000001" customHeight="1" x14ac:dyDescent="0.25">
      <c r="Q14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1" spans="17:17" ht="17.100000000000001" customHeight="1" x14ac:dyDescent="0.25">
      <c r="Q14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2" spans="17:17" ht="17.100000000000001" customHeight="1" x14ac:dyDescent="0.25">
      <c r="Q14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3" spans="17:17" ht="17.100000000000001" customHeight="1" x14ac:dyDescent="0.25">
      <c r="Q14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4" spans="17:17" ht="17.100000000000001" customHeight="1" x14ac:dyDescent="0.25">
      <c r="Q14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5" spans="17:17" ht="17.100000000000001" customHeight="1" x14ac:dyDescent="0.25">
      <c r="Q14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6" spans="17:17" ht="17.100000000000001" customHeight="1" x14ac:dyDescent="0.25">
      <c r="Q14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7" spans="17:17" ht="17.100000000000001" customHeight="1" x14ac:dyDescent="0.25">
      <c r="Q14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8" spans="17:17" ht="17.100000000000001" customHeight="1" x14ac:dyDescent="0.25">
      <c r="Q14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9" spans="17:17" ht="17.100000000000001" customHeight="1" x14ac:dyDescent="0.25">
      <c r="Q14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0" spans="17:17" ht="17.100000000000001" customHeight="1" x14ac:dyDescent="0.25">
      <c r="Q14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1" spans="17:17" ht="17.100000000000001" customHeight="1" x14ac:dyDescent="0.25">
      <c r="Q14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2" spans="17:17" ht="17.100000000000001" customHeight="1" x14ac:dyDescent="0.25">
      <c r="Q14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3" spans="17:17" ht="17.100000000000001" customHeight="1" x14ac:dyDescent="0.25">
      <c r="Q14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4" spans="17:17" ht="17.100000000000001" customHeight="1" x14ac:dyDescent="0.25">
      <c r="Q14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5" spans="17:17" ht="17.100000000000001" customHeight="1" x14ac:dyDescent="0.25">
      <c r="Q14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6" spans="17:17" ht="17.100000000000001" customHeight="1" x14ac:dyDescent="0.25">
      <c r="Q14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7" spans="17:17" ht="17.100000000000001" customHeight="1" x14ac:dyDescent="0.25">
      <c r="Q14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8" spans="17:17" ht="17.100000000000001" customHeight="1" x14ac:dyDescent="0.25">
      <c r="Q14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9" spans="17:17" ht="17.100000000000001" customHeight="1" x14ac:dyDescent="0.25">
      <c r="Q14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0" spans="17:17" ht="17.100000000000001" customHeight="1" x14ac:dyDescent="0.25">
      <c r="Q14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1" spans="17:17" ht="17.100000000000001" customHeight="1" x14ac:dyDescent="0.25">
      <c r="Q14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2" spans="17:17" ht="17.100000000000001" customHeight="1" x14ac:dyDescent="0.25">
      <c r="Q14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3" spans="17:17" ht="17.100000000000001" customHeight="1" x14ac:dyDescent="0.25">
      <c r="Q14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4" spans="17:17" ht="17.100000000000001" customHeight="1" x14ac:dyDescent="0.25">
      <c r="Q14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5" spans="17:17" ht="17.100000000000001" customHeight="1" x14ac:dyDescent="0.25">
      <c r="Q14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6" spans="17:17" ht="17.100000000000001" customHeight="1" x14ac:dyDescent="0.25">
      <c r="Q14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7" spans="17:17" ht="17.100000000000001" customHeight="1" x14ac:dyDescent="0.25">
      <c r="Q14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8" spans="17:17" ht="17.100000000000001" customHeight="1" x14ac:dyDescent="0.25">
      <c r="Q14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9" spans="17:17" ht="17.100000000000001" customHeight="1" x14ac:dyDescent="0.25">
      <c r="Q14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0" spans="17:17" ht="17.100000000000001" customHeight="1" x14ac:dyDescent="0.25">
      <c r="Q14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1" spans="17:17" ht="17.100000000000001" customHeight="1" x14ac:dyDescent="0.25">
      <c r="Q14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2" spans="17:17" ht="17.100000000000001" customHeight="1" x14ac:dyDescent="0.25">
      <c r="Q14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3" spans="17:17" ht="17.100000000000001" customHeight="1" x14ac:dyDescent="0.25">
      <c r="Q14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4" spans="17:17" ht="17.100000000000001" customHeight="1" x14ac:dyDescent="0.25">
      <c r="Q14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5" spans="17:17" ht="17.100000000000001" customHeight="1" x14ac:dyDescent="0.25">
      <c r="Q14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6" spans="17:17" ht="17.100000000000001" customHeight="1" x14ac:dyDescent="0.25">
      <c r="Q14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7" spans="17:17" ht="17.100000000000001" customHeight="1" x14ac:dyDescent="0.25">
      <c r="Q14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8" spans="17:17" ht="17.100000000000001" customHeight="1" x14ac:dyDescent="0.25">
      <c r="Q14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9" spans="17:17" ht="17.100000000000001" customHeight="1" x14ac:dyDescent="0.25">
      <c r="Q14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0" spans="17:17" ht="17.100000000000001" customHeight="1" x14ac:dyDescent="0.25">
      <c r="Q14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1" spans="17:17" ht="17.100000000000001" customHeight="1" x14ac:dyDescent="0.25">
      <c r="Q14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2" spans="17:17" ht="17.100000000000001" customHeight="1" x14ac:dyDescent="0.25">
      <c r="Q14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3" spans="17:17" ht="17.100000000000001" customHeight="1" x14ac:dyDescent="0.25">
      <c r="Q14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4" spans="17:17" ht="17.100000000000001" customHeight="1" x14ac:dyDescent="0.25">
      <c r="Q14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5" spans="17:17" ht="17.100000000000001" customHeight="1" x14ac:dyDescent="0.25">
      <c r="Q14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6" spans="17:17" ht="17.100000000000001" customHeight="1" x14ac:dyDescent="0.25">
      <c r="Q14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7" spans="17:17" ht="17.100000000000001" customHeight="1" x14ac:dyDescent="0.25">
      <c r="Q14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8" spans="17:17" ht="17.100000000000001" customHeight="1" x14ac:dyDescent="0.25">
      <c r="Q14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9" spans="17:17" ht="17.100000000000001" customHeight="1" x14ac:dyDescent="0.25">
      <c r="Q14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0" spans="17:17" ht="17.100000000000001" customHeight="1" x14ac:dyDescent="0.25">
      <c r="Q14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1" spans="17:17" ht="17.100000000000001" customHeight="1" x14ac:dyDescent="0.25">
      <c r="Q14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2" spans="17:17" ht="17.100000000000001" customHeight="1" x14ac:dyDescent="0.25">
      <c r="Q14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3" spans="17:17" ht="17.100000000000001" customHeight="1" x14ac:dyDescent="0.25">
      <c r="Q14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4" spans="17:17" ht="17.100000000000001" customHeight="1" x14ac:dyDescent="0.25">
      <c r="Q14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5" spans="17:17" ht="17.100000000000001" customHeight="1" x14ac:dyDescent="0.25">
      <c r="Q14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6" spans="17:17" ht="17.100000000000001" customHeight="1" x14ac:dyDescent="0.25">
      <c r="Q14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7" spans="17:17" ht="17.100000000000001" customHeight="1" x14ac:dyDescent="0.25">
      <c r="Q14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8" spans="17:17" ht="17.100000000000001" customHeight="1" x14ac:dyDescent="0.25">
      <c r="Q14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9" spans="17:17" ht="17.100000000000001" customHeight="1" x14ac:dyDescent="0.25">
      <c r="Q14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0" spans="17:17" ht="17.100000000000001" customHeight="1" x14ac:dyDescent="0.25">
      <c r="Q15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1" spans="17:17" ht="17.100000000000001" customHeight="1" x14ac:dyDescent="0.25">
      <c r="Q15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2" spans="17:17" ht="17.100000000000001" customHeight="1" x14ac:dyDescent="0.25">
      <c r="Q15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3" spans="17:17" ht="17.100000000000001" customHeight="1" x14ac:dyDescent="0.25">
      <c r="Q15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4" spans="17:17" ht="17.100000000000001" customHeight="1" x14ac:dyDescent="0.25">
      <c r="Q15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5" spans="17:17" ht="17.100000000000001" customHeight="1" x14ac:dyDescent="0.25">
      <c r="Q15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6" spans="17:17" ht="17.100000000000001" customHeight="1" x14ac:dyDescent="0.25">
      <c r="Q15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7" spans="17:17" ht="17.100000000000001" customHeight="1" x14ac:dyDescent="0.25">
      <c r="Q15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8" spans="17:17" ht="17.100000000000001" customHeight="1" x14ac:dyDescent="0.25">
      <c r="Q15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9" spans="17:17" ht="17.100000000000001" customHeight="1" x14ac:dyDescent="0.25">
      <c r="Q15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0" spans="17:17" ht="17.100000000000001" customHeight="1" x14ac:dyDescent="0.25">
      <c r="Q15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1" spans="17:17" ht="17.100000000000001" customHeight="1" x14ac:dyDescent="0.25">
      <c r="Q15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2" spans="17:17" ht="17.100000000000001" customHeight="1" x14ac:dyDescent="0.25">
      <c r="Q15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3" spans="17:17" ht="17.100000000000001" customHeight="1" x14ac:dyDescent="0.25">
      <c r="Q15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4" spans="17:17" ht="17.100000000000001" customHeight="1" x14ac:dyDescent="0.25">
      <c r="Q15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5" spans="17:17" ht="17.100000000000001" customHeight="1" x14ac:dyDescent="0.25">
      <c r="Q15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6" spans="17:17" ht="17.100000000000001" customHeight="1" x14ac:dyDescent="0.25">
      <c r="Q15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7" spans="17:17" ht="17.100000000000001" customHeight="1" x14ac:dyDescent="0.25">
      <c r="Q15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8" spans="17:17" ht="17.100000000000001" customHeight="1" x14ac:dyDescent="0.25">
      <c r="Q15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9" spans="17:17" ht="17.100000000000001" customHeight="1" x14ac:dyDescent="0.25">
      <c r="Q15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0" spans="17:17" ht="17.100000000000001" customHeight="1" x14ac:dyDescent="0.25">
      <c r="Q15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1" spans="17:17" ht="17.100000000000001" customHeight="1" x14ac:dyDescent="0.25">
      <c r="Q15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2" spans="17:17" ht="17.100000000000001" customHeight="1" x14ac:dyDescent="0.25">
      <c r="Q15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3" spans="17:17" ht="17.100000000000001" customHeight="1" x14ac:dyDescent="0.25">
      <c r="Q15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4" spans="17:17" ht="17.100000000000001" customHeight="1" x14ac:dyDescent="0.25">
      <c r="Q15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5" spans="17:17" ht="17.100000000000001" customHeight="1" x14ac:dyDescent="0.25">
      <c r="Q15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6" spans="17:17" ht="17.100000000000001" customHeight="1" x14ac:dyDescent="0.25">
      <c r="Q15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7" spans="17:17" ht="17.100000000000001" customHeight="1" x14ac:dyDescent="0.25">
      <c r="Q15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8" spans="17:17" ht="17.100000000000001" customHeight="1" x14ac:dyDescent="0.25">
      <c r="Q15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9" spans="17:17" ht="17.100000000000001" customHeight="1" x14ac:dyDescent="0.25">
      <c r="Q15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0" spans="17:17" ht="17.100000000000001" customHeight="1" x14ac:dyDescent="0.25">
      <c r="Q15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1" spans="17:17" ht="17.100000000000001" customHeight="1" x14ac:dyDescent="0.25">
      <c r="Q15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2" spans="17:17" ht="17.100000000000001" customHeight="1" x14ac:dyDescent="0.25">
      <c r="Q15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3" spans="17:17" ht="17.100000000000001" customHeight="1" x14ac:dyDescent="0.25">
      <c r="Q15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4" spans="17:17" ht="17.100000000000001" customHeight="1" x14ac:dyDescent="0.25">
      <c r="Q15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5" spans="17:17" ht="17.100000000000001" customHeight="1" x14ac:dyDescent="0.25">
      <c r="Q15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6" spans="17:17" ht="17.100000000000001" customHeight="1" x14ac:dyDescent="0.25">
      <c r="Q15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7" spans="17:17" ht="17.100000000000001" customHeight="1" x14ac:dyDescent="0.25">
      <c r="Q15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8" spans="17:17" ht="17.100000000000001" customHeight="1" x14ac:dyDescent="0.25">
      <c r="Q15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9" spans="17:17" ht="17.100000000000001" customHeight="1" x14ac:dyDescent="0.25">
      <c r="Q15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0" spans="17:17" ht="17.100000000000001" customHeight="1" x14ac:dyDescent="0.25">
      <c r="Q15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1" spans="17:17" ht="17.100000000000001" customHeight="1" x14ac:dyDescent="0.25">
      <c r="Q15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2" spans="17:17" ht="17.100000000000001" customHeight="1" x14ac:dyDescent="0.25">
      <c r="Q15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3" spans="17:17" ht="17.100000000000001" customHeight="1" x14ac:dyDescent="0.25">
      <c r="Q15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4" spans="17:17" ht="17.100000000000001" customHeight="1" x14ac:dyDescent="0.25">
      <c r="Q15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5" spans="17:17" ht="17.100000000000001" customHeight="1" x14ac:dyDescent="0.25">
      <c r="Q15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6" spans="17:17" ht="17.100000000000001" customHeight="1" x14ac:dyDescent="0.25">
      <c r="Q15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7" spans="17:17" ht="17.100000000000001" customHeight="1" x14ac:dyDescent="0.25">
      <c r="Q15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8" spans="17:17" ht="17.100000000000001" customHeight="1" x14ac:dyDescent="0.25">
      <c r="Q15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9" spans="17:17" ht="17.100000000000001" customHeight="1" x14ac:dyDescent="0.25">
      <c r="Q15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0" spans="17:17" ht="17.100000000000001" customHeight="1" x14ac:dyDescent="0.25">
      <c r="Q15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1" spans="17:17" ht="17.100000000000001" customHeight="1" x14ac:dyDescent="0.25">
      <c r="Q15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2" spans="17:17" ht="17.100000000000001" customHeight="1" x14ac:dyDescent="0.25">
      <c r="Q15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3" spans="17:17" ht="17.100000000000001" customHeight="1" x14ac:dyDescent="0.25">
      <c r="Q15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4" spans="17:17" ht="17.100000000000001" customHeight="1" x14ac:dyDescent="0.25">
      <c r="Q15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5" spans="17:17" ht="17.100000000000001" customHeight="1" x14ac:dyDescent="0.25">
      <c r="Q15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6" spans="17:17" ht="17.100000000000001" customHeight="1" x14ac:dyDescent="0.25">
      <c r="Q15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7" spans="17:17" ht="17.100000000000001" customHeight="1" x14ac:dyDescent="0.25">
      <c r="Q15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8" spans="17:17" ht="17.100000000000001" customHeight="1" x14ac:dyDescent="0.25">
      <c r="Q15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9" spans="17:17" ht="17.100000000000001" customHeight="1" x14ac:dyDescent="0.25">
      <c r="Q15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0" spans="17:17" ht="17.100000000000001" customHeight="1" x14ac:dyDescent="0.25">
      <c r="Q15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1" spans="17:17" ht="17.100000000000001" customHeight="1" x14ac:dyDescent="0.25">
      <c r="Q15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2" spans="17:17" ht="17.100000000000001" customHeight="1" x14ac:dyDescent="0.25">
      <c r="Q15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3" spans="17:17" ht="17.100000000000001" customHeight="1" x14ac:dyDescent="0.25">
      <c r="Q15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4" spans="17:17" ht="17.100000000000001" customHeight="1" x14ac:dyDescent="0.25">
      <c r="Q15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5" spans="17:17" ht="17.100000000000001" customHeight="1" x14ac:dyDescent="0.25">
      <c r="Q15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6" spans="17:17" ht="17.100000000000001" customHeight="1" x14ac:dyDescent="0.25">
      <c r="Q15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7" spans="17:17" ht="17.100000000000001" customHeight="1" x14ac:dyDescent="0.25">
      <c r="Q15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8" spans="17:17" ht="17.100000000000001" customHeight="1" x14ac:dyDescent="0.25">
      <c r="Q15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9" spans="17:17" ht="17.100000000000001" customHeight="1" x14ac:dyDescent="0.25">
      <c r="Q15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0" spans="17:17" ht="17.100000000000001" customHeight="1" x14ac:dyDescent="0.25">
      <c r="Q15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1" spans="17:17" ht="17.100000000000001" customHeight="1" x14ac:dyDescent="0.25">
      <c r="Q15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2" spans="17:17" ht="17.100000000000001" customHeight="1" x14ac:dyDescent="0.25">
      <c r="Q15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3" spans="17:17" ht="17.100000000000001" customHeight="1" x14ac:dyDescent="0.25">
      <c r="Q15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4" spans="17:17" ht="17.100000000000001" customHeight="1" x14ac:dyDescent="0.25">
      <c r="Q15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5" spans="17:17" ht="17.100000000000001" customHeight="1" x14ac:dyDescent="0.25">
      <c r="Q15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6" spans="17:17" ht="17.100000000000001" customHeight="1" x14ac:dyDescent="0.25">
      <c r="Q15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7" spans="17:17" ht="17.100000000000001" customHeight="1" x14ac:dyDescent="0.25">
      <c r="Q15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8" spans="17:17" ht="17.100000000000001" customHeight="1" x14ac:dyDescent="0.25">
      <c r="Q15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9" spans="17:17" ht="17.100000000000001" customHeight="1" x14ac:dyDescent="0.25">
      <c r="Q15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0" spans="17:17" ht="17.100000000000001" customHeight="1" x14ac:dyDescent="0.25">
      <c r="Q15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1" spans="17:17" ht="17.100000000000001" customHeight="1" x14ac:dyDescent="0.25">
      <c r="Q15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2" spans="17:17" ht="17.100000000000001" customHeight="1" x14ac:dyDescent="0.25">
      <c r="Q15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3" spans="17:17" ht="17.100000000000001" customHeight="1" x14ac:dyDescent="0.25">
      <c r="Q15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4" spans="17:17" ht="17.100000000000001" customHeight="1" x14ac:dyDescent="0.25">
      <c r="Q15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5" spans="17:17" ht="17.100000000000001" customHeight="1" x14ac:dyDescent="0.25">
      <c r="Q15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6" spans="17:17" ht="17.100000000000001" customHeight="1" x14ac:dyDescent="0.25">
      <c r="Q15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7" spans="17:17" ht="17.100000000000001" customHeight="1" x14ac:dyDescent="0.25">
      <c r="Q15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8" spans="17:17" ht="17.100000000000001" customHeight="1" x14ac:dyDescent="0.25">
      <c r="Q15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9" spans="17:17" ht="17.100000000000001" customHeight="1" x14ac:dyDescent="0.25">
      <c r="Q15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0" spans="17:17" ht="17.100000000000001" customHeight="1" x14ac:dyDescent="0.25">
      <c r="Q15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1" spans="17:17" ht="17.100000000000001" customHeight="1" x14ac:dyDescent="0.25">
      <c r="Q15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2" spans="17:17" ht="17.100000000000001" customHeight="1" x14ac:dyDescent="0.25">
      <c r="Q15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3" spans="17:17" ht="17.100000000000001" customHeight="1" x14ac:dyDescent="0.25">
      <c r="Q15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4" spans="17:17" ht="17.100000000000001" customHeight="1" x14ac:dyDescent="0.25">
      <c r="Q15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5" spans="17:17" ht="17.100000000000001" customHeight="1" x14ac:dyDescent="0.25">
      <c r="Q15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6" spans="17:17" ht="17.100000000000001" customHeight="1" x14ac:dyDescent="0.25">
      <c r="Q15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7" spans="17:17" ht="17.100000000000001" customHeight="1" x14ac:dyDescent="0.25">
      <c r="Q15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8" spans="17:17" ht="17.100000000000001" customHeight="1" x14ac:dyDescent="0.25">
      <c r="Q15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9" spans="17:17" ht="17.100000000000001" customHeight="1" x14ac:dyDescent="0.25">
      <c r="Q15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0" spans="17:17" ht="17.100000000000001" customHeight="1" x14ac:dyDescent="0.25">
      <c r="Q16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1" spans="17:17" ht="17.100000000000001" customHeight="1" x14ac:dyDescent="0.25">
      <c r="Q16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2" spans="17:17" ht="17.100000000000001" customHeight="1" x14ac:dyDescent="0.25">
      <c r="Q16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3" spans="17:17" ht="17.100000000000001" customHeight="1" x14ac:dyDescent="0.25">
      <c r="Q16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4" spans="17:17" ht="17.100000000000001" customHeight="1" x14ac:dyDescent="0.25">
      <c r="Q16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5" spans="17:17" ht="17.100000000000001" customHeight="1" x14ac:dyDescent="0.25">
      <c r="Q16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6" spans="17:17" ht="17.100000000000001" customHeight="1" x14ac:dyDescent="0.25">
      <c r="Q16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7" spans="17:17" ht="17.100000000000001" customHeight="1" x14ac:dyDescent="0.25">
      <c r="Q16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8" spans="17:17" ht="17.100000000000001" customHeight="1" x14ac:dyDescent="0.25">
      <c r="Q16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9" spans="17:17" ht="17.100000000000001" customHeight="1" x14ac:dyDescent="0.25">
      <c r="Q16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0" spans="17:17" ht="17.100000000000001" customHeight="1" x14ac:dyDescent="0.25">
      <c r="Q16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1" spans="17:17" ht="17.100000000000001" customHeight="1" x14ac:dyDescent="0.25">
      <c r="Q16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2" spans="17:17" ht="17.100000000000001" customHeight="1" x14ac:dyDescent="0.25">
      <c r="Q16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3" spans="17:17" ht="17.100000000000001" customHeight="1" x14ac:dyDescent="0.25">
      <c r="Q16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4" spans="17:17" ht="17.100000000000001" customHeight="1" x14ac:dyDescent="0.25">
      <c r="Q16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5" spans="17:17" ht="17.100000000000001" customHeight="1" x14ac:dyDescent="0.25">
      <c r="Q16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6" spans="17:17" ht="17.100000000000001" customHeight="1" x14ac:dyDescent="0.25">
      <c r="Q16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7" spans="17:17" ht="17.100000000000001" customHeight="1" x14ac:dyDescent="0.25">
      <c r="Q16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8" spans="17:17" ht="17.100000000000001" customHeight="1" x14ac:dyDescent="0.25">
      <c r="Q16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9" spans="17:17" ht="17.100000000000001" customHeight="1" x14ac:dyDescent="0.25">
      <c r="Q16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0" spans="17:17" ht="17.100000000000001" customHeight="1" x14ac:dyDescent="0.25">
      <c r="Q16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1" spans="17:17" ht="17.100000000000001" customHeight="1" x14ac:dyDescent="0.25">
      <c r="Q16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2" spans="17:17" ht="17.100000000000001" customHeight="1" x14ac:dyDescent="0.25">
      <c r="Q16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3" spans="17:17" ht="17.100000000000001" customHeight="1" x14ac:dyDescent="0.25">
      <c r="Q16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4" spans="17:17" ht="17.100000000000001" customHeight="1" x14ac:dyDescent="0.25">
      <c r="Q16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5" spans="17:17" ht="17.100000000000001" customHeight="1" x14ac:dyDescent="0.25">
      <c r="Q16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6" spans="17:17" ht="17.100000000000001" customHeight="1" x14ac:dyDescent="0.25">
      <c r="Q16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7" spans="17:17" ht="17.100000000000001" customHeight="1" x14ac:dyDescent="0.25">
      <c r="Q16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8" spans="17:17" ht="17.100000000000001" customHeight="1" x14ac:dyDescent="0.25">
      <c r="Q16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9" spans="17:17" ht="17.100000000000001" customHeight="1" x14ac:dyDescent="0.25">
      <c r="Q16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0" spans="17:17" ht="17.100000000000001" customHeight="1" x14ac:dyDescent="0.25">
      <c r="Q16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1" spans="17:17" ht="17.100000000000001" customHeight="1" x14ac:dyDescent="0.25">
      <c r="Q16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2" spans="17:17" ht="17.100000000000001" customHeight="1" x14ac:dyDescent="0.25">
      <c r="Q16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3" spans="17:17" ht="17.100000000000001" customHeight="1" x14ac:dyDescent="0.25">
      <c r="Q16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4" spans="17:17" ht="17.100000000000001" customHeight="1" x14ac:dyDescent="0.25">
      <c r="Q16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5" spans="17:17" ht="17.100000000000001" customHeight="1" x14ac:dyDescent="0.25">
      <c r="Q16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6" spans="17:17" ht="17.100000000000001" customHeight="1" x14ac:dyDescent="0.25">
      <c r="Q16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7" spans="17:17" ht="17.100000000000001" customHeight="1" x14ac:dyDescent="0.25">
      <c r="Q16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8" spans="17:17" ht="17.100000000000001" customHeight="1" x14ac:dyDescent="0.25">
      <c r="Q16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9" spans="17:17" ht="17.100000000000001" customHeight="1" x14ac:dyDescent="0.25">
      <c r="Q16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0" spans="17:17" ht="17.100000000000001" customHeight="1" x14ac:dyDescent="0.25">
      <c r="Q16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1" spans="17:17" ht="17.100000000000001" customHeight="1" x14ac:dyDescent="0.25">
      <c r="Q16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2" spans="17:17" ht="17.100000000000001" customHeight="1" x14ac:dyDescent="0.25">
      <c r="Q16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3" spans="17:17" ht="17.100000000000001" customHeight="1" x14ac:dyDescent="0.25">
      <c r="Q16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4" spans="17:17" ht="17.100000000000001" customHeight="1" x14ac:dyDescent="0.25">
      <c r="Q16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5" spans="17:17" ht="17.100000000000001" customHeight="1" x14ac:dyDescent="0.25">
      <c r="Q16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6" spans="17:17" ht="17.100000000000001" customHeight="1" x14ac:dyDescent="0.25">
      <c r="Q16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7" spans="17:17" ht="17.100000000000001" customHeight="1" x14ac:dyDescent="0.25">
      <c r="Q16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8" spans="17:17" ht="17.100000000000001" customHeight="1" x14ac:dyDescent="0.25">
      <c r="Q16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9" spans="17:17" ht="17.100000000000001" customHeight="1" x14ac:dyDescent="0.25">
      <c r="Q16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0" spans="17:17" ht="17.100000000000001" customHeight="1" x14ac:dyDescent="0.25">
      <c r="Q16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1" spans="17:17" ht="17.100000000000001" customHeight="1" x14ac:dyDescent="0.25">
      <c r="Q16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2" spans="17:17" ht="17.100000000000001" customHeight="1" x14ac:dyDescent="0.25">
      <c r="Q16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3" spans="17:17" ht="17.100000000000001" customHeight="1" x14ac:dyDescent="0.25">
      <c r="Q16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4" spans="17:17" ht="17.100000000000001" customHeight="1" x14ac:dyDescent="0.25">
      <c r="Q16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5" spans="17:17" ht="17.100000000000001" customHeight="1" x14ac:dyDescent="0.25">
      <c r="Q16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6" spans="17:17" ht="17.100000000000001" customHeight="1" x14ac:dyDescent="0.25">
      <c r="Q16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7" spans="17:17" ht="17.100000000000001" customHeight="1" x14ac:dyDescent="0.25">
      <c r="Q16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8" spans="17:17" ht="17.100000000000001" customHeight="1" x14ac:dyDescent="0.25">
      <c r="Q16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9" spans="17:17" ht="17.100000000000001" customHeight="1" x14ac:dyDescent="0.25">
      <c r="Q16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0" spans="17:17" ht="17.100000000000001" customHeight="1" x14ac:dyDescent="0.25">
      <c r="Q16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1" spans="17:17" ht="17.100000000000001" customHeight="1" x14ac:dyDescent="0.25">
      <c r="Q16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2" spans="17:17" ht="17.100000000000001" customHeight="1" x14ac:dyDescent="0.25">
      <c r="Q16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3" spans="17:17" ht="17.100000000000001" customHeight="1" x14ac:dyDescent="0.25">
      <c r="Q16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4" spans="17:17" ht="17.100000000000001" customHeight="1" x14ac:dyDescent="0.25">
      <c r="Q16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5" spans="17:17" ht="17.100000000000001" customHeight="1" x14ac:dyDescent="0.25">
      <c r="Q16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6" spans="17:17" ht="17.100000000000001" customHeight="1" x14ac:dyDescent="0.25">
      <c r="Q16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7" spans="17:17" ht="17.100000000000001" customHeight="1" x14ac:dyDescent="0.25">
      <c r="Q16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8" spans="17:17" ht="17.100000000000001" customHeight="1" x14ac:dyDescent="0.25">
      <c r="Q16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9" spans="17:17" ht="17.100000000000001" customHeight="1" x14ac:dyDescent="0.25">
      <c r="Q16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0" spans="17:17" ht="17.100000000000001" customHeight="1" x14ac:dyDescent="0.25">
      <c r="Q16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1" spans="17:17" ht="17.100000000000001" customHeight="1" x14ac:dyDescent="0.25">
      <c r="Q16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2" spans="17:17" ht="17.100000000000001" customHeight="1" x14ac:dyDescent="0.25">
      <c r="Q16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3" spans="17:17" ht="17.100000000000001" customHeight="1" x14ac:dyDescent="0.25">
      <c r="Q16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4" spans="17:17" ht="17.100000000000001" customHeight="1" x14ac:dyDescent="0.25">
      <c r="Q16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5" spans="17:17" ht="17.100000000000001" customHeight="1" x14ac:dyDescent="0.25">
      <c r="Q16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6" spans="17:17" ht="17.100000000000001" customHeight="1" x14ac:dyDescent="0.25">
      <c r="Q16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7" spans="17:17" ht="17.100000000000001" customHeight="1" x14ac:dyDescent="0.25">
      <c r="Q16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8" spans="17:17" ht="17.100000000000001" customHeight="1" x14ac:dyDescent="0.25">
      <c r="Q16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9" spans="17:17" ht="17.100000000000001" customHeight="1" x14ac:dyDescent="0.25">
      <c r="Q16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0" spans="17:17" ht="17.100000000000001" customHeight="1" x14ac:dyDescent="0.25">
      <c r="Q16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1" spans="17:17" ht="17.100000000000001" customHeight="1" x14ac:dyDescent="0.25">
      <c r="Q16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2" spans="17:17" ht="17.100000000000001" customHeight="1" x14ac:dyDescent="0.25">
      <c r="Q16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3" spans="17:17" ht="17.100000000000001" customHeight="1" x14ac:dyDescent="0.25">
      <c r="Q16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4" spans="17:17" ht="17.100000000000001" customHeight="1" x14ac:dyDescent="0.25">
      <c r="Q16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5" spans="17:17" ht="17.100000000000001" customHeight="1" x14ac:dyDescent="0.25">
      <c r="Q16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6" spans="17:17" ht="17.100000000000001" customHeight="1" x14ac:dyDescent="0.25">
      <c r="Q16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7" spans="17:17" ht="17.100000000000001" customHeight="1" x14ac:dyDescent="0.25">
      <c r="Q16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8" spans="17:17" ht="17.100000000000001" customHeight="1" x14ac:dyDescent="0.25">
      <c r="Q16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9" spans="17:17" ht="17.100000000000001" customHeight="1" x14ac:dyDescent="0.25">
      <c r="Q16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0" spans="17:17" ht="17.100000000000001" customHeight="1" x14ac:dyDescent="0.25">
      <c r="Q16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1" spans="17:17" ht="17.100000000000001" customHeight="1" x14ac:dyDescent="0.25">
      <c r="Q16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2" spans="17:17" ht="17.100000000000001" customHeight="1" x14ac:dyDescent="0.25">
      <c r="Q16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3" spans="17:17" ht="17.100000000000001" customHeight="1" x14ac:dyDescent="0.25">
      <c r="Q16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4" spans="17:17" ht="17.100000000000001" customHeight="1" x14ac:dyDescent="0.25">
      <c r="Q16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5" spans="17:17" ht="17.100000000000001" customHeight="1" x14ac:dyDescent="0.25">
      <c r="Q16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6" spans="17:17" ht="17.100000000000001" customHeight="1" x14ac:dyDescent="0.25">
      <c r="Q16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7" spans="17:17" ht="17.100000000000001" customHeight="1" x14ac:dyDescent="0.25">
      <c r="Q16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8" spans="17:17" ht="17.100000000000001" customHeight="1" x14ac:dyDescent="0.25">
      <c r="Q16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9" spans="17:17" ht="17.100000000000001" customHeight="1" x14ac:dyDescent="0.25">
      <c r="Q16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0" spans="17:17" ht="17.100000000000001" customHeight="1" x14ac:dyDescent="0.25">
      <c r="Q17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1" spans="17:17" ht="17.100000000000001" customHeight="1" x14ac:dyDescent="0.25">
      <c r="Q17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2" spans="17:17" ht="17.100000000000001" customHeight="1" x14ac:dyDescent="0.25">
      <c r="Q17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3" spans="17:17" ht="17.100000000000001" customHeight="1" x14ac:dyDescent="0.25">
      <c r="Q17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4" spans="17:17" ht="17.100000000000001" customHeight="1" x14ac:dyDescent="0.25">
      <c r="Q17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5" spans="17:17" ht="17.100000000000001" customHeight="1" x14ac:dyDescent="0.25">
      <c r="Q17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6" spans="17:17" ht="17.100000000000001" customHeight="1" x14ac:dyDescent="0.25">
      <c r="Q17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7" spans="17:17" ht="17.100000000000001" customHeight="1" x14ac:dyDescent="0.25">
      <c r="Q17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8" spans="17:17" ht="17.100000000000001" customHeight="1" x14ac:dyDescent="0.25">
      <c r="Q17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9" spans="17:17" ht="17.100000000000001" customHeight="1" x14ac:dyDescent="0.25">
      <c r="Q17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0" spans="17:17" ht="17.100000000000001" customHeight="1" x14ac:dyDescent="0.25">
      <c r="Q17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1" spans="17:17" ht="17.100000000000001" customHeight="1" x14ac:dyDescent="0.25">
      <c r="Q17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2" spans="17:17" ht="17.100000000000001" customHeight="1" x14ac:dyDescent="0.25">
      <c r="Q17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3" spans="17:17" ht="17.100000000000001" customHeight="1" x14ac:dyDescent="0.25">
      <c r="Q17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4" spans="17:17" ht="17.100000000000001" customHeight="1" x14ac:dyDescent="0.25">
      <c r="Q17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5" spans="17:17" ht="17.100000000000001" customHeight="1" x14ac:dyDescent="0.25">
      <c r="Q17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6" spans="17:17" ht="17.100000000000001" customHeight="1" x14ac:dyDescent="0.25">
      <c r="Q17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7" spans="17:17" ht="17.100000000000001" customHeight="1" x14ac:dyDescent="0.25">
      <c r="Q17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8" spans="17:17" ht="17.100000000000001" customHeight="1" x14ac:dyDescent="0.25">
      <c r="Q17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9" spans="17:17" ht="17.100000000000001" customHeight="1" x14ac:dyDescent="0.25">
      <c r="Q17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0" spans="17:17" ht="17.100000000000001" customHeight="1" x14ac:dyDescent="0.25">
      <c r="Q17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1" spans="17:17" ht="17.100000000000001" customHeight="1" x14ac:dyDescent="0.25">
      <c r="Q17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2" spans="17:17" ht="17.100000000000001" customHeight="1" x14ac:dyDescent="0.25">
      <c r="Q17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3" spans="17:17" ht="17.100000000000001" customHeight="1" x14ac:dyDescent="0.25">
      <c r="Q17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4" spans="17:17" ht="17.100000000000001" customHeight="1" x14ac:dyDescent="0.25">
      <c r="Q17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5" spans="17:17" ht="17.100000000000001" customHeight="1" x14ac:dyDescent="0.25">
      <c r="Q17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6" spans="17:17" ht="17.100000000000001" customHeight="1" x14ac:dyDescent="0.25">
      <c r="Q17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7" spans="17:17" ht="17.100000000000001" customHeight="1" x14ac:dyDescent="0.25">
      <c r="Q17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8" spans="17:17" ht="17.100000000000001" customHeight="1" x14ac:dyDescent="0.25">
      <c r="Q17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9" spans="17:17" ht="17.100000000000001" customHeight="1" x14ac:dyDescent="0.25">
      <c r="Q17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0" spans="17:17" ht="17.100000000000001" customHeight="1" x14ac:dyDescent="0.25">
      <c r="Q17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1" spans="17:17" ht="17.100000000000001" customHeight="1" x14ac:dyDescent="0.25">
      <c r="Q17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2" spans="17:17" ht="17.100000000000001" customHeight="1" x14ac:dyDescent="0.25">
      <c r="Q17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3" spans="17:17" ht="17.100000000000001" customHeight="1" x14ac:dyDescent="0.25">
      <c r="Q17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4" spans="17:17" ht="17.100000000000001" customHeight="1" x14ac:dyDescent="0.25">
      <c r="Q17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5" spans="17:17" ht="17.100000000000001" customHeight="1" x14ac:dyDescent="0.25">
      <c r="Q17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6" spans="17:17" ht="17.100000000000001" customHeight="1" x14ac:dyDescent="0.25">
      <c r="Q17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7" spans="17:17" ht="17.100000000000001" customHeight="1" x14ac:dyDescent="0.25">
      <c r="Q17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8" spans="17:17" ht="17.100000000000001" customHeight="1" x14ac:dyDescent="0.25">
      <c r="Q17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9" spans="17:17" ht="17.100000000000001" customHeight="1" x14ac:dyDescent="0.25">
      <c r="Q17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0" spans="17:17" ht="17.100000000000001" customHeight="1" x14ac:dyDescent="0.25">
      <c r="Q17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1" spans="17:17" ht="17.100000000000001" customHeight="1" x14ac:dyDescent="0.25">
      <c r="Q17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2" spans="17:17" ht="17.100000000000001" customHeight="1" x14ac:dyDescent="0.25">
      <c r="Q17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3" spans="17:17" ht="17.100000000000001" customHeight="1" x14ac:dyDescent="0.25">
      <c r="Q17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4" spans="17:17" ht="17.100000000000001" customHeight="1" x14ac:dyDescent="0.25">
      <c r="Q17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5" spans="17:17" ht="17.100000000000001" customHeight="1" x14ac:dyDescent="0.25">
      <c r="Q17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6" spans="17:17" ht="17.100000000000001" customHeight="1" x14ac:dyDescent="0.25">
      <c r="Q17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7" spans="17:17" ht="17.100000000000001" customHeight="1" x14ac:dyDescent="0.25">
      <c r="Q17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8" spans="17:17" ht="17.100000000000001" customHeight="1" x14ac:dyDescent="0.25">
      <c r="Q17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9" spans="17:17" ht="17.100000000000001" customHeight="1" x14ac:dyDescent="0.25">
      <c r="Q17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0" spans="17:17" ht="17.100000000000001" customHeight="1" x14ac:dyDescent="0.25">
      <c r="Q17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1" spans="17:17" ht="17.100000000000001" customHeight="1" x14ac:dyDescent="0.25">
      <c r="Q17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2" spans="17:17" ht="17.100000000000001" customHeight="1" x14ac:dyDescent="0.25">
      <c r="Q17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3" spans="17:17" ht="17.100000000000001" customHeight="1" x14ac:dyDescent="0.25">
      <c r="Q17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4" spans="17:17" ht="17.100000000000001" customHeight="1" x14ac:dyDescent="0.25">
      <c r="Q17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5" spans="17:17" ht="17.100000000000001" customHeight="1" x14ac:dyDescent="0.25">
      <c r="Q17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6" spans="17:17" ht="17.100000000000001" customHeight="1" x14ac:dyDescent="0.25">
      <c r="Q17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7" spans="17:17" ht="17.100000000000001" customHeight="1" x14ac:dyDescent="0.25">
      <c r="Q17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8" spans="17:17" ht="17.100000000000001" customHeight="1" x14ac:dyDescent="0.25">
      <c r="Q17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9" spans="17:17" ht="17.100000000000001" customHeight="1" x14ac:dyDescent="0.25">
      <c r="Q17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0" spans="17:17" ht="17.100000000000001" customHeight="1" x14ac:dyDescent="0.25">
      <c r="Q17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1" spans="17:17" ht="17.100000000000001" customHeight="1" x14ac:dyDescent="0.25">
      <c r="Q17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2" spans="17:17" ht="17.100000000000001" customHeight="1" x14ac:dyDescent="0.25">
      <c r="Q17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3" spans="17:17" ht="17.100000000000001" customHeight="1" x14ac:dyDescent="0.25">
      <c r="Q17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4" spans="17:17" ht="17.100000000000001" customHeight="1" x14ac:dyDescent="0.25">
      <c r="Q17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5" spans="17:17" ht="17.100000000000001" customHeight="1" x14ac:dyDescent="0.25">
      <c r="Q17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6" spans="17:17" ht="17.100000000000001" customHeight="1" x14ac:dyDescent="0.25">
      <c r="Q17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7" spans="17:17" ht="17.100000000000001" customHeight="1" x14ac:dyDescent="0.25">
      <c r="Q17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8" spans="17:17" ht="17.100000000000001" customHeight="1" x14ac:dyDescent="0.25">
      <c r="Q17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9" spans="17:17" ht="17.100000000000001" customHeight="1" x14ac:dyDescent="0.25">
      <c r="Q17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0" spans="17:17" ht="17.100000000000001" customHeight="1" x14ac:dyDescent="0.25">
      <c r="Q17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1" spans="17:17" ht="17.100000000000001" customHeight="1" x14ac:dyDescent="0.25">
      <c r="Q17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2" spans="17:17" ht="17.100000000000001" customHeight="1" x14ac:dyDescent="0.25">
      <c r="Q17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3" spans="17:17" ht="17.100000000000001" customHeight="1" x14ac:dyDescent="0.25">
      <c r="Q17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4" spans="17:17" ht="17.100000000000001" customHeight="1" x14ac:dyDescent="0.25">
      <c r="Q17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5" spans="17:17" ht="17.100000000000001" customHeight="1" x14ac:dyDescent="0.25">
      <c r="Q17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6" spans="17:17" ht="17.100000000000001" customHeight="1" x14ac:dyDescent="0.25">
      <c r="Q17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7" spans="17:17" ht="17.100000000000001" customHeight="1" x14ac:dyDescent="0.25">
      <c r="Q17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8" spans="17:17" ht="17.100000000000001" customHeight="1" x14ac:dyDescent="0.25">
      <c r="Q17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9" spans="17:17" ht="17.100000000000001" customHeight="1" x14ac:dyDescent="0.25">
      <c r="Q17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0" spans="17:17" ht="17.100000000000001" customHeight="1" x14ac:dyDescent="0.25">
      <c r="Q17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1" spans="17:17" ht="17.100000000000001" customHeight="1" x14ac:dyDescent="0.25">
      <c r="Q17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2" spans="17:17" ht="17.100000000000001" customHeight="1" x14ac:dyDescent="0.25">
      <c r="Q17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3" spans="17:17" ht="17.100000000000001" customHeight="1" x14ac:dyDescent="0.25">
      <c r="Q17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4" spans="17:17" ht="17.100000000000001" customHeight="1" x14ac:dyDescent="0.25">
      <c r="Q17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5" spans="17:17" ht="17.100000000000001" customHeight="1" x14ac:dyDescent="0.25">
      <c r="Q17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6" spans="17:17" ht="17.100000000000001" customHeight="1" x14ac:dyDescent="0.25">
      <c r="Q17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7" spans="17:17" ht="17.100000000000001" customHeight="1" x14ac:dyDescent="0.25">
      <c r="Q17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8" spans="17:17" ht="17.100000000000001" customHeight="1" x14ac:dyDescent="0.25">
      <c r="Q17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9" spans="17:17" ht="17.100000000000001" customHeight="1" x14ac:dyDescent="0.25">
      <c r="Q17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0" spans="17:17" ht="17.100000000000001" customHeight="1" x14ac:dyDescent="0.25">
      <c r="Q17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1" spans="17:17" ht="17.100000000000001" customHeight="1" x14ac:dyDescent="0.25">
      <c r="Q17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2" spans="17:17" ht="17.100000000000001" customHeight="1" x14ac:dyDescent="0.25">
      <c r="Q17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3" spans="17:17" ht="17.100000000000001" customHeight="1" x14ac:dyDescent="0.25">
      <c r="Q17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4" spans="17:17" ht="17.100000000000001" customHeight="1" x14ac:dyDescent="0.25">
      <c r="Q17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5" spans="17:17" ht="17.100000000000001" customHeight="1" x14ac:dyDescent="0.25">
      <c r="Q17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6" spans="17:17" ht="17.100000000000001" customHeight="1" x14ac:dyDescent="0.25">
      <c r="Q17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7" spans="17:17" ht="17.100000000000001" customHeight="1" x14ac:dyDescent="0.25">
      <c r="Q17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8" spans="17:17" ht="17.100000000000001" customHeight="1" x14ac:dyDescent="0.25">
      <c r="Q17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9" spans="17:17" ht="17.100000000000001" customHeight="1" x14ac:dyDescent="0.25">
      <c r="Q17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0" spans="17:17" ht="17.100000000000001" customHeight="1" x14ac:dyDescent="0.25">
      <c r="Q18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1" spans="17:17" ht="17.100000000000001" customHeight="1" x14ac:dyDescent="0.25">
      <c r="Q18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2" spans="17:17" ht="17.100000000000001" customHeight="1" x14ac:dyDescent="0.25">
      <c r="Q18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3" spans="17:17" ht="17.100000000000001" customHeight="1" x14ac:dyDescent="0.25">
      <c r="Q18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4" spans="17:17" ht="17.100000000000001" customHeight="1" x14ac:dyDescent="0.25">
      <c r="Q18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5" spans="17:17" ht="17.100000000000001" customHeight="1" x14ac:dyDescent="0.25">
      <c r="Q18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6" spans="17:17" ht="17.100000000000001" customHeight="1" x14ac:dyDescent="0.25">
      <c r="Q18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7" spans="17:17" ht="17.100000000000001" customHeight="1" x14ac:dyDescent="0.25">
      <c r="Q18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8" spans="17:17" ht="17.100000000000001" customHeight="1" x14ac:dyDescent="0.25">
      <c r="Q18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9" spans="17:17" ht="17.100000000000001" customHeight="1" x14ac:dyDescent="0.25">
      <c r="Q18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0" spans="17:17" ht="17.100000000000001" customHeight="1" x14ac:dyDescent="0.25">
      <c r="Q18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1" spans="17:17" ht="17.100000000000001" customHeight="1" x14ac:dyDescent="0.25">
      <c r="Q18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2" spans="17:17" ht="17.100000000000001" customHeight="1" x14ac:dyDescent="0.25">
      <c r="Q18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3" spans="17:17" ht="17.100000000000001" customHeight="1" x14ac:dyDescent="0.25">
      <c r="Q18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4" spans="17:17" ht="17.100000000000001" customHeight="1" x14ac:dyDescent="0.25">
      <c r="Q18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5" spans="17:17" ht="17.100000000000001" customHeight="1" x14ac:dyDescent="0.25">
      <c r="Q18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6" spans="17:17" ht="17.100000000000001" customHeight="1" x14ac:dyDescent="0.25">
      <c r="Q18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7" spans="17:17" ht="17.100000000000001" customHeight="1" x14ac:dyDescent="0.25">
      <c r="Q18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8" spans="17:17" ht="17.100000000000001" customHeight="1" x14ac:dyDescent="0.25">
      <c r="Q18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9" spans="17:17" ht="17.100000000000001" customHeight="1" x14ac:dyDescent="0.25">
      <c r="Q18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0" spans="17:17" ht="17.100000000000001" customHeight="1" x14ac:dyDescent="0.25">
      <c r="Q18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1" spans="17:17" ht="17.100000000000001" customHeight="1" x14ac:dyDescent="0.25">
      <c r="Q18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2" spans="17:17" ht="17.100000000000001" customHeight="1" x14ac:dyDescent="0.25">
      <c r="Q18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3" spans="17:17" ht="17.100000000000001" customHeight="1" x14ac:dyDescent="0.25">
      <c r="Q18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4" spans="17:17" ht="17.100000000000001" customHeight="1" x14ac:dyDescent="0.25">
      <c r="Q18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5" spans="17:17" ht="17.100000000000001" customHeight="1" x14ac:dyDescent="0.25">
      <c r="Q18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6" spans="17:17" ht="17.100000000000001" customHeight="1" x14ac:dyDescent="0.25">
      <c r="Q18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7" spans="17:17" ht="17.100000000000001" customHeight="1" x14ac:dyDescent="0.25">
      <c r="Q18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8" spans="17:17" ht="17.100000000000001" customHeight="1" x14ac:dyDescent="0.25">
      <c r="Q18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9" spans="17:17" ht="17.100000000000001" customHeight="1" x14ac:dyDescent="0.25">
      <c r="Q18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0" spans="17:17" ht="17.100000000000001" customHeight="1" x14ac:dyDescent="0.25">
      <c r="Q18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1" spans="17:17" ht="17.100000000000001" customHeight="1" x14ac:dyDescent="0.25">
      <c r="Q18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2" spans="17:17" ht="17.100000000000001" customHeight="1" x14ac:dyDescent="0.25">
      <c r="Q18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3" spans="17:17" ht="17.100000000000001" customHeight="1" x14ac:dyDescent="0.25">
      <c r="Q18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4" spans="17:17" ht="17.100000000000001" customHeight="1" x14ac:dyDescent="0.25">
      <c r="Q18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5" spans="17:17" ht="17.100000000000001" customHeight="1" x14ac:dyDescent="0.25">
      <c r="Q18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6" spans="17:17" ht="17.100000000000001" customHeight="1" x14ac:dyDescent="0.25">
      <c r="Q18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7" spans="17:17" ht="17.100000000000001" customHeight="1" x14ac:dyDescent="0.25">
      <c r="Q18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8" spans="17:17" ht="17.100000000000001" customHeight="1" x14ac:dyDescent="0.25">
      <c r="Q18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9" spans="17:17" ht="17.100000000000001" customHeight="1" x14ac:dyDescent="0.25">
      <c r="Q18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0" spans="17:17" ht="17.100000000000001" customHeight="1" x14ac:dyDescent="0.25">
      <c r="Q18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1" spans="17:17" ht="17.100000000000001" customHeight="1" x14ac:dyDescent="0.25">
      <c r="Q18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2" spans="17:17" ht="17.100000000000001" customHeight="1" x14ac:dyDescent="0.25">
      <c r="Q18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3" spans="17:17" ht="17.100000000000001" customHeight="1" x14ac:dyDescent="0.25">
      <c r="Q18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4" spans="17:17" ht="17.100000000000001" customHeight="1" x14ac:dyDescent="0.25">
      <c r="Q18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5" spans="17:17" ht="17.100000000000001" customHeight="1" x14ac:dyDescent="0.25">
      <c r="Q18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6" spans="17:17" ht="17.100000000000001" customHeight="1" x14ac:dyDescent="0.25">
      <c r="Q18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7" spans="17:17" ht="17.100000000000001" customHeight="1" x14ac:dyDescent="0.25">
      <c r="Q18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8" spans="17:17" ht="17.100000000000001" customHeight="1" x14ac:dyDescent="0.25">
      <c r="Q18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9" spans="17:17" ht="17.100000000000001" customHeight="1" x14ac:dyDescent="0.25">
      <c r="Q18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0" spans="17:17" ht="17.100000000000001" customHeight="1" x14ac:dyDescent="0.25">
      <c r="Q18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1" spans="17:17" ht="17.100000000000001" customHeight="1" x14ac:dyDescent="0.25">
      <c r="Q18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2" spans="17:17" ht="17.100000000000001" customHeight="1" x14ac:dyDescent="0.25">
      <c r="Q18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3" spans="17:17" ht="17.100000000000001" customHeight="1" x14ac:dyDescent="0.25">
      <c r="Q18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4" spans="17:17" ht="17.100000000000001" customHeight="1" x14ac:dyDescent="0.25">
      <c r="Q18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5" spans="17:17" ht="17.100000000000001" customHeight="1" x14ac:dyDescent="0.25">
      <c r="Q18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6" spans="17:17" ht="17.100000000000001" customHeight="1" x14ac:dyDescent="0.25">
      <c r="Q18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7" spans="17:17" ht="17.100000000000001" customHeight="1" x14ac:dyDescent="0.25">
      <c r="Q18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8" spans="17:17" ht="17.100000000000001" customHeight="1" x14ac:dyDescent="0.25">
      <c r="Q18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9" spans="17:17" ht="17.100000000000001" customHeight="1" x14ac:dyDescent="0.25">
      <c r="Q18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0" spans="17:17" ht="17.100000000000001" customHeight="1" x14ac:dyDescent="0.25">
      <c r="Q18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1" spans="17:17" ht="17.100000000000001" customHeight="1" x14ac:dyDescent="0.25">
      <c r="Q18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2" spans="17:17" ht="17.100000000000001" customHeight="1" x14ac:dyDescent="0.25">
      <c r="Q18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3" spans="17:17" ht="17.100000000000001" customHeight="1" x14ac:dyDescent="0.25">
      <c r="Q18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4" spans="17:17" ht="17.100000000000001" customHeight="1" x14ac:dyDescent="0.25">
      <c r="Q18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5" spans="17:17" ht="17.100000000000001" customHeight="1" x14ac:dyDescent="0.25">
      <c r="Q18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6" spans="17:17" ht="17.100000000000001" customHeight="1" x14ac:dyDescent="0.25">
      <c r="Q18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7" spans="17:17" ht="17.100000000000001" customHeight="1" x14ac:dyDescent="0.25">
      <c r="Q18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8" spans="17:17" ht="17.100000000000001" customHeight="1" x14ac:dyDescent="0.25">
      <c r="Q18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9" spans="17:17" ht="17.100000000000001" customHeight="1" x14ac:dyDescent="0.25">
      <c r="Q18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0" spans="17:17" ht="17.100000000000001" customHeight="1" x14ac:dyDescent="0.25">
      <c r="Q18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1" spans="17:17" ht="17.100000000000001" customHeight="1" x14ac:dyDescent="0.25">
      <c r="Q18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2" spans="17:17" ht="17.100000000000001" customHeight="1" x14ac:dyDescent="0.25">
      <c r="Q18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3" spans="17:17" ht="17.100000000000001" customHeight="1" x14ac:dyDescent="0.25">
      <c r="Q18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4" spans="17:17" ht="17.100000000000001" customHeight="1" x14ac:dyDescent="0.25">
      <c r="Q18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5" spans="17:17" ht="17.100000000000001" customHeight="1" x14ac:dyDescent="0.25">
      <c r="Q18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6" spans="17:17" ht="17.100000000000001" customHeight="1" x14ac:dyDescent="0.25">
      <c r="Q18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7" spans="17:17" ht="17.100000000000001" customHeight="1" x14ac:dyDescent="0.25">
      <c r="Q18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8" spans="17:17" ht="17.100000000000001" customHeight="1" x14ac:dyDescent="0.25">
      <c r="Q18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9" spans="17:17" ht="17.100000000000001" customHeight="1" x14ac:dyDescent="0.25">
      <c r="Q18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0" spans="17:17" ht="17.100000000000001" customHeight="1" x14ac:dyDescent="0.25">
      <c r="Q18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1" spans="17:17" ht="17.100000000000001" customHeight="1" x14ac:dyDescent="0.25">
      <c r="Q18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2" spans="17:17" ht="17.100000000000001" customHeight="1" x14ac:dyDescent="0.25">
      <c r="Q18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3" spans="17:17" ht="17.100000000000001" customHeight="1" x14ac:dyDescent="0.25">
      <c r="Q18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4" spans="17:17" ht="17.100000000000001" customHeight="1" x14ac:dyDescent="0.25">
      <c r="Q18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5" spans="17:17" ht="17.100000000000001" customHeight="1" x14ac:dyDescent="0.25">
      <c r="Q18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6" spans="17:17" ht="17.100000000000001" customHeight="1" x14ac:dyDescent="0.25">
      <c r="Q18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7" spans="17:17" ht="17.100000000000001" customHeight="1" x14ac:dyDescent="0.25">
      <c r="Q18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8" spans="17:17" ht="17.100000000000001" customHeight="1" x14ac:dyDescent="0.25">
      <c r="Q18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9" spans="17:17" ht="17.100000000000001" customHeight="1" x14ac:dyDescent="0.25">
      <c r="Q18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0" spans="17:17" ht="17.100000000000001" customHeight="1" x14ac:dyDescent="0.25">
      <c r="Q18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1" spans="17:17" ht="17.100000000000001" customHeight="1" x14ac:dyDescent="0.25">
      <c r="Q18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2" spans="17:17" ht="17.100000000000001" customHeight="1" x14ac:dyDescent="0.25">
      <c r="Q18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3" spans="17:17" ht="17.100000000000001" customHeight="1" x14ac:dyDescent="0.25">
      <c r="Q18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4" spans="17:17" ht="17.100000000000001" customHeight="1" x14ac:dyDescent="0.25">
      <c r="Q18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5" spans="17:17" ht="17.100000000000001" customHeight="1" x14ac:dyDescent="0.25">
      <c r="Q18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6" spans="17:17" ht="17.100000000000001" customHeight="1" x14ac:dyDescent="0.25">
      <c r="Q18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7" spans="17:17" ht="17.100000000000001" customHeight="1" x14ac:dyDescent="0.25">
      <c r="Q18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8" spans="17:17" ht="17.100000000000001" customHeight="1" x14ac:dyDescent="0.25">
      <c r="Q18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9" spans="17:17" ht="17.100000000000001" customHeight="1" x14ac:dyDescent="0.25">
      <c r="Q18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0" spans="17:17" ht="17.100000000000001" customHeight="1" x14ac:dyDescent="0.25">
      <c r="Q19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1" spans="17:17" ht="17.100000000000001" customHeight="1" x14ac:dyDescent="0.25">
      <c r="Q19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2" spans="17:17" ht="17.100000000000001" customHeight="1" x14ac:dyDescent="0.25">
      <c r="Q19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3" spans="17:17" ht="17.100000000000001" customHeight="1" x14ac:dyDescent="0.25">
      <c r="Q19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4" spans="17:17" ht="17.100000000000001" customHeight="1" x14ac:dyDescent="0.25">
      <c r="Q19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5" spans="17:17" ht="17.100000000000001" customHeight="1" x14ac:dyDescent="0.25">
      <c r="Q19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6" spans="17:17" ht="17.100000000000001" customHeight="1" x14ac:dyDescent="0.25">
      <c r="Q19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7" spans="17:17" ht="17.100000000000001" customHeight="1" x14ac:dyDescent="0.25">
      <c r="Q19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8" spans="17:17" ht="17.100000000000001" customHeight="1" x14ac:dyDescent="0.25">
      <c r="Q19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9" spans="17:17" ht="17.100000000000001" customHeight="1" x14ac:dyDescent="0.25">
      <c r="Q19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0" spans="17:17" ht="17.100000000000001" customHeight="1" x14ac:dyDescent="0.25">
      <c r="Q19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1" spans="17:17" ht="17.100000000000001" customHeight="1" x14ac:dyDescent="0.25">
      <c r="Q19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2" spans="17:17" ht="17.100000000000001" customHeight="1" x14ac:dyDescent="0.25">
      <c r="Q19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3" spans="17:17" ht="17.100000000000001" customHeight="1" x14ac:dyDescent="0.25">
      <c r="Q19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4" spans="17:17" ht="17.100000000000001" customHeight="1" x14ac:dyDescent="0.25">
      <c r="Q19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5" spans="17:17" ht="17.100000000000001" customHeight="1" x14ac:dyDescent="0.25">
      <c r="Q19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6" spans="17:17" ht="17.100000000000001" customHeight="1" x14ac:dyDescent="0.25">
      <c r="Q19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7" spans="17:17" ht="17.100000000000001" customHeight="1" x14ac:dyDescent="0.25">
      <c r="Q19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8" spans="17:17" ht="17.100000000000001" customHeight="1" x14ac:dyDescent="0.25">
      <c r="Q19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9" spans="17:17" ht="17.100000000000001" customHeight="1" x14ac:dyDescent="0.25">
      <c r="Q19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0" spans="17:17" ht="17.100000000000001" customHeight="1" x14ac:dyDescent="0.25">
      <c r="Q19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1" spans="17:17" ht="17.100000000000001" customHeight="1" x14ac:dyDescent="0.25">
      <c r="Q19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2" spans="17:17" ht="17.100000000000001" customHeight="1" x14ac:dyDescent="0.25">
      <c r="Q19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3" spans="17:17" ht="17.100000000000001" customHeight="1" x14ac:dyDescent="0.25">
      <c r="Q19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4" spans="17:17" ht="17.100000000000001" customHeight="1" x14ac:dyDescent="0.25">
      <c r="Q19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5" spans="17:17" ht="17.100000000000001" customHeight="1" x14ac:dyDescent="0.25">
      <c r="Q19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6" spans="17:17" ht="17.100000000000001" customHeight="1" x14ac:dyDescent="0.25">
      <c r="Q19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7" spans="17:17" ht="17.100000000000001" customHeight="1" x14ac:dyDescent="0.25">
      <c r="Q19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8" spans="17:17" ht="17.100000000000001" customHeight="1" x14ac:dyDescent="0.25">
      <c r="Q19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9" spans="17:17" ht="17.100000000000001" customHeight="1" x14ac:dyDescent="0.25">
      <c r="Q19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0" spans="17:17" ht="17.100000000000001" customHeight="1" x14ac:dyDescent="0.25">
      <c r="Q19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1" spans="17:17" ht="17.100000000000001" customHeight="1" x14ac:dyDescent="0.25">
      <c r="Q19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2" spans="17:17" ht="17.100000000000001" customHeight="1" x14ac:dyDescent="0.25">
      <c r="Q19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3" spans="17:17" ht="17.100000000000001" customHeight="1" x14ac:dyDescent="0.25">
      <c r="Q19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4" spans="17:17" ht="17.100000000000001" customHeight="1" x14ac:dyDescent="0.25">
      <c r="Q19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5" spans="17:17" ht="17.100000000000001" customHeight="1" x14ac:dyDescent="0.25">
      <c r="Q19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6" spans="17:17" ht="17.100000000000001" customHeight="1" x14ac:dyDescent="0.25">
      <c r="Q19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7" spans="17:17" ht="17.100000000000001" customHeight="1" x14ac:dyDescent="0.25">
      <c r="Q19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8" spans="17:17" ht="17.100000000000001" customHeight="1" x14ac:dyDescent="0.25">
      <c r="Q19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9" spans="17:17" ht="17.100000000000001" customHeight="1" x14ac:dyDescent="0.25">
      <c r="Q19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0" spans="17:17" ht="17.100000000000001" customHeight="1" x14ac:dyDescent="0.25">
      <c r="Q19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1" spans="17:17" ht="17.100000000000001" customHeight="1" x14ac:dyDescent="0.25">
      <c r="Q19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2" spans="17:17" ht="17.100000000000001" customHeight="1" x14ac:dyDescent="0.25">
      <c r="Q19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3" spans="17:17" ht="17.100000000000001" customHeight="1" x14ac:dyDescent="0.25">
      <c r="Q19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4" spans="17:17" ht="17.100000000000001" customHeight="1" x14ac:dyDescent="0.25">
      <c r="Q19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5" spans="17:17" ht="17.100000000000001" customHeight="1" x14ac:dyDescent="0.25">
      <c r="Q19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6" spans="17:17" ht="17.100000000000001" customHeight="1" x14ac:dyDescent="0.25">
      <c r="Q19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7" spans="17:17" ht="17.100000000000001" customHeight="1" x14ac:dyDescent="0.25">
      <c r="Q19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8" spans="17:17" ht="17.100000000000001" customHeight="1" x14ac:dyDescent="0.25">
      <c r="Q19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9" spans="17:17" ht="17.100000000000001" customHeight="1" x14ac:dyDescent="0.25">
      <c r="Q19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0" spans="17:17" ht="17.100000000000001" customHeight="1" x14ac:dyDescent="0.25">
      <c r="Q19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1" spans="17:17" ht="17.100000000000001" customHeight="1" x14ac:dyDescent="0.25">
      <c r="Q19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2" spans="17:17" ht="17.100000000000001" customHeight="1" x14ac:dyDescent="0.25">
      <c r="Q19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3" spans="17:17" ht="17.100000000000001" customHeight="1" x14ac:dyDescent="0.25">
      <c r="Q19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4" spans="17:17" ht="17.100000000000001" customHeight="1" x14ac:dyDescent="0.25">
      <c r="Q19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5" spans="17:17" ht="17.100000000000001" customHeight="1" x14ac:dyDescent="0.25">
      <c r="Q19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6" spans="17:17" ht="17.100000000000001" customHeight="1" x14ac:dyDescent="0.25">
      <c r="Q19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7" spans="17:17" ht="17.100000000000001" customHeight="1" x14ac:dyDescent="0.25">
      <c r="Q19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8" spans="17:17" ht="17.100000000000001" customHeight="1" x14ac:dyDescent="0.25">
      <c r="Q19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9" spans="17:17" ht="17.100000000000001" customHeight="1" x14ac:dyDescent="0.25">
      <c r="Q19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0" spans="17:17" ht="17.100000000000001" customHeight="1" x14ac:dyDescent="0.25">
      <c r="Q19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1" spans="17:17" ht="17.100000000000001" customHeight="1" x14ac:dyDescent="0.25">
      <c r="Q19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2" spans="17:17" ht="17.100000000000001" customHeight="1" x14ac:dyDescent="0.25">
      <c r="Q19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3" spans="17:17" ht="17.100000000000001" customHeight="1" x14ac:dyDescent="0.25">
      <c r="Q19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4" spans="17:17" ht="17.100000000000001" customHeight="1" x14ac:dyDescent="0.25">
      <c r="Q19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5" spans="17:17" ht="17.100000000000001" customHeight="1" x14ac:dyDescent="0.25">
      <c r="Q19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6" spans="17:17" ht="17.100000000000001" customHeight="1" x14ac:dyDescent="0.25">
      <c r="Q19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7" spans="17:17" ht="17.100000000000001" customHeight="1" x14ac:dyDescent="0.25">
      <c r="Q19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8" spans="17:17" ht="17.100000000000001" customHeight="1" x14ac:dyDescent="0.25">
      <c r="Q19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9" spans="17:17" ht="17.100000000000001" customHeight="1" x14ac:dyDescent="0.25">
      <c r="Q19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0" spans="17:17" ht="17.100000000000001" customHeight="1" x14ac:dyDescent="0.25">
      <c r="Q19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1" spans="17:17" ht="17.100000000000001" customHeight="1" x14ac:dyDescent="0.25">
      <c r="Q19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2" spans="17:17" ht="17.100000000000001" customHeight="1" x14ac:dyDescent="0.25">
      <c r="Q19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3" spans="17:17" ht="17.100000000000001" customHeight="1" x14ac:dyDescent="0.25">
      <c r="Q19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4" spans="17:17" ht="17.100000000000001" customHeight="1" x14ac:dyDescent="0.25">
      <c r="Q19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5" spans="17:17" ht="17.100000000000001" customHeight="1" x14ac:dyDescent="0.25">
      <c r="Q19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6" spans="17:17" ht="17.100000000000001" customHeight="1" x14ac:dyDescent="0.25">
      <c r="Q19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7" spans="17:17" ht="17.100000000000001" customHeight="1" x14ac:dyDescent="0.25">
      <c r="Q19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8" spans="17:17" ht="17.100000000000001" customHeight="1" x14ac:dyDescent="0.25">
      <c r="Q19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9" spans="17:17" ht="17.100000000000001" customHeight="1" x14ac:dyDescent="0.25">
      <c r="Q19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0" spans="17:17" ht="17.100000000000001" customHeight="1" x14ac:dyDescent="0.25">
      <c r="Q19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1" spans="17:17" ht="17.100000000000001" customHeight="1" x14ac:dyDescent="0.25">
      <c r="Q19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2" spans="17:17" ht="17.100000000000001" customHeight="1" x14ac:dyDescent="0.25">
      <c r="Q19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3" spans="17:17" ht="17.100000000000001" customHeight="1" x14ac:dyDescent="0.25">
      <c r="Q19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4" spans="17:17" ht="17.100000000000001" customHeight="1" x14ac:dyDescent="0.25">
      <c r="Q19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5" spans="17:17" ht="17.100000000000001" customHeight="1" x14ac:dyDescent="0.25">
      <c r="Q19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6" spans="17:17" ht="17.100000000000001" customHeight="1" x14ac:dyDescent="0.25">
      <c r="Q19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7" spans="17:17" ht="17.100000000000001" customHeight="1" x14ac:dyDescent="0.25">
      <c r="Q19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8" spans="17:17" ht="17.100000000000001" customHeight="1" x14ac:dyDescent="0.25">
      <c r="Q19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9" spans="17:17" ht="17.100000000000001" customHeight="1" x14ac:dyDescent="0.25">
      <c r="Q19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0" spans="17:17" ht="17.100000000000001" customHeight="1" x14ac:dyDescent="0.25">
      <c r="Q19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1" spans="17:17" ht="17.100000000000001" customHeight="1" x14ac:dyDescent="0.25">
      <c r="Q19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2" spans="17:17" ht="17.100000000000001" customHeight="1" x14ac:dyDescent="0.25">
      <c r="Q19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3" spans="17:17" ht="17.100000000000001" customHeight="1" x14ac:dyDescent="0.25">
      <c r="Q19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4" spans="17:17" ht="17.100000000000001" customHeight="1" x14ac:dyDescent="0.25">
      <c r="Q19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5" spans="17:17" ht="17.100000000000001" customHeight="1" x14ac:dyDescent="0.25">
      <c r="Q19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6" spans="17:17" ht="17.100000000000001" customHeight="1" x14ac:dyDescent="0.25">
      <c r="Q19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7" spans="17:17" ht="17.100000000000001" customHeight="1" x14ac:dyDescent="0.25">
      <c r="Q19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8" spans="17:17" ht="17.100000000000001" customHeight="1" x14ac:dyDescent="0.25">
      <c r="Q19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9" spans="17:17" ht="17.100000000000001" customHeight="1" x14ac:dyDescent="0.25">
      <c r="Q19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0" spans="17:17" ht="17.100000000000001" customHeight="1" x14ac:dyDescent="0.25">
      <c r="Q20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1" spans="17:17" ht="17.100000000000001" customHeight="1" x14ac:dyDescent="0.25">
      <c r="Q20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2" spans="17:17" ht="17.100000000000001" customHeight="1" x14ac:dyDescent="0.25">
      <c r="Q20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3" spans="17:17" ht="17.100000000000001" customHeight="1" x14ac:dyDescent="0.25">
      <c r="Q20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4" spans="17:17" ht="17.100000000000001" customHeight="1" x14ac:dyDescent="0.25">
      <c r="Q20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5" spans="17:17" ht="17.100000000000001" customHeight="1" x14ac:dyDescent="0.25">
      <c r="Q20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6" spans="17:17" ht="17.100000000000001" customHeight="1" x14ac:dyDescent="0.25">
      <c r="Q20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7" spans="17:17" ht="17.100000000000001" customHeight="1" x14ac:dyDescent="0.25">
      <c r="Q20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8" spans="17:17" ht="17.100000000000001" customHeight="1" x14ac:dyDescent="0.25">
      <c r="Q20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9" spans="17:17" ht="17.100000000000001" customHeight="1" x14ac:dyDescent="0.25">
      <c r="Q20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0" spans="17:17" ht="17.100000000000001" customHeight="1" x14ac:dyDescent="0.25">
      <c r="Q20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1" spans="17:17" ht="17.100000000000001" customHeight="1" x14ac:dyDescent="0.25">
      <c r="Q20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2" spans="17:17" ht="17.100000000000001" customHeight="1" x14ac:dyDescent="0.25">
      <c r="Q20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3" spans="17:17" ht="17.100000000000001" customHeight="1" x14ac:dyDescent="0.25">
      <c r="Q20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4" spans="17:17" ht="17.100000000000001" customHeight="1" x14ac:dyDescent="0.25">
      <c r="Q20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5" spans="17:17" ht="17.100000000000001" customHeight="1" x14ac:dyDescent="0.25">
      <c r="Q20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6" spans="17:17" ht="17.100000000000001" customHeight="1" x14ac:dyDescent="0.25">
      <c r="Q20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7" spans="17:17" ht="17.100000000000001" customHeight="1" x14ac:dyDescent="0.25">
      <c r="Q20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8" spans="17:17" ht="17.100000000000001" customHeight="1" x14ac:dyDescent="0.25">
      <c r="Q20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9" spans="17:17" ht="17.100000000000001" customHeight="1" x14ac:dyDescent="0.25">
      <c r="Q20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0" spans="17:17" ht="17.100000000000001" customHeight="1" x14ac:dyDescent="0.25">
      <c r="Q20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1" spans="17:17" ht="17.100000000000001" customHeight="1" x14ac:dyDescent="0.25">
      <c r="Q20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2" spans="17:17" ht="17.100000000000001" customHeight="1" x14ac:dyDescent="0.25">
      <c r="Q20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3" spans="17:17" ht="17.100000000000001" customHeight="1" x14ac:dyDescent="0.25">
      <c r="Q20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4" spans="17:17" ht="17.100000000000001" customHeight="1" x14ac:dyDescent="0.25">
      <c r="Q20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5" spans="17:17" ht="17.100000000000001" customHeight="1" x14ac:dyDescent="0.25">
      <c r="Q20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6" spans="17:17" ht="17.100000000000001" customHeight="1" x14ac:dyDescent="0.25">
      <c r="Q20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7" spans="17:17" ht="17.100000000000001" customHeight="1" x14ac:dyDescent="0.25">
      <c r="Q20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8" spans="17:17" ht="17.100000000000001" customHeight="1" x14ac:dyDescent="0.25">
      <c r="Q20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9" spans="17:17" ht="17.100000000000001" customHeight="1" x14ac:dyDescent="0.25">
      <c r="Q20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0" spans="17:17" ht="17.100000000000001" customHeight="1" x14ac:dyDescent="0.25">
      <c r="Q20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1" spans="17:17" ht="17.100000000000001" customHeight="1" x14ac:dyDescent="0.25">
      <c r="Q20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2" spans="17:17" ht="17.100000000000001" customHeight="1" x14ac:dyDescent="0.25">
      <c r="Q20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3" spans="17:17" ht="17.100000000000001" customHeight="1" x14ac:dyDescent="0.25">
      <c r="Q20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4" spans="17:17" ht="17.100000000000001" customHeight="1" x14ac:dyDescent="0.25">
      <c r="Q20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5" spans="17:17" ht="17.100000000000001" customHeight="1" x14ac:dyDescent="0.25">
      <c r="Q20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6" spans="17:17" ht="17.100000000000001" customHeight="1" x14ac:dyDescent="0.25">
      <c r="Q20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7" spans="17:17" ht="17.100000000000001" customHeight="1" x14ac:dyDescent="0.25">
      <c r="Q20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8" spans="17:17" ht="17.100000000000001" customHeight="1" x14ac:dyDescent="0.25">
      <c r="Q20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9" spans="17:17" ht="17.100000000000001" customHeight="1" x14ac:dyDescent="0.25">
      <c r="Q20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0" spans="17:17" ht="17.100000000000001" customHeight="1" x14ac:dyDescent="0.25">
      <c r="Q20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1" spans="17:17" ht="17.100000000000001" customHeight="1" x14ac:dyDescent="0.25">
      <c r="Q20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2" spans="17:17" ht="17.100000000000001" customHeight="1" x14ac:dyDescent="0.25">
      <c r="Q20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3" spans="17:17" ht="17.100000000000001" customHeight="1" x14ac:dyDescent="0.25">
      <c r="Q20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4" spans="17:17" ht="17.100000000000001" customHeight="1" x14ac:dyDescent="0.25">
      <c r="Q20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5" spans="17:17" ht="17.100000000000001" customHeight="1" x14ac:dyDescent="0.25">
      <c r="Q20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6" spans="17:17" ht="17.100000000000001" customHeight="1" x14ac:dyDescent="0.25">
      <c r="Q20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7" spans="17:17" ht="17.100000000000001" customHeight="1" x14ac:dyDescent="0.25">
      <c r="Q20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8" spans="17:17" ht="17.100000000000001" customHeight="1" x14ac:dyDescent="0.25">
      <c r="Q20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9" spans="17:17" ht="17.100000000000001" customHeight="1" x14ac:dyDescent="0.25">
      <c r="Q20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0" spans="17:17" ht="17.100000000000001" customHeight="1" x14ac:dyDescent="0.25">
      <c r="Q20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1" spans="17:17" ht="17.100000000000001" customHeight="1" x14ac:dyDescent="0.25">
      <c r="Q20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2" spans="17:17" ht="17.100000000000001" customHeight="1" x14ac:dyDescent="0.25">
      <c r="Q20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3" spans="17:17" ht="17.100000000000001" customHeight="1" x14ac:dyDescent="0.25">
      <c r="Q20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4" spans="17:17" ht="17.100000000000001" customHeight="1" x14ac:dyDescent="0.25">
      <c r="Q20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5" spans="17:17" ht="17.100000000000001" customHeight="1" x14ac:dyDescent="0.25">
      <c r="Q20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6" spans="17:17" ht="17.100000000000001" customHeight="1" x14ac:dyDescent="0.25">
      <c r="Q20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7" spans="17:17" ht="17.100000000000001" customHeight="1" x14ac:dyDescent="0.25">
      <c r="Q20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8" spans="17:17" ht="17.100000000000001" customHeight="1" x14ac:dyDescent="0.25">
      <c r="Q20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9" spans="17:17" ht="17.100000000000001" customHeight="1" x14ac:dyDescent="0.25">
      <c r="Q20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0" spans="17:17" ht="17.100000000000001" customHeight="1" x14ac:dyDescent="0.25">
      <c r="Q20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1" spans="17:17" ht="17.100000000000001" customHeight="1" x14ac:dyDescent="0.25">
      <c r="Q20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2" spans="17:17" ht="17.100000000000001" customHeight="1" x14ac:dyDescent="0.25">
      <c r="Q20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3" spans="17:17" ht="17.100000000000001" customHeight="1" x14ac:dyDescent="0.25">
      <c r="Q20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4" spans="17:17" ht="17.100000000000001" customHeight="1" x14ac:dyDescent="0.25">
      <c r="Q20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5" spans="17:17" ht="17.100000000000001" customHeight="1" x14ac:dyDescent="0.25">
      <c r="Q20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6" spans="17:17" ht="17.100000000000001" customHeight="1" x14ac:dyDescent="0.25">
      <c r="Q20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7" spans="17:17" ht="17.100000000000001" customHeight="1" x14ac:dyDescent="0.25">
      <c r="Q20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8" spans="17:17" ht="17.100000000000001" customHeight="1" x14ac:dyDescent="0.25">
      <c r="Q20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9" spans="17:17" ht="17.100000000000001" customHeight="1" x14ac:dyDescent="0.25">
      <c r="Q20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0" spans="17:17" ht="17.100000000000001" customHeight="1" x14ac:dyDescent="0.25">
      <c r="Q20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1" spans="17:17" ht="17.100000000000001" customHeight="1" x14ac:dyDescent="0.25">
      <c r="Q20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2" spans="17:17" ht="17.100000000000001" customHeight="1" x14ac:dyDescent="0.25">
      <c r="Q20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3" spans="17:17" ht="17.100000000000001" customHeight="1" x14ac:dyDescent="0.25">
      <c r="Q20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4" spans="17:17" ht="17.100000000000001" customHeight="1" x14ac:dyDescent="0.25">
      <c r="Q20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5" spans="17:17" ht="17.100000000000001" customHeight="1" x14ac:dyDescent="0.25">
      <c r="Q20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6" spans="17:17" ht="17.100000000000001" customHeight="1" x14ac:dyDescent="0.25">
      <c r="Q20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7" spans="17:17" ht="17.100000000000001" customHeight="1" x14ac:dyDescent="0.25">
      <c r="Q20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8" spans="17:17" ht="17.100000000000001" customHeight="1" x14ac:dyDescent="0.25">
      <c r="Q20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9" spans="17:17" ht="17.100000000000001" customHeight="1" x14ac:dyDescent="0.25">
      <c r="Q20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0" spans="17:17" ht="17.100000000000001" customHeight="1" x14ac:dyDescent="0.25">
      <c r="Q20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1" spans="17:17" ht="17.100000000000001" customHeight="1" x14ac:dyDescent="0.25">
      <c r="Q20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2" spans="17:17" ht="17.100000000000001" customHeight="1" x14ac:dyDescent="0.25">
      <c r="Q20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3" spans="17:17" ht="17.100000000000001" customHeight="1" x14ac:dyDescent="0.25">
      <c r="Q20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4" spans="17:17" ht="17.100000000000001" customHeight="1" x14ac:dyDescent="0.25">
      <c r="Q20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5" spans="17:17" ht="17.100000000000001" customHeight="1" x14ac:dyDescent="0.25">
      <c r="Q20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6" spans="17:17" ht="17.100000000000001" customHeight="1" x14ac:dyDescent="0.25">
      <c r="Q20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7" spans="17:17" ht="17.100000000000001" customHeight="1" x14ac:dyDescent="0.25">
      <c r="Q20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8" spans="17:17" ht="17.100000000000001" customHeight="1" x14ac:dyDescent="0.25">
      <c r="Q20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9" spans="17:17" ht="17.100000000000001" customHeight="1" x14ac:dyDescent="0.25">
      <c r="Q20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0" spans="17:17" ht="17.100000000000001" customHeight="1" x14ac:dyDescent="0.25">
      <c r="Q20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1" spans="17:17" ht="17.100000000000001" customHeight="1" x14ac:dyDescent="0.25">
      <c r="Q20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2" spans="17:17" ht="17.100000000000001" customHeight="1" x14ac:dyDescent="0.25">
      <c r="Q20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3" spans="17:17" ht="17.100000000000001" customHeight="1" x14ac:dyDescent="0.25">
      <c r="Q20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4" spans="17:17" ht="17.100000000000001" customHeight="1" x14ac:dyDescent="0.25">
      <c r="Q20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5" spans="17:17" ht="17.100000000000001" customHeight="1" x14ac:dyDescent="0.25">
      <c r="Q20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6" spans="17:17" ht="17.100000000000001" customHeight="1" x14ac:dyDescent="0.25">
      <c r="Q20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7" spans="17:17" ht="17.100000000000001" customHeight="1" x14ac:dyDescent="0.25">
      <c r="Q20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8" spans="17:17" ht="17.100000000000001" customHeight="1" x14ac:dyDescent="0.25">
      <c r="Q20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9" spans="17:17" ht="17.100000000000001" customHeight="1" x14ac:dyDescent="0.25">
      <c r="Q20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0" spans="17:17" ht="17.100000000000001" customHeight="1" x14ac:dyDescent="0.25">
      <c r="Q21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1" spans="17:17" ht="17.100000000000001" customHeight="1" x14ac:dyDescent="0.25">
      <c r="Q21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2" spans="17:17" ht="17.100000000000001" customHeight="1" x14ac:dyDescent="0.25">
      <c r="Q21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3" spans="17:17" ht="17.100000000000001" customHeight="1" x14ac:dyDescent="0.25">
      <c r="Q21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4" spans="17:17" ht="17.100000000000001" customHeight="1" x14ac:dyDescent="0.25">
      <c r="Q21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5" spans="17:17" ht="17.100000000000001" customHeight="1" x14ac:dyDescent="0.25">
      <c r="Q21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6" spans="17:17" ht="17.100000000000001" customHeight="1" x14ac:dyDescent="0.25">
      <c r="Q21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7" spans="17:17" ht="17.100000000000001" customHeight="1" x14ac:dyDescent="0.25">
      <c r="Q21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8" spans="17:17" ht="17.100000000000001" customHeight="1" x14ac:dyDescent="0.25">
      <c r="Q21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9" spans="17:17" ht="17.100000000000001" customHeight="1" x14ac:dyDescent="0.25">
      <c r="Q21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0" spans="17:17" ht="17.100000000000001" customHeight="1" x14ac:dyDescent="0.25">
      <c r="Q21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1" spans="17:17" ht="17.100000000000001" customHeight="1" x14ac:dyDescent="0.25">
      <c r="Q21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2" spans="17:17" ht="17.100000000000001" customHeight="1" x14ac:dyDescent="0.25">
      <c r="Q21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3" spans="17:17" ht="17.100000000000001" customHeight="1" x14ac:dyDescent="0.25">
      <c r="Q21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4" spans="17:17" ht="17.100000000000001" customHeight="1" x14ac:dyDescent="0.25">
      <c r="Q21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5" spans="17:17" ht="17.100000000000001" customHeight="1" x14ac:dyDescent="0.25">
      <c r="Q21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6" spans="17:17" ht="17.100000000000001" customHeight="1" x14ac:dyDescent="0.25">
      <c r="Q21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7" spans="17:17" ht="17.100000000000001" customHeight="1" x14ac:dyDescent="0.25">
      <c r="Q21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8" spans="17:17" ht="17.100000000000001" customHeight="1" x14ac:dyDescent="0.25">
      <c r="Q21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9" spans="17:17" ht="17.100000000000001" customHeight="1" x14ac:dyDescent="0.25">
      <c r="Q21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0" spans="17:17" ht="17.100000000000001" customHeight="1" x14ac:dyDescent="0.25">
      <c r="Q21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1" spans="17:17" ht="17.100000000000001" customHeight="1" x14ac:dyDescent="0.25">
      <c r="Q21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2" spans="17:17" ht="17.100000000000001" customHeight="1" x14ac:dyDescent="0.25">
      <c r="Q21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3" spans="17:17" ht="17.100000000000001" customHeight="1" x14ac:dyDescent="0.25">
      <c r="Q21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4" spans="17:17" ht="17.100000000000001" customHeight="1" x14ac:dyDescent="0.25">
      <c r="Q21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5" spans="17:17" ht="17.100000000000001" customHeight="1" x14ac:dyDescent="0.25">
      <c r="Q21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6" spans="17:17" ht="17.100000000000001" customHeight="1" x14ac:dyDescent="0.25">
      <c r="Q21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7" spans="17:17" ht="17.100000000000001" customHeight="1" x14ac:dyDescent="0.25">
      <c r="Q21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8" spans="17:17" ht="17.100000000000001" customHeight="1" x14ac:dyDescent="0.25">
      <c r="Q21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9" spans="17:17" ht="17.100000000000001" customHeight="1" x14ac:dyDescent="0.25">
      <c r="Q21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0" spans="17:17" ht="17.100000000000001" customHeight="1" x14ac:dyDescent="0.25">
      <c r="Q21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1" spans="17:17" ht="17.100000000000001" customHeight="1" x14ac:dyDescent="0.25">
      <c r="Q21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2" spans="17:17" ht="17.100000000000001" customHeight="1" x14ac:dyDescent="0.25">
      <c r="Q21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3" spans="17:17" ht="17.100000000000001" customHeight="1" x14ac:dyDescent="0.25">
      <c r="Q21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4" spans="17:17" ht="17.100000000000001" customHeight="1" x14ac:dyDescent="0.25">
      <c r="Q21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5" spans="17:17" ht="17.100000000000001" customHeight="1" x14ac:dyDescent="0.25">
      <c r="Q21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6" spans="17:17" ht="17.100000000000001" customHeight="1" x14ac:dyDescent="0.25">
      <c r="Q21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7" spans="17:17" ht="17.100000000000001" customHeight="1" x14ac:dyDescent="0.25">
      <c r="Q21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8" spans="17:17" ht="17.100000000000001" customHeight="1" x14ac:dyDescent="0.25">
      <c r="Q21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9" spans="17:17" ht="17.100000000000001" customHeight="1" x14ac:dyDescent="0.25">
      <c r="Q21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0" spans="17:17" ht="17.100000000000001" customHeight="1" x14ac:dyDescent="0.25">
      <c r="Q21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1" spans="17:17" ht="17.100000000000001" customHeight="1" x14ac:dyDescent="0.25">
      <c r="Q21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2" spans="17:17" ht="17.100000000000001" customHeight="1" x14ac:dyDescent="0.25">
      <c r="Q21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3" spans="17:17" ht="17.100000000000001" customHeight="1" x14ac:dyDescent="0.25">
      <c r="Q21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4" spans="17:17" ht="17.100000000000001" customHeight="1" x14ac:dyDescent="0.25">
      <c r="Q21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5" spans="17:17" ht="17.100000000000001" customHeight="1" x14ac:dyDescent="0.25">
      <c r="Q21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6" spans="17:17" ht="17.100000000000001" customHeight="1" x14ac:dyDescent="0.25">
      <c r="Q21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7" spans="17:17" ht="17.100000000000001" customHeight="1" x14ac:dyDescent="0.25">
      <c r="Q21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8" spans="17:17" ht="17.100000000000001" customHeight="1" x14ac:dyDescent="0.25">
      <c r="Q21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9" spans="17:17" ht="17.100000000000001" customHeight="1" x14ac:dyDescent="0.25">
      <c r="Q21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0" spans="17:17" ht="17.100000000000001" customHeight="1" x14ac:dyDescent="0.25">
      <c r="Q21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1" spans="17:17" ht="17.100000000000001" customHeight="1" x14ac:dyDescent="0.25">
      <c r="Q21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2" spans="17:17" ht="17.100000000000001" customHeight="1" x14ac:dyDescent="0.25">
      <c r="Q21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3" spans="17:17" ht="17.100000000000001" customHeight="1" x14ac:dyDescent="0.25">
      <c r="Q21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4" spans="17:17" ht="17.100000000000001" customHeight="1" x14ac:dyDescent="0.25">
      <c r="Q21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5" spans="17:17" ht="17.100000000000001" customHeight="1" x14ac:dyDescent="0.25">
      <c r="Q21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6" spans="17:17" ht="17.100000000000001" customHeight="1" x14ac:dyDescent="0.25">
      <c r="Q21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7" spans="17:17" ht="17.100000000000001" customHeight="1" x14ac:dyDescent="0.25">
      <c r="Q21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8" spans="17:17" ht="17.100000000000001" customHeight="1" x14ac:dyDescent="0.25">
      <c r="Q21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9" spans="17:17" ht="17.100000000000001" customHeight="1" x14ac:dyDescent="0.25">
      <c r="Q21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0" spans="17:17" ht="17.100000000000001" customHeight="1" x14ac:dyDescent="0.25">
      <c r="Q21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1" spans="17:17" ht="17.100000000000001" customHeight="1" x14ac:dyDescent="0.25">
      <c r="Q21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2" spans="17:17" ht="17.100000000000001" customHeight="1" x14ac:dyDescent="0.25">
      <c r="Q21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3" spans="17:17" ht="17.100000000000001" customHeight="1" x14ac:dyDescent="0.25">
      <c r="Q21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4" spans="17:17" ht="17.100000000000001" customHeight="1" x14ac:dyDescent="0.25">
      <c r="Q21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5" spans="17:17" ht="17.100000000000001" customHeight="1" x14ac:dyDescent="0.25">
      <c r="Q21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6" spans="17:17" ht="17.100000000000001" customHeight="1" x14ac:dyDescent="0.25">
      <c r="Q21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7" spans="17:17" ht="17.100000000000001" customHeight="1" x14ac:dyDescent="0.25">
      <c r="Q21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8" spans="17:17" ht="17.100000000000001" customHeight="1" x14ac:dyDescent="0.25">
      <c r="Q21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9" spans="17:17" ht="17.100000000000001" customHeight="1" x14ac:dyDescent="0.25">
      <c r="Q21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0" spans="17:17" ht="17.100000000000001" customHeight="1" x14ac:dyDescent="0.25">
      <c r="Q21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1" spans="17:17" ht="17.100000000000001" customHeight="1" x14ac:dyDescent="0.25">
      <c r="Q21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2" spans="17:17" ht="17.100000000000001" customHeight="1" x14ac:dyDescent="0.25">
      <c r="Q21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3" spans="17:17" ht="17.100000000000001" customHeight="1" x14ac:dyDescent="0.25">
      <c r="Q21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4" spans="17:17" ht="17.100000000000001" customHeight="1" x14ac:dyDescent="0.25">
      <c r="Q21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5" spans="17:17" ht="17.100000000000001" customHeight="1" x14ac:dyDescent="0.25">
      <c r="Q21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6" spans="17:17" ht="17.100000000000001" customHeight="1" x14ac:dyDescent="0.25">
      <c r="Q21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7" spans="17:17" ht="17.100000000000001" customHeight="1" x14ac:dyDescent="0.25">
      <c r="Q21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8" spans="17:17" ht="17.100000000000001" customHeight="1" x14ac:dyDescent="0.25">
      <c r="Q21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9" spans="17:17" ht="17.100000000000001" customHeight="1" x14ac:dyDescent="0.25">
      <c r="Q21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0" spans="17:17" ht="17.100000000000001" customHeight="1" x14ac:dyDescent="0.25">
      <c r="Q21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1" spans="17:17" ht="17.100000000000001" customHeight="1" x14ac:dyDescent="0.25">
      <c r="Q21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2" spans="17:17" ht="17.100000000000001" customHeight="1" x14ac:dyDescent="0.25">
      <c r="Q21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3" spans="17:17" ht="17.100000000000001" customHeight="1" x14ac:dyDescent="0.25">
      <c r="Q21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4" spans="17:17" ht="17.100000000000001" customHeight="1" x14ac:dyDescent="0.25">
      <c r="Q21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5" spans="17:17" ht="17.100000000000001" customHeight="1" x14ac:dyDescent="0.25">
      <c r="Q21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6" spans="17:17" ht="17.100000000000001" customHeight="1" x14ac:dyDescent="0.25">
      <c r="Q21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7" spans="17:17" ht="17.100000000000001" customHeight="1" x14ac:dyDescent="0.25">
      <c r="Q21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8" spans="17:17" ht="17.100000000000001" customHeight="1" x14ac:dyDescent="0.25">
      <c r="Q21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9" spans="17:17" ht="17.100000000000001" customHeight="1" x14ac:dyDescent="0.25">
      <c r="Q21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0" spans="17:17" ht="17.100000000000001" customHeight="1" x14ac:dyDescent="0.25">
      <c r="Q21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1" spans="17:17" ht="17.100000000000001" customHeight="1" x14ac:dyDescent="0.25">
      <c r="Q21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2" spans="17:17" ht="17.100000000000001" customHeight="1" x14ac:dyDescent="0.25">
      <c r="Q21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3" spans="17:17" ht="17.100000000000001" customHeight="1" x14ac:dyDescent="0.25">
      <c r="Q21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4" spans="17:17" ht="17.100000000000001" customHeight="1" x14ac:dyDescent="0.25">
      <c r="Q21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5" spans="17:17" ht="17.100000000000001" customHeight="1" x14ac:dyDescent="0.25">
      <c r="Q21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6" spans="17:17" ht="17.100000000000001" customHeight="1" x14ac:dyDescent="0.25">
      <c r="Q21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7" spans="17:17" ht="17.100000000000001" customHeight="1" x14ac:dyDescent="0.25">
      <c r="Q21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8" spans="17:17" ht="17.100000000000001" customHeight="1" x14ac:dyDescent="0.25">
      <c r="Q21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9" spans="17:17" ht="17.100000000000001" customHeight="1" x14ac:dyDescent="0.25">
      <c r="Q21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0" spans="17:17" ht="17.100000000000001" customHeight="1" x14ac:dyDescent="0.25">
      <c r="Q22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1" spans="17:17" ht="17.100000000000001" customHeight="1" x14ac:dyDescent="0.25">
      <c r="Q22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2" spans="17:17" ht="17.100000000000001" customHeight="1" x14ac:dyDescent="0.25">
      <c r="Q22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3" spans="17:17" ht="17.100000000000001" customHeight="1" x14ac:dyDescent="0.25">
      <c r="Q22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4" spans="17:17" ht="17.100000000000001" customHeight="1" x14ac:dyDescent="0.25">
      <c r="Q22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5" spans="17:17" ht="17.100000000000001" customHeight="1" x14ac:dyDescent="0.25">
      <c r="Q22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6" spans="17:17" ht="17.100000000000001" customHeight="1" x14ac:dyDescent="0.25">
      <c r="Q22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7" spans="17:17" ht="17.100000000000001" customHeight="1" x14ac:dyDescent="0.25">
      <c r="Q22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8" spans="17:17" ht="17.100000000000001" customHeight="1" x14ac:dyDescent="0.25">
      <c r="Q22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9" spans="17:17" ht="17.100000000000001" customHeight="1" x14ac:dyDescent="0.25">
      <c r="Q22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0" spans="17:17" ht="17.100000000000001" customHeight="1" x14ac:dyDescent="0.25">
      <c r="Q22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1" spans="17:17" ht="17.100000000000001" customHeight="1" x14ac:dyDescent="0.25">
      <c r="Q22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2" spans="17:17" ht="17.100000000000001" customHeight="1" x14ac:dyDescent="0.25">
      <c r="Q22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3" spans="17:17" ht="17.100000000000001" customHeight="1" x14ac:dyDescent="0.25">
      <c r="Q22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4" spans="17:17" ht="17.100000000000001" customHeight="1" x14ac:dyDescent="0.25">
      <c r="Q22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5" spans="17:17" ht="17.100000000000001" customHeight="1" x14ac:dyDescent="0.25">
      <c r="Q22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6" spans="17:17" ht="17.100000000000001" customHeight="1" x14ac:dyDescent="0.25">
      <c r="Q22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7" spans="17:17" ht="17.100000000000001" customHeight="1" x14ac:dyDescent="0.25">
      <c r="Q22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8" spans="17:17" ht="17.100000000000001" customHeight="1" x14ac:dyDescent="0.25">
      <c r="Q22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9" spans="17:17" ht="17.100000000000001" customHeight="1" x14ac:dyDescent="0.25">
      <c r="Q22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0" spans="17:17" ht="17.100000000000001" customHeight="1" x14ac:dyDescent="0.25">
      <c r="Q22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1" spans="17:17" ht="17.100000000000001" customHeight="1" x14ac:dyDescent="0.25">
      <c r="Q22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2" spans="17:17" ht="17.100000000000001" customHeight="1" x14ac:dyDescent="0.25">
      <c r="Q22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3" spans="17:17" ht="17.100000000000001" customHeight="1" x14ac:dyDescent="0.25">
      <c r="Q22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4" spans="17:17" ht="17.100000000000001" customHeight="1" x14ac:dyDescent="0.25">
      <c r="Q22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5" spans="17:17" ht="17.100000000000001" customHeight="1" x14ac:dyDescent="0.25">
      <c r="Q22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6" spans="17:17" ht="17.100000000000001" customHeight="1" x14ac:dyDescent="0.25">
      <c r="Q22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7" spans="17:17" ht="17.100000000000001" customHeight="1" x14ac:dyDescent="0.25">
      <c r="Q22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8" spans="17:17" ht="17.100000000000001" customHeight="1" x14ac:dyDescent="0.25">
      <c r="Q22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9" spans="17:17" ht="17.100000000000001" customHeight="1" x14ac:dyDescent="0.25">
      <c r="Q22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0" spans="17:17" ht="17.100000000000001" customHeight="1" x14ac:dyDescent="0.25">
      <c r="Q22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1" spans="17:17" ht="17.100000000000001" customHeight="1" x14ac:dyDescent="0.25">
      <c r="Q22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2" spans="17:17" ht="17.100000000000001" customHeight="1" x14ac:dyDescent="0.25">
      <c r="Q22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3" spans="17:17" ht="17.100000000000001" customHeight="1" x14ac:dyDescent="0.25">
      <c r="Q22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4" spans="17:17" ht="17.100000000000001" customHeight="1" x14ac:dyDescent="0.25">
      <c r="Q22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5" spans="17:17" ht="17.100000000000001" customHeight="1" x14ac:dyDescent="0.25">
      <c r="Q22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6" spans="17:17" ht="17.100000000000001" customHeight="1" x14ac:dyDescent="0.25">
      <c r="Q22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7" spans="17:17" ht="17.100000000000001" customHeight="1" x14ac:dyDescent="0.25">
      <c r="Q22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8" spans="17:17" ht="17.100000000000001" customHeight="1" x14ac:dyDescent="0.25">
      <c r="Q22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9" spans="17:17" ht="17.100000000000001" customHeight="1" x14ac:dyDescent="0.25">
      <c r="Q22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0" spans="17:17" ht="17.100000000000001" customHeight="1" x14ac:dyDescent="0.25">
      <c r="Q22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1" spans="17:17" ht="17.100000000000001" customHeight="1" x14ac:dyDescent="0.25">
      <c r="Q22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2" spans="17:17" ht="17.100000000000001" customHeight="1" x14ac:dyDescent="0.25">
      <c r="Q22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3" spans="17:17" ht="17.100000000000001" customHeight="1" x14ac:dyDescent="0.25">
      <c r="Q22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4" spans="17:17" ht="17.100000000000001" customHeight="1" x14ac:dyDescent="0.25">
      <c r="Q22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5" spans="17:17" ht="17.100000000000001" customHeight="1" x14ac:dyDescent="0.25">
      <c r="Q22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6" spans="17:17" ht="17.100000000000001" customHeight="1" x14ac:dyDescent="0.25">
      <c r="Q22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7" spans="17:17" ht="17.100000000000001" customHeight="1" x14ac:dyDescent="0.25">
      <c r="Q22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8" spans="17:17" ht="17.100000000000001" customHeight="1" x14ac:dyDescent="0.25">
      <c r="Q22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9" spans="17:17" ht="17.100000000000001" customHeight="1" x14ac:dyDescent="0.25">
      <c r="Q22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0" spans="17:17" ht="17.100000000000001" customHeight="1" x14ac:dyDescent="0.25">
      <c r="Q22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1" spans="17:17" ht="17.100000000000001" customHeight="1" x14ac:dyDescent="0.25">
      <c r="Q22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2" spans="17:17" ht="17.100000000000001" customHeight="1" x14ac:dyDescent="0.25">
      <c r="Q22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3" spans="17:17" ht="17.100000000000001" customHeight="1" x14ac:dyDescent="0.25">
      <c r="Q22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4" spans="17:17" ht="17.100000000000001" customHeight="1" x14ac:dyDescent="0.25">
      <c r="Q22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5" spans="17:17" ht="17.100000000000001" customHeight="1" x14ac:dyDescent="0.25">
      <c r="Q22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6" spans="17:17" ht="17.100000000000001" customHeight="1" x14ac:dyDescent="0.25">
      <c r="Q22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7" spans="17:17" ht="17.100000000000001" customHeight="1" x14ac:dyDescent="0.25">
      <c r="Q22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8" spans="17:17" ht="17.100000000000001" customHeight="1" x14ac:dyDescent="0.25">
      <c r="Q22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9" spans="17:17" ht="17.100000000000001" customHeight="1" x14ac:dyDescent="0.25">
      <c r="Q22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0" spans="17:17" ht="17.100000000000001" customHeight="1" x14ac:dyDescent="0.25">
      <c r="Q22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1" spans="17:17" ht="17.100000000000001" customHeight="1" x14ac:dyDescent="0.25">
      <c r="Q22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2" spans="17:17" ht="17.100000000000001" customHeight="1" x14ac:dyDescent="0.25">
      <c r="Q22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3" spans="17:17" ht="17.100000000000001" customHeight="1" x14ac:dyDescent="0.25">
      <c r="Q22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4" spans="17:17" ht="17.100000000000001" customHeight="1" x14ac:dyDescent="0.25">
      <c r="Q22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5" spans="17:17" ht="17.100000000000001" customHeight="1" x14ac:dyDescent="0.25">
      <c r="Q22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6" spans="17:17" ht="17.100000000000001" customHeight="1" x14ac:dyDescent="0.25">
      <c r="Q22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7" spans="17:17" ht="17.100000000000001" customHeight="1" x14ac:dyDescent="0.25">
      <c r="Q22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8" spans="17:17" ht="17.100000000000001" customHeight="1" x14ac:dyDescent="0.25">
      <c r="Q22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9" spans="17:17" ht="17.100000000000001" customHeight="1" x14ac:dyDescent="0.25">
      <c r="Q22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0" spans="17:17" ht="17.100000000000001" customHeight="1" x14ac:dyDescent="0.25">
      <c r="Q22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1" spans="17:17" ht="17.100000000000001" customHeight="1" x14ac:dyDescent="0.25">
      <c r="Q22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2" spans="17:17" ht="17.100000000000001" customHeight="1" x14ac:dyDescent="0.25">
      <c r="Q22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3" spans="17:17" ht="17.100000000000001" customHeight="1" x14ac:dyDescent="0.25">
      <c r="Q22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4" spans="17:17" ht="17.100000000000001" customHeight="1" x14ac:dyDescent="0.25">
      <c r="Q22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5" spans="17:17" ht="17.100000000000001" customHeight="1" x14ac:dyDescent="0.25">
      <c r="Q22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6" spans="17:17" ht="17.100000000000001" customHeight="1" x14ac:dyDescent="0.25">
      <c r="Q22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7" spans="17:17" ht="17.100000000000001" customHeight="1" x14ac:dyDescent="0.25">
      <c r="Q22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8" spans="17:17" ht="17.100000000000001" customHeight="1" x14ac:dyDescent="0.25">
      <c r="Q22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9" spans="17:17" ht="17.100000000000001" customHeight="1" x14ac:dyDescent="0.25">
      <c r="Q22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0" spans="17:17" ht="17.100000000000001" customHeight="1" x14ac:dyDescent="0.25">
      <c r="Q22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1" spans="17:17" ht="17.100000000000001" customHeight="1" x14ac:dyDescent="0.25">
      <c r="Q22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2" spans="17:17" ht="17.100000000000001" customHeight="1" x14ac:dyDescent="0.25">
      <c r="Q22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3" spans="17:17" ht="17.100000000000001" customHeight="1" x14ac:dyDescent="0.25">
      <c r="Q22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4" spans="17:17" ht="17.100000000000001" customHeight="1" x14ac:dyDescent="0.25">
      <c r="Q22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5" spans="17:17" ht="17.100000000000001" customHeight="1" x14ac:dyDescent="0.25">
      <c r="Q22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6" spans="17:17" ht="17.100000000000001" customHeight="1" x14ac:dyDescent="0.25">
      <c r="Q22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7" spans="17:17" ht="17.100000000000001" customHeight="1" x14ac:dyDescent="0.25">
      <c r="Q22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8" spans="17:17" ht="17.100000000000001" customHeight="1" x14ac:dyDescent="0.25">
      <c r="Q22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9" spans="17:17" ht="17.100000000000001" customHeight="1" x14ac:dyDescent="0.25">
      <c r="Q22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0" spans="17:17" ht="17.100000000000001" customHeight="1" x14ac:dyDescent="0.25">
      <c r="Q22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1" spans="17:17" ht="17.100000000000001" customHeight="1" x14ac:dyDescent="0.25">
      <c r="Q22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2" spans="17:17" ht="17.100000000000001" customHeight="1" x14ac:dyDescent="0.25">
      <c r="Q22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3" spans="17:17" ht="17.100000000000001" customHeight="1" x14ac:dyDescent="0.25">
      <c r="Q22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4" spans="17:17" ht="17.100000000000001" customHeight="1" x14ac:dyDescent="0.25">
      <c r="Q22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5" spans="17:17" ht="17.100000000000001" customHeight="1" x14ac:dyDescent="0.25">
      <c r="Q22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6" spans="17:17" ht="17.100000000000001" customHeight="1" x14ac:dyDescent="0.25">
      <c r="Q22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7" spans="17:17" ht="17.100000000000001" customHeight="1" x14ac:dyDescent="0.25">
      <c r="Q22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8" spans="17:17" ht="17.100000000000001" customHeight="1" x14ac:dyDescent="0.25">
      <c r="Q22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9" spans="17:17" ht="17.100000000000001" customHeight="1" x14ac:dyDescent="0.25">
      <c r="Q22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0" spans="17:17" ht="17.100000000000001" customHeight="1" x14ac:dyDescent="0.25">
      <c r="Q23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1" spans="17:17" ht="17.100000000000001" customHeight="1" x14ac:dyDescent="0.25">
      <c r="Q23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2" spans="17:17" ht="17.100000000000001" customHeight="1" x14ac:dyDescent="0.25">
      <c r="Q23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3" spans="17:17" ht="17.100000000000001" customHeight="1" x14ac:dyDescent="0.25">
      <c r="Q23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4" spans="17:17" ht="17.100000000000001" customHeight="1" x14ac:dyDescent="0.25">
      <c r="Q23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5" spans="17:17" ht="17.100000000000001" customHeight="1" x14ac:dyDescent="0.25">
      <c r="Q23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6" spans="17:17" ht="17.100000000000001" customHeight="1" x14ac:dyDescent="0.25">
      <c r="Q23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7" spans="17:17" ht="17.100000000000001" customHeight="1" x14ac:dyDescent="0.25">
      <c r="Q23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8" spans="17:17" ht="17.100000000000001" customHeight="1" x14ac:dyDescent="0.25">
      <c r="Q23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9" spans="17:17" ht="17.100000000000001" customHeight="1" x14ac:dyDescent="0.25">
      <c r="Q23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0" spans="17:17" ht="17.100000000000001" customHeight="1" x14ac:dyDescent="0.25">
      <c r="Q23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1" spans="17:17" ht="17.100000000000001" customHeight="1" x14ac:dyDescent="0.25">
      <c r="Q23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2" spans="17:17" ht="17.100000000000001" customHeight="1" x14ac:dyDescent="0.25">
      <c r="Q23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3" spans="17:17" ht="17.100000000000001" customHeight="1" x14ac:dyDescent="0.25">
      <c r="Q23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4" spans="17:17" ht="17.100000000000001" customHeight="1" x14ac:dyDescent="0.25">
      <c r="Q23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5" spans="17:17" ht="17.100000000000001" customHeight="1" x14ac:dyDescent="0.25">
      <c r="Q23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6" spans="17:17" ht="17.100000000000001" customHeight="1" x14ac:dyDescent="0.25">
      <c r="Q23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7" spans="17:17" ht="17.100000000000001" customHeight="1" x14ac:dyDescent="0.25">
      <c r="Q23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8" spans="17:17" ht="17.100000000000001" customHeight="1" x14ac:dyDescent="0.25">
      <c r="Q23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9" spans="17:17" ht="17.100000000000001" customHeight="1" x14ac:dyDescent="0.25">
      <c r="Q23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0" spans="17:17" ht="17.100000000000001" customHeight="1" x14ac:dyDescent="0.25">
      <c r="Q23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1" spans="17:17" ht="17.100000000000001" customHeight="1" x14ac:dyDescent="0.25">
      <c r="Q23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2" spans="17:17" ht="17.100000000000001" customHeight="1" x14ac:dyDescent="0.25">
      <c r="Q23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3" spans="17:17" ht="17.100000000000001" customHeight="1" x14ac:dyDescent="0.25">
      <c r="Q23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4" spans="17:17" ht="17.100000000000001" customHeight="1" x14ac:dyDescent="0.25">
      <c r="Q23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5" spans="17:17" ht="17.100000000000001" customHeight="1" x14ac:dyDescent="0.25">
      <c r="Q23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6" spans="17:17" ht="17.100000000000001" customHeight="1" x14ac:dyDescent="0.25">
      <c r="Q23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7" spans="17:17" ht="17.100000000000001" customHeight="1" x14ac:dyDescent="0.25">
      <c r="Q23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8" spans="17:17" ht="17.100000000000001" customHeight="1" x14ac:dyDescent="0.25">
      <c r="Q23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9" spans="17:17" ht="17.100000000000001" customHeight="1" x14ac:dyDescent="0.25">
      <c r="Q23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0" spans="17:17" ht="17.100000000000001" customHeight="1" x14ac:dyDescent="0.25">
      <c r="Q23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1" spans="17:17" ht="17.100000000000001" customHeight="1" x14ac:dyDescent="0.25">
      <c r="Q23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2" spans="17:17" ht="17.100000000000001" customHeight="1" x14ac:dyDescent="0.25">
      <c r="Q23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3" spans="17:17" ht="17.100000000000001" customHeight="1" x14ac:dyDescent="0.25">
      <c r="Q23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4" spans="17:17" ht="17.100000000000001" customHeight="1" x14ac:dyDescent="0.25">
      <c r="Q23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5" spans="17:17" ht="17.100000000000001" customHeight="1" x14ac:dyDescent="0.25">
      <c r="Q23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6" spans="17:17" ht="17.100000000000001" customHeight="1" x14ac:dyDescent="0.25">
      <c r="Q23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7" spans="17:17" ht="17.100000000000001" customHeight="1" x14ac:dyDescent="0.25">
      <c r="Q23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8" spans="17:17" ht="17.100000000000001" customHeight="1" x14ac:dyDescent="0.25">
      <c r="Q23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9" spans="17:17" ht="17.100000000000001" customHeight="1" x14ac:dyDescent="0.25">
      <c r="Q23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0" spans="17:17" ht="17.100000000000001" customHeight="1" x14ac:dyDescent="0.25">
      <c r="Q23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1" spans="17:17" ht="17.100000000000001" customHeight="1" x14ac:dyDescent="0.25">
      <c r="Q23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2" spans="17:17" ht="17.100000000000001" customHeight="1" x14ac:dyDescent="0.25">
      <c r="Q23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3" spans="17:17" ht="17.100000000000001" customHeight="1" x14ac:dyDescent="0.25">
      <c r="Q23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4" spans="17:17" ht="17.100000000000001" customHeight="1" x14ac:dyDescent="0.25">
      <c r="Q23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5" spans="17:17" ht="17.100000000000001" customHeight="1" x14ac:dyDescent="0.25">
      <c r="Q23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6" spans="17:17" ht="17.100000000000001" customHeight="1" x14ac:dyDescent="0.25">
      <c r="Q23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7" spans="17:17" ht="17.100000000000001" customHeight="1" x14ac:dyDescent="0.25">
      <c r="Q23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8" spans="17:17" ht="17.100000000000001" customHeight="1" x14ac:dyDescent="0.25">
      <c r="Q23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9" spans="17:17" ht="17.100000000000001" customHeight="1" x14ac:dyDescent="0.25">
      <c r="Q23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0" spans="17:17" ht="17.100000000000001" customHeight="1" x14ac:dyDescent="0.25">
      <c r="Q23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1" spans="17:17" ht="17.100000000000001" customHeight="1" x14ac:dyDescent="0.25">
      <c r="Q23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2" spans="17:17" ht="17.100000000000001" customHeight="1" x14ac:dyDescent="0.25">
      <c r="Q23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3" spans="17:17" ht="17.100000000000001" customHeight="1" x14ac:dyDescent="0.25">
      <c r="Q23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4" spans="17:17" ht="17.100000000000001" customHeight="1" x14ac:dyDescent="0.25">
      <c r="Q23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5" spans="17:17" ht="17.100000000000001" customHeight="1" x14ac:dyDescent="0.25">
      <c r="Q23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6" spans="17:17" ht="17.100000000000001" customHeight="1" x14ac:dyDescent="0.25">
      <c r="Q23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7" spans="17:17" ht="17.100000000000001" customHeight="1" x14ac:dyDescent="0.25">
      <c r="Q23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8" spans="17:17" ht="17.100000000000001" customHeight="1" x14ac:dyDescent="0.25">
      <c r="Q23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9" spans="17:17" ht="17.100000000000001" customHeight="1" x14ac:dyDescent="0.25">
      <c r="Q23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0" spans="17:17" ht="17.100000000000001" customHeight="1" x14ac:dyDescent="0.25">
      <c r="Q23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1" spans="17:17" ht="17.100000000000001" customHeight="1" x14ac:dyDescent="0.25">
      <c r="Q23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2" spans="17:17" ht="17.100000000000001" customHeight="1" x14ac:dyDescent="0.25">
      <c r="Q23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3" spans="17:17" ht="17.100000000000001" customHeight="1" x14ac:dyDescent="0.25">
      <c r="Q23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4" spans="17:17" ht="17.100000000000001" customHeight="1" x14ac:dyDescent="0.25">
      <c r="Q23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5" spans="17:17" ht="17.100000000000001" customHeight="1" x14ac:dyDescent="0.25">
      <c r="Q23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6" spans="17:17" ht="17.100000000000001" customHeight="1" x14ac:dyDescent="0.25">
      <c r="Q23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7" spans="17:17" ht="17.100000000000001" customHeight="1" x14ac:dyDescent="0.25">
      <c r="Q23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8" spans="17:17" ht="17.100000000000001" customHeight="1" x14ac:dyDescent="0.25">
      <c r="Q23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9" spans="17:17" ht="17.100000000000001" customHeight="1" x14ac:dyDescent="0.25">
      <c r="Q23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0" spans="17:17" ht="17.100000000000001" customHeight="1" x14ac:dyDescent="0.25">
      <c r="Q23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1" spans="17:17" ht="17.100000000000001" customHeight="1" x14ac:dyDescent="0.25">
      <c r="Q23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2" spans="17:17" ht="17.100000000000001" customHeight="1" x14ac:dyDescent="0.25">
      <c r="Q23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3" spans="17:17" ht="17.100000000000001" customHeight="1" x14ac:dyDescent="0.25">
      <c r="Q23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4" spans="17:17" ht="17.100000000000001" customHeight="1" x14ac:dyDescent="0.25">
      <c r="Q23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5" spans="17:17" ht="17.100000000000001" customHeight="1" x14ac:dyDescent="0.25">
      <c r="Q23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6" spans="17:17" ht="17.100000000000001" customHeight="1" x14ac:dyDescent="0.25">
      <c r="Q23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7" spans="17:17" ht="17.100000000000001" customHeight="1" x14ac:dyDescent="0.25">
      <c r="Q23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8" spans="17:17" ht="17.100000000000001" customHeight="1" x14ac:dyDescent="0.25">
      <c r="Q23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9" spans="17:17" ht="17.100000000000001" customHeight="1" x14ac:dyDescent="0.25">
      <c r="Q23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0" spans="17:17" ht="17.100000000000001" customHeight="1" x14ac:dyDescent="0.25">
      <c r="Q23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1" spans="17:17" ht="17.100000000000001" customHeight="1" x14ac:dyDescent="0.25">
      <c r="Q23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2" spans="17:17" ht="17.100000000000001" customHeight="1" x14ac:dyDescent="0.25">
      <c r="Q23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3" spans="17:17" ht="17.100000000000001" customHeight="1" x14ac:dyDescent="0.25">
      <c r="Q23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4" spans="17:17" ht="17.100000000000001" customHeight="1" x14ac:dyDescent="0.25">
      <c r="Q23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5" spans="17:17" ht="17.100000000000001" customHeight="1" x14ac:dyDescent="0.25">
      <c r="Q23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6" spans="17:17" ht="17.100000000000001" customHeight="1" x14ac:dyDescent="0.25">
      <c r="Q23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7" spans="17:17" ht="17.100000000000001" customHeight="1" x14ac:dyDescent="0.25">
      <c r="Q23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8" spans="17:17" ht="17.100000000000001" customHeight="1" x14ac:dyDescent="0.25">
      <c r="Q23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9" spans="17:17" ht="17.100000000000001" customHeight="1" x14ac:dyDescent="0.25">
      <c r="Q23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0" spans="17:17" ht="17.100000000000001" customHeight="1" x14ac:dyDescent="0.25">
      <c r="Q23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1" spans="17:17" ht="17.100000000000001" customHeight="1" x14ac:dyDescent="0.25">
      <c r="Q23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2" spans="17:17" ht="17.100000000000001" customHeight="1" x14ac:dyDescent="0.25">
      <c r="Q23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3" spans="17:17" ht="17.100000000000001" customHeight="1" x14ac:dyDescent="0.25">
      <c r="Q23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4" spans="17:17" ht="17.100000000000001" customHeight="1" x14ac:dyDescent="0.25">
      <c r="Q23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5" spans="17:17" ht="17.100000000000001" customHeight="1" x14ac:dyDescent="0.25">
      <c r="Q23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6" spans="17:17" ht="17.100000000000001" customHeight="1" x14ac:dyDescent="0.25">
      <c r="Q23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7" spans="17:17" ht="17.100000000000001" customHeight="1" x14ac:dyDescent="0.25">
      <c r="Q23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8" spans="17:17" ht="17.100000000000001" customHeight="1" x14ac:dyDescent="0.25">
      <c r="Q23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9" spans="17:17" ht="17.100000000000001" customHeight="1" x14ac:dyDescent="0.25">
      <c r="Q23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0" spans="17:17" ht="17.100000000000001" customHeight="1" x14ac:dyDescent="0.25">
      <c r="Q24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1" spans="17:17" ht="17.100000000000001" customHeight="1" x14ac:dyDescent="0.25">
      <c r="Q24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2" spans="17:17" ht="17.100000000000001" customHeight="1" x14ac:dyDescent="0.25">
      <c r="Q24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3" spans="17:17" ht="17.100000000000001" customHeight="1" x14ac:dyDescent="0.25">
      <c r="Q24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4" spans="17:17" ht="17.100000000000001" customHeight="1" x14ac:dyDescent="0.25">
      <c r="Q24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5" spans="17:17" ht="17.100000000000001" customHeight="1" x14ac:dyDescent="0.25">
      <c r="Q24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6" spans="17:17" ht="17.100000000000001" customHeight="1" x14ac:dyDescent="0.25">
      <c r="Q24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7" spans="17:17" ht="17.100000000000001" customHeight="1" x14ac:dyDescent="0.25">
      <c r="Q24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8" spans="17:17" ht="17.100000000000001" customHeight="1" x14ac:dyDescent="0.25">
      <c r="Q24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9" spans="17:17" ht="17.100000000000001" customHeight="1" x14ac:dyDescent="0.25">
      <c r="Q24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0" spans="17:17" ht="17.100000000000001" customHeight="1" x14ac:dyDescent="0.25">
      <c r="Q24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1" spans="17:17" ht="17.100000000000001" customHeight="1" x14ac:dyDescent="0.25">
      <c r="Q24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2" spans="17:17" ht="17.100000000000001" customHeight="1" x14ac:dyDescent="0.25">
      <c r="Q24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3" spans="17:17" ht="17.100000000000001" customHeight="1" x14ac:dyDescent="0.25">
      <c r="Q24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4" spans="17:17" ht="17.100000000000001" customHeight="1" x14ac:dyDescent="0.25">
      <c r="Q24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5" spans="17:17" ht="17.100000000000001" customHeight="1" x14ac:dyDescent="0.25">
      <c r="Q24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6" spans="17:17" ht="17.100000000000001" customHeight="1" x14ac:dyDescent="0.25">
      <c r="Q24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7" spans="17:17" ht="17.100000000000001" customHeight="1" x14ac:dyDescent="0.25">
      <c r="Q24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8" spans="17:17" ht="17.100000000000001" customHeight="1" x14ac:dyDescent="0.25">
      <c r="Q24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9" spans="17:17" ht="17.100000000000001" customHeight="1" x14ac:dyDescent="0.25">
      <c r="Q24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0" spans="17:17" ht="17.100000000000001" customHeight="1" x14ac:dyDescent="0.25">
      <c r="Q24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1" spans="17:17" ht="17.100000000000001" customHeight="1" x14ac:dyDescent="0.25">
      <c r="Q24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2" spans="17:17" ht="17.100000000000001" customHeight="1" x14ac:dyDescent="0.25">
      <c r="Q24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3" spans="17:17" ht="17.100000000000001" customHeight="1" x14ac:dyDescent="0.25">
      <c r="Q24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4" spans="17:17" ht="17.100000000000001" customHeight="1" x14ac:dyDescent="0.25">
      <c r="Q24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5" spans="17:17" ht="17.100000000000001" customHeight="1" x14ac:dyDescent="0.25">
      <c r="Q24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6" spans="17:17" ht="17.100000000000001" customHeight="1" x14ac:dyDescent="0.25">
      <c r="Q24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7" spans="17:17" ht="17.100000000000001" customHeight="1" x14ac:dyDescent="0.25">
      <c r="Q24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8" spans="17:17" ht="17.100000000000001" customHeight="1" x14ac:dyDescent="0.25">
      <c r="Q24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9" spans="17:17" ht="17.100000000000001" customHeight="1" x14ac:dyDescent="0.25">
      <c r="Q24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0" spans="17:17" ht="17.100000000000001" customHeight="1" x14ac:dyDescent="0.25">
      <c r="Q24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1" spans="17:17" ht="17.100000000000001" customHeight="1" x14ac:dyDescent="0.25">
      <c r="Q24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2" spans="17:17" ht="17.100000000000001" customHeight="1" x14ac:dyDescent="0.25">
      <c r="Q24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3" spans="17:17" ht="17.100000000000001" customHeight="1" x14ac:dyDescent="0.25">
      <c r="Q24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4" spans="17:17" ht="17.100000000000001" customHeight="1" x14ac:dyDescent="0.25">
      <c r="Q24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5" spans="17:17" ht="17.100000000000001" customHeight="1" x14ac:dyDescent="0.25">
      <c r="Q24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6" spans="17:17" ht="17.100000000000001" customHeight="1" x14ac:dyDescent="0.25">
      <c r="Q24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7" spans="17:17" ht="17.100000000000001" customHeight="1" x14ac:dyDescent="0.25">
      <c r="Q24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8" spans="17:17" ht="17.100000000000001" customHeight="1" x14ac:dyDescent="0.25">
      <c r="Q24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9" spans="17:17" ht="17.100000000000001" customHeight="1" x14ac:dyDescent="0.25">
      <c r="Q24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0" spans="17:17" ht="17.100000000000001" customHeight="1" x14ac:dyDescent="0.25">
      <c r="Q24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1" spans="17:17" ht="17.100000000000001" customHeight="1" x14ac:dyDescent="0.25">
      <c r="Q24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2" spans="17:17" ht="17.100000000000001" customHeight="1" x14ac:dyDescent="0.25">
      <c r="Q24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3" spans="17:17" ht="17.100000000000001" customHeight="1" x14ac:dyDescent="0.25">
      <c r="Q24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4" spans="17:17" ht="17.100000000000001" customHeight="1" x14ac:dyDescent="0.25">
      <c r="Q24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5" spans="17:17" ht="17.100000000000001" customHeight="1" x14ac:dyDescent="0.25">
      <c r="Q24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6" spans="17:17" ht="17.100000000000001" customHeight="1" x14ac:dyDescent="0.25">
      <c r="Q24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7" spans="17:17" ht="17.100000000000001" customHeight="1" x14ac:dyDescent="0.25">
      <c r="Q24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8" spans="17:17" ht="17.100000000000001" customHeight="1" x14ac:dyDescent="0.25">
      <c r="Q24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9" spans="17:17" ht="17.100000000000001" customHeight="1" x14ac:dyDescent="0.25">
      <c r="Q24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0" spans="17:17" ht="17.100000000000001" customHeight="1" x14ac:dyDescent="0.25">
      <c r="Q24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1" spans="17:17" ht="17.100000000000001" customHeight="1" x14ac:dyDescent="0.25">
      <c r="Q24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2" spans="17:17" ht="17.100000000000001" customHeight="1" x14ac:dyDescent="0.25">
      <c r="Q24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3" spans="17:17" ht="17.100000000000001" customHeight="1" x14ac:dyDescent="0.25">
      <c r="Q24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4" spans="17:17" ht="17.100000000000001" customHeight="1" x14ac:dyDescent="0.25">
      <c r="Q24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5" spans="17:17" ht="17.100000000000001" customHeight="1" x14ac:dyDescent="0.25">
      <c r="Q24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6" spans="17:17" ht="17.100000000000001" customHeight="1" x14ac:dyDescent="0.25">
      <c r="Q24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7" spans="17:17" ht="17.100000000000001" customHeight="1" x14ac:dyDescent="0.25">
      <c r="Q24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8" spans="17:17" ht="17.100000000000001" customHeight="1" x14ac:dyDescent="0.25">
      <c r="Q24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9" spans="17:17" ht="17.100000000000001" customHeight="1" x14ac:dyDescent="0.25">
      <c r="Q24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0" spans="17:17" ht="17.100000000000001" customHeight="1" x14ac:dyDescent="0.25">
      <c r="Q24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1" spans="17:17" ht="17.100000000000001" customHeight="1" x14ac:dyDescent="0.25">
      <c r="Q24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2" spans="17:17" ht="17.100000000000001" customHeight="1" x14ac:dyDescent="0.25">
      <c r="Q24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3" spans="17:17" ht="17.100000000000001" customHeight="1" x14ac:dyDescent="0.25">
      <c r="Q24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4" spans="17:17" ht="17.100000000000001" customHeight="1" x14ac:dyDescent="0.25">
      <c r="Q24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5" spans="17:17" ht="17.100000000000001" customHeight="1" x14ac:dyDescent="0.25">
      <c r="Q24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6" spans="17:17" ht="17.100000000000001" customHeight="1" x14ac:dyDescent="0.25">
      <c r="Q24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7" spans="17:17" ht="17.100000000000001" customHeight="1" x14ac:dyDescent="0.25">
      <c r="Q24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8" spans="17:17" ht="17.100000000000001" customHeight="1" x14ac:dyDescent="0.25">
      <c r="Q24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9" spans="17:17" ht="17.100000000000001" customHeight="1" x14ac:dyDescent="0.25">
      <c r="Q24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0" spans="17:17" ht="17.100000000000001" customHeight="1" x14ac:dyDescent="0.25">
      <c r="Q24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1" spans="17:17" ht="17.100000000000001" customHeight="1" x14ac:dyDescent="0.25">
      <c r="Q24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2" spans="17:17" ht="17.100000000000001" customHeight="1" x14ac:dyDescent="0.25">
      <c r="Q24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3" spans="17:17" ht="17.100000000000001" customHeight="1" x14ac:dyDescent="0.25">
      <c r="Q24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4" spans="17:17" ht="17.100000000000001" customHeight="1" x14ac:dyDescent="0.25">
      <c r="Q24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5" spans="17:17" ht="17.100000000000001" customHeight="1" x14ac:dyDescent="0.25">
      <c r="Q24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6" spans="17:17" ht="17.100000000000001" customHeight="1" x14ac:dyDescent="0.25">
      <c r="Q24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7" spans="17:17" ht="17.100000000000001" customHeight="1" x14ac:dyDescent="0.25">
      <c r="Q24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8" spans="17:17" ht="17.100000000000001" customHeight="1" x14ac:dyDescent="0.25">
      <c r="Q24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9" spans="17:17" ht="17.100000000000001" customHeight="1" x14ac:dyDescent="0.25">
      <c r="Q24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0" spans="17:17" ht="17.100000000000001" customHeight="1" x14ac:dyDescent="0.25">
      <c r="Q24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1" spans="17:17" ht="17.100000000000001" customHeight="1" x14ac:dyDescent="0.25">
      <c r="Q24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2" spans="17:17" ht="17.100000000000001" customHeight="1" x14ac:dyDescent="0.25">
      <c r="Q24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3" spans="17:17" ht="17.100000000000001" customHeight="1" x14ac:dyDescent="0.25">
      <c r="Q24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4" spans="17:17" ht="17.100000000000001" customHeight="1" x14ac:dyDescent="0.25">
      <c r="Q24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5" spans="17:17" ht="17.100000000000001" customHeight="1" x14ac:dyDescent="0.25">
      <c r="Q24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6" spans="17:17" ht="17.100000000000001" customHeight="1" x14ac:dyDescent="0.25">
      <c r="Q24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7" spans="17:17" ht="17.100000000000001" customHeight="1" x14ac:dyDescent="0.25">
      <c r="Q24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8" spans="17:17" ht="17.100000000000001" customHeight="1" x14ac:dyDescent="0.25">
      <c r="Q24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9" spans="17:17" ht="17.100000000000001" customHeight="1" x14ac:dyDescent="0.25">
      <c r="Q24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0" spans="17:17" ht="17.100000000000001" customHeight="1" x14ac:dyDescent="0.25">
      <c r="Q24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1" spans="17:17" ht="17.100000000000001" customHeight="1" x14ac:dyDescent="0.25">
      <c r="Q24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2" spans="17:17" ht="17.100000000000001" customHeight="1" x14ac:dyDescent="0.25">
      <c r="Q24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3" spans="17:17" ht="17.100000000000001" customHeight="1" x14ac:dyDescent="0.25">
      <c r="Q24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4" spans="17:17" ht="17.100000000000001" customHeight="1" x14ac:dyDescent="0.25">
      <c r="Q24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5" spans="17:17" ht="17.100000000000001" customHeight="1" x14ac:dyDescent="0.25">
      <c r="Q24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6" spans="17:17" ht="17.100000000000001" customHeight="1" x14ac:dyDescent="0.25">
      <c r="Q24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7" spans="17:17" ht="17.100000000000001" customHeight="1" x14ac:dyDescent="0.25">
      <c r="Q24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8" spans="17:17" ht="17.100000000000001" customHeight="1" x14ac:dyDescent="0.25">
      <c r="Q24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9" spans="17:17" ht="17.100000000000001" customHeight="1" x14ac:dyDescent="0.25">
      <c r="Q24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0" spans="17:17" ht="17.100000000000001" customHeight="1" x14ac:dyDescent="0.25">
      <c r="Q25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1" spans="17:17" ht="17.100000000000001" customHeight="1" x14ac:dyDescent="0.25">
      <c r="Q25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2" spans="17:17" ht="17.100000000000001" customHeight="1" x14ac:dyDescent="0.25">
      <c r="Q25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3" spans="17:17" ht="17.100000000000001" customHeight="1" x14ac:dyDescent="0.25">
      <c r="Q25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4" spans="17:17" ht="17.100000000000001" customHeight="1" x14ac:dyDescent="0.25">
      <c r="Q25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5" spans="17:17" ht="17.100000000000001" customHeight="1" x14ac:dyDescent="0.25">
      <c r="Q25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6" spans="17:17" ht="17.100000000000001" customHeight="1" x14ac:dyDescent="0.25">
      <c r="Q25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7" spans="17:17" ht="17.100000000000001" customHeight="1" x14ac:dyDescent="0.25">
      <c r="Q25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8" spans="17:17" ht="17.100000000000001" customHeight="1" x14ac:dyDescent="0.25">
      <c r="Q25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9" spans="17:17" ht="17.100000000000001" customHeight="1" x14ac:dyDescent="0.25">
      <c r="Q25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0" spans="17:17" ht="17.100000000000001" customHeight="1" x14ac:dyDescent="0.25">
      <c r="Q25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1" spans="17:17" ht="17.100000000000001" customHeight="1" x14ac:dyDescent="0.25">
      <c r="Q25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2" spans="17:17" ht="17.100000000000001" customHeight="1" x14ac:dyDescent="0.25">
      <c r="Q25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3" spans="17:17" ht="17.100000000000001" customHeight="1" x14ac:dyDescent="0.25">
      <c r="Q25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4" spans="17:17" ht="17.100000000000001" customHeight="1" x14ac:dyDescent="0.25">
      <c r="Q25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5" spans="17:17" ht="17.100000000000001" customHeight="1" x14ac:dyDescent="0.25">
      <c r="Q25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6" spans="17:17" ht="17.100000000000001" customHeight="1" x14ac:dyDescent="0.25">
      <c r="Q25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7" spans="17:17" ht="17.100000000000001" customHeight="1" x14ac:dyDescent="0.25">
      <c r="Q25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8" spans="17:17" ht="17.100000000000001" customHeight="1" x14ac:dyDescent="0.25">
      <c r="Q25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9" spans="17:17" ht="17.100000000000001" customHeight="1" x14ac:dyDescent="0.25">
      <c r="Q25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0" spans="17:17" ht="17.100000000000001" customHeight="1" x14ac:dyDescent="0.25">
      <c r="Q25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1" spans="17:17" ht="17.100000000000001" customHeight="1" x14ac:dyDescent="0.25">
      <c r="Q25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2" spans="17:17" ht="17.100000000000001" customHeight="1" x14ac:dyDescent="0.25">
      <c r="Q25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3" spans="17:17" ht="17.100000000000001" customHeight="1" x14ac:dyDescent="0.25">
      <c r="Q25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4" spans="17:17" ht="17.100000000000001" customHeight="1" x14ac:dyDescent="0.25">
      <c r="Q25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5" spans="17:17" ht="17.100000000000001" customHeight="1" x14ac:dyDescent="0.25">
      <c r="Q25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6" spans="17:17" ht="17.100000000000001" customHeight="1" x14ac:dyDescent="0.25">
      <c r="Q25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7" spans="17:17" ht="17.100000000000001" customHeight="1" x14ac:dyDescent="0.25">
      <c r="Q25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8" spans="17:17" ht="17.100000000000001" customHeight="1" x14ac:dyDescent="0.25">
      <c r="Q25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9" spans="17:17" ht="17.100000000000001" customHeight="1" x14ac:dyDescent="0.25">
      <c r="Q25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0" spans="17:17" ht="17.100000000000001" customHeight="1" x14ac:dyDescent="0.25">
      <c r="Q25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1" spans="17:17" ht="17.100000000000001" customHeight="1" x14ac:dyDescent="0.25">
      <c r="Q25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2" spans="17:17" ht="17.100000000000001" customHeight="1" x14ac:dyDescent="0.25">
      <c r="Q25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3" spans="17:17" ht="17.100000000000001" customHeight="1" x14ac:dyDescent="0.25">
      <c r="Q25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4" spans="17:17" ht="17.100000000000001" customHeight="1" x14ac:dyDescent="0.25">
      <c r="Q25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5" spans="17:17" ht="17.100000000000001" customHeight="1" x14ac:dyDescent="0.25">
      <c r="Q25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6" spans="17:17" ht="17.100000000000001" customHeight="1" x14ac:dyDescent="0.25">
      <c r="Q25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7" spans="17:17" ht="17.100000000000001" customHeight="1" x14ac:dyDescent="0.25">
      <c r="Q25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8" spans="17:17" ht="17.100000000000001" customHeight="1" x14ac:dyDescent="0.25">
      <c r="Q25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9" spans="17:17" ht="17.100000000000001" customHeight="1" x14ac:dyDescent="0.25">
      <c r="Q25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0" spans="17:17" ht="17.100000000000001" customHeight="1" x14ac:dyDescent="0.25">
      <c r="Q25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1" spans="17:17" ht="17.100000000000001" customHeight="1" x14ac:dyDescent="0.25">
      <c r="Q25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2" spans="17:17" ht="17.100000000000001" customHeight="1" x14ac:dyDescent="0.25">
      <c r="Q25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3" spans="17:17" ht="17.100000000000001" customHeight="1" x14ac:dyDescent="0.25">
      <c r="Q25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4" spans="17:17" ht="17.100000000000001" customHeight="1" x14ac:dyDescent="0.25">
      <c r="Q25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5" spans="17:17" ht="17.100000000000001" customHeight="1" x14ac:dyDescent="0.25">
      <c r="Q25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6" spans="17:17" ht="17.100000000000001" customHeight="1" x14ac:dyDescent="0.25">
      <c r="Q25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7" spans="17:17" ht="17.100000000000001" customHeight="1" x14ac:dyDescent="0.25">
      <c r="Q25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8" spans="17:17" ht="17.100000000000001" customHeight="1" x14ac:dyDescent="0.25">
      <c r="Q25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9" spans="17:17" ht="17.100000000000001" customHeight="1" x14ac:dyDescent="0.25">
      <c r="Q25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0" spans="17:17" ht="17.100000000000001" customHeight="1" x14ac:dyDescent="0.25">
      <c r="Q25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1" spans="17:17" ht="17.100000000000001" customHeight="1" x14ac:dyDescent="0.25">
      <c r="Q25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2" spans="17:17" ht="17.100000000000001" customHeight="1" x14ac:dyDescent="0.25">
      <c r="Q25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3" spans="17:17" ht="17.100000000000001" customHeight="1" x14ac:dyDescent="0.25">
      <c r="Q25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4" spans="17:17" ht="17.100000000000001" customHeight="1" x14ac:dyDescent="0.25">
      <c r="Q25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5" spans="17:17" ht="17.100000000000001" customHeight="1" x14ac:dyDescent="0.25">
      <c r="Q25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6" spans="17:17" ht="17.100000000000001" customHeight="1" x14ac:dyDescent="0.25">
      <c r="Q25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7" spans="17:17" ht="17.100000000000001" customHeight="1" x14ac:dyDescent="0.25">
      <c r="Q25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8" spans="17:17" ht="17.100000000000001" customHeight="1" x14ac:dyDescent="0.25">
      <c r="Q25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9" spans="17:17" ht="17.100000000000001" customHeight="1" x14ac:dyDescent="0.25">
      <c r="Q25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0" spans="17:17" ht="17.100000000000001" customHeight="1" x14ac:dyDescent="0.25">
      <c r="Q25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1" spans="17:17" ht="17.100000000000001" customHeight="1" x14ac:dyDescent="0.25">
      <c r="Q25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2" spans="17:17" ht="17.100000000000001" customHeight="1" x14ac:dyDescent="0.25">
      <c r="Q25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3" spans="17:17" ht="17.100000000000001" customHeight="1" x14ac:dyDescent="0.25">
      <c r="Q25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4" spans="17:17" ht="17.100000000000001" customHeight="1" x14ac:dyDescent="0.25">
      <c r="Q25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5" spans="17:17" ht="17.100000000000001" customHeight="1" x14ac:dyDescent="0.25">
      <c r="Q25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6" spans="17:17" ht="17.100000000000001" customHeight="1" x14ac:dyDescent="0.25">
      <c r="Q25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7" spans="17:17" ht="17.100000000000001" customHeight="1" x14ac:dyDescent="0.25">
      <c r="Q25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8" spans="17:17" ht="17.100000000000001" customHeight="1" x14ac:dyDescent="0.25">
      <c r="Q25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9" spans="17:17" ht="17.100000000000001" customHeight="1" x14ac:dyDescent="0.25">
      <c r="Q25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0" spans="17:17" ht="17.100000000000001" customHeight="1" x14ac:dyDescent="0.25">
      <c r="Q25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1" spans="17:17" ht="17.100000000000001" customHeight="1" x14ac:dyDescent="0.25">
      <c r="Q25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2" spans="17:17" ht="17.100000000000001" customHeight="1" x14ac:dyDescent="0.25">
      <c r="Q25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3" spans="17:17" ht="17.100000000000001" customHeight="1" x14ac:dyDescent="0.25">
      <c r="Q25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4" spans="17:17" ht="17.100000000000001" customHeight="1" x14ac:dyDescent="0.25">
      <c r="Q25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5" spans="17:17" ht="17.100000000000001" customHeight="1" x14ac:dyDescent="0.25">
      <c r="Q25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6" spans="17:17" ht="17.100000000000001" customHeight="1" x14ac:dyDescent="0.25">
      <c r="Q25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7" spans="17:17" ht="17.100000000000001" customHeight="1" x14ac:dyDescent="0.25">
      <c r="Q25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8" spans="17:17" ht="17.100000000000001" customHeight="1" x14ac:dyDescent="0.25">
      <c r="Q25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9" spans="17:17" ht="17.100000000000001" customHeight="1" x14ac:dyDescent="0.25">
      <c r="Q25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0" spans="17:17" ht="17.100000000000001" customHeight="1" x14ac:dyDescent="0.25">
      <c r="Q25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1" spans="17:17" ht="17.100000000000001" customHeight="1" x14ac:dyDescent="0.25">
      <c r="Q25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2" spans="17:17" ht="17.100000000000001" customHeight="1" x14ac:dyDescent="0.25">
      <c r="Q25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3" spans="17:17" ht="17.100000000000001" customHeight="1" x14ac:dyDescent="0.25">
      <c r="Q25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4" spans="17:17" ht="17.100000000000001" customHeight="1" x14ac:dyDescent="0.25">
      <c r="Q25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5" spans="17:17" ht="17.100000000000001" customHeight="1" x14ac:dyDescent="0.25">
      <c r="Q25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6" spans="17:17" ht="17.100000000000001" customHeight="1" x14ac:dyDescent="0.25">
      <c r="Q25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7" spans="17:17" ht="17.100000000000001" customHeight="1" x14ac:dyDescent="0.25">
      <c r="Q25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8" spans="17:17" ht="17.100000000000001" customHeight="1" x14ac:dyDescent="0.25">
      <c r="Q25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9" spans="17:17" ht="17.100000000000001" customHeight="1" x14ac:dyDescent="0.25">
      <c r="Q25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0" spans="17:17" ht="17.100000000000001" customHeight="1" x14ac:dyDescent="0.25">
      <c r="Q25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1" spans="17:17" ht="17.100000000000001" customHeight="1" x14ac:dyDescent="0.25">
      <c r="Q25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2" spans="17:17" ht="17.100000000000001" customHeight="1" x14ac:dyDescent="0.25">
      <c r="Q25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3" spans="17:17" ht="17.100000000000001" customHeight="1" x14ac:dyDescent="0.25">
      <c r="Q25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4" spans="17:17" ht="17.100000000000001" customHeight="1" x14ac:dyDescent="0.25">
      <c r="Q25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5" spans="17:17" ht="17.100000000000001" customHeight="1" x14ac:dyDescent="0.25">
      <c r="Q25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6" spans="17:17" ht="17.100000000000001" customHeight="1" x14ac:dyDescent="0.25">
      <c r="Q25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7" spans="17:17" ht="17.100000000000001" customHeight="1" x14ac:dyDescent="0.25">
      <c r="Q25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8" spans="17:17" ht="17.100000000000001" customHeight="1" x14ac:dyDescent="0.25">
      <c r="Q25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9" spans="17:17" ht="17.100000000000001" customHeight="1" x14ac:dyDescent="0.25">
      <c r="Q25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0" spans="17:17" ht="17.100000000000001" customHeight="1" x14ac:dyDescent="0.25">
      <c r="Q26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1" spans="17:17" ht="17.100000000000001" customHeight="1" x14ac:dyDescent="0.25">
      <c r="Q26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2" spans="17:17" ht="17.100000000000001" customHeight="1" x14ac:dyDescent="0.25">
      <c r="Q26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3" spans="17:17" ht="17.100000000000001" customHeight="1" x14ac:dyDescent="0.25">
      <c r="Q26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4" spans="17:17" ht="17.100000000000001" customHeight="1" x14ac:dyDescent="0.25">
      <c r="Q26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5" spans="17:17" ht="17.100000000000001" customHeight="1" x14ac:dyDescent="0.25">
      <c r="Q26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6" spans="17:17" ht="17.100000000000001" customHeight="1" x14ac:dyDescent="0.25">
      <c r="Q26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7" spans="17:17" ht="17.100000000000001" customHeight="1" x14ac:dyDescent="0.25">
      <c r="Q26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8" spans="17:17" ht="17.100000000000001" customHeight="1" x14ac:dyDescent="0.25">
      <c r="Q26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9" spans="17:17" ht="17.100000000000001" customHeight="1" x14ac:dyDescent="0.25">
      <c r="Q26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0" spans="17:17" ht="17.100000000000001" customHeight="1" x14ac:dyDescent="0.25">
      <c r="Q26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1" spans="17:17" ht="17.100000000000001" customHeight="1" x14ac:dyDescent="0.25">
      <c r="Q26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2" spans="17:17" ht="17.100000000000001" customHeight="1" x14ac:dyDescent="0.25">
      <c r="Q26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3" spans="17:17" ht="17.100000000000001" customHeight="1" x14ac:dyDescent="0.25">
      <c r="Q26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4" spans="17:17" ht="17.100000000000001" customHeight="1" x14ac:dyDescent="0.25">
      <c r="Q26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5" spans="17:17" ht="17.100000000000001" customHeight="1" x14ac:dyDescent="0.25">
      <c r="Q26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6" spans="17:17" ht="17.100000000000001" customHeight="1" x14ac:dyDescent="0.25">
      <c r="Q26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7" spans="17:17" ht="17.100000000000001" customHeight="1" x14ac:dyDescent="0.25">
      <c r="Q26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8" spans="17:17" ht="17.100000000000001" customHeight="1" x14ac:dyDescent="0.25">
      <c r="Q26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9" spans="17:17" ht="17.100000000000001" customHeight="1" x14ac:dyDescent="0.25">
      <c r="Q26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0" spans="17:17" ht="17.100000000000001" customHeight="1" x14ac:dyDescent="0.25">
      <c r="Q26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1" spans="17:17" ht="17.100000000000001" customHeight="1" x14ac:dyDescent="0.25">
      <c r="Q26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2" spans="17:17" ht="17.100000000000001" customHeight="1" x14ac:dyDescent="0.25">
      <c r="Q26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3" spans="17:17" ht="17.100000000000001" customHeight="1" x14ac:dyDescent="0.25">
      <c r="Q26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4" spans="17:17" ht="17.100000000000001" customHeight="1" x14ac:dyDescent="0.25">
      <c r="Q26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5" spans="17:17" ht="17.100000000000001" customHeight="1" x14ac:dyDescent="0.25">
      <c r="Q26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6" spans="17:17" ht="17.100000000000001" customHeight="1" x14ac:dyDescent="0.25">
      <c r="Q26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7" spans="17:17" ht="17.100000000000001" customHeight="1" x14ac:dyDescent="0.25">
      <c r="Q26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8" spans="17:17" ht="17.100000000000001" customHeight="1" x14ac:dyDescent="0.25">
      <c r="Q26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9" spans="17:17" ht="17.100000000000001" customHeight="1" x14ac:dyDescent="0.25">
      <c r="Q26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0" spans="17:17" ht="17.100000000000001" customHeight="1" x14ac:dyDescent="0.25">
      <c r="Q26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1" spans="17:17" ht="17.100000000000001" customHeight="1" x14ac:dyDescent="0.25">
      <c r="Q26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2" spans="17:17" ht="17.100000000000001" customHeight="1" x14ac:dyDescent="0.25">
      <c r="Q26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3" spans="17:17" ht="17.100000000000001" customHeight="1" x14ac:dyDescent="0.25">
      <c r="Q26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4" spans="17:17" ht="17.100000000000001" customHeight="1" x14ac:dyDescent="0.25">
      <c r="Q26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5" spans="17:17" ht="17.100000000000001" customHeight="1" x14ac:dyDescent="0.25">
      <c r="Q26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6" spans="17:17" ht="17.100000000000001" customHeight="1" x14ac:dyDescent="0.25">
      <c r="Q26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7" spans="17:17" ht="17.100000000000001" customHeight="1" x14ac:dyDescent="0.25">
      <c r="Q26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8" spans="17:17" ht="17.100000000000001" customHeight="1" x14ac:dyDescent="0.25">
      <c r="Q26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9" spans="17:17" ht="17.100000000000001" customHeight="1" x14ac:dyDescent="0.25">
      <c r="Q26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0" spans="17:17" ht="17.100000000000001" customHeight="1" x14ac:dyDescent="0.25">
      <c r="Q26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1" spans="17:17" ht="17.100000000000001" customHeight="1" x14ac:dyDescent="0.25">
      <c r="Q26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2" spans="17:17" ht="17.100000000000001" customHeight="1" x14ac:dyDescent="0.25">
      <c r="Q26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3" spans="17:17" ht="17.100000000000001" customHeight="1" x14ac:dyDescent="0.25">
      <c r="Q26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4" spans="17:17" ht="17.100000000000001" customHeight="1" x14ac:dyDescent="0.25">
      <c r="Q26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5" spans="17:17" ht="17.100000000000001" customHeight="1" x14ac:dyDescent="0.25">
      <c r="Q26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6" spans="17:17" ht="17.100000000000001" customHeight="1" x14ac:dyDescent="0.25">
      <c r="Q26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7" spans="17:17" ht="17.100000000000001" customHeight="1" x14ac:dyDescent="0.25">
      <c r="Q26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8" spans="17:17" ht="17.100000000000001" customHeight="1" x14ac:dyDescent="0.25">
      <c r="Q26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9" spans="17:17" ht="17.100000000000001" customHeight="1" x14ac:dyDescent="0.25">
      <c r="Q26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0" spans="17:17" ht="17.100000000000001" customHeight="1" x14ac:dyDescent="0.25">
      <c r="Q26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1" spans="17:17" ht="17.100000000000001" customHeight="1" x14ac:dyDescent="0.25">
      <c r="Q26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2" spans="17:17" ht="17.100000000000001" customHeight="1" x14ac:dyDescent="0.25">
      <c r="Q26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3" spans="17:17" ht="17.100000000000001" customHeight="1" x14ac:dyDescent="0.25">
      <c r="Q26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4" spans="17:17" ht="17.100000000000001" customHeight="1" x14ac:dyDescent="0.25">
      <c r="Q26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5" spans="17:17" ht="17.100000000000001" customHeight="1" x14ac:dyDescent="0.25">
      <c r="Q26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6" spans="17:17" ht="17.100000000000001" customHeight="1" x14ac:dyDescent="0.25">
      <c r="Q26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7" spans="17:17" ht="17.100000000000001" customHeight="1" x14ac:dyDescent="0.25">
      <c r="Q26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8" spans="17:17" ht="17.100000000000001" customHeight="1" x14ac:dyDescent="0.25">
      <c r="Q26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9" spans="17:17" ht="17.100000000000001" customHeight="1" x14ac:dyDescent="0.25">
      <c r="Q26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0" spans="17:17" ht="17.100000000000001" customHeight="1" x14ac:dyDescent="0.25">
      <c r="Q26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1" spans="17:17" ht="17.100000000000001" customHeight="1" x14ac:dyDescent="0.25">
      <c r="Q26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2" spans="17:17" ht="17.100000000000001" customHeight="1" x14ac:dyDescent="0.25">
      <c r="Q26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3" spans="17:17" ht="17.100000000000001" customHeight="1" x14ac:dyDescent="0.25">
      <c r="Q26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4" spans="17:17" ht="17.100000000000001" customHeight="1" x14ac:dyDescent="0.25">
      <c r="Q26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5" spans="17:17" ht="17.100000000000001" customHeight="1" x14ac:dyDescent="0.25">
      <c r="Q26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6" spans="17:17" ht="17.100000000000001" customHeight="1" x14ac:dyDescent="0.25">
      <c r="Q26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7" spans="17:17" ht="17.100000000000001" customHeight="1" x14ac:dyDescent="0.25">
      <c r="Q26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8" spans="17:17" ht="17.100000000000001" customHeight="1" x14ac:dyDescent="0.25">
      <c r="Q26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9" spans="17:17" ht="17.100000000000001" customHeight="1" x14ac:dyDescent="0.25">
      <c r="Q26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0" spans="17:17" ht="17.100000000000001" customHeight="1" x14ac:dyDescent="0.25">
      <c r="Q26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1" spans="17:17" ht="17.100000000000001" customHeight="1" x14ac:dyDescent="0.25">
      <c r="Q26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2" spans="17:17" ht="17.100000000000001" customHeight="1" x14ac:dyDescent="0.25">
      <c r="Q26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3" spans="17:17" ht="17.100000000000001" customHeight="1" x14ac:dyDescent="0.25">
      <c r="Q26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4" spans="17:17" ht="17.100000000000001" customHeight="1" x14ac:dyDescent="0.25">
      <c r="Q26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5" spans="17:17" ht="17.100000000000001" customHeight="1" x14ac:dyDescent="0.25">
      <c r="Q26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6" spans="17:17" ht="17.100000000000001" customHeight="1" x14ac:dyDescent="0.25">
      <c r="Q26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7" spans="17:17" ht="17.100000000000001" customHeight="1" x14ac:dyDescent="0.25">
      <c r="Q26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8" spans="17:17" ht="17.100000000000001" customHeight="1" x14ac:dyDescent="0.25">
      <c r="Q26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9" spans="17:17" ht="17.100000000000001" customHeight="1" x14ac:dyDescent="0.25">
      <c r="Q26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0" spans="17:17" ht="17.100000000000001" customHeight="1" x14ac:dyDescent="0.25">
      <c r="Q26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1" spans="17:17" ht="17.100000000000001" customHeight="1" x14ac:dyDescent="0.25">
      <c r="Q26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2" spans="17:17" ht="17.100000000000001" customHeight="1" x14ac:dyDescent="0.25">
      <c r="Q26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3" spans="17:17" ht="17.100000000000001" customHeight="1" x14ac:dyDescent="0.25">
      <c r="Q26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4" spans="17:17" ht="17.100000000000001" customHeight="1" x14ac:dyDescent="0.25">
      <c r="Q26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5" spans="17:17" ht="17.100000000000001" customHeight="1" x14ac:dyDescent="0.25">
      <c r="Q26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6" spans="17:17" ht="17.100000000000001" customHeight="1" x14ac:dyDescent="0.25">
      <c r="Q26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7" spans="17:17" ht="17.100000000000001" customHeight="1" x14ac:dyDescent="0.25">
      <c r="Q26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8" spans="17:17" ht="17.100000000000001" customHeight="1" x14ac:dyDescent="0.25">
      <c r="Q26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9" spans="17:17" ht="17.100000000000001" customHeight="1" x14ac:dyDescent="0.25">
      <c r="Q26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0" spans="17:17" ht="17.100000000000001" customHeight="1" x14ac:dyDescent="0.25">
      <c r="Q26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1" spans="17:17" ht="17.100000000000001" customHeight="1" x14ac:dyDescent="0.25">
      <c r="Q26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2" spans="17:17" ht="17.100000000000001" customHeight="1" x14ac:dyDescent="0.25">
      <c r="Q26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3" spans="17:17" ht="17.100000000000001" customHeight="1" x14ac:dyDescent="0.25">
      <c r="Q26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4" spans="17:17" ht="17.100000000000001" customHeight="1" x14ac:dyDescent="0.25">
      <c r="Q26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5" spans="17:17" ht="17.100000000000001" customHeight="1" x14ac:dyDescent="0.25">
      <c r="Q26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6" spans="17:17" ht="17.100000000000001" customHeight="1" x14ac:dyDescent="0.25">
      <c r="Q26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7" spans="17:17" ht="17.100000000000001" customHeight="1" x14ac:dyDescent="0.25">
      <c r="Q26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8" spans="17:17" ht="17.100000000000001" customHeight="1" x14ac:dyDescent="0.25">
      <c r="Q26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9" spans="17:17" ht="17.100000000000001" customHeight="1" x14ac:dyDescent="0.25">
      <c r="Q26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0" spans="17:17" ht="17.100000000000001" customHeight="1" x14ac:dyDescent="0.25">
      <c r="Q27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1" spans="17:17" ht="17.100000000000001" customHeight="1" x14ac:dyDescent="0.25">
      <c r="Q27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2" spans="17:17" ht="17.100000000000001" customHeight="1" x14ac:dyDescent="0.25">
      <c r="Q27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3" spans="17:17" ht="17.100000000000001" customHeight="1" x14ac:dyDescent="0.25">
      <c r="Q27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4" spans="17:17" ht="17.100000000000001" customHeight="1" x14ac:dyDescent="0.25">
      <c r="Q27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5" spans="17:17" ht="17.100000000000001" customHeight="1" x14ac:dyDescent="0.25">
      <c r="Q27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6" spans="17:17" ht="17.100000000000001" customHeight="1" x14ac:dyDescent="0.25">
      <c r="Q27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7" spans="17:17" ht="17.100000000000001" customHeight="1" x14ac:dyDescent="0.25">
      <c r="Q27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8" spans="17:17" ht="17.100000000000001" customHeight="1" x14ac:dyDescent="0.25">
      <c r="Q27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9" spans="17:17" ht="17.100000000000001" customHeight="1" x14ac:dyDescent="0.25">
      <c r="Q27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0" spans="17:17" ht="17.100000000000001" customHeight="1" x14ac:dyDescent="0.25">
      <c r="Q27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1" spans="17:17" ht="17.100000000000001" customHeight="1" x14ac:dyDescent="0.25">
      <c r="Q27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2" spans="17:17" ht="17.100000000000001" customHeight="1" x14ac:dyDescent="0.25">
      <c r="Q27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3" spans="17:17" ht="17.100000000000001" customHeight="1" x14ac:dyDescent="0.25">
      <c r="Q27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4" spans="17:17" ht="17.100000000000001" customHeight="1" x14ac:dyDescent="0.25">
      <c r="Q27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5" spans="17:17" ht="17.100000000000001" customHeight="1" x14ac:dyDescent="0.25">
      <c r="Q27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6" spans="17:17" ht="17.100000000000001" customHeight="1" x14ac:dyDescent="0.25">
      <c r="Q27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7" spans="17:17" ht="17.100000000000001" customHeight="1" x14ac:dyDescent="0.25">
      <c r="Q27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8" spans="17:17" ht="17.100000000000001" customHeight="1" x14ac:dyDescent="0.25">
      <c r="Q27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9" spans="17:17" ht="17.100000000000001" customHeight="1" x14ac:dyDescent="0.25">
      <c r="Q27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0" spans="17:17" ht="17.100000000000001" customHeight="1" x14ac:dyDescent="0.25">
      <c r="Q27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1" spans="17:17" ht="17.100000000000001" customHeight="1" x14ac:dyDescent="0.25">
      <c r="Q27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2" spans="17:17" ht="17.100000000000001" customHeight="1" x14ac:dyDescent="0.25">
      <c r="Q27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3" spans="17:17" ht="17.100000000000001" customHeight="1" x14ac:dyDescent="0.25">
      <c r="Q27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4" spans="17:17" ht="17.100000000000001" customHeight="1" x14ac:dyDescent="0.25">
      <c r="Q27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5" spans="17:17" ht="17.100000000000001" customHeight="1" x14ac:dyDescent="0.25">
      <c r="Q27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6" spans="17:17" ht="17.100000000000001" customHeight="1" x14ac:dyDescent="0.25">
      <c r="Q27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7" spans="17:17" ht="17.100000000000001" customHeight="1" x14ac:dyDescent="0.25">
      <c r="Q27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8" spans="17:17" ht="17.100000000000001" customHeight="1" x14ac:dyDescent="0.25">
      <c r="Q27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9" spans="17:17" ht="17.100000000000001" customHeight="1" x14ac:dyDescent="0.25">
      <c r="Q27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0" spans="17:17" ht="17.100000000000001" customHeight="1" x14ac:dyDescent="0.25">
      <c r="Q27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1" spans="17:17" ht="17.100000000000001" customHeight="1" x14ac:dyDescent="0.25">
      <c r="Q27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2" spans="17:17" ht="17.100000000000001" customHeight="1" x14ac:dyDescent="0.25">
      <c r="Q27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3" spans="17:17" ht="17.100000000000001" customHeight="1" x14ac:dyDescent="0.25">
      <c r="Q27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4" spans="17:17" ht="17.100000000000001" customHeight="1" x14ac:dyDescent="0.25">
      <c r="Q27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5" spans="17:17" ht="17.100000000000001" customHeight="1" x14ac:dyDescent="0.25">
      <c r="Q27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6" spans="17:17" ht="17.100000000000001" customHeight="1" x14ac:dyDescent="0.25">
      <c r="Q27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7" spans="17:17" ht="17.100000000000001" customHeight="1" x14ac:dyDescent="0.25">
      <c r="Q27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8" spans="17:17" ht="17.100000000000001" customHeight="1" x14ac:dyDescent="0.25">
      <c r="Q27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9" spans="17:17" ht="17.100000000000001" customHeight="1" x14ac:dyDescent="0.25">
      <c r="Q27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0" spans="17:17" ht="17.100000000000001" customHeight="1" x14ac:dyDescent="0.25">
      <c r="Q27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1" spans="17:17" ht="17.100000000000001" customHeight="1" x14ac:dyDescent="0.25">
      <c r="Q27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2" spans="17:17" ht="17.100000000000001" customHeight="1" x14ac:dyDescent="0.25">
      <c r="Q27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3" spans="17:17" ht="17.100000000000001" customHeight="1" x14ac:dyDescent="0.25">
      <c r="Q27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4" spans="17:17" ht="17.100000000000001" customHeight="1" x14ac:dyDescent="0.25">
      <c r="Q27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5" spans="17:17" ht="17.100000000000001" customHeight="1" x14ac:dyDescent="0.25">
      <c r="Q27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6" spans="17:17" ht="17.100000000000001" customHeight="1" x14ac:dyDescent="0.25">
      <c r="Q27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7" spans="17:17" ht="17.100000000000001" customHeight="1" x14ac:dyDescent="0.25">
      <c r="Q27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8" spans="17:17" ht="17.100000000000001" customHeight="1" x14ac:dyDescent="0.25">
      <c r="Q27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9" spans="17:17" ht="17.100000000000001" customHeight="1" x14ac:dyDescent="0.25">
      <c r="Q27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0" spans="17:17" ht="17.100000000000001" customHeight="1" x14ac:dyDescent="0.25">
      <c r="Q27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1" spans="17:17" ht="17.100000000000001" customHeight="1" x14ac:dyDescent="0.25">
      <c r="Q27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2" spans="17:17" ht="17.100000000000001" customHeight="1" x14ac:dyDescent="0.25">
      <c r="Q27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3" spans="17:17" ht="17.100000000000001" customHeight="1" x14ac:dyDescent="0.25">
      <c r="Q27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4" spans="17:17" ht="17.100000000000001" customHeight="1" x14ac:dyDescent="0.25">
      <c r="Q27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5" spans="17:17" ht="17.100000000000001" customHeight="1" x14ac:dyDescent="0.25">
      <c r="Q27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6" spans="17:17" ht="17.100000000000001" customHeight="1" x14ac:dyDescent="0.25">
      <c r="Q27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7" spans="17:17" ht="17.100000000000001" customHeight="1" x14ac:dyDescent="0.25">
      <c r="Q27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8" spans="17:17" ht="17.100000000000001" customHeight="1" x14ac:dyDescent="0.25">
      <c r="Q27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9" spans="17:17" ht="17.100000000000001" customHeight="1" x14ac:dyDescent="0.25">
      <c r="Q27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0" spans="17:17" ht="17.100000000000001" customHeight="1" x14ac:dyDescent="0.25">
      <c r="Q27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1" spans="17:17" ht="17.100000000000001" customHeight="1" x14ac:dyDescent="0.25">
      <c r="Q27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2" spans="17:17" ht="17.100000000000001" customHeight="1" x14ac:dyDescent="0.25">
      <c r="Q27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3" spans="17:17" ht="17.100000000000001" customHeight="1" x14ac:dyDescent="0.25">
      <c r="Q27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4" spans="17:17" ht="17.100000000000001" customHeight="1" x14ac:dyDescent="0.25">
      <c r="Q27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5" spans="17:17" ht="17.100000000000001" customHeight="1" x14ac:dyDescent="0.25">
      <c r="Q27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6" spans="17:17" ht="17.100000000000001" customHeight="1" x14ac:dyDescent="0.25">
      <c r="Q27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7" spans="17:17" ht="17.100000000000001" customHeight="1" x14ac:dyDescent="0.25">
      <c r="Q27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8" spans="17:17" ht="17.100000000000001" customHeight="1" x14ac:dyDescent="0.25">
      <c r="Q27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9" spans="17:17" ht="17.100000000000001" customHeight="1" x14ac:dyDescent="0.25">
      <c r="Q27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0" spans="17:17" ht="17.100000000000001" customHeight="1" x14ac:dyDescent="0.25">
      <c r="Q27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1" spans="17:17" ht="17.100000000000001" customHeight="1" x14ac:dyDescent="0.25">
      <c r="Q27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2" spans="17:17" ht="17.100000000000001" customHeight="1" x14ac:dyDescent="0.25">
      <c r="Q27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3" spans="17:17" ht="17.100000000000001" customHeight="1" x14ac:dyDescent="0.25">
      <c r="Q27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4" spans="17:17" ht="17.100000000000001" customHeight="1" x14ac:dyDescent="0.25">
      <c r="Q27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5" spans="17:17" ht="17.100000000000001" customHeight="1" x14ac:dyDescent="0.25">
      <c r="Q27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6" spans="17:17" ht="17.100000000000001" customHeight="1" x14ac:dyDescent="0.25">
      <c r="Q27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7" spans="17:17" ht="17.100000000000001" customHeight="1" x14ac:dyDescent="0.25">
      <c r="Q27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8" spans="17:17" ht="17.100000000000001" customHeight="1" x14ac:dyDescent="0.25">
      <c r="Q27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9" spans="17:17" ht="17.100000000000001" customHeight="1" x14ac:dyDescent="0.25">
      <c r="Q27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0" spans="17:17" ht="17.100000000000001" customHeight="1" x14ac:dyDescent="0.25">
      <c r="Q27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1" spans="17:17" ht="17.100000000000001" customHeight="1" x14ac:dyDescent="0.25">
      <c r="Q27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2" spans="17:17" ht="17.100000000000001" customHeight="1" x14ac:dyDescent="0.25">
      <c r="Q27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3" spans="17:17" ht="17.100000000000001" customHeight="1" x14ac:dyDescent="0.25">
      <c r="Q27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4" spans="17:17" ht="17.100000000000001" customHeight="1" x14ac:dyDescent="0.25">
      <c r="Q27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5" spans="17:17" ht="17.100000000000001" customHeight="1" x14ac:dyDescent="0.25">
      <c r="Q27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6" spans="17:17" ht="17.100000000000001" customHeight="1" x14ac:dyDescent="0.25">
      <c r="Q27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7" spans="17:17" ht="17.100000000000001" customHeight="1" x14ac:dyDescent="0.25">
      <c r="Q27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8" spans="17:17" ht="17.100000000000001" customHeight="1" x14ac:dyDescent="0.25">
      <c r="Q27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9" spans="17:17" ht="17.100000000000001" customHeight="1" x14ac:dyDescent="0.25">
      <c r="Q27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0" spans="17:17" ht="17.100000000000001" customHeight="1" x14ac:dyDescent="0.25">
      <c r="Q27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1" spans="17:17" ht="17.100000000000001" customHeight="1" x14ac:dyDescent="0.25">
      <c r="Q27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2" spans="17:17" ht="17.100000000000001" customHeight="1" x14ac:dyDescent="0.25">
      <c r="Q27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3" spans="17:17" ht="17.100000000000001" customHeight="1" x14ac:dyDescent="0.25">
      <c r="Q27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4" spans="17:17" ht="17.100000000000001" customHeight="1" x14ac:dyDescent="0.25">
      <c r="Q27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5" spans="17:17" ht="17.100000000000001" customHeight="1" x14ac:dyDescent="0.25">
      <c r="Q27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6" spans="17:17" ht="17.100000000000001" customHeight="1" x14ac:dyDescent="0.25">
      <c r="Q27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7" spans="17:17" ht="17.100000000000001" customHeight="1" x14ac:dyDescent="0.25">
      <c r="Q27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8" spans="17:17" ht="17.100000000000001" customHeight="1" x14ac:dyDescent="0.25">
      <c r="Q27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9" spans="17:17" ht="17.100000000000001" customHeight="1" x14ac:dyDescent="0.25">
      <c r="Q27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0" spans="17:17" ht="17.100000000000001" customHeight="1" x14ac:dyDescent="0.25">
      <c r="Q28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1" spans="17:17" ht="17.100000000000001" customHeight="1" x14ac:dyDescent="0.25">
      <c r="Q28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2" spans="17:17" ht="17.100000000000001" customHeight="1" x14ac:dyDescent="0.25">
      <c r="Q28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3" spans="17:17" ht="17.100000000000001" customHeight="1" x14ac:dyDescent="0.25">
      <c r="Q28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4" spans="17:17" ht="17.100000000000001" customHeight="1" x14ac:dyDescent="0.25">
      <c r="Q28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5" spans="17:17" ht="17.100000000000001" customHeight="1" x14ac:dyDescent="0.25">
      <c r="Q28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6" spans="17:17" ht="17.100000000000001" customHeight="1" x14ac:dyDescent="0.25">
      <c r="Q28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7" spans="17:17" ht="17.100000000000001" customHeight="1" x14ac:dyDescent="0.25">
      <c r="Q28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8" spans="17:17" ht="17.100000000000001" customHeight="1" x14ac:dyDescent="0.25">
      <c r="Q28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9" spans="17:17" ht="17.100000000000001" customHeight="1" x14ac:dyDescent="0.25">
      <c r="Q28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0" spans="17:17" ht="17.100000000000001" customHeight="1" x14ac:dyDescent="0.25">
      <c r="Q28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1" spans="17:17" ht="17.100000000000001" customHeight="1" x14ac:dyDescent="0.25">
      <c r="Q28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2" spans="17:17" ht="17.100000000000001" customHeight="1" x14ac:dyDescent="0.25">
      <c r="Q28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3" spans="17:17" ht="17.100000000000001" customHeight="1" x14ac:dyDescent="0.25">
      <c r="Q28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4" spans="17:17" ht="17.100000000000001" customHeight="1" x14ac:dyDescent="0.25">
      <c r="Q28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5" spans="17:17" ht="17.100000000000001" customHeight="1" x14ac:dyDescent="0.25">
      <c r="Q28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6" spans="17:17" ht="17.100000000000001" customHeight="1" x14ac:dyDescent="0.25">
      <c r="Q28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7" spans="17:17" ht="17.100000000000001" customHeight="1" x14ac:dyDescent="0.25">
      <c r="Q28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8" spans="17:17" ht="17.100000000000001" customHeight="1" x14ac:dyDescent="0.25">
      <c r="Q28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9" spans="17:17" ht="17.100000000000001" customHeight="1" x14ac:dyDescent="0.25">
      <c r="Q28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0" spans="17:17" ht="17.100000000000001" customHeight="1" x14ac:dyDescent="0.25">
      <c r="Q28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1" spans="17:17" ht="17.100000000000001" customHeight="1" x14ac:dyDescent="0.25">
      <c r="Q28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2" spans="17:17" ht="17.100000000000001" customHeight="1" x14ac:dyDescent="0.25">
      <c r="Q28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3" spans="17:17" ht="17.100000000000001" customHeight="1" x14ac:dyDescent="0.25">
      <c r="Q28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4" spans="17:17" ht="17.100000000000001" customHeight="1" x14ac:dyDescent="0.25">
      <c r="Q28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5" spans="17:17" ht="17.100000000000001" customHeight="1" x14ac:dyDescent="0.25">
      <c r="Q28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6" spans="17:17" ht="17.100000000000001" customHeight="1" x14ac:dyDescent="0.25">
      <c r="Q28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7" spans="17:17" ht="17.100000000000001" customHeight="1" x14ac:dyDescent="0.25">
      <c r="Q28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8" spans="17:17" ht="17.100000000000001" customHeight="1" x14ac:dyDescent="0.25">
      <c r="Q28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9" spans="17:17" ht="17.100000000000001" customHeight="1" x14ac:dyDescent="0.25">
      <c r="Q28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0" spans="17:17" ht="17.100000000000001" customHeight="1" x14ac:dyDescent="0.25">
      <c r="Q28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1" spans="17:17" ht="17.100000000000001" customHeight="1" x14ac:dyDescent="0.25">
      <c r="Q28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2" spans="17:17" ht="17.100000000000001" customHeight="1" x14ac:dyDescent="0.25">
      <c r="Q28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3" spans="17:17" ht="17.100000000000001" customHeight="1" x14ac:dyDescent="0.25">
      <c r="Q28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4" spans="17:17" ht="17.100000000000001" customHeight="1" x14ac:dyDescent="0.25">
      <c r="Q28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5" spans="17:17" ht="17.100000000000001" customHeight="1" x14ac:dyDescent="0.25">
      <c r="Q28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6" spans="17:17" ht="17.100000000000001" customHeight="1" x14ac:dyDescent="0.25">
      <c r="Q28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7" spans="17:17" ht="17.100000000000001" customHeight="1" x14ac:dyDescent="0.25">
      <c r="Q28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8" spans="17:17" ht="17.100000000000001" customHeight="1" x14ac:dyDescent="0.25">
      <c r="Q28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9" spans="17:17" ht="17.100000000000001" customHeight="1" x14ac:dyDescent="0.25">
      <c r="Q28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0" spans="17:17" ht="17.100000000000001" customHeight="1" x14ac:dyDescent="0.25">
      <c r="Q28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1" spans="17:17" ht="17.100000000000001" customHeight="1" x14ac:dyDescent="0.25">
      <c r="Q28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2" spans="17:17" ht="17.100000000000001" customHeight="1" x14ac:dyDescent="0.25">
      <c r="Q28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3" spans="17:17" ht="17.100000000000001" customHeight="1" x14ac:dyDescent="0.25">
      <c r="Q28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4" spans="17:17" ht="17.100000000000001" customHeight="1" x14ac:dyDescent="0.25">
      <c r="Q28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5" spans="17:17" ht="17.100000000000001" customHeight="1" x14ac:dyDescent="0.25">
      <c r="Q28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6" spans="17:17" ht="17.100000000000001" customHeight="1" x14ac:dyDescent="0.25">
      <c r="Q28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7" spans="17:17" ht="17.100000000000001" customHeight="1" x14ac:dyDescent="0.25">
      <c r="Q28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8" spans="17:17" ht="17.100000000000001" customHeight="1" x14ac:dyDescent="0.25">
      <c r="Q28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9" spans="17:17" ht="17.100000000000001" customHeight="1" x14ac:dyDescent="0.25">
      <c r="Q28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0" spans="17:17" ht="17.100000000000001" customHeight="1" x14ac:dyDescent="0.25">
      <c r="Q28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1" spans="17:17" ht="17.100000000000001" customHeight="1" x14ac:dyDescent="0.25">
      <c r="Q28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2" spans="17:17" ht="17.100000000000001" customHeight="1" x14ac:dyDescent="0.25">
      <c r="Q28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3" spans="17:17" ht="17.100000000000001" customHeight="1" x14ac:dyDescent="0.25">
      <c r="Q28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4" spans="17:17" ht="17.100000000000001" customHeight="1" x14ac:dyDescent="0.25">
      <c r="Q28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5" spans="17:17" ht="17.100000000000001" customHeight="1" x14ac:dyDescent="0.25">
      <c r="Q28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6" spans="17:17" ht="17.100000000000001" customHeight="1" x14ac:dyDescent="0.25">
      <c r="Q28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7" spans="17:17" ht="17.100000000000001" customHeight="1" x14ac:dyDescent="0.25">
      <c r="Q28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8" spans="17:17" ht="17.100000000000001" customHeight="1" x14ac:dyDescent="0.25">
      <c r="Q28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9" spans="17:17" ht="17.100000000000001" customHeight="1" x14ac:dyDescent="0.25">
      <c r="Q28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0" spans="17:17" ht="17.100000000000001" customHeight="1" x14ac:dyDescent="0.25">
      <c r="Q28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1" spans="17:17" ht="17.100000000000001" customHeight="1" x14ac:dyDescent="0.25">
      <c r="Q28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2" spans="17:17" ht="17.100000000000001" customHeight="1" x14ac:dyDescent="0.25">
      <c r="Q28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3" spans="17:17" ht="17.100000000000001" customHeight="1" x14ac:dyDescent="0.25">
      <c r="Q28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4" spans="17:17" ht="17.100000000000001" customHeight="1" x14ac:dyDescent="0.25">
      <c r="Q28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5" spans="17:17" ht="17.100000000000001" customHeight="1" x14ac:dyDescent="0.25">
      <c r="Q28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6" spans="17:17" ht="17.100000000000001" customHeight="1" x14ac:dyDescent="0.25">
      <c r="Q28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7" spans="17:17" ht="17.100000000000001" customHeight="1" x14ac:dyDescent="0.25">
      <c r="Q28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8" spans="17:17" ht="17.100000000000001" customHeight="1" x14ac:dyDescent="0.25">
      <c r="Q28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9" spans="17:17" ht="17.100000000000001" customHeight="1" x14ac:dyDescent="0.25">
      <c r="Q28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0" spans="17:17" ht="17.100000000000001" customHeight="1" x14ac:dyDescent="0.25">
      <c r="Q28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1" spans="17:17" ht="17.100000000000001" customHeight="1" x14ac:dyDescent="0.25">
      <c r="Q28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2" spans="17:17" ht="17.100000000000001" customHeight="1" x14ac:dyDescent="0.25">
      <c r="Q28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3" spans="17:17" ht="17.100000000000001" customHeight="1" x14ac:dyDescent="0.25">
      <c r="Q28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4" spans="17:17" ht="17.100000000000001" customHeight="1" x14ac:dyDescent="0.25">
      <c r="Q28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5" spans="17:17" ht="17.100000000000001" customHeight="1" x14ac:dyDescent="0.25">
      <c r="Q28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6" spans="17:17" ht="17.100000000000001" customHeight="1" x14ac:dyDescent="0.25">
      <c r="Q28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7" spans="17:17" ht="17.100000000000001" customHeight="1" x14ac:dyDescent="0.25">
      <c r="Q28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8" spans="17:17" ht="17.100000000000001" customHeight="1" x14ac:dyDescent="0.25">
      <c r="Q28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9" spans="17:17" ht="17.100000000000001" customHeight="1" x14ac:dyDescent="0.25">
      <c r="Q28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0" spans="17:17" ht="17.100000000000001" customHeight="1" x14ac:dyDescent="0.25">
      <c r="Q28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1" spans="17:17" ht="17.100000000000001" customHeight="1" x14ac:dyDescent="0.25">
      <c r="Q28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2" spans="17:17" ht="17.100000000000001" customHeight="1" x14ac:dyDescent="0.25">
      <c r="Q28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3" spans="17:17" ht="17.100000000000001" customHeight="1" x14ac:dyDescent="0.25">
      <c r="Q28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4" spans="17:17" ht="17.100000000000001" customHeight="1" x14ac:dyDescent="0.25">
      <c r="Q28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5" spans="17:17" ht="17.100000000000001" customHeight="1" x14ac:dyDescent="0.25">
      <c r="Q28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6" spans="17:17" ht="17.100000000000001" customHeight="1" x14ac:dyDescent="0.25">
      <c r="Q28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7" spans="17:17" ht="17.100000000000001" customHeight="1" x14ac:dyDescent="0.25">
      <c r="Q28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8" spans="17:17" ht="17.100000000000001" customHeight="1" x14ac:dyDescent="0.25">
      <c r="Q28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9" spans="17:17" ht="17.100000000000001" customHeight="1" x14ac:dyDescent="0.25">
      <c r="Q28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0" spans="17:17" ht="17.100000000000001" customHeight="1" x14ac:dyDescent="0.25">
      <c r="Q28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1" spans="17:17" ht="17.100000000000001" customHeight="1" x14ac:dyDescent="0.25">
      <c r="Q28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2" spans="17:17" ht="17.100000000000001" customHeight="1" x14ac:dyDescent="0.25">
      <c r="Q28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3" spans="17:17" ht="17.100000000000001" customHeight="1" x14ac:dyDescent="0.25">
      <c r="Q28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4" spans="17:17" ht="17.100000000000001" customHeight="1" x14ac:dyDescent="0.25">
      <c r="Q28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5" spans="17:17" ht="17.100000000000001" customHeight="1" x14ac:dyDescent="0.25">
      <c r="Q28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6" spans="17:17" ht="17.100000000000001" customHeight="1" x14ac:dyDescent="0.25">
      <c r="Q28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7" spans="17:17" ht="17.100000000000001" customHeight="1" x14ac:dyDescent="0.25">
      <c r="Q28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8" spans="17:17" ht="17.100000000000001" customHeight="1" x14ac:dyDescent="0.25">
      <c r="Q28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9" spans="17:17" ht="17.100000000000001" customHeight="1" x14ac:dyDescent="0.25">
      <c r="Q28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0" spans="17:17" ht="17.100000000000001" customHeight="1" x14ac:dyDescent="0.25">
      <c r="Q29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1" spans="17:17" ht="17.100000000000001" customHeight="1" x14ac:dyDescent="0.25">
      <c r="Q29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2" spans="17:17" ht="17.100000000000001" customHeight="1" x14ac:dyDescent="0.25">
      <c r="Q29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3" spans="17:17" ht="17.100000000000001" customHeight="1" x14ac:dyDescent="0.25">
      <c r="Q29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4" spans="17:17" ht="17.100000000000001" customHeight="1" x14ac:dyDescent="0.25">
      <c r="Q29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5" spans="17:17" ht="17.100000000000001" customHeight="1" x14ac:dyDescent="0.25">
      <c r="Q29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6" spans="17:17" ht="17.100000000000001" customHeight="1" x14ac:dyDescent="0.25">
      <c r="Q29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7" spans="17:17" ht="17.100000000000001" customHeight="1" x14ac:dyDescent="0.25">
      <c r="Q29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8" spans="17:17" ht="17.100000000000001" customHeight="1" x14ac:dyDescent="0.25">
      <c r="Q29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9" spans="17:17" ht="17.100000000000001" customHeight="1" x14ac:dyDescent="0.25">
      <c r="Q29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0" spans="17:17" ht="17.100000000000001" customHeight="1" x14ac:dyDescent="0.25">
      <c r="Q29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1" spans="17:17" ht="17.100000000000001" customHeight="1" x14ac:dyDescent="0.25">
      <c r="Q29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2" spans="17:17" ht="17.100000000000001" customHeight="1" x14ac:dyDescent="0.25">
      <c r="Q29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3" spans="17:17" ht="17.100000000000001" customHeight="1" x14ac:dyDescent="0.25">
      <c r="Q29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4" spans="17:17" ht="17.100000000000001" customHeight="1" x14ac:dyDescent="0.25">
      <c r="Q29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5" spans="17:17" ht="17.100000000000001" customHeight="1" x14ac:dyDescent="0.25">
      <c r="Q29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6" spans="17:17" ht="17.100000000000001" customHeight="1" x14ac:dyDescent="0.25">
      <c r="Q29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7" spans="17:17" ht="17.100000000000001" customHeight="1" x14ac:dyDescent="0.25">
      <c r="Q29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8" spans="17:17" ht="17.100000000000001" customHeight="1" x14ac:dyDescent="0.25">
      <c r="Q29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9" spans="17:17" ht="17.100000000000001" customHeight="1" x14ac:dyDescent="0.25">
      <c r="Q29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0" spans="17:17" ht="17.100000000000001" customHeight="1" x14ac:dyDescent="0.25">
      <c r="Q29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1" spans="17:17" ht="17.100000000000001" customHeight="1" x14ac:dyDescent="0.25">
      <c r="Q29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2" spans="17:17" ht="17.100000000000001" customHeight="1" x14ac:dyDescent="0.25">
      <c r="Q29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3" spans="17:17" ht="17.100000000000001" customHeight="1" x14ac:dyDescent="0.25">
      <c r="Q29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4" spans="17:17" ht="17.100000000000001" customHeight="1" x14ac:dyDescent="0.25">
      <c r="Q29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5" spans="17:17" ht="17.100000000000001" customHeight="1" x14ac:dyDescent="0.25">
      <c r="Q29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6" spans="17:17" ht="17.100000000000001" customHeight="1" x14ac:dyDescent="0.25">
      <c r="Q29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7" spans="17:17" ht="17.100000000000001" customHeight="1" x14ac:dyDescent="0.25">
      <c r="Q29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8" spans="17:17" ht="17.100000000000001" customHeight="1" x14ac:dyDescent="0.25">
      <c r="Q29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9" spans="17:17" ht="17.100000000000001" customHeight="1" x14ac:dyDescent="0.25">
      <c r="Q29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0" spans="17:17" ht="17.100000000000001" customHeight="1" x14ac:dyDescent="0.25">
      <c r="Q29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1" spans="17:17" ht="17.100000000000001" customHeight="1" x14ac:dyDescent="0.25">
      <c r="Q29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2" spans="17:17" ht="17.100000000000001" customHeight="1" x14ac:dyDescent="0.25">
      <c r="Q29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3" spans="17:17" ht="17.100000000000001" customHeight="1" x14ac:dyDescent="0.25">
      <c r="Q29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4" spans="17:17" ht="17.100000000000001" customHeight="1" x14ac:dyDescent="0.25">
      <c r="Q29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5" spans="17:17" ht="17.100000000000001" customHeight="1" x14ac:dyDescent="0.25">
      <c r="Q29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6" spans="17:17" ht="17.100000000000001" customHeight="1" x14ac:dyDescent="0.25">
      <c r="Q29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7" spans="17:17" ht="17.100000000000001" customHeight="1" x14ac:dyDescent="0.25">
      <c r="Q29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8" spans="17:17" ht="17.100000000000001" customHeight="1" x14ac:dyDescent="0.25">
      <c r="Q29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9" spans="17:17" ht="17.100000000000001" customHeight="1" x14ac:dyDescent="0.25">
      <c r="Q29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0" spans="17:17" ht="17.100000000000001" customHeight="1" x14ac:dyDescent="0.25">
      <c r="Q29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1" spans="17:17" ht="17.100000000000001" customHeight="1" x14ac:dyDescent="0.25">
      <c r="Q29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2" spans="17:17" ht="17.100000000000001" customHeight="1" x14ac:dyDescent="0.25">
      <c r="Q29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3" spans="17:17" ht="17.100000000000001" customHeight="1" x14ac:dyDescent="0.25">
      <c r="Q29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4" spans="17:17" ht="17.100000000000001" customHeight="1" x14ac:dyDescent="0.25">
      <c r="Q29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5" spans="17:17" ht="17.100000000000001" customHeight="1" x14ac:dyDescent="0.25">
      <c r="Q29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6" spans="17:17" ht="17.100000000000001" customHeight="1" x14ac:dyDescent="0.25">
      <c r="Q29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7" spans="17:17" ht="17.100000000000001" customHeight="1" x14ac:dyDescent="0.25">
      <c r="Q29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8" spans="17:17" ht="17.100000000000001" customHeight="1" x14ac:dyDescent="0.25">
      <c r="Q29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9" spans="17:17" ht="17.100000000000001" customHeight="1" x14ac:dyDescent="0.25">
      <c r="Q29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0" spans="17:17" ht="17.100000000000001" customHeight="1" x14ac:dyDescent="0.25">
      <c r="Q29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1" spans="17:17" ht="17.100000000000001" customHeight="1" x14ac:dyDescent="0.25">
      <c r="Q29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2" spans="17:17" ht="17.100000000000001" customHeight="1" x14ac:dyDescent="0.25">
      <c r="Q29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3" spans="17:17" ht="17.100000000000001" customHeight="1" x14ac:dyDescent="0.25">
      <c r="Q29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4" spans="17:17" ht="17.100000000000001" customHeight="1" x14ac:dyDescent="0.25">
      <c r="Q29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5" spans="17:17" ht="17.100000000000001" customHeight="1" x14ac:dyDescent="0.25">
      <c r="Q29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6" spans="17:17" ht="17.100000000000001" customHeight="1" x14ac:dyDescent="0.25">
      <c r="Q29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7" spans="17:17" ht="17.100000000000001" customHeight="1" x14ac:dyDescent="0.25">
      <c r="Q29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8" spans="17:17" ht="17.100000000000001" customHeight="1" x14ac:dyDescent="0.25">
      <c r="Q29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9" spans="17:17" ht="17.100000000000001" customHeight="1" x14ac:dyDescent="0.25">
      <c r="Q29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0" spans="17:17" ht="17.100000000000001" customHeight="1" x14ac:dyDescent="0.25">
      <c r="Q29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1" spans="17:17" ht="17.100000000000001" customHeight="1" x14ac:dyDescent="0.25">
      <c r="Q29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2" spans="17:17" ht="17.100000000000001" customHeight="1" x14ac:dyDescent="0.25">
      <c r="Q29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3" spans="17:17" ht="17.100000000000001" customHeight="1" x14ac:dyDescent="0.25">
      <c r="Q29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4" spans="17:17" ht="17.100000000000001" customHeight="1" x14ac:dyDescent="0.25">
      <c r="Q29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5" spans="17:17" ht="17.100000000000001" customHeight="1" x14ac:dyDescent="0.25">
      <c r="Q29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6" spans="17:17" ht="17.100000000000001" customHeight="1" x14ac:dyDescent="0.25">
      <c r="Q29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7" spans="17:17" ht="17.100000000000001" customHeight="1" x14ac:dyDescent="0.25">
      <c r="Q29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8" spans="17:17" ht="17.100000000000001" customHeight="1" x14ac:dyDescent="0.25">
      <c r="Q29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9" spans="17:17" ht="17.100000000000001" customHeight="1" x14ac:dyDescent="0.25">
      <c r="Q29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0" spans="17:17" ht="17.100000000000001" customHeight="1" x14ac:dyDescent="0.25">
      <c r="Q29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1" spans="17:17" ht="17.100000000000001" customHeight="1" x14ac:dyDescent="0.25">
      <c r="Q29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2" spans="17:17" ht="17.100000000000001" customHeight="1" x14ac:dyDescent="0.25">
      <c r="Q29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3" spans="17:17" ht="17.100000000000001" customHeight="1" x14ac:dyDescent="0.25">
      <c r="Q29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4" spans="17:17" ht="17.100000000000001" customHeight="1" x14ac:dyDescent="0.25">
      <c r="Q29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5" spans="17:17" ht="17.100000000000001" customHeight="1" x14ac:dyDescent="0.25">
      <c r="Q29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6" spans="17:17" ht="17.100000000000001" customHeight="1" x14ac:dyDescent="0.25">
      <c r="Q29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7" spans="17:17" ht="17.100000000000001" customHeight="1" x14ac:dyDescent="0.25">
      <c r="Q29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8" spans="17:17" ht="17.100000000000001" customHeight="1" x14ac:dyDescent="0.25">
      <c r="Q29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9" spans="17:17" ht="17.100000000000001" customHeight="1" x14ac:dyDescent="0.25">
      <c r="Q29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0" spans="17:17" ht="17.100000000000001" customHeight="1" x14ac:dyDescent="0.25">
      <c r="Q29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1" spans="17:17" ht="17.100000000000001" customHeight="1" x14ac:dyDescent="0.25">
      <c r="Q29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2" spans="17:17" ht="17.100000000000001" customHeight="1" x14ac:dyDescent="0.25">
      <c r="Q29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3" spans="17:17" ht="17.100000000000001" customHeight="1" x14ac:dyDescent="0.25">
      <c r="Q29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4" spans="17:17" ht="17.100000000000001" customHeight="1" x14ac:dyDescent="0.25">
      <c r="Q29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5" spans="17:17" ht="17.100000000000001" customHeight="1" x14ac:dyDescent="0.25">
      <c r="Q29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6" spans="17:17" ht="17.100000000000001" customHeight="1" x14ac:dyDescent="0.25">
      <c r="Q29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7" spans="17:17" ht="17.100000000000001" customHeight="1" x14ac:dyDescent="0.25">
      <c r="Q29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8" spans="17:17" ht="17.100000000000001" customHeight="1" x14ac:dyDescent="0.25">
      <c r="Q29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9" spans="17:17" ht="17.100000000000001" customHeight="1" x14ac:dyDescent="0.25">
      <c r="Q29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0" spans="17:17" ht="17.100000000000001" customHeight="1" x14ac:dyDescent="0.25">
      <c r="Q29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1" spans="17:17" ht="17.100000000000001" customHeight="1" x14ac:dyDescent="0.25">
      <c r="Q29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2" spans="17:17" ht="17.100000000000001" customHeight="1" x14ac:dyDescent="0.25">
      <c r="Q29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3" spans="17:17" ht="17.100000000000001" customHeight="1" x14ac:dyDescent="0.25">
      <c r="Q29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4" spans="17:17" ht="17.100000000000001" customHeight="1" x14ac:dyDescent="0.25">
      <c r="Q29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5" spans="17:17" ht="17.100000000000001" customHeight="1" x14ac:dyDescent="0.25">
      <c r="Q29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6" spans="17:17" ht="17.100000000000001" customHeight="1" x14ac:dyDescent="0.25">
      <c r="Q29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7" spans="17:17" ht="17.100000000000001" customHeight="1" x14ac:dyDescent="0.25">
      <c r="Q29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8" spans="17:17" ht="17.100000000000001" customHeight="1" x14ac:dyDescent="0.25">
      <c r="Q29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9" spans="17:17" ht="17.100000000000001" customHeight="1" x14ac:dyDescent="0.25">
      <c r="Q29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0" spans="17:17" ht="17.100000000000001" customHeight="1" x14ac:dyDescent="0.25">
      <c r="Q30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1" spans="17:17" ht="17.100000000000001" customHeight="1" x14ac:dyDescent="0.25">
      <c r="Q30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2" spans="17:17" ht="17.100000000000001" customHeight="1" x14ac:dyDescent="0.25">
      <c r="Q30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3" spans="17:17" ht="17.100000000000001" customHeight="1" x14ac:dyDescent="0.25">
      <c r="Q30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4" spans="17:17" ht="17.100000000000001" customHeight="1" x14ac:dyDescent="0.25">
      <c r="Q30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5" spans="17:17" ht="17.100000000000001" customHeight="1" x14ac:dyDescent="0.25">
      <c r="Q30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6" spans="17:17" ht="17.100000000000001" customHeight="1" x14ac:dyDescent="0.25">
      <c r="Q30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7" spans="17:17" ht="17.100000000000001" customHeight="1" x14ac:dyDescent="0.25">
      <c r="Q30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8" spans="17:17" ht="17.100000000000001" customHeight="1" x14ac:dyDescent="0.25">
      <c r="Q30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9" spans="17:17" ht="17.100000000000001" customHeight="1" x14ac:dyDescent="0.25">
      <c r="Q30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0" spans="17:17" ht="17.100000000000001" customHeight="1" x14ac:dyDescent="0.25">
      <c r="Q30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1" spans="17:17" ht="17.100000000000001" customHeight="1" x14ac:dyDescent="0.25">
      <c r="Q30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2" spans="17:17" ht="17.100000000000001" customHeight="1" x14ac:dyDescent="0.25">
      <c r="Q30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3" spans="17:17" ht="17.100000000000001" customHeight="1" x14ac:dyDescent="0.25">
      <c r="Q30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4" spans="17:17" ht="17.100000000000001" customHeight="1" x14ac:dyDescent="0.25">
      <c r="Q30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5" spans="17:17" ht="17.100000000000001" customHeight="1" x14ac:dyDescent="0.25">
      <c r="Q30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6" spans="17:17" ht="17.100000000000001" customHeight="1" x14ac:dyDescent="0.25">
      <c r="Q30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7" spans="17:17" ht="17.100000000000001" customHeight="1" x14ac:dyDescent="0.25">
      <c r="Q30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8" spans="17:17" ht="17.100000000000001" customHeight="1" x14ac:dyDescent="0.25">
      <c r="Q30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9" spans="17:17" ht="17.100000000000001" customHeight="1" x14ac:dyDescent="0.25">
      <c r="Q30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0" spans="17:17" ht="17.100000000000001" customHeight="1" x14ac:dyDescent="0.25">
      <c r="Q30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1" spans="17:17" ht="17.100000000000001" customHeight="1" x14ac:dyDescent="0.25">
      <c r="Q30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2" spans="17:17" ht="17.100000000000001" customHeight="1" x14ac:dyDescent="0.25">
      <c r="Q30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3" spans="17:17" ht="17.100000000000001" customHeight="1" x14ac:dyDescent="0.25">
      <c r="Q30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4" spans="17:17" ht="17.100000000000001" customHeight="1" x14ac:dyDescent="0.25">
      <c r="Q30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5" spans="17:17" ht="17.100000000000001" customHeight="1" x14ac:dyDescent="0.25">
      <c r="Q30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6" spans="17:17" ht="17.100000000000001" customHeight="1" x14ac:dyDescent="0.25">
      <c r="Q30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7" spans="17:17" ht="17.100000000000001" customHeight="1" x14ac:dyDescent="0.25">
      <c r="Q30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8" spans="17:17" ht="17.100000000000001" customHeight="1" x14ac:dyDescent="0.25">
      <c r="Q30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9" spans="17:17" ht="17.100000000000001" customHeight="1" x14ac:dyDescent="0.25">
      <c r="Q30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0" spans="17:17" ht="17.100000000000001" customHeight="1" x14ac:dyDescent="0.25">
      <c r="Q30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1" spans="17:17" ht="17.100000000000001" customHeight="1" x14ac:dyDescent="0.25">
      <c r="Q30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2" spans="17:17" ht="17.100000000000001" customHeight="1" x14ac:dyDescent="0.25">
      <c r="Q30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3" spans="17:17" ht="17.100000000000001" customHeight="1" x14ac:dyDescent="0.25">
      <c r="Q30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4" spans="17:17" ht="17.100000000000001" customHeight="1" x14ac:dyDescent="0.25">
      <c r="Q30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5" spans="17:17" ht="17.100000000000001" customHeight="1" x14ac:dyDescent="0.25">
      <c r="Q30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6" spans="17:17" ht="17.100000000000001" customHeight="1" x14ac:dyDescent="0.25">
      <c r="Q30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7" spans="17:17" ht="17.100000000000001" customHeight="1" x14ac:dyDescent="0.25">
      <c r="Q30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8" spans="17:17" ht="17.100000000000001" customHeight="1" x14ac:dyDescent="0.25">
      <c r="Q30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9" spans="17:17" ht="17.100000000000001" customHeight="1" x14ac:dyDescent="0.25">
      <c r="Q30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0" spans="17:17" ht="17.100000000000001" customHeight="1" x14ac:dyDescent="0.25">
      <c r="Q30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1" spans="17:17" ht="17.100000000000001" customHeight="1" x14ac:dyDescent="0.25">
      <c r="Q30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2" spans="17:17" ht="17.100000000000001" customHeight="1" x14ac:dyDescent="0.25">
      <c r="Q30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3" spans="17:17" ht="17.100000000000001" customHeight="1" x14ac:dyDescent="0.25">
      <c r="Q30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4" spans="17:17" ht="17.100000000000001" customHeight="1" x14ac:dyDescent="0.25">
      <c r="Q30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5" spans="17:17" ht="17.100000000000001" customHeight="1" x14ac:dyDescent="0.25">
      <c r="Q30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6" spans="17:17" ht="17.100000000000001" customHeight="1" x14ac:dyDescent="0.25">
      <c r="Q30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7" spans="17:17" ht="17.100000000000001" customHeight="1" x14ac:dyDescent="0.25">
      <c r="Q30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8" spans="17:17" ht="17.100000000000001" customHeight="1" x14ac:dyDescent="0.25">
      <c r="Q30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9" spans="17:17" ht="17.100000000000001" customHeight="1" x14ac:dyDescent="0.25">
      <c r="Q30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0" spans="17:17" ht="17.100000000000001" customHeight="1" x14ac:dyDescent="0.25">
      <c r="Q30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1" spans="17:17" ht="17.100000000000001" customHeight="1" x14ac:dyDescent="0.25">
      <c r="Q30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2" spans="17:17" ht="17.100000000000001" customHeight="1" x14ac:dyDescent="0.25">
      <c r="Q30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3" spans="17:17" ht="17.100000000000001" customHeight="1" x14ac:dyDescent="0.25">
      <c r="Q30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4" spans="17:17" ht="17.100000000000001" customHeight="1" x14ac:dyDescent="0.25">
      <c r="Q30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5" spans="17:17" ht="17.100000000000001" customHeight="1" x14ac:dyDescent="0.25">
      <c r="Q30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6" spans="17:17" ht="17.100000000000001" customHeight="1" x14ac:dyDescent="0.25">
      <c r="Q30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7" spans="17:17" ht="17.100000000000001" customHeight="1" x14ac:dyDescent="0.25">
      <c r="Q30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8" spans="17:17" ht="17.100000000000001" customHeight="1" x14ac:dyDescent="0.25">
      <c r="Q30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9" spans="17:17" ht="17.100000000000001" customHeight="1" x14ac:dyDescent="0.25">
      <c r="Q30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0" spans="17:17" ht="17.100000000000001" customHeight="1" x14ac:dyDescent="0.25">
      <c r="Q30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1" spans="17:17" ht="17.100000000000001" customHeight="1" x14ac:dyDescent="0.25">
      <c r="Q30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2" spans="17:17" ht="17.100000000000001" customHeight="1" x14ac:dyDescent="0.25">
      <c r="Q30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3" spans="17:17" ht="17.100000000000001" customHeight="1" x14ac:dyDescent="0.25">
      <c r="Q30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4" spans="17:17" ht="17.100000000000001" customHeight="1" x14ac:dyDescent="0.25">
      <c r="Q30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5" spans="17:17" ht="17.100000000000001" customHeight="1" x14ac:dyDescent="0.25">
      <c r="Q30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6" spans="17:17" ht="17.100000000000001" customHeight="1" x14ac:dyDescent="0.25">
      <c r="Q30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7" spans="17:17" ht="17.100000000000001" customHeight="1" x14ac:dyDescent="0.25">
      <c r="Q30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8" spans="17:17" ht="17.100000000000001" customHeight="1" x14ac:dyDescent="0.25">
      <c r="Q30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9" spans="17:17" ht="17.100000000000001" customHeight="1" x14ac:dyDescent="0.25">
      <c r="Q30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0" spans="17:17" ht="17.100000000000001" customHeight="1" x14ac:dyDescent="0.25">
      <c r="Q30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1" spans="17:17" ht="17.100000000000001" customHeight="1" x14ac:dyDescent="0.25">
      <c r="Q30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2" spans="17:17" ht="17.100000000000001" customHeight="1" x14ac:dyDescent="0.25">
      <c r="Q30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3" spans="17:17" ht="17.100000000000001" customHeight="1" x14ac:dyDescent="0.25">
      <c r="Q30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4" spans="17:17" ht="17.100000000000001" customHeight="1" x14ac:dyDescent="0.25">
      <c r="Q30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5" spans="17:17" ht="17.100000000000001" customHeight="1" x14ac:dyDescent="0.25">
      <c r="Q30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6" spans="17:17" ht="17.100000000000001" customHeight="1" x14ac:dyDescent="0.25">
      <c r="Q30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7" spans="17:17" ht="17.100000000000001" customHeight="1" x14ac:dyDescent="0.25">
      <c r="Q30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8" spans="17:17" ht="17.100000000000001" customHeight="1" x14ac:dyDescent="0.25">
      <c r="Q30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9" spans="17:17" ht="17.100000000000001" customHeight="1" x14ac:dyDescent="0.25">
      <c r="Q30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0" spans="17:17" ht="17.100000000000001" customHeight="1" x14ac:dyDescent="0.25">
      <c r="Q30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1" spans="17:17" ht="17.100000000000001" customHeight="1" x14ac:dyDescent="0.25">
      <c r="Q30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2" spans="17:17" ht="17.100000000000001" customHeight="1" x14ac:dyDescent="0.25">
      <c r="Q30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3" spans="17:17" ht="17.100000000000001" customHeight="1" x14ac:dyDescent="0.25">
      <c r="Q30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4" spans="17:17" ht="17.100000000000001" customHeight="1" x14ac:dyDescent="0.25">
      <c r="Q30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5" spans="17:17" ht="17.100000000000001" customHeight="1" x14ac:dyDescent="0.25">
      <c r="Q30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6" spans="17:17" ht="17.100000000000001" customHeight="1" x14ac:dyDescent="0.25">
      <c r="Q30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7" spans="17:17" ht="17.100000000000001" customHeight="1" x14ac:dyDescent="0.25">
      <c r="Q30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8" spans="17:17" ht="17.100000000000001" customHeight="1" x14ac:dyDescent="0.25">
      <c r="Q30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9" spans="17:17" ht="17.100000000000001" customHeight="1" x14ac:dyDescent="0.25">
      <c r="Q30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0" spans="17:17" ht="17.100000000000001" customHeight="1" x14ac:dyDescent="0.25">
      <c r="Q30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1" spans="17:17" ht="17.100000000000001" customHeight="1" x14ac:dyDescent="0.25">
      <c r="Q30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2" spans="17:17" ht="17.100000000000001" customHeight="1" x14ac:dyDescent="0.25">
      <c r="Q30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3" spans="17:17" ht="17.100000000000001" customHeight="1" x14ac:dyDescent="0.25">
      <c r="Q30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4" spans="17:17" ht="17.100000000000001" customHeight="1" x14ac:dyDescent="0.25">
      <c r="Q30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5" spans="17:17" ht="17.100000000000001" customHeight="1" x14ac:dyDescent="0.25">
      <c r="Q30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6" spans="17:17" ht="17.100000000000001" customHeight="1" x14ac:dyDescent="0.25">
      <c r="Q30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7" spans="17:17" ht="17.100000000000001" customHeight="1" x14ac:dyDescent="0.25">
      <c r="Q30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8" spans="17:17" ht="17.100000000000001" customHeight="1" x14ac:dyDescent="0.25">
      <c r="Q30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9" spans="17:17" ht="17.100000000000001" customHeight="1" x14ac:dyDescent="0.25">
      <c r="Q30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0" spans="17:17" ht="17.100000000000001" customHeight="1" x14ac:dyDescent="0.25">
      <c r="Q31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1" spans="17:17" ht="17.100000000000001" customHeight="1" x14ac:dyDescent="0.25">
      <c r="Q31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2" spans="17:17" ht="17.100000000000001" customHeight="1" x14ac:dyDescent="0.25">
      <c r="Q31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3" spans="17:17" ht="17.100000000000001" customHeight="1" x14ac:dyDescent="0.25">
      <c r="Q31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4" spans="17:17" ht="17.100000000000001" customHeight="1" x14ac:dyDescent="0.25">
      <c r="Q31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5" spans="17:17" ht="17.100000000000001" customHeight="1" x14ac:dyDescent="0.25">
      <c r="Q31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6" spans="17:17" ht="17.100000000000001" customHeight="1" x14ac:dyDescent="0.25">
      <c r="Q31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7" spans="17:17" ht="17.100000000000001" customHeight="1" x14ac:dyDescent="0.25">
      <c r="Q31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8" spans="17:17" ht="17.100000000000001" customHeight="1" x14ac:dyDescent="0.25">
      <c r="Q31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9" spans="17:17" ht="17.100000000000001" customHeight="1" x14ac:dyDescent="0.25">
      <c r="Q31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0" spans="17:17" ht="17.100000000000001" customHeight="1" x14ac:dyDescent="0.25">
      <c r="Q31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1" spans="17:17" ht="17.100000000000001" customHeight="1" x14ac:dyDescent="0.25">
      <c r="Q31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2" spans="17:17" ht="17.100000000000001" customHeight="1" x14ac:dyDescent="0.25">
      <c r="Q31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3" spans="17:17" ht="17.100000000000001" customHeight="1" x14ac:dyDescent="0.25">
      <c r="Q31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4" spans="17:17" ht="17.100000000000001" customHeight="1" x14ac:dyDescent="0.25">
      <c r="Q31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5" spans="17:17" ht="17.100000000000001" customHeight="1" x14ac:dyDescent="0.25">
      <c r="Q31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6" spans="17:17" ht="17.100000000000001" customHeight="1" x14ac:dyDescent="0.25">
      <c r="Q31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7" spans="17:17" ht="17.100000000000001" customHeight="1" x14ac:dyDescent="0.25">
      <c r="Q31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8" spans="17:17" ht="17.100000000000001" customHeight="1" x14ac:dyDescent="0.25">
      <c r="Q31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9" spans="17:17" ht="17.100000000000001" customHeight="1" x14ac:dyDescent="0.25">
      <c r="Q31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0" spans="17:17" ht="17.100000000000001" customHeight="1" x14ac:dyDescent="0.25">
      <c r="Q31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1" spans="17:17" ht="17.100000000000001" customHeight="1" x14ac:dyDescent="0.25">
      <c r="Q31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2" spans="17:17" ht="17.100000000000001" customHeight="1" x14ac:dyDescent="0.25">
      <c r="Q31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3" spans="17:17" ht="17.100000000000001" customHeight="1" x14ac:dyDescent="0.25">
      <c r="Q31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4" spans="17:17" ht="17.100000000000001" customHeight="1" x14ac:dyDescent="0.25">
      <c r="Q31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5" spans="17:17" ht="17.100000000000001" customHeight="1" x14ac:dyDescent="0.25">
      <c r="Q31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6" spans="17:17" ht="17.100000000000001" customHeight="1" x14ac:dyDescent="0.25">
      <c r="Q31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7" spans="17:17" ht="17.100000000000001" customHeight="1" x14ac:dyDescent="0.25">
      <c r="Q31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8" spans="17:17" ht="17.100000000000001" customHeight="1" x14ac:dyDescent="0.25">
      <c r="Q31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9" spans="17:17" ht="17.100000000000001" customHeight="1" x14ac:dyDescent="0.25">
      <c r="Q31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0" spans="17:17" ht="17.100000000000001" customHeight="1" x14ac:dyDescent="0.25">
      <c r="Q31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1" spans="17:17" ht="17.100000000000001" customHeight="1" x14ac:dyDescent="0.25">
      <c r="Q31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2" spans="17:17" ht="17.100000000000001" customHeight="1" x14ac:dyDescent="0.25">
      <c r="Q31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3" spans="17:17" ht="17.100000000000001" customHeight="1" x14ac:dyDescent="0.25">
      <c r="Q31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4" spans="17:17" ht="17.100000000000001" customHeight="1" x14ac:dyDescent="0.25">
      <c r="Q31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5" spans="17:17" ht="17.100000000000001" customHeight="1" x14ac:dyDescent="0.25">
      <c r="Q31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6" spans="17:17" ht="17.100000000000001" customHeight="1" x14ac:dyDescent="0.25">
      <c r="Q31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7" spans="17:17" ht="17.100000000000001" customHeight="1" x14ac:dyDescent="0.25">
      <c r="Q31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8" spans="17:17" ht="17.100000000000001" customHeight="1" x14ac:dyDescent="0.25">
      <c r="Q31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9" spans="17:17" ht="17.100000000000001" customHeight="1" x14ac:dyDescent="0.25">
      <c r="Q31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0" spans="17:17" ht="17.100000000000001" customHeight="1" x14ac:dyDescent="0.25">
      <c r="Q31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1" spans="17:17" ht="17.100000000000001" customHeight="1" x14ac:dyDescent="0.25">
      <c r="Q31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2" spans="17:17" ht="17.100000000000001" customHeight="1" x14ac:dyDescent="0.25">
      <c r="Q31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3" spans="17:17" ht="17.100000000000001" customHeight="1" x14ac:dyDescent="0.25">
      <c r="Q31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4" spans="17:17" ht="17.100000000000001" customHeight="1" x14ac:dyDescent="0.25">
      <c r="Q31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5" spans="17:17" ht="17.100000000000001" customHeight="1" x14ac:dyDescent="0.25">
      <c r="Q31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6" spans="17:17" ht="17.100000000000001" customHeight="1" x14ac:dyDescent="0.25">
      <c r="Q31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7" spans="17:17" ht="17.100000000000001" customHeight="1" x14ac:dyDescent="0.25">
      <c r="Q31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8" spans="17:17" ht="17.100000000000001" customHeight="1" x14ac:dyDescent="0.25">
      <c r="Q31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9" spans="17:17" ht="17.100000000000001" customHeight="1" x14ac:dyDescent="0.25">
      <c r="Q31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0" spans="17:17" ht="17.100000000000001" customHeight="1" x14ac:dyDescent="0.25">
      <c r="Q31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1" spans="17:17" ht="17.100000000000001" customHeight="1" x14ac:dyDescent="0.25">
      <c r="Q31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2" spans="17:17" ht="17.100000000000001" customHeight="1" x14ac:dyDescent="0.25">
      <c r="Q31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3" spans="17:17" ht="17.100000000000001" customHeight="1" x14ac:dyDescent="0.25">
      <c r="Q31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4" spans="17:17" ht="17.100000000000001" customHeight="1" x14ac:dyDescent="0.25">
      <c r="Q31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5" spans="17:17" ht="17.100000000000001" customHeight="1" x14ac:dyDescent="0.25">
      <c r="Q31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6" spans="17:17" ht="17.100000000000001" customHeight="1" x14ac:dyDescent="0.25">
      <c r="Q31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7" spans="17:17" ht="17.100000000000001" customHeight="1" x14ac:dyDescent="0.25">
      <c r="Q31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8" spans="17:17" ht="17.100000000000001" customHeight="1" x14ac:dyDescent="0.25">
      <c r="Q31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9" spans="17:17" ht="17.100000000000001" customHeight="1" x14ac:dyDescent="0.25">
      <c r="Q31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0" spans="17:17" ht="17.100000000000001" customHeight="1" x14ac:dyDescent="0.25">
      <c r="Q31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1" spans="17:17" ht="17.100000000000001" customHeight="1" x14ac:dyDescent="0.25">
      <c r="Q31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2" spans="17:17" ht="17.100000000000001" customHeight="1" x14ac:dyDescent="0.25">
      <c r="Q31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3" spans="17:17" ht="17.100000000000001" customHeight="1" x14ac:dyDescent="0.25">
      <c r="Q31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4" spans="17:17" ht="17.100000000000001" customHeight="1" x14ac:dyDescent="0.25">
      <c r="Q31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5" spans="17:17" ht="17.100000000000001" customHeight="1" x14ac:dyDescent="0.25">
      <c r="Q31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6" spans="17:17" ht="17.100000000000001" customHeight="1" x14ac:dyDescent="0.25">
      <c r="Q31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7" spans="17:17" ht="17.100000000000001" customHeight="1" x14ac:dyDescent="0.25">
      <c r="Q31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8" spans="17:17" ht="17.100000000000001" customHeight="1" x14ac:dyDescent="0.25">
      <c r="Q31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9" spans="17:17" ht="17.100000000000001" customHeight="1" x14ac:dyDescent="0.25">
      <c r="Q31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0" spans="17:17" ht="17.100000000000001" customHeight="1" x14ac:dyDescent="0.25">
      <c r="Q31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1" spans="17:17" ht="17.100000000000001" customHeight="1" x14ac:dyDescent="0.25">
      <c r="Q31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2" spans="17:17" ht="17.100000000000001" customHeight="1" x14ac:dyDescent="0.25">
      <c r="Q31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3" spans="17:17" ht="17.100000000000001" customHeight="1" x14ac:dyDescent="0.25">
      <c r="Q31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4" spans="17:17" ht="17.100000000000001" customHeight="1" x14ac:dyDescent="0.25">
      <c r="Q31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5" spans="17:17" ht="17.100000000000001" customHeight="1" x14ac:dyDescent="0.25">
      <c r="Q31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6" spans="17:17" ht="17.100000000000001" customHeight="1" x14ac:dyDescent="0.25">
      <c r="Q31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7" spans="17:17" ht="17.100000000000001" customHeight="1" x14ac:dyDescent="0.25">
      <c r="Q31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8" spans="17:17" ht="17.100000000000001" customHeight="1" x14ac:dyDescent="0.25">
      <c r="Q31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9" spans="17:17" ht="17.100000000000001" customHeight="1" x14ac:dyDescent="0.25">
      <c r="Q31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0" spans="17:17" ht="17.100000000000001" customHeight="1" x14ac:dyDescent="0.25">
      <c r="Q31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1" spans="17:17" ht="17.100000000000001" customHeight="1" x14ac:dyDescent="0.25">
      <c r="Q31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2" spans="17:17" ht="17.100000000000001" customHeight="1" x14ac:dyDescent="0.25">
      <c r="Q31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3" spans="17:17" ht="17.100000000000001" customHeight="1" x14ac:dyDescent="0.25">
      <c r="Q31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4" spans="17:17" ht="17.100000000000001" customHeight="1" x14ac:dyDescent="0.25">
      <c r="Q31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5" spans="17:17" ht="17.100000000000001" customHeight="1" x14ac:dyDescent="0.25">
      <c r="Q31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6" spans="17:17" ht="17.100000000000001" customHeight="1" x14ac:dyDescent="0.25">
      <c r="Q31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7" spans="17:17" ht="17.100000000000001" customHeight="1" x14ac:dyDescent="0.25">
      <c r="Q31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8" spans="17:17" ht="17.100000000000001" customHeight="1" x14ac:dyDescent="0.25">
      <c r="Q31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9" spans="17:17" ht="17.100000000000001" customHeight="1" x14ac:dyDescent="0.25">
      <c r="Q31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0" spans="17:17" ht="17.100000000000001" customHeight="1" x14ac:dyDescent="0.25">
      <c r="Q31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1" spans="17:17" ht="17.100000000000001" customHeight="1" x14ac:dyDescent="0.25">
      <c r="Q31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2" spans="17:17" ht="17.100000000000001" customHeight="1" x14ac:dyDescent="0.25">
      <c r="Q31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3" spans="17:17" ht="17.100000000000001" customHeight="1" x14ac:dyDescent="0.25">
      <c r="Q31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4" spans="17:17" ht="17.100000000000001" customHeight="1" x14ac:dyDescent="0.25">
      <c r="Q31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5" spans="17:17" ht="17.100000000000001" customHeight="1" x14ac:dyDescent="0.25">
      <c r="Q31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6" spans="17:17" ht="17.100000000000001" customHeight="1" x14ac:dyDescent="0.25">
      <c r="Q31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7" spans="17:17" ht="17.100000000000001" customHeight="1" x14ac:dyDescent="0.25">
      <c r="Q31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8" spans="17:17" ht="17.100000000000001" customHeight="1" x14ac:dyDescent="0.25">
      <c r="Q31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9" spans="17:17" ht="17.100000000000001" customHeight="1" x14ac:dyDescent="0.25">
      <c r="Q31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0" spans="17:17" ht="17.100000000000001" customHeight="1" x14ac:dyDescent="0.25">
      <c r="Q32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1" spans="17:17" ht="17.100000000000001" customHeight="1" x14ac:dyDescent="0.25">
      <c r="Q32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2" spans="17:17" ht="17.100000000000001" customHeight="1" x14ac:dyDescent="0.25">
      <c r="Q32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3" spans="17:17" ht="17.100000000000001" customHeight="1" x14ac:dyDescent="0.25">
      <c r="Q32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4" spans="17:17" ht="17.100000000000001" customHeight="1" x14ac:dyDescent="0.25">
      <c r="Q32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5" spans="17:17" ht="17.100000000000001" customHeight="1" x14ac:dyDescent="0.25">
      <c r="Q32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6" spans="17:17" ht="17.100000000000001" customHeight="1" x14ac:dyDescent="0.25">
      <c r="Q32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7" spans="17:17" ht="17.100000000000001" customHeight="1" x14ac:dyDescent="0.25">
      <c r="Q32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8" spans="17:17" ht="17.100000000000001" customHeight="1" x14ac:dyDescent="0.25">
      <c r="Q32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9" spans="17:17" ht="17.100000000000001" customHeight="1" x14ac:dyDescent="0.25">
      <c r="Q32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0" spans="17:17" ht="17.100000000000001" customHeight="1" x14ac:dyDescent="0.25">
      <c r="Q32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1" spans="17:17" ht="17.100000000000001" customHeight="1" x14ac:dyDescent="0.25">
      <c r="Q32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2" spans="17:17" ht="17.100000000000001" customHeight="1" x14ac:dyDescent="0.25">
      <c r="Q32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3" spans="17:17" ht="17.100000000000001" customHeight="1" x14ac:dyDescent="0.25">
      <c r="Q32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4" spans="17:17" ht="17.100000000000001" customHeight="1" x14ac:dyDescent="0.25">
      <c r="Q32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5" spans="17:17" ht="17.100000000000001" customHeight="1" x14ac:dyDescent="0.25">
      <c r="Q32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6" spans="17:17" ht="17.100000000000001" customHeight="1" x14ac:dyDescent="0.25">
      <c r="Q32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7" spans="17:17" ht="17.100000000000001" customHeight="1" x14ac:dyDescent="0.25">
      <c r="Q32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8" spans="17:17" ht="17.100000000000001" customHeight="1" x14ac:dyDescent="0.25">
      <c r="Q32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9" spans="17:17" ht="17.100000000000001" customHeight="1" x14ac:dyDescent="0.25">
      <c r="Q32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0" spans="17:17" ht="17.100000000000001" customHeight="1" x14ac:dyDescent="0.25">
      <c r="Q32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1" spans="17:17" ht="17.100000000000001" customHeight="1" x14ac:dyDescent="0.25">
      <c r="Q32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2" spans="17:17" ht="17.100000000000001" customHeight="1" x14ac:dyDescent="0.25">
      <c r="Q32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3" spans="17:17" ht="17.100000000000001" customHeight="1" x14ac:dyDescent="0.25">
      <c r="Q32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4" spans="17:17" ht="17.100000000000001" customHeight="1" x14ac:dyDescent="0.25">
      <c r="Q32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5" spans="17:17" ht="17.100000000000001" customHeight="1" x14ac:dyDescent="0.25">
      <c r="Q32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6" spans="17:17" ht="17.100000000000001" customHeight="1" x14ac:dyDescent="0.25">
      <c r="Q32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7" spans="17:17" ht="17.100000000000001" customHeight="1" x14ac:dyDescent="0.25">
      <c r="Q32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8" spans="17:17" ht="17.100000000000001" customHeight="1" x14ac:dyDescent="0.25">
      <c r="Q32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9" spans="17:17" ht="17.100000000000001" customHeight="1" x14ac:dyDescent="0.25">
      <c r="Q32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0" spans="17:17" ht="17.100000000000001" customHeight="1" x14ac:dyDescent="0.25">
      <c r="Q32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1" spans="17:17" ht="17.100000000000001" customHeight="1" x14ac:dyDescent="0.25">
      <c r="Q32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2" spans="17:17" ht="17.100000000000001" customHeight="1" x14ac:dyDescent="0.25">
      <c r="Q32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3" spans="17:17" ht="17.100000000000001" customHeight="1" x14ac:dyDescent="0.25">
      <c r="Q32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4" spans="17:17" ht="17.100000000000001" customHeight="1" x14ac:dyDescent="0.25">
      <c r="Q32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5" spans="17:17" ht="17.100000000000001" customHeight="1" x14ac:dyDescent="0.25">
      <c r="Q32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6" spans="17:17" ht="17.100000000000001" customHeight="1" x14ac:dyDescent="0.25">
      <c r="Q32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7" spans="17:17" ht="17.100000000000001" customHeight="1" x14ac:dyDescent="0.25">
      <c r="Q32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8" spans="17:17" ht="17.100000000000001" customHeight="1" x14ac:dyDescent="0.25">
      <c r="Q32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9" spans="17:17" ht="17.100000000000001" customHeight="1" x14ac:dyDescent="0.25">
      <c r="Q32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0" spans="17:17" ht="17.100000000000001" customHeight="1" x14ac:dyDescent="0.25">
      <c r="Q32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1" spans="17:17" ht="17.100000000000001" customHeight="1" x14ac:dyDescent="0.25">
      <c r="Q32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2" spans="17:17" ht="17.100000000000001" customHeight="1" x14ac:dyDescent="0.25">
      <c r="Q32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3" spans="17:17" ht="17.100000000000001" customHeight="1" x14ac:dyDescent="0.25">
      <c r="Q32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4" spans="17:17" ht="17.100000000000001" customHeight="1" x14ac:dyDescent="0.25">
      <c r="Q32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5" spans="17:17" ht="17.100000000000001" customHeight="1" x14ac:dyDescent="0.25">
      <c r="Q32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6" spans="17:17" ht="17.100000000000001" customHeight="1" x14ac:dyDescent="0.25">
      <c r="Q32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7" spans="17:17" ht="17.100000000000001" customHeight="1" x14ac:dyDescent="0.25">
      <c r="Q32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8" spans="17:17" ht="17.100000000000001" customHeight="1" x14ac:dyDescent="0.25">
      <c r="Q32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9" spans="17:17" ht="17.100000000000001" customHeight="1" x14ac:dyDescent="0.25">
      <c r="Q32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0" spans="17:17" ht="17.100000000000001" customHeight="1" x14ac:dyDescent="0.25">
      <c r="Q32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1" spans="17:17" ht="17.100000000000001" customHeight="1" x14ac:dyDescent="0.25">
      <c r="Q32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2" spans="17:17" ht="17.100000000000001" customHeight="1" x14ac:dyDescent="0.25">
      <c r="Q32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3" spans="17:17" ht="17.100000000000001" customHeight="1" x14ac:dyDescent="0.25">
      <c r="Q32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4" spans="17:17" ht="17.100000000000001" customHeight="1" x14ac:dyDescent="0.25">
      <c r="Q32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5" spans="17:17" ht="17.100000000000001" customHeight="1" x14ac:dyDescent="0.25">
      <c r="Q32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6" spans="17:17" ht="17.100000000000001" customHeight="1" x14ac:dyDescent="0.25">
      <c r="Q32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7" spans="17:17" ht="17.100000000000001" customHeight="1" x14ac:dyDescent="0.25">
      <c r="Q32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8" spans="17:17" ht="17.100000000000001" customHeight="1" x14ac:dyDescent="0.25">
      <c r="Q32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9" spans="17:17" ht="17.100000000000001" customHeight="1" x14ac:dyDescent="0.25">
      <c r="Q32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0" spans="17:17" ht="17.100000000000001" customHeight="1" x14ac:dyDescent="0.25">
      <c r="Q32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1" spans="17:17" ht="17.100000000000001" customHeight="1" x14ac:dyDescent="0.25">
      <c r="Q32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2" spans="17:17" ht="17.100000000000001" customHeight="1" x14ac:dyDescent="0.25">
      <c r="Q32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3" spans="17:17" ht="17.100000000000001" customHeight="1" x14ac:dyDescent="0.25">
      <c r="Q32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4" spans="17:17" ht="17.100000000000001" customHeight="1" x14ac:dyDescent="0.25">
      <c r="Q32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5" spans="17:17" ht="17.100000000000001" customHeight="1" x14ac:dyDescent="0.25">
      <c r="Q32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6" spans="17:17" ht="17.100000000000001" customHeight="1" x14ac:dyDescent="0.25">
      <c r="Q32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7" spans="17:17" ht="17.100000000000001" customHeight="1" x14ac:dyDescent="0.25">
      <c r="Q32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8" spans="17:17" ht="17.100000000000001" customHeight="1" x14ac:dyDescent="0.25">
      <c r="Q32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9" spans="17:17" ht="17.100000000000001" customHeight="1" x14ac:dyDescent="0.25">
      <c r="Q32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0" spans="17:17" ht="17.100000000000001" customHeight="1" x14ac:dyDescent="0.25">
      <c r="Q32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1" spans="17:17" ht="17.100000000000001" customHeight="1" x14ac:dyDescent="0.25">
      <c r="Q32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2" spans="17:17" ht="17.100000000000001" customHeight="1" x14ac:dyDescent="0.25">
      <c r="Q32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3" spans="17:17" ht="17.100000000000001" customHeight="1" x14ac:dyDescent="0.25">
      <c r="Q32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4" spans="17:17" ht="17.100000000000001" customHeight="1" x14ac:dyDescent="0.25">
      <c r="Q32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5" spans="17:17" ht="17.100000000000001" customHeight="1" x14ac:dyDescent="0.25">
      <c r="Q32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6" spans="17:17" ht="17.100000000000001" customHeight="1" x14ac:dyDescent="0.25">
      <c r="Q32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7" spans="17:17" ht="17.100000000000001" customHeight="1" x14ac:dyDescent="0.25">
      <c r="Q32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8" spans="17:17" ht="17.100000000000001" customHeight="1" x14ac:dyDescent="0.25">
      <c r="Q32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9" spans="17:17" ht="17.100000000000001" customHeight="1" x14ac:dyDescent="0.25">
      <c r="Q32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0" spans="17:17" ht="17.100000000000001" customHeight="1" x14ac:dyDescent="0.25">
      <c r="Q32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1" spans="17:17" ht="17.100000000000001" customHeight="1" x14ac:dyDescent="0.25">
      <c r="Q32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2" spans="17:17" ht="17.100000000000001" customHeight="1" x14ac:dyDescent="0.25">
      <c r="Q32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3" spans="17:17" ht="17.100000000000001" customHeight="1" x14ac:dyDescent="0.25">
      <c r="Q32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4" spans="17:17" ht="17.100000000000001" customHeight="1" x14ac:dyDescent="0.25">
      <c r="Q32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5" spans="17:17" ht="17.100000000000001" customHeight="1" x14ac:dyDescent="0.25">
      <c r="Q32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6" spans="17:17" ht="17.100000000000001" customHeight="1" x14ac:dyDescent="0.25">
      <c r="Q32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7" spans="17:17" ht="17.100000000000001" customHeight="1" x14ac:dyDescent="0.25">
      <c r="Q32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8" spans="17:17" ht="17.100000000000001" customHeight="1" x14ac:dyDescent="0.25">
      <c r="Q32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9" spans="17:17" ht="17.100000000000001" customHeight="1" x14ac:dyDescent="0.25">
      <c r="Q32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0" spans="17:17" ht="17.100000000000001" customHeight="1" x14ac:dyDescent="0.25">
      <c r="Q32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1" spans="17:17" ht="17.100000000000001" customHeight="1" x14ac:dyDescent="0.25">
      <c r="Q32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2" spans="17:17" ht="17.100000000000001" customHeight="1" x14ac:dyDescent="0.25">
      <c r="Q32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3" spans="17:17" ht="17.100000000000001" customHeight="1" x14ac:dyDescent="0.25">
      <c r="Q32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4" spans="17:17" ht="17.100000000000001" customHeight="1" x14ac:dyDescent="0.25">
      <c r="Q32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5" spans="17:17" ht="17.100000000000001" customHeight="1" x14ac:dyDescent="0.25">
      <c r="Q32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6" spans="17:17" ht="17.100000000000001" customHeight="1" x14ac:dyDescent="0.25">
      <c r="Q32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7" spans="17:17" ht="17.100000000000001" customHeight="1" x14ac:dyDescent="0.25">
      <c r="Q32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8" spans="17:17" ht="17.100000000000001" customHeight="1" x14ac:dyDescent="0.25">
      <c r="Q32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9" spans="17:17" ht="17.100000000000001" customHeight="1" x14ac:dyDescent="0.25">
      <c r="Q32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0" spans="17:17" ht="17.100000000000001" customHeight="1" x14ac:dyDescent="0.25">
      <c r="Q33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1" spans="17:17" ht="17.100000000000001" customHeight="1" x14ac:dyDescent="0.25">
      <c r="Q33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2" spans="17:17" ht="17.100000000000001" customHeight="1" x14ac:dyDescent="0.25">
      <c r="Q33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3" spans="17:17" ht="17.100000000000001" customHeight="1" x14ac:dyDescent="0.25">
      <c r="Q33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4" spans="17:17" ht="17.100000000000001" customHeight="1" x14ac:dyDescent="0.25">
      <c r="Q33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5" spans="17:17" ht="17.100000000000001" customHeight="1" x14ac:dyDescent="0.25">
      <c r="Q33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6" spans="17:17" ht="17.100000000000001" customHeight="1" x14ac:dyDescent="0.25">
      <c r="Q33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7" spans="17:17" ht="17.100000000000001" customHeight="1" x14ac:dyDescent="0.25">
      <c r="Q33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8" spans="17:17" ht="17.100000000000001" customHeight="1" x14ac:dyDescent="0.25">
      <c r="Q33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9" spans="17:17" ht="17.100000000000001" customHeight="1" x14ac:dyDescent="0.25">
      <c r="Q33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0" spans="17:17" ht="17.100000000000001" customHeight="1" x14ac:dyDescent="0.25">
      <c r="Q33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1" spans="17:17" ht="17.100000000000001" customHeight="1" x14ac:dyDescent="0.25">
      <c r="Q33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2" spans="17:17" ht="17.100000000000001" customHeight="1" x14ac:dyDescent="0.25">
      <c r="Q33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3" spans="17:17" ht="17.100000000000001" customHeight="1" x14ac:dyDescent="0.25">
      <c r="Q33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4" spans="17:17" ht="17.100000000000001" customHeight="1" x14ac:dyDescent="0.25">
      <c r="Q33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5" spans="17:17" ht="17.100000000000001" customHeight="1" x14ac:dyDescent="0.25">
      <c r="Q33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6" spans="17:17" ht="17.100000000000001" customHeight="1" x14ac:dyDescent="0.25">
      <c r="Q33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7" spans="17:17" ht="17.100000000000001" customHeight="1" x14ac:dyDescent="0.25">
      <c r="Q33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8" spans="17:17" ht="17.100000000000001" customHeight="1" x14ac:dyDescent="0.25">
      <c r="Q33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9" spans="17:17" ht="17.100000000000001" customHeight="1" x14ac:dyDescent="0.25">
      <c r="Q33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0" spans="17:17" ht="17.100000000000001" customHeight="1" x14ac:dyDescent="0.25">
      <c r="Q33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1" spans="17:17" ht="17.100000000000001" customHeight="1" x14ac:dyDescent="0.25">
      <c r="Q33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2" spans="17:17" ht="17.100000000000001" customHeight="1" x14ac:dyDescent="0.25">
      <c r="Q33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3" spans="17:17" ht="17.100000000000001" customHeight="1" x14ac:dyDescent="0.25">
      <c r="Q33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4" spans="17:17" ht="17.100000000000001" customHeight="1" x14ac:dyDescent="0.25">
      <c r="Q33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5" spans="17:17" ht="17.100000000000001" customHeight="1" x14ac:dyDescent="0.25">
      <c r="Q33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6" spans="17:17" ht="17.100000000000001" customHeight="1" x14ac:dyDescent="0.25">
      <c r="Q33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7" spans="17:17" ht="17.100000000000001" customHeight="1" x14ac:dyDescent="0.25">
      <c r="Q33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8" spans="17:17" ht="17.100000000000001" customHeight="1" x14ac:dyDescent="0.25">
      <c r="Q33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9" spans="17:17" ht="17.100000000000001" customHeight="1" x14ac:dyDescent="0.25">
      <c r="Q33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0" spans="17:17" ht="17.100000000000001" customHeight="1" x14ac:dyDescent="0.25">
      <c r="Q33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1" spans="17:17" ht="17.100000000000001" customHeight="1" x14ac:dyDescent="0.25">
      <c r="Q33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2" spans="17:17" ht="17.100000000000001" customHeight="1" x14ac:dyDescent="0.25">
      <c r="Q33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3" spans="17:17" ht="17.100000000000001" customHeight="1" x14ac:dyDescent="0.25">
      <c r="Q33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4" spans="17:17" ht="17.100000000000001" customHeight="1" x14ac:dyDescent="0.25">
      <c r="Q33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5" spans="17:17" ht="17.100000000000001" customHeight="1" x14ac:dyDescent="0.25">
      <c r="Q33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6" spans="17:17" ht="17.100000000000001" customHeight="1" x14ac:dyDescent="0.25">
      <c r="Q33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7" spans="17:17" ht="17.100000000000001" customHeight="1" x14ac:dyDescent="0.25">
      <c r="Q33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8" spans="17:17" ht="17.100000000000001" customHeight="1" x14ac:dyDescent="0.25">
      <c r="Q33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9" spans="17:17" ht="17.100000000000001" customHeight="1" x14ac:dyDescent="0.25">
      <c r="Q33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0" spans="17:17" ht="17.100000000000001" customHeight="1" x14ac:dyDescent="0.25">
      <c r="Q33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1" spans="17:17" ht="17.100000000000001" customHeight="1" x14ac:dyDescent="0.25">
      <c r="Q33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2" spans="17:17" ht="17.100000000000001" customHeight="1" x14ac:dyDescent="0.25">
      <c r="Q33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3" spans="17:17" ht="17.100000000000001" customHeight="1" x14ac:dyDescent="0.25">
      <c r="Q33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4" spans="17:17" ht="17.100000000000001" customHeight="1" x14ac:dyDescent="0.25">
      <c r="Q33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5" spans="17:17" ht="17.100000000000001" customHeight="1" x14ac:dyDescent="0.25">
      <c r="Q33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6" spans="17:17" ht="17.100000000000001" customHeight="1" x14ac:dyDescent="0.25">
      <c r="Q33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7" spans="17:17" ht="17.100000000000001" customHeight="1" x14ac:dyDescent="0.25">
      <c r="Q33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8" spans="17:17" ht="17.100000000000001" customHeight="1" x14ac:dyDescent="0.25">
      <c r="Q33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9" spans="17:17" ht="17.100000000000001" customHeight="1" x14ac:dyDescent="0.25">
      <c r="Q33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0" spans="17:17" ht="17.100000000000001" customHeight="1" x14ac:dyDescent="0.25">
      <c r="Q33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1" spans="17:17" ht="17.100000000000001" customHeight="1" x14ac:dyDescent="0.25">
      <c r="Q33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2" spans="17:17" ht="17.100000000000001" customHeight="1" x14ac:dyDescent="0.25">
      <c r="Q33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3" spans="17:17" ht="17.100000000000001" customHeight="1" x14ac:dyDescent="0.25">
      <c r="Q33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4" spans="17:17" ht="17.100000000000001" customHeight="1" x14ac:dyDescent="0.25">
      <c r="Q33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5" spans="17:17" ht="17.100000000000001" customHeight="1" x14ac:dyDescent="0.25">
      <c r="Q33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6" spans="17:17" ht="17.100000000000001" customHeight="1" x14ac:dyDescent="0.25">
      <c r="Q33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7" spans="17:17" ht="17.100000000000001" customHeight="1" x14ac:dyDescent="0.25">
      <c r="Q33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8" spans="17:17" ht="17.100000000000001" customHeight="1" x14ac:dyDescent="0.25">
      <c r="Q33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9" spans="17:17" ht="17.100000000000001" customHeight="1" x14ac:dyDescent="0.25">
      <c r="Q33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0" spans="17:17" ht="17.100000000000001" customHeight="1" x14ac:dyDescent="0.25">
      <c r="Q33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1" spans="17:17" ht="17.100000000000001" customHeight="1" x14ac:dyDescent="0.25">
      <c r="Q33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2" spans="17:17" ht="17.100000000000001" customHeight="1" x14ac:dyDescent="0.25">
      <c r="Q33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3" spans="17:17" ht="17.100000000000001" customHeight="1" x14ac:dyDescent="0.25">
      <c r="Q33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4" spans="17:17" ht="17.100000000000001" customHeight="1" x14ac:dyDescent="0.25">
      <c r="Q33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5" spans="17:17" ht="17.100000000000001" customHeight="1" x14ac:dyDescent="0.25">
      <c r="Q33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6" spans="17:17" ht="17.100000000000001" customHeight="1" x14ac:dyDescent="0.25">
      <c r="Q33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7" spans="17:17" ht="17.100000000000001" customHeight="1" x14ac:dyDescent="0.25">
      <c r="Q33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8" spans="17:17" ht="17.100000000000001" customHeight="1" x14ac:dyDescent="0.25">
      <c r="Q33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9" spans="17:17" ht="17.100000000000001" customHeight="1" x14ac:dyDescent="0.25">
      <c r="Q33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0" spans="17:17" ht="17.100000000000001" customHeight="1" x14ac:dyDescent="0.25">
      <c r="Q33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1" spans="17:17" ht="17.100000000000001" customHeight="1" x14ac:dyDescent="0.25">
      <c r="Q33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2" spans="17:17" ht="17.100000000000001" customHeight="1" x14ac:dyDescent="0.25">
      <c r="Q33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3" spans="17:17" ht="17.100000000000001" customHeight="1" x14ac:dyDescent="0.25">
      <c r="Q33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4" spans="17:17" ht="17.100000000000001" customHeight="1" x14ac:dyDescent="0.25">
      <c r="Q33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5" spans="17:17" ht="17.100000000000001" customHeight="1" x14ac:dyDescent="0.25">
      <c r="Q33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6" spans="17:17" ht="17.100000000000001" customHeight="1" x14ac:dyDescent="0.25">
      <c r="Q33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7" spans="17:17" ht="17.100000000000001" customHeight="1" x14ac:dyDescent="0.25">
      <c r="Q33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8" spans="17:17" ht="17.100000000000001" customHeight="1" x14ac:dyDescent="0.25">
      <c r="Q33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9" spans="17:17" ht="17.100000000000001" customHeight="1" x14ac:dyDescent="0.25">
      <c r="Q33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0" spans="17:17" ht="17.100000000000001" customHeight="1" x14ac:dyDescent="0.25">
      <c r="Q33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1" spans="17:17" ht="17.100000000000001" customHeight="1" x14ac:dyDescent="0.25">
      <c r="Q33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2" spans="17:17" ht="17.100000000000001" customHeight="1" x14ac:dyDescent="0.25">
      <c r="Q33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3" spans="17:17" ht="17.100000000000001" customHeight="1" x14ac:dyDescent="0.25">
      <c r="Q33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4" spans="17:17" ht="17.100000000000001" customHeight="1" x14ac:dyDescent="0.25">
      <c r="Q33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5" spans="17:17" ht="17.100000000000001" customHeight="1" x14ac:dyDescent="0.25">
      <c r="Q33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6" spans="17:17" ht="17.100000000000001" customHeight="1" x14ac:dyDescent="0.25">
      <c r="Q33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7" spans="17:17" ht="17.100000000000001" customHeight="1" x14ac:dyDescent="0.25">
      <c r="Q33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8" spans="17:17" ht="17.100000000000001" customHeight="1" x14ac:dyDescent="0.25">
      <c r="Q33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9" spans="17:17" ht="17.100000000000001" customHeight="1" x14ac:dyDescent="0.25">
      <c r="Q33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0" spans="17:17" ht="17.100000000000001" customHeight="1" x14ac:dyDescent="0.25">
      <c r="Q33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1" spans="17:17" ht="17.100000000000001" customHeight="1" x14ac:dyDescent="0.25">
      <c r="Q33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2" spans="17:17" ht="17.100000000000001" customHeight="1" x14ac:dyDescent="0.25">
      <c r="Q33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3" spans="17:17" ht="17.100000000000001" customHeight="1" x14ac:dyDescent="0.25">
      <c r="Q33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4" spans="17:17" ht="17.100000000000001" customHeight="1" x14ac:dyDescent="0.25">
      <c r="Q33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5" spans="17:17" ht="17.100000000000001" customHeight="1" x14ac:dyDescent="0.25">
      <c r="Q33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6" spans="17:17" ht="17.100000000000001" customHeight="1" x14ac:dyDescent="0.25">
      <c r="Q33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7" spans="17:17" ht="17.100000000000001" customHeight="1" x14ac:dyDescent="0.25">
      <c r="Q33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8" spans="17:17" ht="17.100000000000001" customHeight="1" x14ac:dyDescent="0.25">
      <c r="Q33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9" spans="17:17" ht="17.100000000000001" customHeight="1" x14ac:dyDescent="0.25">
      <c r="Q33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0" spans="17:17" ht="17.100000000000001" customHeight="1" x14ac:dyDescent="0.25">
      <c r="Q34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1" spans="17:17" ht="17.100000000000001" customHeight="1" x14ac:dyDescent="0.25">
      <c r="Q34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2" spans="17:17" ht="17.100000000000001" customHeight="1" x14ac:dyDescent="0.25">
      <c r="Q34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3" spans="17:17" ht="17.100000000000001" customHeight="1" x14ac:dyDescent="0.25">
      <c r="Q34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4" spans="17:17" ht="17.100000000000001" customHeight="1" x14ac:dyDescent="0.25">
      <c r="Q34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5" spans="17:17" ht="17.100000000000001" customHeight="1" x14ac:dyDescent="0.25">
      <c r="Q34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6" spans="17:17" ht="17.100000000000001" customHeight="1" x14ac:dyDescent="0.25">
      <c r="Q34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7" spans="17:17" ht="17.100000000000001" customHeight="1" x14ac:dyDescent="0.25">
      <c r="Q34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8" spans="17:17" ht="17.100000000000001" customHeight="1" x14ac:dyDescent="0.25">
      <c r="Q34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9" spans="17:17" ht="17.100000000000001" customHeight="1" x14ac:dyDescent="0.25">
      <c r="Q34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0" spans="17:17" ht="17.100000000000001" customHeight="1" x14ac:dyDescent="0.25">
      <c r="Q34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1" spans="17:17" ht="17.100000000000001" customHeight="1" x14ac:dyDescent="0.25">
      <c r="Q34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2" spans="17:17" ht="17.100000000000001" customHeight="1" x14ac:dyDescent="0.25">
      <c r="Q34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3" spans="17:17" ht="17.100000000000001" customHeight="1" x14ac:dyDescent="0.25">
      <c r="Q34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4" spans="17:17" ht="17.100000000000001" customHeight="1" x14ac:dyDescent="0.25">
      <c r="Q34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5" spans="17:17" ht="17.100000000000001" customHeight="1" x14ac:dyDescent="0.25">
      <c r="Q34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6" spans="17:17" ht="17.100000000000001" customHeight="1" x14ac:dyDescent="0.25">
      <c r="Q34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7" spans="17:17" ht="17.100000000000001" customHeight="1" x14ac:dyDescent="0.25">
      <c r="Q34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8" spans="17:17" ht="17.100000000000001" customHeight="1" x14ac:dyDescent="0.25">
      <c r="Q34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9" spans="17:17" ht="17.100000000000001" customHeight="1" x14ac:dyDescent="0.25">
      <c r="Q34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0" spans="17:17" ht="17.100000000000001" customHeight="1" x14ac:dyDescent="0.25">
      <c r="Q34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1" spans="17:17" ht="17.100000000000001" customHeight="1" x14ac:dyDescent="0.25">
      <c r="Q34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2" spans="17:17" ht="17.100000000000001" customHeight="1" x14ac:dyDescent="0.25">
      <c r="Q34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3" spans="17:17" ht="17.100000000000001" customHeight="1" x14ac:dyDescent="0.25">
      <c r="Q34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4" spans="17:17" ht="17.100000000000001" customHeight="1" x14ac:dyDescent="0.25">
      <c r="Q34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5" spans="17:17" ht="17.100000000000001" customHeight="1" x14ac:dyDescent="0.25">
      <c r="Q34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6" spans="17:17" ht="17.100000000000001" customHeight="1" x14ac:dyDescent="0.25">
      <c r="Q34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7" spans="17:17" ht="17.100000000000001" customHeight="1" x14ac:dyDescent="0.25">
      <c r="Q34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8" spans="17:17" ht="17.100000000000001" customHeight="1" x14ac:dyDescent="0.25">
      <c r="Q34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9" spans="17:17" ht="17.100000000000001" customHeight="1" x14ac:dyDescent="0.25">
      <c r="Q34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0" spans="17:17" ht="17.100000000000001" customHeight="1" x14ac:dyDescent="0.25">
      <c r="Q34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1" spans="17:17" ht="17.100000000000001" customHeight="1" x14ac:dyDescent="0.25">
      <c r="Q34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2" spans="17:17" ht="17.100000000000001" customHeight="1" x14ac:dyDescent="0.25">
      <c r="Q34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3" spans="17:17" ht="17.100000000000001" customHeight="1" x14ac:dyDescent="0.25">
      <c r="Q34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4" spans="17:17" ht="17.100000000000001" customHeight="1" x14ac:dyDescent="0.25">
      <c r="Q34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5" spans="17:17" ht="17.100000000000001" customHeight="1" x14ac:dyDescent="0.25">
      <c r="Q34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6" spans="17:17" ht="17.100000000000001" customHeight="1" x14ac:dyDescent="0.25">
      <c r="Q34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7" spans="17:17" ht="17.100000000000001" customHeight="1" x14ac:dyDescent="0.25">
      <c r="Q34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8" spans="17:17" ht="17.100000000000001" customHeight="1" x14ac:dyDescent="0.25">
      <c r="Q34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9" spans="17:17" ht="17.100000000000001" customHeight="1" x14ac:dyDescent="0.25">
      <c r="Q34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0" spans="17:17" ht="17.100000000000001" customHeight="1" x14ac:dyDescent="0.25">
      <c r="Q34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1" spans="17:17" ht="17.100000000000001" customHeight="1" x14ac:dyDescent="0.25">
      <c r="Q34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2" spans="17:17" ht="17.100000000000001" customHeight="1" x14ac:dyDescent="0.25">
      <c r="Q34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3" spans="17:17" ht="17.100000000000001" customHeight="1" x14ac:dyDescent="0.25">
      <c r="Q34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4" spans="17:17" ht="17.100000000000001" customHeight="1" x14ac:dyDescent="0.25">
      <c r="Q34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5" spans="17:17" ht="17.100000000000001" customHeight="1" x14ac:dyDescent="0.25">
      <c r="Q34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6" spans="17:17" ht="17.100000000000001" customHeight="1" x14ac:dyDescent="0.25">
      <c r="Q34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7" spans="17:17" ht="17.100000000000001" customHeight="1" x14ac:dyDescent="0.25">
      <c r="Q34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8" spans="17:17" ht="17.100000000000001" customHeight="1" x14ac:dyDescent="0.25">
      <c r="Q34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9" spans="17:17" ht="17.100000000000001" customHeight="1" x14ac:dyDescent="0.25">
      <c r="Q34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0" spans="17:17" ht="17.100000000000001" customHeight="1" x14ac:dyDescent="0.25">
      <c r="Q34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1" spans="17:17" ht="17.100000000000001" customHeight="1" x14ac:dyDescent="0.25">
      <c r="Q34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2" spans="17:17" ht="17.100000000000001" customHeight="1" x14ac:dyDescent="0.25">
      <c r="Q34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3" spans="17:17" ht="17.100000000000001" customHeight="1" x14ac:dyDescent="0.25">
      <c r="Q34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4" spans="17:17" ht="17.100000000000001" customHeight="1" x14ac:dyDescent="0.25">
      <c r="Q34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5" spans="17:17" ht="17.100000000000001" customHeight="1" x14ac:dyDescent="0.25">
      <c r="Q34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6" spans="17:17" ht="17.100000000000001" customHeight="1" x14ac:dyDescent="0.25">
      <c r="Q34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7" spans="17:17" ht="17.100000000000001" customHeight="1" x14ac:dyDescent="0.25">
      <c r="Q34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8" spans="17:17" ht="17.100000000000001" customHeight="1" x14ac:dyDescent="0.25">
      <c r="Q34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9" spans="17:17" ht="17.100000000000001" customHeight="1" x14ac:dyDescent="0.25">
      <c r="Q34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0" spans="17:17" ht="17.100000000000001" customHeight="1" x14ac:dyDescent="0.25">
      <c r="Q34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1" spans="17:17" ht="17.100000000000001" customHeight="1" x14ac:dyDescent="0.25">
      <c r="Q34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2" spans="17:17" ht="17.100000000000001" customHeight="1" x14ac:dyDescent="0.25">
      <c r="Q34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3" spans="17:17" ht="17.100000000000001" customHeight="1" x14ac:dyDescent="0.25">
      <c r="Q34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4" spans="17:17" ht="17.100000000000001" customHeight="1" x14ac:dyDescent="0.25">
      <c r="Q34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5" spans="17:17" ht="17.100000000000001" customHeight="1" x14ac:dyDescent="0.25">
      <c r="Q34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6" spans="17:17" ht="17.100000000000001" customHeight="1" x14ac:dyDescent="0.25">
      <c r="Q34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7" spans="17:17" ht="17.100000000000001" customHeight="1" x14ac:dyDescent="0.25">
      <c r="Q34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8" spans="17:17" ht="17.100000000000001" customHeight="1" x14ac:dyDescent="0.25">
      <c r="Q34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9" spans="17:17" ht="17.100000000000001" customHeight="1" x14ac:dyDescent="0.25">
      <c r="Q34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0" spans="17:17" ht="17.100000000000001" customHeight="1" x14ac:dyDescent="0.25">
      <c r="Q34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1" spans="17:17" ht="17.100000000000001" customHeight="1" x14ac:dyDescent="0.25">
      <c r="Q34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2" spans="17:17" ht="17.100000000000001" customHeight="1" x14ac:dyDescent="0.25">
      <c r="Q34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3" spans="17:17" ht="17.100000000000001" customHeight="1" x14ac:dyDescent="0.25">
      <c r="Q34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4" spans="17:17" ht="17.100000000000001" customHeight="1" x14ac:dyDescent="0.25">
      <c r="Q34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5" spans="17:17" ht="17.100000000000001" customHeight="1" x14ac:dyDescent="0.25">
      <c r="Q34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6" spans="17:17" ht="17.100000000000001" customHeight="1" x14ac:dyDescent="0.25">
      <c r="Q34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7" spans="17:17" ht="17.100000000000001" customHeight="1" x14ac:dyDescent="0.25">
      <c r="Q34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8" spans="17:17" ht="17.100000000000001" customHeight="1" x14ac:dyDescent="0.25">
      <c r="Q34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9" spans="17:17" ht="17.100000000000001" customHeight="1" x14ac:dyDescent="0.25">
      <c r="Q34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0" spans="17:17" ht="17.100000000000001" customHeight="1" x14ac:dyDescent="0.25">
      <c r="Q34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1" spans="17:17" ht="17.100000000000001" customHeight="1" x14ac:dyDescent="0.25">
      <c r="Q34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2" spans="17:17" ht="17.100000000000001" customHeight="1" x14ac:dyDescent="0.25">
      <c r="Q34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3" spans="17:17" ht="17.100000000000001" customHeight="1" x14ac:dyDescent="0.25">
      <c r="Q34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4" spans="17:17" ht="17.100000000000001" customHeight="1" x14ac:dyDescent="0.25">
      <c r="Q34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5" spans="17:17" ht="17.100000000000001" customHeight="1" x14ac:dyDescent="0.25">
      <c r="Q34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6" spans="17:17" ht="17.100000000000001" customHeight="1" x14ac:dyDescent="0.25">
      <c r="Q34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7" spans="17:17" ht="17.100000000000001" customHeight="1" x14ac:dyDescent="0.25">
      <c r="Q34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8" spans="17:17" ht="17.100000000000001" customHeight="1" x14ac:dyDescent="0.25">
      <c r="Q34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9" spans="17:17" ht="17.100000000000001" customHeight="1" x14ac:dyDescent="0.25">
      <c r="Q34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0" spans="17:17" ht="17.100000000000001" customHeight="1" x14ac:dyDescent="0.25">
      <c r="Q34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1" spans="17:17" ht="17.100000000000001" customHeight="1" x14ac:dyDescent="0.25">
      <c r="Q34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2" spans="17:17" ht="17.100000000000001" customHeight="1" x14ac:dyDescent="0.25">
      <c r="Q34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3" spans="17:17" ht="17.100000000000001" customHeight="1" x14ac:dyDescent="0.25">
      <c r="Q34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4" spans="17:17" ht="17.100000000000001" customHeight="1" x14ac:dyDescent="0.25">
      <c r="Q34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5" spans="17:17" ht="17.100000000000001" customHeight="1" x14ac:dyDescent="0.25">
      <c r="Q34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6" spans="17:17" ht="17.100000000000001" customHeight="1" x14ac:dyDescent="0.25">
      <c r="Q34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7" spans="17:17" ht="17.100000000000001" customHeight="1" x14ac:dyDescent="0.25">
      <c r="Q34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8" spans="17:17" ht="17.100000000000001" customHeight="1" x14ac:dyDescent="0.25">
      <c r="Q34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9" spans="17:17" ht="17.100000000000001" customHeight="1" x14ac:dyDescent="0.25">
      <c r="Q34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0" spans="17:17" ht="17.100000000000001" customHeight="1" x14ac:dyDescent="0.25">
      <c r="Q35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1" spans="17:17" ht="17.100000000000001" customHeight="1" x14ac:dyDescent="0.25">
      <c r="Q35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2" spans="17:17" ht="17.100000000000001" customHeight="1" x14ac:dyDescent="0.25">
      <c r="Q35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3" spans="17:17" ht="17.100000000000001" customHeight="1" x14ac:dyDescent="0.25">
      <c r="Q35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4" spans="17:17" ht="17.100000000000001" customHeight="1" x14ac:dyDescent="0.25">
      <c r="Q35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5" spans="17:17" ht="17.100000000000001" customHeight="1" x14ac:dyDescent="0.25">
      <c r="Q35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6" spans="17:17" ht="17.100000000000001" customHeight="1" x14ac:dyDescent="0.25">
      <c r="Q35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7" spans="17:17" ht="17.100000000000001" customHeight="1" x14ac:dyDescent="0.25">
      <c r="Q35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8" spans="17:17" ht="17.100000000000001" customHeight="1" x14ac:dyDescent="0.25">
      <c r="Q35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9" spans="17:17" ht="17.100000000000001" customHeight="1" x14ac:dyDescent="0.25">
      <c r="Q35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0" spans="17:17" ht="17.100000000000001" customHeight="1" x14ac:dyDescent="0.25">
      <c r="Q35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1" spans="17:17" ht="17.100000000000001" customHeight="1" x14ac:dyDescent="0.25">
      <c r="Q35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2" spans="17:17" ht="17.100000000000001" customHeight="1" x14ac:dyDescent="0.25">
      <c r="Q35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3" spans="17:17" ht="17.100000000000001" customHeight="1" x14ac:dyDescent="0.25">
      <c r="Q35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4" spans="17:17" ht="17.100000000000001" customHeight="1" x14ac:dyDescent="0.25">
      <c r="Q35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5" spans="17:17" ht="17.100000000000001" customHeight="1" x14ac:dyDescent="0.25">
      <c r="Q35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6" spans="17:17" ht="17.100000000000001" customHeight="1" x14ac:dyDescent="0.25">
      <c r="Q35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7" spans="17:17" ht="17.100000000000001" customHeight="1" x14ac:dyDescent="0.25">
      <c r="Q35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8" spans="17:17" ht="17.100000000000001" customHeight="1" x14ac:dyDescent="0.25">
      <c r="Q35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9" spans="17:17" ht="17.100000000000001" customHeight="1" x14ac:dyDescent="0.25">
      <c r="Q35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0" spans="17:17" ht="17.100000000000001" customHeight="1" x14ac:dyDescent="0.25">
      <c r="Q35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1" spans="17:17" ht="17.100000000000001" customHeight="1" x14ac:dyDescent="0.25">
      <c r="Q35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2" spans="17:17" ht="17.100000000000001" customHeight="1" x14ac:dyDescent="0.25">
      <c r="Q35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3" spans="17:17" ht="17.100000000000001" customHeight="1" x14ac:dyDescent="0.25">
      <c r="Q35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4" spans="17:17" ht="17.100000000000001" customHeight="1" x14ac:dyDescent="0.25">
      <c r="Q35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5" spans="17:17" ht="17.100000000000001" customHeight="1" x14ac:dyDescent="0.25">
      <c r="Q35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6" spans="17:17" ht="17.100000000000001" customHeight="1" x14ac:dyDescent="0.25">
      <c r="Q35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7" spans="17:17" ht="17.100000000000001" customHeight="1" x14ac:dyDescent="0.25">
      <c r="Q35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8" spans="17:17" ht="17.100000000000001" customHeight="1" x14ac:dyDescent="0.25">
      <c r="Q35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9" spans="17:17" ht="17.100000000000001" customHeight="1" x14ac:dyDescent="0.25">
      <c r="Q35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0" spans="17:17" ht="17.100000000000001" customHeight="1" x14ac:dyDescent="0.25">
      <c r="Q35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1" spans="17:17" ht="17.100000000000001" customHeight="1" x14ac:dyDescent="0.25">
      <c r="Q35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2" spans="17:17" ht="17.100000000000001" customHeight="1" x14ac:dyDescent="0.25">
      <c r="Q35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3" spans="17:17" ht="17.100000000000001" customHeight="1" x14ac:dyDescent="0.25">
      <c r="Q35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4" spans="17:17" ht="17.100000000000001" customHeight="1" x14ac:dyDescent="0.25">
      <c r="Q35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5" spans="17:17" ht="17.100000000000001" customHeight="1" x14ac:dyDescent="0.25">
      <c r="Q35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6" spans="17:17" ht="17.100000000000001" customHeight="1" x14ac:dyDescent="0.25">
      <c r="Q35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7" spans="17:17" ht="17.100000000000001" customHeight="1" x14ac:dyDescent="0.25">
      <c r="Q35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8" spans="17:17" ht="17.100000000000001" customHeight="1" x14ac:dyDescent="0.25">
      <c r="Q35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9" spans="17:17" ht="17.100000000000001" customHeight="1" x14ac:dyDescent="0.25">
      <c r="Q35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0" spans="17:17" ht="17.100000000000001" customHeight="1" x14ac:dyDescent="0.25">
      <c r="Q35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1" spans="17:17" ht="17.100000000000001" customHeight="1" x14ac:dyDescent="0.25">
      <c r="Q35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2" spans="17:17" ht="17.100000000000001" customHeight="1" x14ac:dyDescent="0.25">
      <c r="Q35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3" spans="17:17" ht="17.100000000000001" customHeight="1" x14ac:dyDescent="0.25">
      <c r="Q35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4" spans="17:17" ht="17.100000000000001" customHeight="1" x14ac:dyDescent="0.25">
      <c r="Q35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5" spans="17:17" ht="17.100000000000001" customHeight="1" x14ac:dyDescent="0.25">
      <c r="Q35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6" spans="17:17" ht="17.100000000000001" customHeight="1" x14ac:dyDescent="0.25">
      <c r="Q35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7" spans="17:17" ht="17.100000000000001" customHeight="1" x14ac:dyDescent="0.25">
      <c r="Q35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8" spans="17:17" ht="17.100000000000001" customHeight="1" x14ac:dyDescent="0.25">
      <c r="Q35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9" spans="17:17" ht="17.100000000000001" customHeight="1" x14ac:dyDescent="0.25">
      <c r="Q35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0" spans="17:17" ht="17.100000000000001" customHeight="1" x14ac:dyDescent="0.25">
      <c r="Q35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1" spans="17:17" ht="17.100000000000001" customHeight="1" x14ac:dyDescent="0.25">
      <c r="Q35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2" spans="17:17" ht="17.100000000000001" customHeight="1" x14ac:dyDescent="0.25">
      <c r="Q35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3" spans="17:17" ht="17.100000000000001" customHeight="1" x14ac:dyDescent="0.25">
      <c r="Q35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4" spans="17:17" ht="17.100000000000001" customHeight="1" x14ac:dyDescent="0.25">
      <c r="Q35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5" spans="17:17" ht="17.100000000000001" customHeight="1" x14ac:dyDescent="0.25">
      <c r="Q35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6" spans="17:17" ht="17.100000000000001" customHeight="1" x14ac:dyDescent="0.25">
      <c r="Q35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7" spans="17:17" ht="17.100000000000001" customHeight="1" x14ac:dyDescent="0.25">
      <c r="Q35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8" spans="17:17" ht="17.100000000000001" customHeight="1" x14ac:dyDescent="0.25">
      <c r="Q35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9" spans="17:17" ht="17.100000000000001" customHeight="1" x14ac:dyDescent="0.25">
      <c r="Q35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0" spans="17:17" ht="17.100000000000001" customHeight="1" x14ac:dyDescent="0.25">
      <c r="Q35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1" spans="17:17" ht="17.100000000000001" customHeight="1" x14ac:dyDescent="0.25">
      <c r="Q35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2" spans="17:17" ht="17.100000000000001" customHeight="1" x14ac:dyDescent="0.25">
      <c r="Q35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3" spans="17:17" ht="17.100000000000001" customHeight="1" x14ac:dyDescent="0.25">
      <c r="Q35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4" spans="17:17" ht="17.100000000000001" customHeight="1" x14ac:dyDescent="0.25">
      <c r="Q35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5" spans="17:17" ht="17.100000000000001" customHeight="1" x14ac:dyDescent="0.25">
      <c r="Q35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6" spans="17:17" ht="17.100000000000001" customHeight="1" x14ac:dyDescent="0.25">
      <c r="Q35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7" spans="17:17" ht="17.100000000000001" customHeight="1" x14ac:dyDescent="0.25">
      <c r="Q35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8" spans="17:17" ht="17.100000000000001" customHeight="1" x14ac:dyDescent="0.25">
      <c r="Q35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9" spans="17:17" ht="17.100000000000001" customHeight="1" x14ac:dyDescent="0.25">
      <c r="Q35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0" spans="17:17" ht="17.100000000000001" customHeight="1" x14ac:dyDescent="0.25">
      <c r="Q35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1" spans="17:17" ht="17.100000000000001" customHeight="1" x14ac:dyDescent="0.25">
      <c r="Q35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2" spans="17:17" ht="17.100000000000001" customHeight="1" x14ac:dyDescent="0.25">
      <c r="Q35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3" spans="17:17" ht="17.100000000000001" customHeight="1" x14ac:dyDescent="0.25">
      <c r="Q35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4" spans="17:17" ht="17.100000000000001" customHeight="1" x14ac:dyDescent="0.25">
      <c r="Q35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5" spans="17:17" ht="17.100000000000001" customHeight="1" x14ac:dyDescent="0.25">
      <c r="Q35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6" spans="17:17" ht="17.100000000000001" customHeight="1" x14ac:dyDescent="0.25">
      <c r="Q35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7" spans="17:17" ht="17.100000000000001" customHeight="1" x14ac:dyDescent="0.25">
      <c r="Q35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8" spans="17:17" ht="17.100000000000001" customHeight="1" x14ac:dyDescent="0.25">
      <c r="Q35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9" spans="17:17" ht="17.100000000000001" customHeight="1" x14ac:dyDescent="0.25">
      <c r="Q35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0" spans="17:17" ht="17.100000000000001" customHeight="1" x14ac:dyDescent="0.25">
      <c r="Q35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1" spans="17:17" ht="17.100000000000001" customHeight="1" x14ac:dyDescent="0.25">
      <c r="Q35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2" spans="17:17" ht="17.100000000000001" customHeight="1" x14ac:dyDescent="0.25">
      <c r="Q35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3" spans="17:17" ht="17.100000000000001" customHeight="1" x14ac:dyDescent="0.25">
      <c r="Q35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4" spans="17:17" ht="17.100000000000001" customHeight="1" x14ac:dyDescent="0.25">
      <c r="Q35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5" spans="17:17" ht="17.100000000000001" customHeight="1" x14ac:dyDescent="0.25">
      <c r="Q35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6" spans="17:17" ht="17.100000000000001" customHeight="1" x14ac:dyDescent="0.25">
      <c r="Q35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7" spans="17:17" ht="17.100000000000001" customHeight="1" x14ac:dyDescent="0.25">
      <c r="Q35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8" spans="17:17" ht="17.100000000000001" customHeight="1" x14ac:dyDescent="0.25">
      <c r="Q35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9" spans="17:17" ht="17.100000000000001" customHeight="1" x14ac:dyDescent="0.25">
      <c r="Q35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0" spans="17:17" ht="17.100000000000001" customHeight="1" x14ac:dyDescent="0.25">
      <c r="Q35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1" spans="17:17" ht="17.100000000000001" customHeight="1" x14ac:dyDescent="0.25">
      <c r="Q35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2" spans="17:17" ht="17.100000000000001" customHeight="1" x14ac:dyDescent="0.25">
      <c r="Q35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3" spans="17:17" ht="17.100000000000001" customHeight="1" x14ac:dyDescent="0.25">
      <c r="Q35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4" spans="17:17" ht="17.100000000000001" customHeight="1" x14ac:dyDescent="0.25">
      <c r="Q35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5" spans="17:17" ht="17.100000000000001" customHeight="1" x14ac:dyDescent="0.25">
      <c r="Q35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6" spans="17:17" ht="17.100000000000001" customHeight="1" x14ac:dyDescent="0.25">
      <c r="Q35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7" spans="17:17" ht="17.100000000000001" customHeight="1" x14ac:dyDescent="0.25">
      <c r="Q35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8" spans="17:17" ht="17.100000000000001" customHeight="1" x14ac:dyDescent="0.25">
      <c r="Q35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9" spans="17:17" ht="17.100000000000001" customHeight="1" x14ac:dyDescent="0.25">
      <c r="Q35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0" spans="17:17" ht="17.100000000000001" customHeight="1" x14ac:dyDescent="0.25">
      <c r="Q36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1" spans="17:17" ht="17.100000000000001" customHeight="1" x14ac:dyDescent="0.25">
      <c r="Q36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2" spans="17:17" ht="17.100000000000001" customHeight="1" x14ac:dyDescent="0.25">
      <c r="Q36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3" spans="17:17" ht="17.100000000000001" customHeight="1" x14ac:dyDescent="0.25">
      <c r="Q36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4" spans="17:17" ht="17.100000000000001" customHeight="1" x14ac:dyDescent="0.25">
      <c r="Q36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5" spans="17:17" ht="17.100000000000001" customHeight="1" x14ac:dyDescent="0.25">
      <c r="Q36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6" spans="17:17" ht="17.100000000000001" customHeight="1" x14ac:dyDescent="0.25">
      <c r="Q36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7" spans="17:17" ht="17.100000000000001" customHeight="1" x14ac:dyDescent="0.25">
      <c r="Q36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8" spans="17:17" ht="17.100000000000001" customHeight="1" x14ac:dyDescent="0.25">
      <c r="Q36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9" spans="17:17" ht="17.100000000000001" customHeight="1" x14ac:dyDescent="0.25">
      <c r="Q36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0" spans="17:17" ht="17.100000000000001" customHeight="1" x14ac:dyDescent="0.25">
      <c r="Q36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1" spans="17:17" ht="17.100000000000001" customHeight="1" x14ac:dyDescent="0.25">
      <c r="Q36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2" spans="17:17" ht="17.100000000000001" customHeight="1" x14ac:dyDescent="0.25">
      <c r="Q36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3" spans="17:17" ht="17.100000000000001" customHeight="1" x14ac:dyDescent="0.25">
      <c r="Q36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4" spans="17:17" ht="17.100000000000001" customHeight="1" x14ac:dyDescent="0.25">
      <c r="Q36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5" spans="17:17" ht="17.100000000000001" customHeight="1" x14ac:dyDescent="0.25">
      <c r="Q36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6" spans="17:17" ht="17.100000000000001" customHeight="1" x14ac:dyDescent="0.25">
      <c r="Q36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7" spans="17:17" ht="17.100000000000001" customHeight="1" x14ac:dyDescent="0.25">
      <c r="Q36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8" spans="17:17" ht="17.100000000000001" customHeight="1" x14ac:dyDescent="0.25">
      <c r="Q36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9" spans="17:17" ht="17.100000000000001" customHeight="1" x14ac:dyDescent="0.25">
      <c r="Q36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0" spans="17:17" ht="17.100000000000001" customHeight="1" x14ac:dyDescent="0.25">
      <c r="Q36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1" spans="17:17" ht="17.100000000000001" customHeight="1" x14ac:dyDescent="0.25">
      <c r="Q36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2" spans="17:17" ht="17.100000000000001" customHeight="1" x14ac:dyDescent="0.25">
      <c r="Q36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3" spans="17:17" ht="17.100000000000001" customHeight="1" x14ac:dyDescent="0.25">
      <c r="Q36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4" spans="17:17" ht="17.100000000000001" customHeight="1" x14ac:dyDescent="0.25">
      <c r="Q36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5" spans="17:17" ht="17.100000000000001" customHeight="1" x14ac:dyDescent="0.25">
      <c r="Q36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6" spans="17:17" ht="17.100000000000001" customHeight="1" x14ac:dyDescent="0.25">
      <c r="Q36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7" spans="17:17" ht="17.100000000000001" customHeight="1" x14ac:dyDescent="0.25">
      <c r="Q36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8" spans="17:17" ht="17.100000000000001" customHeight="1" x14ac:dyDescent="0.25">
      <c r="Q36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9" spans="17:17" ht="17.100000000000001" customHeight="1" x14ac:dyDescent="0.25">
      <c r="Q36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0" spans="17:17" ht="17.100000000000001" customHeight="1" x14ac:dyDescent="0.25">
      <c r="Q36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1" spans="17:17" ht="17.100000000000001" customHeight="1" x14ac:dyDescent="0.25">
      <c r="Q36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2" spans="17:17" ht="17.100000000000001" customHeight="1" x14ac:dyDescent="0.25">
      <c r="Q36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3" spans="17:17" ht="17.100000000000001" customHeight="1" x14ac:dyDescent="0.25">
      <c r="Q36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4" spans="17:17" ht="17.100000000000001" customHeight="1" x14ac:dyDescent="0.25">
      <c r="Q36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5" spans="17:17" ht="17.100000000000001" customHeight="1" x14ac:dyDescent="0.25">
      <c r="Q36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6" spans="17:17" ht="17.100000000000001" customHeight="1" x14ac:dyDescent="0.25">
      <c r="Q36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7" spans="17:17" ht="17.100000000000001" customHeight="1" x14ac:dyDescent="0.25">
      <c r="Q36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8" spans="17:17" ht="17.100000000000001" customHeight="1" x14ac:dyDescent="0.25">
      <c r="Q36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9" spans="17:17" ht="17.100000000000001" customHeight="1" x14ac:dyDescent="0.25">
      <c r="Q36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0" spans="17:17" ht="17.100000000000001" customHeight="1" x14ac:dyDescent="0.25">
      <c r="Q36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1" spans="17:17" ht="17.100000000000001" customHeight="1" x14ac:dyDescent="0.25">
      <c r="Q36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2" spans="17:17" ht="17.100000000000001" customHeight="1" x14ac:dyDescent="0.25">
      <c r="Q36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3" spans="17:17" ht="17.100000000000001" customHeight="1" x14ac:dyDescent="0.25">
      <c r="Q36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4" spans="17:17" ht="17.100000000000001" customHeight="1" x14ac:dyDescent="0.25">
      <c r="Q36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5" spans="17:17" ht="17.100000000000001" customHeight="1" x14ac:dyDescent="0.25">
      <c r="Q36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6" spans="17:17" ht="17.100000000000001" customHeight="1" x14ac:dyDescent="0.25">
      <c r="Q36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7" spans="17:17" ht="17.100000000000001" customHeight="1" x14ac:dyDescent="0.25">
      <c r="Q36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8" spans="17:17" ht="17.100000000000001" customHeight="1" x14ac:dyDescent="0.25">
      <c r="Q36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9" spans="17:17" ht="17.100000000000001" customHeight="1" x14ac:dyDescent="0.25">
      <c r="Q36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0" spans="17:17" ht="17.100000000000001" customHeight="1" x14ac:dyDescent="0.25">
      <c r="Q36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1" spans="17:17" ht="17.100000000000001" customHeight="1" x14ac:dyDescent="0.25">
      <c r="Q36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2" spans="17:17" ht="17.100000000000001" customHeight="1" x14ac:dyDescent="0.25">
      <c r="Q36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3" spans="17:17" ht="17.100000000000001" customHeight="1" x14ac:dyDescent="0.25">
      <c r="Q36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4" spans="17:17" ht="17.100000000000001" customHeight="1" x14ac:dyDescent="0.25">
      <c r="Q36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5" spans="17:17" ht="17.100000000000001" customHeight="1" x14ac:dyDescent="0.25">
      <c r="Q36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6" spans="17:17" ht="17.100000000000001" customHeight="1" x14ac:dyDescent="0.25">
      <c r="Q36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7" spans="17:17" ht="17.100000000000001" customHeight="1" x14ac:dyDescent="0.25">
      <c r="Q36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8" spans="17:17" ht="17.100000000000001" customHeight="1" x14ac:dyDescent="0.25">
      <c r="Q36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9" spans="17:17" ht="17.100000000000001" customHeight="1" x14ac:dyDescent="0.25">
      <c r="Q36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0" spans="17:17" ht="17.100000000000001" customHeight="1" x14ac:dyDescent="0.25">
      <c r="Q36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1" spans="17:17" ht="17.100000000000001" customHeight="1" x14ac:dyDescent="0.25">
      <c r="Q36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2" spans="17:17" ht="17.100000000000001" customHeight="1" x14ac:dyDescent="0.25">
      <c r="Q36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3" spans="17:17" ht="17.100000000000001" customHeight="1" x14ac:dyDescent="0.25">
      <c r="Q36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4" spans="17:17" ht="17.100000000000001" customHeight="1" x14ac:dyDescent="0.25">
      <c r="Q36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5" spans="17:17" ht="17.100000000000001" customHeight="1" x14ac:dyDescent="0.25">
      <c r="Q36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6" spans="17:17" ht="17.100000000000001" customHeight="1" x14ac:dyDescent="0.25">
      <c r="Q36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7" spans="17:17" ht="17.100000000000001" customHeight="1" x14ac:dyDescent="0.25">
      <c r="Q36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8" spans="17:17" ht="17.100000000000001" customHeight="1" x14ac:dyDescent="0.25">
      <c r="Q36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9" spans="17:17" ht="17.100000000000001" customHeight="1" x14ac:dyDescent="0.25">
      <c r="Q36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0" spans="17:17" ht="17.100000000000001" customHeight="1" x14ac:dyDescent="0.25">
      <c r="Q36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1" spans="17:17" ht="17.100000000000001" customHeight="1" x14ac:dyDescent="0.25">
      <c r="Q36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2" spans="17:17" ht="17.100000000000001" customHeight="1" x14ac:dyDescent="0.25">
      <c r="Q36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3" spans="17:17" ht="17.100000000000001" customHeight="1" x14ac:dyDescent="0.25">
      <c r="Q36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4" spans="17:17" ht="17.100000000000001" customHeight="1" x14ac:dyDescent="0.25">
      <c r="Q36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5" spans="17:17" ht="17.100000000000001" customHeight="1" x14ac:dyDescent="0.25">
      <c r="Q36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6" spans="17:17" ht="17.100000000000001" customHeight="1" x14ac:dyDescent="0.25">
      <c r="Q36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7" spans="17:17" ht="17.100000000000001" customHeight="1" x14ac:dyDescent="0.25">
      <c r="Q36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8" spans="17:17" ht="17.100000000000001" customHeight="1" x14ac:dyDescent="0.25">
      <c r="Q36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9" spans="17:17" ht="17.100000000000001" customHeight="1" x14ac:dyDescent="0.25">
      <c r="Q36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0" spans="17:17" ht="17.100000000000001" customHeight="1" x14ac:dyDescent="0.25">
      <c r="Q36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1" spans="17:17" ht="17.100000000000001" customHeight="1" x14ac:dyDescent="0.25">
      <c r="Q36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2" spans="17:17" ht="17.100000000000001" customHeight="1" x14ac:dyDescent="0.25">
      <c r="Q36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3" spans="17:17" ht="17.100000000000001" customHeight="1" x14ac:dyDescent="0.25">
      <c r="Q36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4" spans="17:17" ht="17.100000000000001" customHeight="1" x14ac:dyDescent="0.25">
      <c r="Q36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5" spans="17:17" ht="17.100000000000001" customHeight="1" x14ac:dyDescent="0.25">
      <c r="Q36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6" spans="17:17" ht="17.100000000000001" customHeight="1" x14ac:dyDescent="0.25">
      <c r="Q36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7" spans="17:17" ht="17.100000000000001" customHeight="1" x14ac:dyDescent="0.25">
      <c r="Q36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8" spans="17:17" ht="17.100000000000001" customHeight="1" x14ac:dyDescent="0.25">
      <c r="Q36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9" spans="17:17" ht="17.100000000000001" customHeight="1" x14ac:dyDescent="0.25">
      <c r="Q36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0" spans="17:17" ht="17.100000000000001" customHeight="1" x14ac:dyDescent="0.25">
      <c r="Q36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1" spans="17:17" ht="17.100000000000001" customHeight="1" x14ac:dyDescent="0.25">
      <c r="Q36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2" spans="17:17" ht="17.100000000000001" customHeight="1" x14ac:dyDescent="0.25">
      <c r="Q36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3" spans="17:17" ht="17.100000000000001" customHeight="1" x14ac:dyDescent="0.25">
      <c r="Q36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4" spans="17:17" ht="17.100000000000001" customHeight="1" x14ac:dyDescent="0.25">
      <c r="Q36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5" spans="17:17" ht="17.100000000000001" customHeight="1" x14ac:dyDescent="0.25">
      <c r="Q36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6" spans="17:17" ht="17.100000000000001" customHeight="1" x14ac:dyDescent="0.25">
      <c r="Q36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7" spans="17:17" ht="17.100000000000001" customHeight="1" x14ac:dyDescent="0.25">
      <c r="Q36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8" spans="17:17" ht="17.100000000000001" customHeight="1" x14ac:dyDescent="0.25">
      <c r="Q36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9" spans="17:17" ht="17.100000000000001" customHeight="1" x14ac:dyDescent="0.25">
      <c r="Q36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0" spans="17:17" ht="17.100000000000001" customHeight="1" x14ac:dyDescent="0.25">
      <c r="Q37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1" spans="17:17" ht="17.100000000000001" customHeight="1" x14ac:dyDescent="0.25">
      <c r="Q37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2" spans="17:17" ht="17.100000000000001" customHeight="1" x14ac:dyDescent="0.25">
      <c r="Q37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3" spans="17:17" ht="17.100000000000001" customHeight="1" x14ac:dyDescent="0.25">
      <c r="Q37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4" spans="17:17" ht="17.100000000000001" customHeight="1" x14ac:dyDescent="0.25">
      <c r="Q37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5" spans="17:17" ht="17.100000000000001" customHeight="1" x14ac:dyDescent="0.25">
      <c r="Q37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6" spans="17:17" ht="17.100000000000001" customHeight="1" x14ac:dyDescent="0.25">
      <c r="Q37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7" spans="17:17" ht="17.100000000000001" customHeight="1" x14ac:dyDescent="0.25">
      <c r="Q37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8" spans="17:17" ht="17.100000000000001" customHeight="1" x14ac:dyDescent="0.25">
      <c r="Q37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9" spans="17:17" ht="17.100000000000001" customHeight="1" x14ac:dyDescent="0.25">
      <c r="Q37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0" spans="17:17" ht="17.100000000000001" customHeight="1" x14ac:dyDescent="0.25">
      <c r="Q37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1" spans="17:17" ht="17.100000000000001" customHeight="1" x14ac:dyDescent="0.25">
      <c r="Q37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2" spans="17:17" ht="17.100000000000001" customHeight="1" x14ac:dyDescent="0.25">
      <c r="Q37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3" spans="17:17" ht="17.100000000000001" customHeight="1" x14ac:dyDescent="0.25">
      <c r="Q37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4" spans="17:17" ht="17.100000000000001" customHeight="1" x14ac:dyDescent="0.25">
      <c r="Q37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5" spans="17:17" ht="17.100000000000001" customHeight="1" x14ac:dyDescent="0.25">
      <c r="Q37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6" spans="17:17" ht="17.100000000000001" customHeight="1" x14ac:dyDescent="0.25">
      <c r="Q37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7" spans="17:17" ht="17.100000000000001" customHeight="1" x14ac:dyDescent="0.25">
      <c r="Q37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8" spans="17:17" ht="17.100000000000001" customHeight="1" x14ac:dyDescent="0.25">
      <c r="Q37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9" spans="17:17" ht="17.100000000000001" customHeight="1" x14ac:dyDescent="0.25">
      <c r="Q37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0" spans="17:17" ht="17.100000000000001" customHeight="1" x14ac:dyDescent="0.25">
      <c r="Q37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1" spans="17:17" ht="17.100000000000001" customHeight="1" x14ac:dyDescent="0.25">
      <c r="Q37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2" spans="17:17" ht="17.100000000000001" customHeight="1" x14ac:dyDescent="0.25">
      <c r="Q37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3" spans="17:17" ht="17.100000000000001" customHeight="1" x14ac:dyDescent="0.25">
      <c r="Q37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4" spans="17:17" ht="17.100000000000001" customHeight="1" x14ac:dyDescent="0.25">
      <c r="Q37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5" spans="17:17" ht="17.100000000000001" customHeight="1" x14ac:dyDescent="0.25">
      <c r="Q37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6" spans="17:17" ht="17.100000000000001" customHeight="1" x14ac:dyDescent="0.25">
      <c r="Q37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7" spans="17:17" ht="17.100000000000001" customHeight="1" x14ac:dyDescent="0.25">
      <c r="Q37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8" spans="17:17" ht="17.100000000000001" customHeight="1" x14ac:dyDescent="0.25">
      <c r="Q37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9" spans="17:17" ht="17.100000000000001" customHeight="1" x14ac:dyDescent="0.25">
      <c r="Q37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0" spans="17:17" ht="17.100000000000001" customHeight="1" x14ac:dyDescent="0.25">
      <c r="Q37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1" spans="17:17" ht="17.100000000000001" customHeight="1" x14ac:dyDescent="0.25">
      <c r="Q37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2" spans="17:17" ht="17.100000000000001" customHeight="1" x14ac:dyDescent="0.25">
      <c r="Q37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3" spans="17:17" ht="17.100000000000001" customHeight="1" x14ac:dyDescent="0.25">
      <c r="Q37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4" spans="17:17" ht="17.100000000000001" customHeight="1" x14ac:dyDescent="0.25">
      <c r="Q37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5" spans="17:17" ht="17.100000000000001" customHeight="1" x14ac:dyDescent="0.25">
      <c r="Q37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6" spans="17:17" ht="17.100000000000001" customHeight="1" x14ac:dyDescent="0.25">
      <c r="Q37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7" spans="17:17" ht="17.100000000000001" customHeight="1" x14ac:dyDescent="0.25">
      <c r="Q37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8" spans="17:17" ht="17.100000000000001" customHeight="1" x14ac:dyDescent="0.25">
      <c r="Q37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9" spans="17:17" ht="17.100000000000001" customHeight="1" x14ac:dyDescent="0.25">
      <c r="Q37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0" spans="17:17" ht="17.100000000000001" customHeight="1" x14ac:dyDescent="0.25">
      <c r="Q37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1" spans="17:17" ht="17.100000000000001" customHeight="1" x14ac:dyDescent="0.25">
      <c r="Q37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2" spans="17:17" ht="17.100000000000001" customHeight="1" x14ac:dyDescent="0.25">
      <c r="Q37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3" spans="17:17" ht="17.100000000000001" customHeight="1" x14ac:dyDescent="0.25">
      <c r="Q37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4" spans="17:17" ht="17.100000000000001" customHeight="1" x14ac:dyDescent="0.25">
      <c r="Q37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5" spans="17:17" ht="17.100000000000001" customHeight="1" x14ac:dyDescent="0.25">
      <c r="Q37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6" spans="17:17" ht="17.100000000000001" customHeight="1" x14ac:dyDescent="0.25">
      <c r="Q37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7" spans="17:17" ht="17.100000000000001" customHeight="1" x14ac:dyDescent="0.25">
      <c r="Q37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8" spans="17:17" ht="17.100000000000001" customHeight="1" x14ac:dyDescent="0.25">
      <c r="Q37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9" spans="17:17" ht="17.100000000000001" customHeight="1" x14ac:dyDescent="0.25">
      <c r="Q37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0" spans="17:17" ht="17.100000000000001" customHeight="1" x14ac:dyDescent="0.25">
      <c r="Q37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1" spans="17:17" ht="17.100000000000001" customHeight="1" x14ac:dyDescent="0.25">
      <c r="Q37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2" spans="17:17" ht="17.100000000000001" customHeight="1" x14ac:dyDescent="0.25">
      <c r="Q37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3" spans="17:17" ht="17.100000000000001" customHeight="1" x14ac:dyDescent="0.25">
      <c r="Q37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4" spans="17:17" ht="17.100000000000001" customHeight="1" x14ac:dyDescent="0.25">
      <c r="Q37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5" spans="17:17" ht="17.100000000000001" customHeight="1" x14ac:dyDescent="0.25">
      <c r="Q37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6" spans="17:17" ht="17.100000000000001" customHeight="1" x14ac:dyDescent="0.25">
      <c r="Q37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7" spans="17:17" ht="17.100000000000001" customHeight="1" x14ac:dyDescent="0.25">
      <c r="Q37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8" spans="17:17" ht="17.100000000000001" customHeight="1" x14ac:dyDescent="0.25">
      <c r="Q37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9" spans="17:17" ht="17.100000000000001" customHeight="1" x14ac:dyDescent="0.25">
      <c r="Q37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0" spans="17:17" ht="17.100000000000001" customHeight="1" x14ac:dyDescent="0.25">
      <c r="Q37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1" spans="17:17" ht="17.100000000000001" customHeight="1" x14ac:dyDescent="0.25">
      <c r="Q37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2" spans="17:17" ht="17.100000000000001" customHeight="1" x14ac:dyDescent="0.25">
      <c r="Q37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3" spans="17:17" ht="17.100000000000001" customHeight="1" x14ac:dyDescent="0.25">
      <c r="Q37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4" spans="17:17" ht="17.100000000000001" customHeight="1" x14ac:dyDescent="0.25">
      <c r="Q37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5" spans="17:17" ht="17.100000000000001" customHeight="1" x14ac:dyDescent="0.25">
      <c r="Q37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6" spans="17:17" ht="17.100000000000001" customHeight="1" x14ac:dyDescent="0.25">
      <c r="Q37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7" spans="17:17" ht="17.100000000000001" customHeight="1" x14ac:dyDescent="0.25">
      <c r="Q37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8" spans="17:17" ht="17.100000000000001" customHeight="1" x14ac:dyDescent="0.25">
      <c r="Q37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9" spans="17:17" ht="17.100000000000001" customHeight="1" x14ac:dyDescent="0.25">
      <c r="Q37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0" spans="17:17" ht="17.100000000000001" customHeight="1" x14ac:dyDescent="0.25">
      <c r="Q37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1" spans="17:17" ht="17.100000000000001" customHeight="1" x14ac:dyDescent="0.25">
      <c r="Q37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2" spans="17:17" ht="17.100000000000001" customHeight="1" x14ac:dyDescent="0.25">
      <c r="Q37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3" spans="17:17" ht="17.100000000000001" customHeight="1" x14ac:dyDescent="0.25">
      <c r="Q37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4" spans="17:17" ht="17.100000000000001" customHeight="1" x14ac:dyDescent="0.25">
      <c r="Q37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5" spans="17:17" ht="17.100000000000001" customHeight="1" x14ac:dyDescent="0.25">
      <c r="Q37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6" spans="17:17" ht="17.100000000000001" customHeight="1" x14ac:dyDescent="0.25">
      <c r="Q37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7" spans="17:17" ht="17.100000000000001" customHeight="1" x14ac:dyDescent="0.25">
      <c r="Q37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8" spans="17:17" ht="17.100000000000001" customHeight="1" x14ac:dyDescent="0.25">
      <c r="Q37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9" spans="17:17" ht="17.100000000000001" customHeight="1" x14ac:dyDescent="0.25">
      <c r="Q37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0" spans="17:17" ht="17.100000000000001" customHeight="1" x14ac:dyDescent="0.25">
      <c r="Q37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1" spans="17:17" ht="17.100000000000001" customHeight="1" x14ac:dyDescent="0.25">
      <c r="Q37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2" spans="17:17" ht="17.100000000000001" customHeight="1" x14ac:dyDescent="0.25">
      <c r="Q37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3" spans="17:17" ht="17.100000000000001" customHeight="1" x14ac:dyDescent="0.25">
      <c r="Q37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4" spans="17:17" ht="17.100000000000001" customHeight="1" x14ac:dyDescent="0.25">
      <c r="Q37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5" spans="17:17" ht="17.100000000000001" customHeight="1" x14ac:dyDescent="0.25">
      <c r="Q37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6" spans="17:17" ht="17.100000000000001" customHeight="1" x14ac:dyDescent="0.25">
      <c r="Q37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7" spans="17:17" ht="17.100000000000001" customHeight="1" x14ac:dyDescent="0.25">
      <c r="Q37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8" spans="17:17" ht="17.100000000000001" customHeight="1" x14ac:dyDescent="0.25">
      <c r="Q37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9" spans="17:17" ht="17.100000000000001" customHeight="1" x14ac:dyDescent="0.25">
      <c r="Q37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0" spans="17:17" ht="17.100000000000001" customHeight="1" x14ac:dyDescent="0.25">
      <c r="Q37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1" spans="17:17" ht="17.100000000000001" customHeight="1" x14ac:dyDescent="0.25">
      <c r="Q37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2" spans="17:17" ht="17.100000000000001" customHeight="1" x14ac:dyDescent="0.25">
      <c r="Q37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3" spans="17:17" ht="17.100000000000001" customHeight="1" x14ac:dyDescent="0.25">
      <c r="Q37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4" spans="17:17" ht="17.100000000000001" customHeight="1" x14ac:dyDescent="0.25">
      <c r="Q37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5" spans="17:17" ht="17.100000000000001" customHeight="1" x14ac:dyDescent="0.25">
      <c r="Q37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6" spans="17:17" ht="17.100000000000001" customHeight="1" x14ac:dyDescent="0.25">
      <c r="Q37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7" spans="17:17" ht="17.100000000000001" customHeight="1" x14ac:dyDescent="0.25">
      <c r="Q37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8" spans="17:17" ht="17.100000000000001" customHeight="1" x14ac:dyDescent="0.25">
      <c r="Q37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9" spans="17:17" ht="17.100000000000001" customHeight="1" x14ac:dyDescent="0.25">
      <c r="Q37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0" spans="17:17" ht="17.100000000000001" customHeight="1" x14ac:dyDescent="0.25">
      <c r="Q38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1" spans="17:17" ht="17.100000000000001" customHeight="1" x14ac:dyDescent="0.25">
      <c r="Q38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2" spans="17:17" ht="17.100000000000001" customHeight="1" x14ac:dyDescent="0.25">
      <c r="Q38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3" spans="17:17" ht="17.100000000000001" customHeight="1" x14ac:dyDescent="0.25">
      <c r="Q38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4" spans="17:17" ht="17.100000000000001" customHeight="1" x14ac:dyDescent="0.25">
      <c r="Q38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5" spans="17:17" ht="17.100000000000001" customHeight="1" x14ac:dyDescent="0.25">
      <c r="Q38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6" spans="17:17" ht="17.100000000000001" customHeight="1" x14ac:dyDescent="0.25">
      <c r="Q38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7" spans="17:17" ht="17.100000000000001" customHeight="1" x14ac:dyDescent="0.25">
      <c r="Q38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8" spans="17:17" ht="17.100000000000001" customHeight="1" x14ac:dyDescent="0.25">
      <c r="Q38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9" spans="17:17" ht="17.100000000000001" customHeight="1" x14ac:dyDescent="0.25">
      <c r="Q38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0" spans="17:17" ht="17.100000000000001" customHeight="1" x14ac:dyDescent="0.25">
      <c r="Q38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1" spans="17:17" ht="17.100000000000001" customHeight="1" x14ac:dyDescent="0.25">
      <c r="Q38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2" spans="17:17" ht="17.100000000000001" customHeight="1" x14ac:dyDescent="0.25">
      <c r="Q38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3" spans="17:17" ht="17.100000000000001" customHeight="1" x14ac:dyDescent="0.25">
      <c r="Q38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4" spans="17:17" ht="17.100000000000001" customHeight="1" x14ac:dyDescent="0.25">
      <c r="Q38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5" spans="17:17" ht="17.100000000000001" customHeight="1" x14ac:dyDescent="0.25">
      <c r="Q38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6" spans="17:17" ht="17.100000000000001" customHeight="1" x14ac:dyDescent="0.25">
      <c r="Q38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7" spans="17:17" ht="17.100000000000001" customHeight="1" x14ac:dyDescent="0.25">
      <c r="Q38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8" spans="17:17" ht="17.100000000000001" customHeight="1" x14ac:dyDescent="0.25">
      <c r="Q38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9" spans="17:17" ht="17.100000000000001" customHeight="1" x14ac:dyDescent="0.25">
      <c r="Q38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0" spans="17:17" ht="17.100000000000001" customHeight="1" x14ac:dyDescent="0.25">
      <c r="Q38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1" spans="17:17" ht="17.100000000000001" customHeight="1" x14ac:dyDescent="0.25">
      <c r="Q38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2" spans="17:17" ht="17.100000000000001" customHeight="1" x14ac:dyDescent="0.25">
      <c r="Q38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3" spans="17:17" ht="17.100000000000001" customHeight="1" x14ac:dyDescent="0.25">
      <c r="Q38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4" spans="17:17" ht="17.100000000000001" customHeight="1" x14ac:dyDescent="0.25">
      <c r="Q38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5" spans="17:17" ht="17.100000000000001" customHeight="1" x14ac:dyDescent="0.25">
      <c r="Q38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6" spans="17:17" ht="17.100000000000001" customHeight="1" x14ac:dyDescent="0.25">
      <c r="Q38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7" spans="17:17" ht="17.100000000000001" customHeight="1" x14ac:dyDescent="0.25">
      <c r="Q38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8" spans="17:17" ht="17.100000000000001" customHeight="1" x14ac:dyDescent="0.25">
      <c r="Q38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9" spans="17:17" ht="17.100000000000001" customHeight="1" x14ac:dyDescent="0.25">
      <c r="Q38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0" spans="17:17" ht="17.100000000000001" customHeight="1" x14ac:dyDescent="0.25">
      <c r="Q38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1" spans="17:17" ht="17.100000000000001" customHeight="1" x14ac:dyDescent="0.25">
      <c r="Q38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2" spans="17:17" ht="17.100000000000001" customHeight="1" x14ac:dyDescent="0.25">
      <c r="Q38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3" spans="17:17" ht="17.100000000000001" customHeight="1" x14ac:dyDescent="0.25">
      <c r="Q38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4" spans="17:17" ht="17.100000000000001" customHeight="1" x14ac:dyDescent="0.25">
      <c r="Q38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5" spans="17:17" ht="17.100000000000001" customHeight="1" x14ac:dyDescent="0.25">
      <c r="Q38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6" spans="17:17" ht="17.100000000000001" customHeight="1" x14ac:dyDescent="0.25">
      <c r="Q38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7" spans="17:17" ht="17.100000000000001" customHeight="1" x14ac:dyDescent="0.25">
      <c r="Q38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8" spans="17:17" ht="17.100000000000001" customHeight="1" x14ac:dyDescent="0.25">
      <c r="Q38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9" spans="17:17" ht="17.100000000000001" customHeight="1" x14ac:dyDescent="0.25">
      <c r="Q38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0" spans="17:17" ht="17.100000000000001" customHeight="1" x14ac:dyDescent="0.25">
      <c r="Q38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1" spans="17:17" ht="17.100000000000001" customHeight="1" x14ac:dyDescent="0.25">
      <c r="Q38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2" spans="17:17" ht="17.100000000000001" customHeight="1" x14ac:dyDescent="0.25">
      <c r="Q38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3" spans="17:17" ht="17.100000000000001" customHeight="1" x14ac:dyDescent="0.25">
      <c r="Q38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4" spans="17:17" ht="17.100000000000001" customHeight="1" x14ac:dyDescent="0.25">
      <c r="Q38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5" spans="17:17" ht="17.100000000000001" customHeight="1" x14ac:dyDescent="0.25">
      <c r="Q38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6" spans="17:17" ht="17.100000000000001" customHeight="1" x14ac:dyDescent="0.25">
      <c r="Q38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7" spans="17:17" ht="17.100000000000001" customHeight="1" x14ac:dyDescent="0.25">
      <c r="Q38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8" spans="17:17" ht="17.100000000000001" customHeight="1" x14ac:dyDescent="0.25">
      <c r="Q38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9" spans="17:17" ht="17.100000000000001" customHeight="1" x14ac:dyDescent="0.25">
      <c r="Q38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0" spans="17:17" ht="17.100000000000001" customHeight="1" x14ac:dyDescent="0.25">
      <c r="Q38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1" spans="17:17" ht="17.100000000000001" customHeight="1" x14ac:dyDescent="0.25">
      <c r="Q38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2" spans="17:17" ht="17.100000000000001" customHeight="1" x14ac:dyDescent="0.25">
      <c r="Q38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3" spans="17:17" ht="17.100000000000001" customHeight="1" x14ac:dyDescent="0.25">
      <c r="Q38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4" spans="17:17" ht="17.100000000000001" customHeight="1" x14ac:dyDescent="0.25">
      <c r="Q38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5" spans="17:17" ht="17.100000000000001" customHeight="1" x14ac:dyDescent="0.25">
      <c r="Q38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6" spans="17:17" ht="17.100000000000001" customHeight="1" x14ac:dyDescent="0.25">
      <c r="Q38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7" spans="17:17" ht="17.100000000000001" customHeight="1" x14ac:dyDescent="0.25">
      <c r="Q38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8" spans="17:17" ht="17.100000000000001" customHeight="1" x14ac:dyDescent="0.25">
      <c r="Q38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9" spans="17:17" ht="17.100000000000001" customHeight="1" x14ac:dyDescent="0.25">
      <c r="Q38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0" spans="17:17" ht="17.100000000000001" customHeight="1" x14ac:dyDescent="0.25">
      <c r="Q38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1" spans="17:17" ht="17.100000000000001" customHeight="1" x14ac:dyDescent="0.25">
      <c r="Q38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2" spans="17:17" ht="17.100000000000001" customHeight="1" x14ac:dyDescent="0.25">
      <c r="Q38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3" spans="17:17" ht="17.100000000000001" customHeight="1" x14ac:dyDescent="0.25">
      <c r="Q38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4" spans="17:17" ht="17.100000000000001" customHeight="1" x14ac:dyDescent="0.25">
      <c r="Q38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5" spans="17:17" ht="17.100000000000001" customHeight="1" x14ac:dyDescent="0.25">
      <c r="Q38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6" spans="17:17" ht="17.100000000000001" customHeight="1" x14ac:dyDescent="0.25">
      <c r="Q38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7" spans="17:17" ht="17.100000000000001" customHeight="1" x14ac:dyDescent="0.25">
      <c r="Q38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8" spans="17:17" ht="17.100000000000001" customHeight="1" x14ac:dyDescent="0.25">
      <c r="Q38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9" spans="17:17" ht="17.100000000000001" customHeight="1" x14ac:dyDescent="0.25">
      <c r="Q38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0" spans="17:17" ht="17.100000000000001" customHeight="1" x14ac:dyDescent="0.25">
      <c r="Q38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1" spans="17:17" ht="17.100000000000001" customHeight="1" x14ac:dyDescent="0.25">
      <c r="Q38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2" spans="17:17" ht="17.100000000000001" customHeight="1" x14ac:dyDescent="0.25">
      <c r="Q38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3" spans="17:17" ht="17.100000000000001" customHeight="1" x14ac:dyDescent="0.25">
      <c r="Q38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4" spans="17:17" ht="17.100000000000001" customHeight="1" x14ac:dyDescent="0.25">
      <c r="Q38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5" spans="17:17" ht="17.100000000000001" customHeight="1" x14ac:dyDescent="0.25">
      <c r="Q38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6" spans="17:17" ht="17.100000000000001" customHeight="1" x14ac:dyDescent="0.25">
      <c r="Q38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7" spans="17:17" ht="17.100000000000001" customHeight="1" x14ac:dyDescent="0.25">
      <c r="Q38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8" spans="17:17" ht="17.100000000000001" customHeight="1" x14ac:dyDescent="0.25">
      <c r="Q38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9" spans="17:17" ht="17.100000000000001" customHeight="1" x14ac:dyDescent="0.25">
      <c r="Q38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0" spans="17:17" ht="17.100000000000001" customHeight="1" x14ac:dyDescent="0.25">
      <c r="Q38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1" spans="17:17" ht="17.100000000000001" customHeight="1" x14ac:dyDescent="0.25">
      <c r="Q38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2" spans="17:17" ht="17.100000000000001" customHeight="1" x14ac:dyDescent="0.25">
      <c r="Q38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3" spans="17:17" ht="17.100000000000001" customHeight="1" x14ac:dyDescent="0.25">
      <c r="Q38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4" spans="17:17" ht="17.100000000000001" customHeight="1" x14ac:dyDescent="0.25">
      <c r="Q38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5" spans="17:17" ht="17.100000000000001" customHeight="1" x14ac:dyDescent="0.25">
      <c r="Q38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6" spans="17:17" ht="17.100000000000001" customHeight="1" x14ac:dyDescent="0.25">
      <c r="Q38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7" spans="17:17" ht="17.100000000000001" customHeight="1" x14ac:dyDescent="0.25">
      <c r="Q38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8" spans="17:17" ht="17.100000000000001" customHeight="1" x14ac:dyDescent="0.25">
      <c r="Q38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9" spans="17:17" ht="17.100000000000001" customHeight="1" x14ac:dyDescent="0.25">
      <c r="Q38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0" spans="17:17" ht="17.100000000000001" customHeight="1" x14ac:dyDescent="0.25">
      <c r="Q38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1" spans="17:17" ht="17.100000000000001" customHeight="1" x14ac:dyDescent="0.25">
      <c r="Q38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2" spans="17:17" ht="17.100000000000001" customHeight="1" x14ac:dyDescent="0.25">
      <c r="Q38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3" spans="17:17" ht="17.100000000000001" customHeight="1" x14ac:dyDescent="0.25">
      <c r="Q38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4" spans="17:17" ht="17.100000000000001" customHeight="1" x14ac:dyDescent="0.25">
      <c r="Q38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5" spans="17:17" ht="17.100000000000001" customHeight="1" x14ac:dyDescent="0.25">
      <c r="Q38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6" spans="17:17" ht="17.100000000000001" customHeight="1" x14ac:dyDescent="0.25">
      <c r="Q38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7" spans="17:17" ht="17.100000000000001" customHeight="1" x14ac:dyDescent="0.25">
      <c r="Q38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8" spans="17:17" ht="17.100000000000001" customHeight="1" x14ac:dyDescent="0.25">
      <c r="Q38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9" spans="17:17" ht="17.100000000000001" customHeight="1" x14ac:dyDescent="0.25">
      <c r="Q38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0" spans="17:17" ht="17.100000000000001" customHeight="1" x14ac:dyDescent="0.25">
      <c r="Q39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1" spans="17:17" ht="17.100000000000001" customHeight="1" x14ac:dyDescent="0.25">
      <c r="Q39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2" spans="17:17" ht="17.100000000000001" customHeight="1" x14ac:dyDescent="0.25">
      <c r="Q39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3" spans="17:17" ht="17.100000000000001" customHeight="1" x14ac:dyDescent="0.25">
      <c r="Q39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4" spans="17:17" ht="17.100000000000001" customHeight="1" x14ac:dyDescent="0.25">
      <c r="Q39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5" spans="17:17" ht="17.100000000000001" customHeight="1" x14ac:dyDescent="0.25">
      <c r="Q39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6" spans="17:17" ht="17.100000000000001" customHeight="1" x14ac:dyDescent="0.25">
      <c r="Q39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7" spans="17:17" ht="17.100000000000001" customHeight="1" x14ac:dyDescent="0.25">
      <c r="Q39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8" spans="17:17" ht="17.100000000000001" customHeight="1" x14ac:dyDescent="0.25">
      <c r="Q39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9" spans="17:17" ht="17.100000000000001" customHeight="1" x14ac:dyDescent="0.25">
      <c r="Q39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0" spans="17:17" ht="17.100000000000001" customHeight="1" x14ac:dyDescent="0.25">
      <c r="Q39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1" spans="17:17" ht="17.100000000000001" customHeight="1" x14ac:dyDescent="0.25">
      <c r="Q39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2" spans="17:17" ht="17.100000000000001" customHeight="1" x14ac:dyDescent="0.25">
      <c r="Q39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3" spans="17:17" ht="17.100000000000001" customHeight="1" x14ac:dyDescent="0.25">
      <c r="Q39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4" spans="17:17" ht="17.100000000000001" customHeight="1" x14ac:dyDescent="0.25">
      <c r="Q39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5" spans="17:17" ht="17.100000000000001" customHeight="1" x14ac:dyDescent="0.25">
      <c r="Q39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6" spans="17:17" ht="17.100000000000001" customHeight="1" x14ac:dyDescent="0.25">
      <c r="Q39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7" spans="17:17" ht="17.100000000000001" customHeight="1" x14ac:dyDescent="0.25">
      <c r="Q39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8" spans="17:17" ht="17.100000000000001" customHeight="1" x14ac:dyDescent="0.25">
      <c r="Q39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9" spans="17:17" ht="17.100000000000001" customHeight="1" x14ac:dyDescent="0.25">
      <c r="Q39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0" spans="17:17" ht="17.100000000000001" customHeight="1" x14ac:dyDescent="0.25">
      <c r="Q39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1" spans="17:17" ht="17.100000000000001" customHeight="1" x14ac:dyDescent="0.25">
      <c r="Q39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2" spans="17:17" ht="17.100000000000001" customHeight="1" x14ac:dyDescent="0.25">
      <c r="Q39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3" spans="17:17" ht="17.100000000000001" customHeight="1" x14ac:dyDescent="0.25">
      <c r="Q39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4" spans="17:17" ht="17.100000000000001" customHeight="1" x14ac:dyDescent="0.25">
      <c r="Q39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5" spans="17:17" ht="17.100000000000001" customHeight="1" x14ac:dyDescent="0.25">
      <c r="Q39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6" spans="17:17" ht="17.100000000000001" customHeight="1" x14ac:dyDescent="0.25">
      <c r="Q39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7" spans="17:17" ht="17.100000000000001" customHeight="1" x14ac:dyDescent="0.25">
      <c r="Q39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8" spans="17:17" ht="17.100000000000001" customHeight="1" x14ac:dyDescent="0.25">
      <c r="Q39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9" spans="17:17" ht="17.100000000000001" customHeight="1" x14ac:dyDescent="0.25">
      <c r="Q39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0" spans="17:17" ht="17.100000000000001" customHeight="1" x14ac:dyDescent="0.25">
      <c r="Q39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1" spans="17:17" ht="17.100000000000001" customHeight="1" x14ac:dyDescent="0.25">
      <c r="Q39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2" spans="17:17" ht="17.100000000000001" customHeight="1" x14ac:dyDescent="0.25">
      <c r="Q39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3" spans="17:17" ht="17.100000000000001" customHeight="1" x14ac:dyDescent="0.25">
      <c r="Q39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4" spans="17:17" ht="17.100000000000001" customHeight="1" x14ac:dyDescent="0.25">
      <c r="Q39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5" spans="17:17" ht="17.100000000000001" customHeight="1" x14ac:dyDescent="0.25">
      <c r="Q39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6" spans="17:17" ht="17.100000000000001" customHeight="1" x14ac:dyDescent="0.25">
      <c r="Q39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7" spans="17:17" ht="17.100000000000001" customHeight="1" x14ac:dyDescent="0.25">
      <c r="Q39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8" spans="17:17" ht="17.100000000000001" customHeight="1" x14ac:dyDescent="0.25">
      <c r="Q39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9" spans="17:17" ht="17.100000000000001" customHeight="1" x14ac:dyDescent="0.25">
      <c r="Q39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0" spans="17:17" ht="17.100000000000001" customHeight="1" x14ac:dyDescent="0.25">
      <c r="Q39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1" spans="17:17" ht="17.100000000000001" customHeight="1" x14ac:dyDescent="0.25">
      <c r="Q39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2" spans="17:17" ht="17.100000000000001" customHeight="1" x14ac:dyDescent="0.25">
      <c r="Q39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3" spans="17:17" ht="17.100000000000001" customHeight="1" x14ac:dyDescent="0.25">
      <c r="Q39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4" spans="17:17" ht="17.100000000000001" customHeight="1" x14ac:dyDescent="0.25">
      <c r="Q39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5" spans="17:17" ht="17.100000000000001" customHeight="1" x14ac:dyDescent="0.25">
      <c r="Q39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6" spans="17:17" ht="17.100000000000001" customHeight="1" x14ac:dyDescent="0.25">
      <c r="Q39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7" spans="17:17" ht="17.100000000000001" customHeight="1" x14ac:dyDescent="0.25">
      <c r="Q39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8" spans="17:17" ht="17.100000000000001" customHeight="1" x14ac:dyDescent="0.25">
      <c r="Q39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9" spans="17:17" ht="17.100000000000001" customHeight="1" x14ac:dyDescent="0.25">
      <c r="Q39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0" spans="17:17" ht="17.100000000000001" customHeight="1" x14ac:dyDescent="0.25">
      <c r="Q39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1" spans="17:17" ht="17.100000000000001" customHeight="1" x14ac:dyDescent="0.25">
      <c r="Q39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2" spans="17:17" ht="17.100000000000001" customHeight="1" x14ac:dyDescent="0.25">
      <c r="Q39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3" spans="17:17" ht="17.100000000000001" customHeight="1" x14ac:dyDescent="0.25">
      <c r="Q39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4" spans="17:17" ht="17.100000000000001" customHeight="1" x14ac:dyDescent="0.25">
      <c r="Q39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5" spans="17:17" ht="17.100000000000001" customHeight="1" x14ac:dyDescent="0.25">
      <c r="Q39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6" spans="17:17" ht="17.100000000000001" customHeight="1" x14ac:dyDescent="0.25">
      <c r="Q39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7" spans="17:17" ht="17.100000000000001" customHeight="1" x14ac:dyDescent="0.25">
      <c r="Q39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8" spans="17:17" ht="17.100000000000001" customHeight="1" x14ac:dyDescent="0.25">
      <c r="Q39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9" spans="17:17" ht="17.100000000000001" customHeight="1" x14ac:dyDescent="0.25">
      <c r="Q39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0" spans="17:17" ht="17.100000000000001" customHeight="1" x14ac:dyDescent="0.25">
      <c r="Q39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1" spans="17:17" ht="17.100000000000001" customHeight="1" x14ac:dyDescent="0.25">
      <c r="Q39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2" spans="17:17" ht="17.100000000000001" customHeight="1" x14ac:dyDescent="0.25">
      <c r="Q39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3" spans="17:17" ht="17.100000000000001" customHeight="1" x14ac:dyDescent="0.25">
      <c r="Q39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4" spans="17:17" ht="17.100000000000001" customHeight="1" x14ac:dyDescent="0.25">
      <c r="Q39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5" spans="17:17" ht="17.100000000000001" customHeight="1" x14ac:dyDescent="0.25">
      <c r="Q39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6" spans="17:17" ht="17.100000000000001" customHeight="1" x14ac:dyDescent="0.25">
      <c r="Q39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7" spans="17:17" ht="17.100000000000001" customHeight="1" x14ac:dyDescent="0.25">
      <c r="Q39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8" spans="17:17" ht="17.100000000000001" customHeight="1" x14ac:dyDescent="0.25">
      <c r="Q39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9" spans="17:17" ht="17.100000000000001" customHeight="1" x14ac:dyDescent="0.25">
      <c r="Q39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0" spans="17:17" ht="17.100000000000001" customHeight="1" x14ac:dyDescent="0.25">
      <c r="Q39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1" spans="17:17" ht="17.100000000000001" customHeight="1" x14ac:dyDescent="0.25">
      <c r="Q39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2" spans="17:17" ht="17.100000000000001" customHeight="1" x14ac:dyDescent="0.25">
      <c r="Q39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3" spans="17:17" ht="17.100000000000001" customHeight="1" x14ac:dyDescent="0.25">
      <c r="Q39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4" spans="17:17" ht="17.100000000000001" customHeight="1" x14ac:dyDescent="0.25">
      <c r="Q39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5" spans="17:17" ht="17.100000000000001" customHeight="1" x14ac:dyDescent="0.25">
      <c r="Q39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6" spans="17:17" ht="17.100000000000001" customHeight="1" x14ac:dyDescent="0.25">
      <c r="Q39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7" spans="17:17" ht="17.100000000000001" customHeight="1" x14ac:dyDescent="0.25">
      <c r="Q39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8" spans="17:17" ht="17.100000000000001" customHeight="1" x14ac:dyDescent="0.25">
      <c r="Q39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9" spans="17:17" ht="17.100000000000001" customHeight="1" x14ac:dyDescent="0.25">
      <c r="Q39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0" spans="17:17" ht="17.100000000000001" customHeight="1" x14ac:dyDescent="0.25">
      <c r="Q39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1" spans="17:17" ht="17.100000000000001" customHeight="1" x14ac:dyDescent="0.25">
      <c r="Q39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2" spans="17:17" ht="17.100000000000001" customHeight="1" x14ac:dyDescent="0.25">
      <c r="Q39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3" spans="17:17" ht="17.100000000000001" customHeight="1" x14ac:dyDescent="0.25">
      <c r="Q39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4" spans="17:17" ht="17.100000000000001" customHeight="1" x14ac:dyDescent="0.25">
      <c r="Q39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5" spans="17:17" ht="17.100000000000001" customHeight="1" x14ac:dyDescent="0.25">
      <c r="Q39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6" spans="17:17" ht="17.100000000000001" customHeight="1" x14ac:dyDescent="0.25">
      <c r="Q39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7" spans="17:17" ht="17.100000000000001" customHeight="1" x14ac:dyDescent="0.25">
      <c r="Q39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8" spans="17:17" ht="17.100000000000001" customHeight="1" x14ac:dyDescent="0.25">
      <c r="Q39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9" spans="17:17" ht="17.100000000000001" customHeight="1" x14ac:dyDescent="0.25">
      <c r="Q39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0" spans="17:17" ht="17.100000000000001" customHeight="1" x14ac:dyDescent="0.25">
      <c r="Q39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1" spans="17:17" ht="17.100000000000001" customHeight="1" x14ac:dyDescent="0.25">
      <c r="Q39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2" spans="17:17" ht="17.100000000000001" customHeight="1" x14ac:dyDescent="0.25">
      <c r="Q39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3" spans="17:17" ht="17.100000000000001" customHeight="1" x14ac:dyDescent="0.25">
      <c r="Q39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4" spans="17:17" ht="17.100000000000001" customHeight="1" x14ac:dyDescent="0.25">
      <c r="Q39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5" spans="17:17" ht="17.100000000000001" customHeight="1" x14ac:dyDescent="0.25">
      <c r="Q39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6" spans="17:17" ht="17.100000000000001" customHeight="1" x14ac:dyDescent="0.25">
      <c r="Q39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7" spans="17:17" ht="17.100000000000001" customHeight="1" x14ac:dyDescent="0.25">
      <c r="Q39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8" spans="17:17" ht="17.100000000000001" customHeight="1" x14ac:dyDescent="0.25">
      <c r="Q39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9" spans="17:17" ht="17.100000000000001" customHeight="1" x14ac:dyDescent="0.25">
      <c r="Q39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0" spans="17:17" ht="17.100000000000001" customHeight="1" x14ac:dyDescent="0.25">
      <c r="Q40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1" spans="17:17" ht="17.100000000000001" customHeight="1" x14ac:dyDescent="0.25">
      <c r="Q40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2" spans="17:17" ht="17.100000000000001" customHeight="1" x14ac:dyDescent="0.25">
      <c r="Q40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3" spans="17:17" ht="17.100000000000001" customHeight="1" x14ac:dyDescent="0.25">
      <c r="Q40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4" spans="17:17" ht="17.100000000000001" customHeight="1" x14ac:dyDescent="0.25">
      <c r="Q40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5" spans="17:17" ht="17.100000000000001" customHeight="1" x14ac:dyDescent="0.25">
      <c r="Q40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6" spans="17:17" ht="17.100000000000001" customHeight="1" x14ac:dyDescent="0.25">
      <c r="Q40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7" spans="17:17" ht="17.100000000000001" customHeight="1" x14ac:dyDescent="0.25">
      <c r="Q40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8" spans="17:17" ht="17.100000000000001" customHeight="1" x14ac:dyDescent="0.25">
      <c r="Q40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9" spans="17:17" ht="17.100000000000001" customHeight="1" x14ac:dyDescent="0.25">
      <c r="Q40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0" spans="17:17" ht="17.100000000000001" customHeight="1" x14ac:dyDescent="0.25">
      <c r="Q40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1" spans="17:17" ht="17.100000000000001" customHeight="1" x14ac:dyDescent="0.25">
      <c r="Q40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2" spans="17:17" ht="17.100000000000001" customHeight="1" x14ac:dyDescent="0.25">
      <c r="Q40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3" spans="17:17" ht="17.100000000000001" customHeight="1" x14ac:dyDescent="0.25">
      <c r="Q40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4" spans="17:17" ht="17.100000000000001" customHeight="1" x14ac:dyDescent="0.25">
      <c r="Q40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5" spans="17:17" ht="17.100000000000001" customHeight="1" x14ac:dyDescent="0.25">
      <c r="Q40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6" spans="17:17" ht="17.100000000000001" customHeight="1" x14ac:dyDescent="0.25">
      <c r="Q40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7" spans="17:17" ht="17.100000000000001" customHeight="1" x14ac:dyDescent="0.25">
      <c r="Q40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8" spans="17:17" ht="17.100000000000001" customHeight="1" x14ac:dyDescent="0.25">
      <c r="Q40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9" spans="17:17" ht="17.100000000000001" customHeight="1" x14ac:dyDescent="0.25">
      <c r="Q40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0" spans="17:17" ht="17.100000000000001" customHeight="1" x14ac:dyDescent="0.25">
      <c r="Q40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1" spans="17:17" ht="17.100000000000001" customHeight="1" x14ac:dyDescent="0.25">
      <c r="Q40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2" spans="17:17" ht="17.100000000000001" customHeight="1" x14ac:dyDescent="0.25">
      <c r="Q40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3" spans="17:17" ht="17.100000000000001" customHeight="1" x14ac:dyDescent="0.25">
      <c r="Q40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4" spans="17:17" ht="17.100000000000001" customHeight="1" x14ac:dyDescent="0.25">
      <c r="Q40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5" spans="17:17" ht="17.100000000000001" customHeight="1" x14ac:dyDescent="0.25">
      <c r="Q40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6" spans="17:17" ht="17.100000000000001" customHeight="1" x14ac:dyDescent="0.25">
      <c r="Q40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7" spans="17:17" ht="17.100000000000001" customHeight="1" x14ac:dyDescent="0.25">
      <c r="Q40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8" spans="17:17" ht="17.100000000000001" customHeight="1" x14ac:dyDescent="0.25">
      <c r="Q40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9" spans="17:17" ht="17.100000000000001" customHeight="1" x14ac:dyDescent="0.25">
      <c r="Q40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0" spans="17:17" ht="17.100000000000001" customHeight="1" x14ac:dyDescent="0.25">
      <c r="Q40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1" spans="17:17" ht="17.100000000000001" customHeight="1" x14ac:dyDescent="0.25">
      <c r="Q40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2" spans="17:17" ht="17.100000000000001" customHeight="1" x14ac:dyDescent="0.25">
      <c r="Q40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3" spans="17:17" ht="17.100000000000001" customHeight="1" x14ac:dyDescent="0.25">
      <c r="Q40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4" spans="17:17" ht="17.100000000000001" customHeight="1" x14ac:dyDescent="0.25">
      <c r="Q40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5" spans="17:17" ht="17.100000000000001" customHeight="1" x14ac:dyDescent="0.25">
      <c r="Q40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6" spans="17:17" ht="17.100000000000001" customHeight="1" x14ac:dyDescent="0.25">
      <c r="Q40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7" spans="17:17" ht="17.100000000000001" customHeight="1" x14ac:dyDescent="0.25">
      <c r="Q40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8" spans="17:17" ht="17.100000000000001" customHeight="1" x14ac:dyDescent="0.25">
      <c r="Q40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9" spans="17:17" ht="17.100000000000001" customHeight="1" x14ac:dyDescent="0.25">
      <c r="Q40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0" spans="17:17" ht="17.100000000000001" customHeight="1" x14ac:dyDescent="0.25">
      <c r="Q40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1" spans="17:17" ht="17.100000000000001" customHeight="1" x14ac:dyDescent="0.25">
      <c r="Q40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2" spans="17:17" ht="17.100000000000001" customHeight="1" x14ac:dyDescent="0.25">
      <c r="Q40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3" spans="17:17" ht="17.100000000000001" customHeight="1" x14ac:dyDescent="0.25">
      <c r="Q40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4" spans="17:17" ht="17.100000000000001" customHeight="1" x14ac:dyDescent="0.25">
      <c r="Q40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5" spans="17:17" ht="17.100000000000001" customHeight="1" x14ac:dyDescent="0.25">
      <c r="Q40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6" spans="17:17" ht="17.100000000000001" customHeight="1" x14ac:dyDescent="0.25">
      <c r="Q40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7" spans="17:17" ht="17.100000000000001" customHeight="1" x14ac:dyDescent="0.25">
      <c r="Q40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8" spans="17:17" ht="17.100000000000001" customHeight="1" x14ac:dyDescent="0.25">
      <c r="Q40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9" spans="17:17" ht="17.100000000000001" customHeight="1" x14ac:dyDescent="0.25">
      <c r="Q40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0" spans="17:17" ht="17.100000000000001" customHeight="1" x14ac:dyDescent="0.25">
      <c r="Q40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1" spans="17:17" ht="17.100000000000001" customHeight="1" x14ac:dyDescent="0.25">
      <c r="Q40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2" spans="17:17" ht="17.100000000000001" customHeight="1" x14ac:dyDescent="0.25">
      <c r="Q40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3" spans="17:17" ht="17.100000000000001" customHeight="1" x14ac:dyDescent="0.25">
      <c r="Q40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4" spans="17:17" ht="17.100000000000001" customHeight="1" x14ac:dyDescent="0.25">
      <c r="Q40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5" spans="17:17" ht="17.100000000000001" customHeight="1" x14ac:dyDescent="0.25">
      <c r="Q40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6" spans="17:17" ht="17.100000000000001" customHeight="1" x14ac:dyDescent="0.25">
      <c r="Q40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7" spans="17:17" ht="17.100000000000001" customHeight="1" x14ac:dyDescent="0.25">
      <c r="Q40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8" spans="17:17" ht="17.100000000000001" customHeight="1" x14ac:dyDescent="0.25">
      <c r="Q40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9" spans="17:17" ht="17.100000000000001" customHeight="1" x14ac:dyDescent="0.25">
      <c r="Q40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0" spans="17:17" ht="17.100000000000001" customHeight="1" x14ac:dyDescent="0.25">
      <c r="Q40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1" spans="17:17" ht="17.100000000000001" customHeight="1" x14ac:dyDescent="0.25">
      <c r="Q40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2" spans="17:17" ht="17.100000000000001" customHeight="1" x14ac:dyDescent="0.25">
      <c r="Q40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3" spans="17:17" ht="17.100000000000001" customHeight="1" x14ac:dyDescent="0.25">
      <c r="Q40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4" spans="17:17" ht="17.100000000000001" customHeight="1" x14ac:dyDescent="0.25">
      <c r="Q40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5" spans="17:17" ht="17.100000000000001" customHeight="1" x14ac:dyDescent="0.25">
      <c r="Q40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6" spans="17:17" ht="17.100000000000001" customHeight="1" x14ac:dyDescent="0.25">
      <c r="Q40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7" spans="17:17" ht="17.100000000000001" customHeight="1" x14ac:dyDescent="0.25">
      <c r="Q40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8" spans="17:17" ht="17.100000000000001" customHeight="1" x14ac:dyDescent="0.25">
      <c r="Q40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9" spans="17:17" ht="17.100000000000001" customHeight="1" x14ac:dyDescent="0.25">
      <c r="Q40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0" spans="17:17" ht="17.100000000000001" customHeight="1" x14ac:dyDescent="0.25">
      <c r="Q40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1" spans="17:17" ht="17.100000000000001" customHeight="1" x14ac:dyDescent="0.25">
      <c r="Q40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2" spans="17:17" ht="17.100000000000001" customHeight="1" x14ac:dyDescent="0.25">
      <c r="Q40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3" spans="17:17" ht="17.100000000000001" customHeight="1" x14ac:dyDescent="0.25">
      <c r="Q40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4" spans="17:17" ht="17.100000000000001" customHeight="1" x14ac:dyDescent="0.25">
      <c r="Q40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5" spans="17:17" ht="17.100000000000001" customHeight="1" x14ac:dyDescent="0.25">
      <c r="Q40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6" spans="17:17" ht="17.100000000000001" customHeight="1" x14ac:dyDescent="0.25">
      <c r="Q40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7" spans="17:17" ht="17.100000000000001" customHeight="1" x14ac:dyDescent="0.25">
      <c r="Q40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8" spans="17:17" ht="17.100000000000001" customHeight="1" x14ac:dyDescent="0.25">
      <c r="Q40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9" spans="17:17" ht="17.100000000000001" customHeight="1" x14ac:dyDescent="0.25">
      <c r="Q40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0" spans="17:17" ht="17.100000000000001" customHeight="1" x14ac:dyDescent="0.25">
      <c r="Q40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1" spans="17:17" ht="17.100000000000001" customHeight="1" x14ac:dyDescent="0.25">
      <c r="Q40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2" spans="17:17" ht="17.100000000000001" customHeight="1" x14ac:dyDescent="0.25">
      <c r="Q40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3" spans="17:17" ht="17.100000000000001" customHeight="1" x14ac:dyDescent="0.25">
      <c r="Q40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4" spans="17:17" ht="17.100000000000001" customHeight="1" x14ac:dyDescent="0.25">
      <c r="Q40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5" spans="17:17" ht="17.100000000000001" customHeight="1" x14ac:dyDescent="0.25">
      <c r="Q40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6" spans="17:17" ht="17.100000000000001" customHeight="1" x14ac:dyDescent="0.25">
      <c r="Q40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7" spans="17:17" ht="17.100000000000001" customHeight="1" x14ac:dyDescent="0.25">
      <c r="Q40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8" spans="17:17" ht="17.100000000000001" customHeight="1" x14ac:dyDescent="0.25">
      <c r="Q40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9" spans="17:17" ht="17.100000000000001" customHeight="1" x14ac:dyDescent="0.25">
      <c r="Q40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0" spans="17:17" ht="17.100000000000001" customHeight="1" x14ac:dyDescent="0.25">
      <c r="Q40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1" spans="17:17" ht="17.100000000000001" customHeight="1" x14ac:dyDescent="0.25">
      <c r="Q40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2" spans="17:17" ht="17.100000000000001" customHeight="1" x14ac:dyDescent="0.25">
      <c r="Q40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3" spans="17:17" ht="17.100000000000001" customHeight="1" x14ac:dyDescent="0.25">
      <c r="Q40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4" spans="17:17" ht="17.100000000000001" customHeight="1" x14ac:dyDescent="0.25">
      <c r="Q40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5" spans="17:17" ht="17.100000000000001" customHeight="1" x14ac:dyDescent="0.25">
      <c r="Q40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6" spans="17:17" ht="17.100000000000001" customHeight="1" x14ac:dyDescent="0.25">
      <c r="Q40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7" spans="17:17" ht="17.100000000000001" customHeight="1" x14ac:dyDescent="0.25">
      <c r="Q40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8" spans="17:17" ht="17.100000000000001" customHeight="1" x14ac:dyDescent="0.25">
      <c r="Q40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9" spans="17:17" ht="17.100000000000001" customHeight="1" x14ac:dyDescent="0.25">
      <c r="Q40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0" spans="17:17" ht="17.100000000000001" customHeight="1" x14ac:dyDescent="0.25">
      <c r="Q41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1" spans="17:17" ht="17.100000000000001" customHeight="1" x14ac:dyDescent="0.25">
      <c r="Q41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2" spans="17:17" ht="17.100000000000001" customHeight="1" x14ac:dyDescent="0.25">
      <c r="Q41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3" spans="17:17" ht="17.100000000000001" customHeight="1" x14ac:dyDescent="0.25">
      <c r="Q41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4" spans="17:17" ht="17.100000000000001" customHeight="1" x14ac:dyDescent="0.25">
      <c r="Q41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5" spans="17:17" ht="17.100000000000001" customHeight="1" x14ac:dyDescent="0.25">
      <c r="Q41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6" spans="17:17" ht="17.100000000000001" customHeight="1" x14ac:dyDescent="0.25">
      <c r="Q41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7" spans="17:17" ht="17.100000000000001" customHeight="1" x14ac:dyDescent="0.25">
      <c r="Q41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8" spans="17:17" ht="17.100000000000001" customHeight="1" x14ac:dyDescent="0.25">
      <c r="Q41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9" spans="17:17" ht="17.100000000000001" customHeight="1" x14ac:dyDescent="0.25">
      <c r="Q41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0" spans="17:17" ht="17.100000000000001" customHeight="1" x14ac:dyDescent="0.25">
      <c r="Q41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1" spans="17:17" ht="17.100000000000001" customHeight="1" x14ac:dyDescent="0.25">
      <c r="Q41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2" spans="17:17" ht="17.100000000000001" customHeight="1" x14ac:dyDescent="0.25">
      <c r="Q41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3" spans="17:17" ht="17.100000000000001" customHeight="1" x14ac:dyDescent="0.25">
      <c r="Q41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4" spans="17:17" ht="17.100000000000001" customHeight="1" x14ac:dyDescent="0.25">
      <c r="Q41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5" spans="17:17" ht="17.100000000000001" customHeight="1" x14ac:dyDescent="0.25">
      <c r="Q41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6" spans="17:17" ht="17.100000000000001" customHeight="1" x14ac:dyDescent="0.25">
      <c r="Q41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7" spans="17:17" ht="17.100000000000001" customHeight="1" x14ac:dyDescent="0.25">
      <c r="Q41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8" spans="17:17" ht="17.100000000000001" customHeight="1" x14ac:dyDescent="0.25">
      <c r="Q41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9" spans="17:17" ht="17.100000000000001" customHeight="1" x14ac:dyDescent="0.25">
      <c r="Q41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0" spans="17:17" ht="17.100000000000001" customHeight="1" x14ac:dyDescent="0.25">
      <c r="Q41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1" spans="17:17" ht="17.100000000000001" customHeight="1" x14ac:dyDescent="0.25">
      <c r="Q41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2" spans="17:17" ht="17.100000000000001" customHeight="1" x14ac:dyDescent="0.25">
      <c r="Q41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3" spans="17:17" ht="17.100000000000001" customHeight="1" x14ac:dyDescent="0.25">
      <c r="Q41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4" spans="17:17" ht="17.100000000000001" customHeight="1" x14ac:dyDescent="0.25">
      <c r="Q41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5" spans="17:17" ht="17.100000000000001" customHeight="1" x14ac:dyDescent="0.25">
      <c r="Q41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6" spans="17:17" ht="17.100000000000001" customHeight="1" x14ac:dyDescent="0.25">
      <c r="Q41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7" spans="17:17" ht="17.100000000000001" customHeight="1" x14ac:dyDescent="0.25">
      <c r="Q41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8" spans="17:17" ht="17.100000000000001" customHeight="1" x14ac:dyDescent="0.25">
      <c r="Q41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9" spans="17:17" ht="17.100000000000001" customHeight="1" x14ac:dyDescent="0.25">
      <c r="Q41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0" spans="17:17" ht="17.100000000000001" customHeight="1" x14ac:dyDescent="0.25">
      <c r="Q41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1" spans="17:17" ht="17.100000000000001" customHeight="1" x14ac:dyDescent="0.25">
      <c r="Q41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2" spans="17:17" ht="17.100000000000001" customHeight="1" x14ac:dyDescent="0.25">
      <c r="Q41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3" spans="17:17" ht="17.100000000000001" customHeight="1" x14ac:dyDescent="0.25">
      <c r="Q41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4" spans="17:17" ht="17.100000000000001" customHeight="1" x14ac:dyDescent="0.25">
      <c r="Q41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5" spans="17:17" ht="17.100000000000001" customHeight="1" x14ac:dyDescent="0.25">
      <c r="Q41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6" spans="17:17" ht="17.100000000000001" customHeight="1" x14ac:dyDescent="0.25">
      <c r="Q41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7" spans="17:17" ht="17.100000000000001" customHeight="1" x14ac:dyDescent="0.25">
      <c r="Q41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8" spans="17:17" ht="17.100000000000001" customHeight="1" x14ac:dyDescent="0.25">
      <c r="Q41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9" spans="17:17" ht="17.100000000000001" customHeight="1" x14ac:dyDescent="0.25">
      <c r="Q41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0" spans="17:17" ht="17.100000000000001" customHeight="1" x14ac:dyDescent="0.25">
      <c r="Q41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1" spans="17:17" ht="17.100000000000001" customHeight="1" x14ac:dyDescent="0.25">
      <c r="Q41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2" spans="17:17" ht="17.100000000000001" customHeight="1" x14ac:dyDescent="0.25">
      <c r="Q41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3" spans="17:17" ht="17.100000000000001" customHeight="1" x14ac:dyDescent="0.25">
      <c r="Q41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4" spans="17:17" ht="17.100000000000001" customHeight="1" x14ac:dyDescent="0.25">
      <c r="Q41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5" spans="17:17" ht="17.100000000000001" customHeight="1" x14ac:dyDescent="0.25">
      <c r="Q41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6" spans="17:17" ht="17.100000000000001" customHeight="1" x14ac:dyDescent="0.25">
      <c r="Q41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7" spans="17:17" ht="17.100000000000001" customHeight="1" x14ac:dyDescent="0.25">
      <c r="Q41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8" spans="17:17" ht="17.100000000000001" customHeight="1" x14ac:dyDescent="0.25">
      <c r="Q41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9" spans="17:17" ht="17.100000000000001" customHeight="1" x14ac:dyDescent="0.25">
      <c r="Q41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0" spans="17:17" ht="17.100000000000001" customHeight="1" x14ac:dyDescent="0.25">
      <c r="Q41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1" spans="17:17" ht="17.100000000000001" customHeight="1" x14ac:dyDescent="0.25">
      <c r="Q41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2" spans="17:17" ht="17.100000000000001" customHeight="1" x14ac:dyDescent="0.25">
      <c r="Q41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3" spans="17:17" ht="17.100000000000001" customHeight="1" x14ac:dyDescent="0.25">
      <c r="Q41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4" spans="17:17" ht="17.100000000000001" customHeight="1" x14ac:dyDescent="0.25">
      <c r="Q41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5" spans="17:17" ht="17.100000000000001" customHeight="1" x14ac:dyDescent="0.25">
      <c r="Q41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6" spans="17:17" ht="17.100000000000001" customHeight="1" x14ac:dyDescent="0.25">
      <c r="Q41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7" spans="17:17" ht="17.100000000000001" customHeight="1" x14ac:dyDescent="0.25">
      <c r="Q41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8" spans="17:17" ht="17.100000000000001" customHeight="1" x14ac:dyDescent="0.25">
      <c r="Q41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9" spans="17:17" ht="17.100000000000001" customHeight="1" x14ac:dyDescent="0.25">
      <c r="Q41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0" spans="17:17" ht="17.100000000000001" customHeight="1" x14ac:dyDescent="0.25">
      <c r="Q41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1" spans="17:17" ht="17.100000000000001" customHeight="1" x14ac:dyDescent="0.25">
      <c r="Q41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2" spans="17:17" ht="17.100000000000001" customHeight="1" x14ac:dyDescent="0.25">
      <c r="Q41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3" spans="17:17" ht="17.100000000000001" customHeight="1" x14ac:dyDescent="0.25">
      <c r="Q41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4" spans="17:17" ht="17.100000000000001" customHeight="1" x14ac:dyDescent="0.25">
      <c r="Q41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5" spans="17:17" ht="17.100000000000001" customHeight="1" x14ac:dyDescent="0.25">
      <c r="Q41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6" spans="17:17" ht="17.100000000000001" customHeight="1" x14ac:dyDescent="0.25">
      <c r="Q41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7" spans="17:17" ht="17.100000000000001" customHeight="1" x14ac:dyDescent="0.25">
      <c r="Q41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8" spans="17:17" ht="17.100000000000001" customHeight="1" x14ac:dyDescent="0.25">
      <c r="Q41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9" spans="17:17" ht="17.100000000000001" customHeight="1" x14ac:dyDescent="0.25">
      <c r="Q41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0" spans="17:17" ht="17.100000000000001" customHeight="1" x14ac:dyDescent="0.25">
      <c r="Q41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1" spans="17:17" ht="17.100000000000001" customHeight="1" x14ac:dyDescent="0.25">
      <c r="Q41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2" spans="17:17" ht="17.100000000000001" customHeight="1" x14ac:dyDescent="0.25">
      <c r="Q41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3" spans="17:17" ht="17.100000000000001" customHeight="1" x14ac:dyDescent="0.25">
      <c r="Q41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4" spans="17:17" ht="17.100000000000001" customHeight="1" x14ac:dyDescent="0.25">
      <c r="Q41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5" spans="17:17" ht="17.100000000000001" customHeight="1" x14ac:dyDescent="0.25">
      <c r="Q41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6" spans="17:17" ht="17.100000000000001" customHeight="1" x14ac:dyDescent="0.25">
      <c r="Q41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7" spans="17:17" ht="17.100000000000001" customHeight="1" x14ac:dyDescent="0.25">
      <c r="Q41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8" spans="17:17" ht="17.100000000000001" customHeight="1" x14ac:dyDescent="0.25">
      <c r="Q41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9" spans="17:17" ht="17.100000000000001" customHeight="1" x14ac:dyDescent="0.25">
      <c r="Q41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0" spans="17:17" ht="17.100000000000001" customHeight="1" x14ac:dyDescent="0.25">
      <c r="Q41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1" spans="17:17" ht="17.100000000000001" customHeight="1" x14ac:dyDescent="0.25">
      <c r="Q41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2" spans="17:17" ht="17.100000000000001" customHeight="1" x14ac:dyDescent="0.25">
      <c r="Q41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3" spans="17:17" ht="17.100000000000001" customHeight="1" x14ac:dyDescent="0.25">
      <c r="Q41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4" spans="17:17" ht="17.100000000000001" customHeight="1" x14ac:dyDescent="0.25">
      <c r="Q41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5" spans="17:17" ht="17.100000000000001" customHeight="1" x14ac:dyDescent="0.25">
      <c r="Q41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6" spans="17:17" ht="17.100000000000001" customHeight="1" x14ac:dyDescent="0.25">
      <c r="Q41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7" spans="17:17" ht="17.100000000000001" customHeight="1" x14ac:dyDescent="0.25">
      <c r="Q41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8" spans="17:17" ht="17.100000000000001" customHeight="1" x14ac:dyDescent="0.25">
      <c r="Q41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9" spans="17:17" ht="17.100000000000001" customHeight="1" x14ac:dyDescent="0.25">
      <c r="Q41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0" spans="17:17" ht="17.100000000000001" customHeight="1" x14ac:dyDescent="0.25">
      <c r="Q41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1" spans="17:17" ht="17.100000000000001" customHeight="1" x14ac:dyDescent="0.25">
      <c r="Q41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2" spans="17:17" ht="17.100000000000001" customHeight="1" x14ac:dyDescent="0.25">
      <c r="Q41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3" spans="17:17" ht="17.100000000000001" customHeight="1" x14ac:dyDescent="0.25">
      <c r="Q41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4" spans="17:17" ht="17.100000000000001" customHeight="1" x14ac:dyDescent="0.25">
      <c r="Q41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5" spans="17:17" ht="17.100000000000001" customHeight="1" x14ac:dyDescent="0.25">
      <c r="Q41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6" spans="17:17" ht="17.100000000000001" customHeight="1" x14ac:dyDescent="0.25">
      <c r="Q41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7" spans="17:17" ht="17.100000000000001" customHeight="1" x14ac:dyDescent="0.25">
      <c r="Q41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8" spans="17:17" ht="17.100000000000001" customHeight="1" x14ac:dyDescent="0.25">
      <c r="Q41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9" spans="17:17" ht="17.100000000000001" customHeight="1" x14ac:dyDescent="0.25">
      <c r="Q41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0" spans="17:17" ht="17.100000000000001" customHeight="1" x14ac:dyDescent="0.25">
      <c r="Q42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1" spans="17:17" ht="17.100000000000001" customHeight="1" x14ac:dyDescent="0.25">
      <c r="Q42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2" spans="17:17" ht="17.100000000000001" customHeight="1" x14ac:dyDescent="0.25">
      <c r="Q42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3" spans="17:17" ht="17.100000000000001" customHeight="1" x14ac:dyDescent="0.25">
      <c r="Q42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4" spans="17:17" ht="17.100000000000001" customHeight="1" x14ac:dyDescent="0.25">
      <c r="Q42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5" spans="17:17" ht="17.100000000000001" customHeight="1" x14ac:dyDescent="0.25">
      <c r="Q42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6" spans="17:17" ht="17.100000000000001" customHeight="1" x14ac:dyDescent="0.25">
      <c r="Q42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7" spans="17:17" ht="17.100000000000001" customHeight="1" x14ac:dyDescent="0.25">
      <c r="Q42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8" spans="17:17" ht="17.100000000000001" customHeight="1" x14ac:dyDescent="0.25">
      <c r="Q42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9" spans="17:17" ht="17.100000000000001" customHeight="1" x14ac:dyDescent="0.25">
      <c r="Q42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0" spans="17:17" ht="17.100000000000001" customHeight="1" x14ac:dyDescent="0.25">
      <c r="Q42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1" spans="17:17" ht="17.100000000000001" customHeight="1" x14ac:dyDescent="0.25">
      <c r="Q42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2" spans="17:17" ht="17.100000000000001" customHeight="1" x14ac:dyDescent="0.25">
      <c r="Q42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3" spans="17:17" ht="17.100000000000001" customHeight="1" x14ac:dyDescent="0.25">
      <c r="Q42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4" spans="17:17" ht="17.100000000000001" customHeight="1" x14ac:dyDescent="0.25">
      <c r="Q42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5" spans="17:17" ht="17.100000000000001" customHeight="1" x14ac:dyDescent="0.25">
      <c r="Q42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6" spans="17:17" ht="17.100000000000001" customHeight="1" x14ac:dyDescent="0.25">
      <c r="Q42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7" spans="17:17" ht="17.100000000000001" customHeight="1" x14ac:dyDescent="0.25">
      <c r="Q42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8" spans="17:17" ht="17.100000000000001" customHeight="1" x14ac:dyDescent="0.25">
      <c r="Q42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9" spans="17:17" ht="17.100000000000001" customHeight="1" x14ac:dyDescent="0.25">
      <c r="Q42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0" spans="17:17" ht="17.100000000000001" customHeight="1" x14ac:dyDescent="0.25">
      <c r="Q42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1" spans="17:17" ht="17.100000000000001" customHeight="1" x14ac:dyDescent="0.25">
      <c r="Q42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2" spans="17:17" ht="17.100000000000001" customHeight="1" x14ac:dyDescent="0.25">
      <c r="Q42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3" spans="17:17" ht="17.100000000000001" customHeight="1" x14ac:dyDescent="0.25">
      <c r="Q42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4" spans="17:17" ht="17.100000000000001" customHeight="1" x14ac:dyDescent="0.25">
      <c r="Q42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5" spans="17:17" ht="17.100000000000001" customHeight="1" x14ac:dyDescent="0.25">
      <c r="Q42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6" spans="17:17" ht="17.100000000000001" customHeight="1" x14ac:dyDescent="0.25">
      <c r="Q42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7" spans="17:17" ht="17.100000000000001" customHeight="1" x14ac:dyDescent="0.25">
      <c r="Q42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8" spans="17:17" ht="17.100000000000001" customHeight="1" x14ac:dyDescent="0.25">
      <c r="Q42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9" spans="17:17" ht="17.100000000000001" customHeight="1" x14ac:dyDescent="0.25">
      <c r="Q42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0" spans="17:17" ht="17.100000000000001" customHeight="1" x14ac:dyDescent="0.25">
      <c r="Q42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1" spans="17:17" ht="17.100000000000001" customHeight="1" x14ac:dyDescent="0.25">
      <c r="Q42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2" spans="17:17" ht="17.100000000000001" customHeight="1" x14ac:dyDescent="0.25">
      <c r="Q42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3" spans="17:17" ht="17.100000000000001" customHeight="1" x14ac:dyDescent="0.25">
      <c r="Q42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4" spans="17:17" ht="17.100000000000001" customHeight="1" x14ac:dyDescent="0.25">
      <c r="Q42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5" spans="17:17" ht="17.100000000000001" customHeight="1" x14ac:dyDescent="0.25">
      <c r="Q42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6" spans="17:17" ht="17.100000000000001" customHeight="1" x14ac:dyDescent="0.25">
      <c r="Q42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7" spans="17:17" ht="17.100000000000001" customHeight="1" x14ac:dyDescent="0.25">
      <c r="Q42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8" spans="17:17" ht="17.100000000000001" customHeight="1" x14ac:dyDescent="0.25">
      <c r="Q42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9" spans="17:17" ht="17.100000000000001" customHeight="1" x14ac:dyDescent="0.25">
      <c r="Q42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0" spans="17:17" ht="17.100000000000001" customHeight="1" x14ac:dyDescent="0.25">
      <c r="Q42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1" spans="17:17" ht="17.100000000000001" customHeight="1" x14ac:dyDescent="0.25">
      <c r="Q42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2" spans="17:17" ht="17.100000000000001" customHeight="1" x14ac:dyDescent="0.25">
      <c r="Q42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3" spans="17:17" ht="17.100000000000001" customHeight="1" x14ac:dyDescent="0.25">
      <c r="Q42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4" spans="17:17" ht="17.100000000000001" customHeight="1" x14ac:dyDescent="0.25">
      <c r="Q42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5" spans="17:17" ht="17.100000000000001" customHeight="1" x14ac:dyDescent="0.25">
      <c r="Q42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6" spans="17:17" ht="17.100000000000001" customHeight="1" x14ac:dyDescent="0.25">
      <c r="Q42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7" spans="17:17" ht="17.100000000000001" customHeight="1" x14ac:dyDescent="0.25">
      <c r="Q42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8" spans="17:17" ht="17.100000000000001" customHeight="1" x14ac:dyDescent="0.25">
      <c r="Q42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9" spans="17:17" ht="17.100000000000001" customHeight="1" x14ac:dyDescent="0.25">
      <c r="Q42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0" spans="17:17" ht="17.100000000000001" customHeight="1" x14ac:dyDescent="0.25">
      <c r="Q42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1" spans="17:17" ht="17.100000000000001" customHeight="1" x14ac:dyDescent="0.25">
      <c r="Q42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2" spans="17:17" ht="17.100000000000001" customHeight="1" x14ac:dyDescent="0.25">
      <c r="Q42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3" spans="17:17" ht="17.100000000000001" customHeight="1" x14ac:dyDescent="0.25">
      <c r="Q42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4" spans="17:17" ht="17.100000000000001" customHeight="1" x14ac:dyDescent="0.25">
      <c r="Q42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5" spans="17:17" ht="17.100000000000001" customHeight="1" x14ac:dyDescent="0.25">
      <c r="Q42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6" spans="17:17" ht="17.100000000000001" customHeight="1" x14ac:dyDescent="0.25">
      <c r="Q42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7" spans="17:17" ht="17.100000000000001" customHeight="1" x14ac:dyDescent="0.25">
      <c r="Q42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8" spans="17:17" ht="17.100000000000001" customHeight="1" x14ac:dyDescent="0.25">
      <c r="Q42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9" spans="17:17" ht="17.100000000000001" customHeight="1" x14ac:dyDescent="0.25">
      <c r="Q42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0" spans="17:17" ht="17.100000000000001" customHeight="1" x14ac:dyDescent="0.25">
      <c r="Q42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1" spans="17:17" ht="17.100000000000001" customHeight="1" x14ac:dyDescent="0.25">
      <c r="Q42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2" spans="17:17" ht="17.100000000000001" customHeight="1" x14ac:dyDescent="0.25">
      <c r="Q42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3" spans="17:17" ht="17.100000000000001" customHeight="1" x14ac:dyDescent="0.25">
      <c r="Q42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4" spans="17:17" ht="17.100000000000001" customHeight="1" x14ac:dyDescent="0.25">
      <c r="Q42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5" spans="17:17" ht="17.100000000000001" customHeight="1" x14ac:dyDescent="0.25">
      <c r="Q42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6" spans="17:17" ht="17.100000000000001" customHeight="1" x14ac:dyDescent="0.25">
      <c r="Q42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7" spans="17:17" ht="17.100000000000001" customHeight="1" x14ac:dyDescent="0.25">
      <c r="Q42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8" spans="17:17" ht="17.100000000000001" customHeight="1" x14ac:dyDescent="0.25">
      <c r="Q42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9" spans="17:17" ht="17.100000000000001" customHeight="1" x14ac:dyDescent="0.25">
      <c r="Q42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0" spans="17:17" ht="17.100000000000001" customHeight="1" x14ac:dyDescent="0.25">
      <c r="Q42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1" spans="17:17" ht="17.100000000000001" customHeight="1" x14ac:dyDescent="0.25">
      <c r="Q42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2" spans="17:17" ht="17.100000000000001" customHeight="1" x14ac:dyDescent="0.25">
      <c r="Q42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3" spans="17:17" ht="17.100000000000001" customHeight="1" x14ac:dyDescent="0.25">
      <c r="Q42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4" spans="17:17" ht="17.100000000000001" customHeight="1" x14ac:dyDescent="0.25">
      <c r="Q42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5" spans="17:17" ht="17.100000000000001" customHeight="1" x14ac:dyDescent="0.25">
      <c r="Q42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6" spans="17:17" ht="17.100000000000001" customHeight="1" x14ac:dyDescent="0.25">
      <c r="Q42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7" spans="17:17" ht="17.100000000000001" customHeight="1" x14ac:dyDescent="0.25">
      <c r="Q42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8" spans="17:17" ht="17.100000000000001" customHeight="1" x14ac:dyDescent="0.25">
      <c r="Q42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9" spans="17:17" ht="17.100000000000001" customHeight="1" x14ac:dyDescent="0.25">
      <c r="Q42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0" spans="17:17" ht="17.100000000000001" customHeight="1" x14ac:dyDescent="0.25">
      <c r="Q42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1" spans="17:17" ht="17.100000000000001" customHeight="1" x14ac:dyDescent="0.25">
      <c r="Q42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2" spans="17:17" ht="17.100000000000001" customHeight="1" x14ac:dyDescent="0.25">
      <c r="Q42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3" spans="17:17" ht="17.100000000000001" customHeight="1" x14ac:dyDescent="0.25">
      <c r="Q42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4" spans="17:17" ht="17.100000000000001" customHeight="1" x14ac:dyDescent="0.25">
      <c r="Q42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5" spans="17:17" ht="17.100000000000001" customHeight="1" x14ac:dyDescent="0.25">
      <c r="Q42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6" spans="17:17" ht="17.100000000000001" customHeight="1" x14ac:dyDescent="0.25">
      <c r="Q42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7" spans="17:17" ht="17.100000000000001" customHeight="1" x14ac:dyDescent="0.25">
      <c r="Q42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8" spans="17:17" ht="17.100000000000001" customHeight="1" x14ac:dyDescent="0.25">
      <c r="Q42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9" spans="17:17" ht="17.100000000000001" customHeight="1" x14ac:dyDescent="0.25">
      <c r="Q42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0" spans="17:17" ht="17.100000000000001" customHeight="1" x14ac:dyDescent="0.25">
      <c r="Q42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1" spans="17:17" ht="17.100000000000001" customHeight="1" x14ac:dyDescent="0.25">
      <c r="Q42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2" spans="17:17" ht="17.100000000000001" customHeight="1" x14ac:dyDescent="0.25">
      <c r="Q42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3" spans="17:17" ht="17.100000000000001" customHeight="1" x14ac:dyDescent="0.25">
      <c r="Q42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4" spans="17:17" ht="17.100000000000001" customHeight="1" x14ac:dyDescent="0.25">
      <c r="Q42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5" spans="17:17" ht="17.100000000000001" customHeight="1" x14ac:dyDescent="0.25">
      <c r="Q42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6" spans="17:17" ht="17.100000000000001" customHeight="1" x14ac:dyDescent="0.25">
      <c r="Q42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7" spans="17:17" ht="17.100000000000001" customHeight="1" x14ac:dyDescent="0.25">
      <c r="Q42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8" spans="17:17" ht="17.100000000000001" customHeight="1" x14ac:dyDescent="0.25">
      <c r="Q42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9" spans="17:17" ht="17.100000000000001" customHeight="1" x14ac:dyDescent="0.25">
      <c r="Q42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0" spans="17:17" ht="17.100000000000001" customHeight="1" x14ac:dyDescent="0.25">
      <c r="Q43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1" spans="17:17" ht="17.100000000000001" customHeight="1" x14ac:dyDescent="0.25">
      <c r="Q43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2" spans="17:17" ht="17.100000000000001" customHeight="1" x14ac:dyDescent="0.25">
      <c r="Q43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3" spans="17:17" ht="17.100000000000001" customHeight="1" x14ac:dyDescent="0.25">
      <c r="Q43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4" spans="17:17" ht="17.100000000000001" customHeight="1" x14ac:dyDescent="0.25">
      <c r="Q43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5" spans="17:17" ht="17.100000000000001" customHeight="1" x14ac:dyDescent="0.25">
      <c r="Q43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6" spans="17:17" ht="17.100000000000001" customHeight="1" x14ac:dyDescent="0.25">
      <c r="Q43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7" spans="17:17" ht="17.100000000000001" customHeight="1" x14ac:dyDescent="0.25">
      <c r="Q43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8" spans="17:17" ht="17.100000000000001" customHeight="1" x14ac:dyDescent="0.25">
      <c r="Q43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9" spans="17:17" ht="17.100000000000001" customHeight="1" x14ac:dyDescent="0.25">
      <c r="Q43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0" spans="17:17" ht="17.100000000000001" customHeight="1" x14ac:dyDescent="0.25">
      <c r="Q43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1" spans="17:17" ht="17.100000000000001" customHeight="1" x14ac:dyDescent="0.25">
      <c r="Q43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2" spans="17:17" ht="17.100000000000001" customHeight="1" x14ac:dyDescent="0.25">
      <c r="Q43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3" spans="17:17" ht="17.100000000000001" customHeight="1" x14ac:dyDescent="0.25">
      <c r="Q43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4" spans="17:17" ht="17.100000000000001" customHeight="1" x14ac:dyDescent="0.25">
      <c r="Q43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5" spans="17:17" ht="17.100000000000001" customHeight="1" x14ac:dyDescent="0.25">
      <c r="Q43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6" spans="17:17" ht="17.100000000000001" customHeight="1" x14ac:dyDescent="0.25">
      <c r="Q43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7" spans="17:17" ht="17.100000000000001" customHeight="1" x14ac:dyDescent="0.25">
      <c r="Q43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8" spans="17:17" ht="17.100000000000001" customHeight="1" x14ac:dyDescent="0.25">
      <c r="Q43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9" spans="17:17" ht="17.100000000000001" customHeight="1" x14ac:dyDescent="0.25">
      <c r="Q43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0" spans="17:17" ht="17.100000000000001" customHeight="1" x14ac:dyDescent="0.25">
      <c r="Q43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1" spans="17:17" ht="17.100000000000001" customHeight="1" x14ac:dyDescent="0.25">
      <c r="Q43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2" spans="17:17" ht="17.100000000000001" customHeight="1" x14ac:dyDescent="0.25">
      <c r="Q43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3" spans="17:17" ht="17.100000000000001" customHeight="1" x14ac:dyDescent="0.25">
      <c r="Q43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4" spans="17:17" ht="17.100000000000001" customHeight="1" x14ac:dyDescent="0.25">
      <c r="Q43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5" spans="17:17" ht="17.100000000000001" customHeight="1" x14ac:dyDescent="0.25">
      <c r="Q43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6" spans="17:17" ht="17.100000000000001" customHeight="1" x14ac:dyDescent="0.25">
      <c r="Q43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7" spans="17:17" ht="17.100000000000001" customHeight="1" x14ac:dyDescent="0.25">
      <c r="Q43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8" spans="17:17" ht="17.100000000000001" customHeight="1" x14ac:dyDescent="0.25">
      <c r="Q43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9" spans="17:17" ht="17.100000000000001" customHeight="1" x14ac:dyDescent="0.25">
      <c r="Q43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0" spans="17:17" ht="17.100000000000001" customHeight="1" x14ac:dyDescent="0.25">
      <c r="Q43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1" spans="17:17" ht="17.100000000000001" customHeight="1" x14ac:dyDescent="0.25">
      <c r="Q43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2" spans="17:17" ht="17.100000000000001" customHeight="1" x14ac:dyDescent="0.25">
      <c r="Q43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3" spans="17:17" ht="17.100000000000001" customHeight="1" x14ac:dyDescent="0.25">
      <c r="Q43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4" spans="17:17" ht="17.100000000000001" customHeight="1" x14ac:dyDescent="0.25">
      <c r="Q43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5" spans="17:17" ht="17.100000000000001" customHeight="1" x14ac:dyDescent="0.25">
      <c r="Q43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6" spans="17:17" ht="17.100000000000001" customHeight="1" x14ac:dyDescent="0.25">
      <c r="Q43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7" spans="17:17" ht="17.100000000000001" customHeight="1" x14ac:dyDescent="0.25">
      <c r="Q43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8" spans="17:17" ht="17.100000000000001" customHeight="1" x14ac:dyDescent="0.25">
      <c r="Q43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9" spans="17:17" ht="17.100000000000001" customHeight="1" x14ac:dyDescent="0.25">
      <c r="Q43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0" spans="17:17" ht="17.100000000000001" customHeight="1" x14ac:dyDescent="0.25">
      <c r="Q43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1" spans="17:17" ht="17.100000000000001" customHeight="1" x14ac:dyDescent="0.25">
      <c r="Q43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2" spans="17:17" ht="17.100000000000001" customHeight="1" x14ac:dyDescent="0.25">
      <c r="Q43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3" spans="17:17" ht="17.100000000000001" customHeight="1" x14ac:dyDescent="0.25">
      <c r="Q43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4" spans="17:17" ht="17.100000000000001" customHeight="1" x14ac:dyDescent="0.25">
      <c r="Q43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5" spans="17:17" ht="17.100000000000001" customHeight="1" x14ac:dyDescent="0.25">
      <c r="Q43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6" spans="17:17" ht="17.100000000000001" customHeight="1" x14ac:dyDescent="0.25">
      <c r="Q43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7" spans="17:17" ht="17.100000000000001" customHeight="1" x14ac:dyDescent="0.25">
      <c r="Q43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8" spans="17:17" ht="17.100000000000001" customHeight="1" x14ac:dyDescent="0.25">
      <c r="Q43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9" spans="17:17" ht="17.100000000000001" customHeight="1" x14ac:dyDescent="0.25">
      <c r="Q43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0" spans="17:17" ht="17.100000000000001" customHeight="1" x14ac:dyDescent="0.25">
      <c r="Q43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1" spans="17:17" ht="17.100000000000001" customHeight="1" x14ac:dyDescent="0.25">
      <c r="Q43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2" spans="17:17" ht="17.100000000000001" customHeight="1" x14ac:dyDescent="0.25">
      <c r="Q43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3" spans="17:17" ht="17.100000000000001" customHeight="1" x14ac:dyDescent="0.25">
      <c r="Q43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4" spans="17:17" ht="17.100000000000001" customHeight="1" x14ac:dyDescent="0.25">
      <c r="Q43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5" spans="17:17" ht="17.100000000000001" customHeight="1" x14ac:dyDescent="0.25">
      <c r="Q43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6" spans="17:17" ht="17.100000000000001" customHeight="1" x14ac:dyDescent="0.25">
      <c r="Q43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7" spans="17:17" ht="17.100000000000001" customHeight="1" x14ac:dyDescent="0.25">
      <c r="Q43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8" spans="17:17" ht="17.100000000000001" customHeight="1" x14ac:dyDescent="0.25">
      <c r="Q43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9" spans="17:17" ht="17.100000000000001" customHeight="1" x14ac:dyDescent="0.25">
      <c r="Q43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0" spans="17:17" ht="17.100000000000001" customHeight="1" x14ac:dyDescent="0.25">
      <c r="Q43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1" spans="17:17" ht="17.100000000000001" customHeight="1" x14ac:dyDescent="0.25">
      <c r="Q43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2" spans="17:17" ht="17.100000000000001" customHeight="1" x14ac:dyDescent="0.25">
      <c r="Q43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3" spans="17:17" ht="17.100000000000001" customHeight="1" x14ac:dyDescent="0.25">
      <c r="Q43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4" spans="17:17" ht="17.100000000000001" customHeight="1" x14ac:dyDescent="0.25">
      <c r="Q43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5" spans="17:17" ht="17.100000000000001" customHeight="1" x14ac:dyDescent="0.25">
      <c r="Q43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6" spans="17:17" ht="17.100000000000001" customHeight="1" x14ac:dyDescent="0.25">
      <c r="Q43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7" spans="17:17" ht="17.100000000000001" customHeight="1" x14ac:dyDescent="0.25">
      <c r="Q43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8" spans="17:17" ht="17.100000000000001" customHeight="1" x14ac:dyDescent="0.25">
      <c r="Q43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9" spans="17:17" ht="17.100000000000001" customHeight="1" x14ac:dyDescent="0.25">
      <c r="Q43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0" spans="17:17" ht="17.100000000000001" customHeight="1" x14ac:dyDescent="0.25">
      <c r="Q43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1" spans="17:17" ht="17.100000000000001" customHeight="1" x14ac:dyDescent="0.25">
      <c r="Q43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2" spans="17:17" ht="17.100000000000001" customHeight="1" x14ac:dyDescent="0.25">
      <c r="Q43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3" spans="17:17" ht="17.100000000000001" customHeight="1" x14ac:dyDescent="0.25">
      <c r="Q43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4" spans="17:17" ht="17.100000000000001" customHeight="1" x14ac:dyDescent="0.25">
      <c r="Q43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5" spans="17:17" ht="17.100000000000001" customHeight="1" x14ac:dyDescent="0.25">
      <c r="Q43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6" spans="17:17" ht="17.100000000000001" customHeight="1" x14ac:dyDescent="0.25">
      <c r="Q43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7" spans="17:17" ht="17.100000000000001" customHeight="1" x14ac:dyDescent="0.25">
      <c r="Q43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8" spans="17:17" ht="17.100000000000001" customHeight="1" x14ac:dyDescent="0.25">
      <c r="Q43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9" spans="17:17" ht="17.100000000000001" customHeight="1" x14ac:dyDescent="0.25">
      <c r="Q43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0" spans="17:17" ht="17.100000000000001" customHeight="1" x14ac:dyDescent="0.25">
      <c r="Q43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1" spans="17:17" ht="17.100000000000001" customHeight="1" x14ac:dyDescent="0.25">
      <c r="Q43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2" spans="17:17" ht="17.100000000000001" customHeight="1" x14ac:dyDescent="0.25">
      <c r="Q43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3" spans="17:17" ht="17.100000000000001" customHeight="1" x14ac:dyDescent="0.25">
      <c r="Q43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4" spans="17:17" ht="17.100000000000001" customHeight="1" x14ac:dyDescent="0.25">
      <c r="Q43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5" spans="17:17" ht="17.100000000000001" customHeight="1" x14ac:dyDescent="0.25">
      <c r="Q43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6" spans="17:17" ht="17.100000000000001" customHeight="1" x14ac:dyDescent="0.25">
      <c r="Q43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7" spans="17:17" ht="17.100000000000001" customHeight="1" x14ac:dyDescent="0.25">
      <c r="Q43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8" spans="17:17" ht="17.100000000000001" customHeight="1" x14ac:dyDescent="0.25">
      <c r="Q43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9" spans="17:17" ht="17.100000000000001" customHeight="1" x14ac:dyDescent="0.25">
      <c r="Q43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0" spans="17:17" ht="17.100000000000001" customHeight="1" x14ac:dyDescent="0.25">
      <c r="Q43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1" spans="17:17" ht="17.100000000000001" customHeight="1" x14ac:dyDescent="0.25">
      <c r="Q43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2" spans="17:17" ht="17.100000000000001" customHeight="1" x14ac:dyDescent="0.25">
      <c r="Q43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3" spans="17:17" ht="17.100000000000001" customHeight="1" x14ac:dyDescent="0.25">
      <c r="Q43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4" spans="17:17" ht="17.100000000000001" customHeight="1" x14ac:dyDescent="0.25">
      <c r="Q43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5" spans="17:17" ht="17.100000000000001" customHeight="1" x14ac:dyDescent="0.25">
      <c r="Q43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6" spans="17:17" ht="17.100000000000001" customHeight="1" x14ac:dyDescent="0.25">
      <c r="Q43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7" spans="17:17" ht="17.100000000000001" customHeight="1" x14ac:dyDescent="0.25">
      <c r="Q43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8" spans="17:17" ht="17.100000000000001" customHeight="1" x14ac:dyDescent="0.25">
      <c r="Q43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9" spans="17:17" ht="17.100000000000001" customHeight="1" x14ac:dyDescent="0.25">
      <c r="Q43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0" spans="17:17" ht="17.100000000000001" customHeight="1" x14ac:dyDescent="0.25">
      <c r="Q44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1" spans="17:17" ht="17.100000000000001" customHeight="1" x14ac:dyDescent="0.25">
      <c r="Q44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2" spans="17:17" ht="17.100000000000001" customHeight="1" x14ac:dyDescent="0.25">
      <c r="Q44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3" spans="17:17" ht="17.100000000000001" customHeight="1" x14ac:dyDescent="0.25">
      <c r="Q44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4" spans="17:17" ht="17.100000000000001" customHeight="1" x14ac:dyDescent="0.25">
      <c r="Q44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5" spans="17:17" ht="17.100000000000001" customHeight="1" x14ac:dyDescent="0.25">
      <c r="Q44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6" spans="17:17" ht="17.100000000000001" customHeight="1" x14ac:dyDescent="0.25">
      <c r="Q44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7" spans="17:17" ht="17.100000000000001" customHeight="1" x14ac:dyDescent="0.25">
      <c r="Q44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8" spans="17:17" ht="17.100000000000001" customHeight="1" x14ac:dyDescent="0.25">
      <c r="Q44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9" spans="17:17" ht="17.100000000000001" customHeight="1" x14ac:dyDescent="0.25">
      <c r="Q44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0" spans="17:17" ht="17.100000000000001" customHeight="1" x14ac:dyDescent="0.25">
      <c r="Q44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1" spans="17:17" ht="17.100000000000001" customHeight="1" x14ac:dyDescent="0.25">
      <c r="Q44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2" spans="17:17" ht="17.100000000000001" customHeight="1" x14ac:dyDescent="0.25">
      <c r="Q44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3" spans="17:17" ht="17.100000000000001" customHeight="1" x14ac:dyDescent="0.25">
      <c r="Q44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4" spans="17:17" ht="17.100000000000001" customHeight="1" x14ac:dyDescent="0.25">
      <c r="Q44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5" spans="17:17" ht="17.100000000000001" customHeight="1" x14ac:dyDescent="0.25">
      <c r="Q44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6" spans="17:17" ht="17.100000000000001" customHeight="1" x14ac:dyDescent="0.25">
      <c r="Q44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7" spans="17:17" ht="17.100000000000001" customHeight="1" x14ac:dyDescent="0.25">
      <c r="Q44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8" spans="17:17" ht="17.100000000000001" customHeight="1" x14ac:dyDescent="0.25">
      <c r="Q44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9" spans="17:17" ht="17.100000000000001" customHeight="1" x14ac:dyDescent="0.25">
      <c r="Q44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0" spans="17:17" ht="17.100000000000001" customHeight="1" x14ac:dyDescent="0.25">
      <c r="Q44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1" spans="17:17" ht="17.100000000000001" customHeight="1" x14ac:dyDescent="0.25">
      <c r="Q44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2" spans="17:17" ht="17.100000000000001" customHeight="1" x14ac:dyDescent="0.25">
      <c r="Q44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3" spans="17:17" ht="17.100000000000001" customHeight="1" x14ac:dyDescent="0.25">
      <c r="Q44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4" spans="17:17" ht="17.100000000000001" customHeight="1" x14ac:dyDescent="0.25">
      <c r="Q44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5" spans="17:17" ht="17.100000000000001" customHeight="1" x14ac:dyDescent="0.25">
      <c r="Q44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6" spans="17:17" ht="17.100000000000001" customHeight="1" x14ac:dyDescent="0.25">
      <c r="Q44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7" spans="17:17" ht="17.100000000000001" customHeight="1" x14ac:dyDescent="0.25">
      <c r="Q44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8" spans="17:17" ht="17.100000000000001" customHeight="1" x14ac:dyDescent="0.25">
      <c r="Q44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9" spans="17:17" ht="17.100000000000001" customHeight="1" x14ac:dyDescent="0.25">
      <c r="Q44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0" spans="17:17" ht="17.100000000000001" customHeight="1" x14ac:dyDescent="0.25">
      <c r="Q44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1" spans="17:17" ht="17.100000000000001" customHeight="1" x14ac:dyDescent="0.25">
      <c r="Q44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2" spans="17:17" ht="17.100000000000001" customHeight="1" x14ac:dyDescent="0.25">
      <c r="Q44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3" spans="17:17" ht="17.100000000000001" customHeight="1" x14ac:dyDescent="0.25">
      <c r="Q44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4" spans="17:17" ht="17.100000000000001" customHeight="1" x14ac:dyDescent="0.25">
      <c r="Q44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5" spans="17:17" ht="17.100000000000001" customHeight="1" x14ac:dyDescent="0.25">
      <c r="Q44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6" spans="17:17" ht="17.100000000000001" customHeight="1" x14ac:dyDescent="0.25">
      <c r="Q44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7" spans="17:17" ht="17.100000000000001" customHeight="1" x14ac:dyDescent="0.25">
      <c r="Q44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8" spans="17:17" ht="17.100000000000001" customHeight="1" x14ac:dyDescent="0.25">
      <c r="Q44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9" spans="17:17" ht="17.100000000000001" customHeight="1" x14ac:dyDescent="0.25">
      <c r="Q44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0" spans="17:17" ht="17.100000000000001" customHeight="1" x14ac:dyDescent="0.25">
      <c r="Q44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1" spans="17:17" ht="17.100000000000001" customHeight="1" x14ac:dyDescent="0.25">
      <c r="Q44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2" spans="17:17" ht="17.100000000000001" customHeight="1" x14ac:dyDescent="0.25">
      <c r="Q44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3" spans="17:17" ht="17.100000000000001" customHeight="1" x14ac:dyDescent="0.25">
      <c r="Q44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4" spans="17:17" ht="17.100000000000001" customHeight="1" x14ac:dyDescent="0.25">
      <c r="Q44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5" spans="17:17" ht="17.100000000000001" customHeight="1" x14ac:dyDescent="0.25">
      <c r="Q44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6" spans="17:17" ht="17.100000000000001" customHeight="1" x14ac:dyDescent="0.25">
      <c r="Q44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7" spans="17:17" ht="17.100000000000001" customHeight="1" x14ac:dyDescent="0.25">
      <c r="Q44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8" spans="17:17" ht="17.100000000000001" customHeight="1" x14ac:dyDescent="0.25">
      <c r="Q44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9" spans="17:17" ht="17.100000000000001" customHeight="1" x14ac:dyDescent="0.25">
      <c r="Q44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0" spans="17:17" ht="17.100000000000001" customHeight="1" x14ac:dyDescent="0.25">
      <c r="Q44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1" spans="17:17" ht="17.100000000000001" customHeight="1" x14ac:dyDescent="0.25">
      <c r="Q44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2" spans="17:17" ht="17.100000000000001" customHeight="1" x14ac:dyDescent="0.25">
      <c r="Q44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3" spans="17:17" ht="17.100000000000001" customHeight="1" x14ac:dyDescent="0.25">
      <c r="Q44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4" spans="17:17" ht="17.100000000000001" customHeight="1" x14ac:dyDescent="0.25">
      <c r="Q44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5" spans="17:17" ht="17.100000000000001" customHeight="1" x14ac:dyDescent="0.25">
      <c r="Q44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6" spans="17:17" ht="17.100000000000001" customHeight="1" x14ac:dyDescent="0.25">
      <c r="Q44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7" spans="17:17" ht="17.100000000000001" customHeight="1" x14ac:dyDescent="0.25">
      <c r="Q44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8" spans="17:17" ht="17.100000000000001" customHeight="1" x14ac:dyDescent="0.25">
      <c r="Q44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9" spans="17:17" ht="17.100000000000001" customHeight="1" x14ac:dyDescent="0.25">
      <c r="Q44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0" spans="17:17" ht="17.100000000000001" customHeight="1" x14ac:dyDescent="0.25">
      <c r="Q44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1" spans="17:17" ht="17.100000000000001" customHeight="1" x14ac:dyDescent="0.25">
      <c r="Q44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2" spans="17:17" ht="17.100000000000001" customHeight="1" x14ac:dyDescent="0.25">
      <c r="Q44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3" spans="17:17" ht="17.100000000000001" customHeight="1" x14ac:dyDescent="0.25">
      <c r="Q44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4" spans="17:17" ht="17.100000000000001" customHeight="1" x14ac:dyDescent="0.25">
      <c r="Q44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5" spans="17:17" ht="17.100000000000001" customHeight="1" x14ac:dyDescent="0.25">
      <c r="Q44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6" spans="17:17" ht="17.100000000000001" customHeight="1" x14ac:dyDescent="0.25">
      <c r="Q44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7" spans="17:17" ht="17.100000000000001" customHeight="1" x14ac:dyDescent="0.25">
      <c r="Q44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8" spans="17:17" ht="17.100000000000001" customHeight="1" x14ac:dyDescent="0.25">
      <c r="Q44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9" spans="17:17" ht="17.100000000000001" customHeight="1" x14ac:dyDescent="0.25">
      <c r="Q44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0" spans="17:17" ht="17.100000000000001" customHeight="1" x14ac:dyDescent="0.25">
      <c r="Q44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1" spans="17:17" ht="17.100000000000001" customHeight="1" x14ac:dyDescent="0.25">
      <c r="Q44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2" spans="17:17" ht="17.100000000000001" customHeight="1" x14ac:dyDescent="0.25">
      <c r="Q44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3" spans="17:17" ht="17.100000000000001" customHeight="1" x14ac:dyDescent="0.25">
      <c r="Q44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4" spans="17:17" ht="17.100000000000001" customHeight="1" x14ac:dyDescent="0.25">
      <c r="Q44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5" spans="17:17" ht="17.100000000000001" customHeight="1" x14ac:dyDescent="0.25">
      <c r="Q44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6" spans="17:17" ht="17.100000000000001" customHeight="1" x14ac:dyDescent="0.25">
      <c r="Q44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7" spans="17:17" ht="17.100000000000001" customHeight="1" x14ac:dyDescent="0.25">
      <c r="Q44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8" spans="17:17" ht="17.100000000000001" customHeight="1" x14ac:dyDescent="0.25">
      <c r="Q44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9" spans="17:17" ht="17.100000000000001" customHeight="1" x14ac:dyDescent="0.25">
      <c r="Q44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0" spans="17:17" ht="17.100000000000001" customHeight="1" x14ac:dyDescent="0.25">
      <c r="Q44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1" spans="17:17" ht="17.100000000000001" customHeight="1" x14ac:dyDescent="0.25">
      <c r="Q44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2" spans="17:17" ht="17.100000000000001" customHeight="1" x14ac:dyDescent="0.25">
      <c r="Q44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3" spans="17:17" ht="17.100000000000001" customHeight="1" x14ac:dyDescent="0.25">
      <c r="Q44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4" spans="17:17" ht="17.100000000000001" customHeight="1" x14ac:dyDescent="0.25">
      <c r="Q44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5" spans="17:17" ht="17.100000000000001" customHeight="1" x14ac:dyDescent="0.25">
      <c r="Q44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6" spans="17:17" ht="17.100000000000001" customHeight="1" x14ac:dyDescent="0.25">
      <c r="Q44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7" spans="17:17" ht="17.100000000000001" customHeight="1" x14ac:dyDescent="0.25">
      <c r="Q44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8" spans="17:17" ht="17.100000000000001" customHeight="1" x14ac:dyDescent="0.25">
      <c r="Q44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9" spans="17:17" ht="17.100000000000001" customHeight="1" x14ac:dyDescent="0.25">
      <c r="Q44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0" spans="17:17" ht="17.100000000000001" customHeight="1" x14ac:dyDescent="0.25">
      <c r="Q44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1" spans="17:17" ht="17.100000000000001" customHeight="1" x14ac:dyDescent="0.25">
      <c r="Q44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2" spans="17:17" ht="17.100000000000001" customHeight="1" x14ac:dyDescent="0.25">
      <c r="Q44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3" spans="17:17" ht="17.100000000000001" customHeight="1" x14ac:dyDescent="0.25">
      <c r="Q44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4" spans="17:17" ht="17.100000000000001" customHeight="1" x14ac:dyDescent="0.25">
      <c r="Q44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5" spans="17:17" ht="17.100000000000001" customHeight="1" x14ac:dyDescent="0.25">
      <c r="Q44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6" spans="17:17" ht="17.100000000000001" customHeight="1" x14ac:dyDescent="0.25">
      <c r="Q44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7" spans="17:17" ht="17.100000000000001" customHeight="1" x14ac:dyDescent="0.25">
      <c r="Q44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8" spans="17:17" ht="17.100000000000001" customHeight="1" x14ac:dyDescent="0.25">
      <c r="Q44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9" spans="17:17" ht="17.100000000000001" customHeight="1" x14ac:dyDescent="0.25">
      <c r="Q44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0" spans="17:17" ht="17.100000000000001" customHeight="1" x14ac:dyDescent="0.25">
      <c r="Q45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1" spans="17:17" ht="17.100000000000001" customHeight="1" x14ac:dyDescent="0.25">
      <c r="Q45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2" spans="17:17" ht="17.100000000000001" customHeight="1" x14ac:dyDescent="0.25">
      <c r="Q45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3" spans="17:17" ht="17.100000000000001" customHeight="1" x14ac:dyDescent="0.25">
      <c r="Q45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4" spans="17:17" ht="17.100000000000001" customHeight="1" x14ac:dyDescent="0.25">
      <c r="Q45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5" spans="17:17" ht="17.100000000000001" customHeight="1" x14ac:dyDescent="0.25">
      <c r="Q45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6" spans="17:17" ht="17.100000000000001" customHeight="1" x14ac:dyDescent="0.25">
      <c r="Q45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7" spans="17:17" ht="17.100000000000001" customHeight="1" x14ac:dyDescent="0.25">
      <c r="Q45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8" spans="17:17" ht="17.100000000000001" customHeight="1" x14ac:dyDescent="0.25">
      <c r="Q45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9" spans="17:17" ht="17.100000000000001" customHeight="1" x14ac:dyDescent="0.25">
      <c r="Q45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0" spans="17:17" ht="17.100000000000001" customHeight="1" x14ac:dyDescent="0.25">
      <c r="Q45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1" spans="17:17" ht="17.100000000000001" customHeight="1" x14ac:dyDescent="0.25">
      <c r="Q45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2" spans="17:17" ht="17.100000000000001" customHeight="1" x14ac:dyDescent="0.25">
      <c r="Q45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3" spans="17:17" ht="17.100000000000001" customHeight="1" x14ac:dyDescent="0.25">
      <c r="Q45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4" spans="17:17" ht="17.100000000000001" customHeight="1" x14ac:dyDescent="0.25">
      <c r="Q45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5" spans="17:17" ht="17.100000000000001" customHeight="1" x14ac:dyDescent="0.25">
      <c r="Q45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6" spans="17:17" ht="17.100000000000001" customHeight="1" x14ac:dyDescent="0.25">
      <c r="Q45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7" spans="17:17" ht="17.100000000000001" customHeight="1" x14ac:dyDescent="0.25">
      <c r="Q45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8" spans="17:17" ht="17.100000000000001" customHeight="1" x14ac:dyDescent="0.25">
      <c r="Q45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9" spans="17:17" ht="17.100000000000001" customHeight="1" x14ac:dyDescent="0.25">
      <c r="Q45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0" spans="17:17" ht="17.100000000000001" customHeight="1" x14ac:dyDescent="0.25">
      <c r="Q45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1" spans="17:17" ht="17.100000000000001" customHeight="1" x14ac:dyDescent="0.25">
      <c r="Q45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2" spans="17:17" ht="17.100000000000001" customHeight="1" x14ac:dyDescent="0.25">
      <c r="Q45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3" spans="17:17" ht="17.100000000000001" customHeight="1" x14ac:dyDescent="0.25">
      <c r="Q45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4" spans="17:17" ht="17.100000000000001" customHeight="1" x14ac:dyDescent="0.25">
      <c r="Q45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5" spans="17:17" ht="17.100000000000001" customHeight="1" x14ac:dyDescent="0.25">
      <c r="Q45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6" spans="17:17" ht="17.100000000000001" customHeight="1" x14ac:dyDescent="0.25">
      <c r="Q45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7" spans="17:17" ht="17.100000000000001" customHeight="1" x14ac:dyDescent="0.25">
      <c r="Q45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8" spans="17:17" ht="17.100000000000001" customHeight="1" x14ac:dyDescent="0.25">
      <c r="Q45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9" spans="17:17" ht="17.100000000000001" customHeight="1" x14ac:dyDescent="0.25">
      <c r="Q45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0" spans="17:17" ht="17.100000000000001" customHeight="1" x14ac:dyDescent="0.25">
      <c r="Q45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1" spans="17:17" ht="17.100000000000001" customHeight="1" x14ac:dyDescent="0.25">
      <c r="Q45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2" spans="17:17" ht="17.100000000000001" customHeight="1" x14ac:dyDescent="0.25">
      <c r="Q45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3" spans="17:17" ht="17.100000000000001" customHeight="1" x14ac:dyDescent="0.25">
      <c r="Q45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4" spans="17:17" ht="17.100000000000001" customHeight="1" x14ac:dyDescent="0.25">
      <c r="Q45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5" spans="17:17" ht="17.100000000000001" customHeight="1" x14ac:dyDescent="0.25">
      <c r="Q45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6" spans="17:17" ht="17.100000000000001" customHeight="1" x14ac:dyDescent="0.25">
      <c r="Q45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7" spans="17:17" ht="17.100000000000001" customHeight="1" x14ac:dyDescent="0.25">
      <c r="Q45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8" spans="17:17" ht="17.100000000000001" customHeight="1" x14ac:dyDescent="0.25">
      <c r="Q45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9" spans="17:17" ht="17.100000000000001" customHeight="1" x14ac:dyDescent="0.25">
      <c r="Q45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0" spans="17:17" ht="17.100000000000001" customHeight="1" x14ac:dyDescent="0.25">
      <c r="Q45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1" spans="17:17" ht="17.100000000000001" customHeight="1" x14ac:dyDescent="0.25">
      <c r="Q45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2" spans="17:17" ht="17.100000000000001" customHeight="1" x14ac:dyDescent="0.25">
      <c r="Q45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3" spans="17:17" ht="17.100000000000001" customHeight="1" x14ac:dyDescent="0.25">
      <c r="Q45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4" spans="17:17" ht="17.100000000000001" customHeight="1" x14ac:dyDescent="0.25">
      <c r="Q45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5" spans="17:17" ht="17.100000000000001" customHeight="1" x14ac:dyDescent="0.25">
      <c r="Q45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6" spans="17:17" ht="17.100000000000001" customHeight="1" x14ac:dyDescent="0.25">
      <c r="Q45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7" spans="17:17" ht="17.100000000000001" customHeight="1" x14ac:dyDescent="0.25">
      <c r="Q45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8" spans="17:17" ht="17.100000000000001" customHeight="1" x14ac:dyDescent="0.25">
      <c r="Q45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9" spans="17:17" ht="17.100000000000001" customHeight="1" x14ac:dyDescent="0.25">
      <c r="Q45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0" spans="17:17" ht="17.100000000000001" customHeight="1" x14ac:dyDescent="0.25">
      <c r="Q45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1" spans="17:17" ht="17.100000000000001" customHeight="1" x14ac:dyDescent="0.25">
      <c r="Q45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2" spans="17:17" ht="17.100000000000001" customHeight="1" x14ac:dyDescent="0.25">
      <c r="Q45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3" spans="17:17" ht="17.100000000000001" customHeight="1" x14ac:dyDescent="0.25">
      <c r="Q45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4" spans="17:17" ht="17.100000000000001" customHeight="1" x14ac:dyDescent="0.25">
      <c r="Q45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5" spans="17:17" ht="17.100000000000001" customHeight="1" x14ac:dyDescent="0.25">
      <c r="Q45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6" spans="17:17" ht="17.100000000000001" customHeight="1" x14ac:dyDescent="0.25">
      <c r="Q45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7" spans="17:17" ht="17.100000000000001" customHeight="1" x14ac:dyDescent="0.25">
      <c r="Q45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8" spans="17:17" ht="17.100000000000001" customHeight="1" x14ac:dyDescent="0.25">
      <c r="Q45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9" spans="17:17" ht="17.100000000000001" customHeight="1" x14ac:dyDescent="0.25">
      <c r="Q45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0" spans="17:17" ht="17.100000000000001" customHeight="1" x14ac:dyDescent="0.25">
      <c r="Q45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1" spans="17:17" ht="17.100000000000001" customHeight="1" x14ac:dyDescent="0.25">
      <c r="Q45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2" spans="17:17" ht="17.100000000000001" customHeight="1" x14ac:dyDescent="0.25">
      <c r="Q45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3" spans="17:17" ht="17.100000000000001" customHeight="1" x14ac:dyDescent="0.25">
      <c r="Q45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4" spans="17:17" ht="17.100000000000001" customHeight="1" x14ac:dyDescent="0.25">
      <c r="Q45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5" spans="17:17" ht="17.100000000000001" customHeight="1" x14ac:dyDescent="0.25">
      <c r="Q45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6" spans="17:17" ht="17.100000000000001" customHeight="1" x14ac:dyDescent="0.25">
      <c r="Q45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7" spans="17:17" ht="17.100000000000001" customHeight="1" x14ac:dyDescent="0.25">
      <c r="Q45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8" spans="17:17" ht="17.100000000000001" customHeight="1" x14ac:dyDescent="0.25">
      <c r="Q45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9" spans="17:17" ht="17.100000000000001" customHeight="1" x14ac:dyDescent="0.25">
      <c r="Q45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0" spans="17:17" ht="17.100000000000001" customHeight="1" x14ac:dyDescent="0.25">
      <c r="Q45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1" spans="17:17" ht="17.100000000000001" customHeight="1" x14ac:dyDescent="0.25">
      <c r="Q45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2" spans="17:17" ht="17.100000000000001" customHeight="1" x14ac:dyDescent="0.25">
      <c r="Q45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3" spans="17:17" ht="17.100000000000001" customHeight="1" x14ac:dyDescent="0.25">
      <c r="Q45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4" spans="17:17" ht="17.100000000000001" customHeight="1" x14ac:dyDescent="0.25">
      <c r="Q45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5" spans="17:17" ht="17.100000000000001" customHeight="1" x14ac:dyDescent="0.25">
      <c r="Q45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6" spans="17:17" ht="17.100000000000001" customHeight="1" x14ac:dyDescent="0.25">
      <c r="Q45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7" spans="17:17" ht="17.100000000000001" customHeight="1" x14ac:dyDescent="0.25">
      <c r="Q45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8" spans="17:17" ht="17.100000000000001" customHeight="1" x14ac:dyDescent="0.25">
      <c r="Q45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9" spans="17:17" ht="17.100000000000001" customHeight="1" x14ac:dyDescent="0.25">
      <c r="Q45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0" spans="17:17" ht="17.100000000000001" customHeight="1" x14ac:dyDescent="0.25">
      <c r="Q45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1" spans="17:17" ht="17.100000000000001" customHeight="1" x14ac:dyDescent="0.25">
      <c r="Q45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2" spans="17:17" ht="17.100000000000001" customHeight="1" x14ac:dyDescent="0.25">
      <c r="Q45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3" spans="17:17" ht="17.100000000000001" customHeight="1" x14ac:dyDescent="0.25">
      <c r="Q45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4" spans="17:17" ht="17.100000000000001" customHeight="1" x14ac:dyDescent="0.25">
      <c r="Q45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5" spans="17:17" ht="17.100000000000001" customHeight="1" x14ac:dyDescent="0.25">
      <c r="Q45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6" spans="17:17" ht="17.100000000000001" customHeight="1" x14ac:dyDescent="0.25">
      <c r="Q45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7" spans="17:17" ht="17.100000000000001" customHeight="1" x14ac:dyDescent="0.25">
      <c r="Q45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8" spans="17:17" ht="17.100000000000001" customHeight="1" x14ac:dyDescent="0.25">
      <c r="Q45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9" spans="17:17" ht="17.100000000000001" customHeight="1" x14ac:dyDescent="0.25">
      <c r="Q45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0" spans="17:17" ht="17.100000000000001" customHeight="1" x14ac:dyDescent="0.25">
      <c r="Q45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1" spans="17:17" ht="17.100000000000001" customHeight="1" x14ac:dyDescent="0.25">
      <c r="Q45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2" spans="17:17" ht="17.100000000000001" customHeight="1" x14ac:dyDescent="0.25">
      <c r="Q45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3" spans="17:17" ht="17.100000000000001" customHeight="1" x14ac:dyDescent="0.25">
      <c r="Q45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4" spans="17:17" ht="17.100000000000001" customHeight="1" x14ac:dyDescent="0.25">
      <c r="Q45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5" spans="17:17" ht="17.100000000000001" customHeight="1" x14ac:dyDescent="0.25">
      <c r="Q45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6" spans="17:17" ht="17.100000000000001" customHeight="1" x14ac:dyDescent="0.25">
      <c r="Q45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7" spans="17:17" ht="17.100000000000001" customHeight="1" x14ac:dyDescent="0.25">
      <c r="Q45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8" spans="17:17" ht="17.100000000000001" customHeight="1" x14ac:dyDescent="0.25">
      <c r="Q45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9" spans="17:17" ht="17.100000000000001" customHeight="1" x14ac:dyDescent="0.25">
      <c r="Q45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0" spans="17:17" ht="17.100000000000001" customHeight="1" x14ac:dyDescent="0.25">
      <c r="Q46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1" spans="17:17" ht="17.100000000000001" customHeight="1" x14ac:dyDescent="0.25">
      <c r="Q46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2" spans="17:17" ht="17.100000000000001" customHeight="1" x14ac:dyDescent="0.25">
      <c r="Q46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3" spans="17:17" ht="17.100000000000001" customHeight="1" x14ac:dyDescent="0.25">
      <c r="Q46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4" spans="17:17" ht="17.100000000000001" customHeight="1" x14ac:dyDescent="0.25">
      <c r="Q46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5" spans="17:17" ht="17.100000000000001" customHeight="1" x14ac:dyDescent="0.25">
      <c r="Q46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6" spans="17:17" ht="17.100000000000001" customHeight="1" x14ac:dyDescent="0.25">
      <c r="Q46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7" spans="17:17" ht="17.100000000000001" customHeight="1" x14ac:dyDescent="0.25">
      <c r="Q46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8" spans="17:17" ht="17.100000000000001" customHeight="1" x14ac:dyDescent="0.25">
      <c r="Q46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9" spans="17:17" ht="17.100000000000001" customHeight="1" x14ac:dyDescent="0.25">
      <c r="Q46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0" spans="17:17" ht="17.100000000000001" customHeight="1" x14ac:dyDescent="0.25">
      <c r="Q46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1" spans="17:17" ht="17.100000000000001" customHeight="1" x14ac:dyDescent="0.25">
      <c r="Q46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2" spans="17:17" ht="17.100000000000001" customHeight="1" x14ac:dyDescent="0.25">
      <c r="Q46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3" spans="17:17" ht="17.100000000000001" customHeight="1" x14ac:dyDescent="0.25">
      <c r="Q46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4" spans="17:17" ht="17.100000000000001" customHeight="1" x14ac:dyDescent="0.25">
      <c r="Q46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5" spans="17:17" ht="17.100000000000001" customHeight="1" x14ac:dyDescent="0.25">
      <c r="Q46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6" spans="17:17" ht="17.100000000000001" customHeight="1" x14ac:dyDescent="0.25">
      <c r="Q46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7" spans="17:17" ht="17.100000000000001" customHeight="1" x14ac:dyDescent="0.25">
      <c r="Q46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8" spans="17:17" ht="17.100000000000001" customHeight="1" x14ac:dyDescent="0.25">
      <c r="Q46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9" spans="17:17" ht="17.100000000000001" customHeight="1" x14ac:dyDescent="0.25">
      <c r="Q46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0" spans="17:17" ht="17.100000000000001" customHeight="1" x14ac:dyDescent="0.25">
      <c r="Q46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1" spans="17:17" ht="17.100000000000001" customHeight="1" x14ac:dyDescent="0.25">
      <c r="Q46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2" spans="17:17" ht="17.100000000000001" customHeight="1" x14ac:dyDescent="0.25">
      <c r="Q46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3" spans="17:17" ht="17.100000000000001" customHeight="1" x14ac:dyDescent="0.25">
      <c r="Q46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4" spans="17:17" ht="17.100000000000001" customHeight="1" x14ac:dyDescent="0.25">
      <c r="Q46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5" spans="17:17" ht="17.100000000000001" customHeight="1" x14ac:dyDescent="0.25">
      <c r="Q46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6" spans="17:17" ht="17.100000000000001" customHeight="1" x14ac:dyDescent="0.25">
      <c r="Q46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7" spans="17:17" ht="17.100000000000001" customHeight="1" x14ac:dyDescent="0.25">
      <c r="Q46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8" spans="17:17" ht="17.100000000000001" customHeight="1" x14ac:dyDescent="0.25">
      <c r="Q46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9" spans="17:17" ht="17.100000000000001" customHeight="1" x14ac:dyDescent="0.25">
      <c r="Q46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0" spans="17:17" ht="17.100000000000001" customHeight="1" x14ac:dyDescent="0.25">
      <c r="Q46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1" spans="17:17" ht="17.100000000000001" customHeight="1" x14ac:dyDescent="0.25">
      <c r="Q46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2" spans="17:17" ht="17.100000000000001" customHeight="1" x14ac:dyDescent="0.25">
      <c r="Q46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3" spans="17:17" ht="17.100000000000001" customHeight="1" x14ac:dyDescent="0.25">
      <c r="Q46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4" spans="17:17" ht="17.100000000000001" customHeight="1" x14ac:dyDescent="0.25">
      <c r="Q46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5" spans="17:17" ht="17.100000000000001" customHeight="1" x14ac:dyDescent="0.25">
      <c r="Q46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6" spans="17:17" ht="17.100000000000001" customHeight="1" x14ac:dyDescent="0.25">
      <c r="Q46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7" spans="17:17" ht="17.100000000000001" customHeight="1" x14ac:dyDescent="0.25">
      <c r="Q46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8" spans="17:17" ht="17.100000000000001" customHeight="1" x14ac:dyDescent="0.25">
      <c r="Q46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9" spans="17:17" ht="17.100000000000001" customHeight="1" x14ac:dyDescent="0.25">
      <c r="Q46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0" spans="17:17" ht="17.100000000000001" customHeight="1" x14ac:dyDescent="0.25">
      <c r="Q46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1" spans="17:17" ht="17.100000000000001" customHeight="1" x14ac:dyDescent="0.25">
      <c r="Q46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2" spans="17:17" ht="17.100000000000001" customHeight="1" x14ac:dyDescent="0.25">
      <c r="Q46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3" spans="17:17" ht="17.100000000000001" customHeight="1" x14ac:dyDescent="0.25">
      <c r="Q46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4" spans="17:17" ht="17.100000000000001" customHeight="1" x14ac:dyDescent="0.25">
      <c r="Q46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5" spans="17:17" ht="17.100000000000001" customHeight="1" x14ac:dyDescent="0.25">
      <c r="Q46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6" spans="17:17" ht="17.100000000000001" customHeight="1" x14ac:dyDescent="0.25">
      <c r="Q46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7" spans="17:17" ht="17.100000000000001" customHeight="1" x14ac:dyDescent="0.25">
      <c r="Q46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8" spans="17:17" ht="17.100000000000001" customHeight="1" x14ac:dyDescent="0.25">
      <c r="Q46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9" spans="17:17" ht="17.100000000000001" customHeight="1" x14ac:dyDescent="0.25">
      <c r="Q46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0" spans="17:17" ht="17.100000000000001" customHeight="1" x14ac:dyDescent="0.25">
      <c r="Q46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1" spans="17:17" ht="17.100000000000001" customHeight="1" x14ac:dyDescent="0.25">
      <c r="Q46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2" spans="17:17" ht="17.100000000000001" customHeight="1" x14ac:dyDescent="0.25">
      <c r="Q46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3" spans="17:17" ht="17.100000000000001" customHeight="1" x14ac:dyDescent="0.25">
      <c r="Q46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4" spans="17:17" ht="17.100000000000001" customHeight="1" x14ac:dyDescent="0.25">
      <c r="Q46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5" spans="17:17" ht="17.100000000000001" customHeight="1" x14ac:dyDescent="0.25">
      <c r="Q46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6" spans="17:17" ht="17.100000000000001" customHeight="1" x14ac:dyDescent="0.25">
      <c r="Q46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7" spans="17:17" ht="17.100000000000001" customHeight="1" x14ac:dyDescent="0.25">
      <c r="Q46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8" spans="17:17" ht="17.100000000000001" customHeight="1" x14ac:dyDescent="0.25">
      <c r="Q46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9" spans="17:17" ht="17.100000000000001" customHeight="1" x14ac:dyDescent="0.25">
      <c r="Q46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0" spans="17:17" ht="17.100000000000001" customHeight="1" x14ac:dyDescent="0.25">
      <c r="Q46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1" spans="17:17" ht="17.100000000000001" customHeight="1" x14ac:dyDescent="0.25">
      <c r="Q46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2" spans="17:17" ht="17.100000000000001" customHeight="1" x14ac:dyDescent="0.25">
      <c r="Q46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3" spans="17:17" ht="17.100000000000001" customHeight="1" x14ac:dyDescent="0.25">
      <c r="Q46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4" spans="17:17" ht="17.100000000000001" customHeight="1" x14ac:dyDescent="0.25">
      <c r="Q46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5" spans="17:17" ht="17.100000000000001" customHeight="1" x14ac:dyDescent="0.25">
      <c r="Q46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6" spans="17:17" ht="17.100000000000001" customHeight="1" x14ac:dyDescent="0.25">
      <c r="Q46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7" spans="17:17" ht="17.100000000000001" customHeight="1" x14ac:dyDescent="0.25">
      <c r="Q46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8" spans="17:17" ht="17.100000000000001" customHeight="1" x14ac:dyDescent="0.25">
      <c r="Q46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9" spans="17:17" ht="17.100000000000001" customHeight="1" x14ac:dyDescent="0.25">
      <c r="Q46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0" spans="17:17" ht="17.100000000000001" customHeight="1" x14ac:dyDescent="0.25">
      <c r="Q46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1" spans="17:17" ht="17.100000000000001" customHeight="1" x14ac:dyDescent="0.25">
      <c r="Q46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2" spans="17:17" ht="17.100000000000001" customHeight="1" x14ac:dyDescent="0.25">
      <c r="Q46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3" spans="17:17" ht="17.100000000000001" customHeight="1" x14ac:dyDescent="0.25">
      <c r="Q46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4" spans="17:17" ht="17.100000000000001" customHeight="1" x14ac:dyDescent="0.25">
      <c r="Q46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5" spans="17:17" ht="17.100000000000001" customHeight="1" x14ac:dyDescent="0.25">
      <c r="Q46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6" spans="17:17" ht="17.100000000000001" customHeight="1" x14ac:dyDescent="0.25">
      <c r="Q46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7" spans="17:17" ht="17.100000000000001" customHeight="1" x14ac:dyDescent="0.25">
      <c r="Q46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8" spans="17:17" ht="17.100000000000001" customHeight="1" x14ac:dyDescent="0.25">
      <c r="Q46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9" spans="17:17" ht="17.100000000000001" customHeight="1" x14ac:dyDescent="0.25">
      <c r="Q46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0" spans="17:17" ht="17.100000000000001" customHeight="1" x14ac:dyDescent="0.25">
      <c r="Q46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1" spans="17:17" ht="17.100000000000001" customHeight="1" x14ac:dyDescent="0.25">
      <c r="Q46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2" spans="17:17" ht="17.100000000000001" customHeight="1" x14ac:dyDescent="0.25">
      <c r="Q46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3" spans="17:17" ht="17.100000000000001" customHeight="1" x14ac:dyDescent="0.25">
      <c r="Q46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4" spans="17:17" ht="17.100000000000001" customHeight="1" x14ac:dyDescent="0.25">
      <c r="Q46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5" spans="17:17" ht="17.100000000000001" customHeight="1" x14ac:dyDescent="0.25">
      <c r="Q46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6" spans="17:17" ht="17.100000000000001" customHeight="1" x14ac:dyDescent="0.25">
      <c r="Q46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7" spans="17:17" ht="17.100000000000001" customHeight="1" x14ac:dyDescent="0.25">
      <c r="Q46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8" spans="17:17" ht="17.100000000000001" customHeight="1" x14ac:dyDescent="0.25">
      <c r="Q46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9" spans="17:17" ht="17.100000000000001" customHeight="1" x14ac:dyDescent="0.25">
      <c r="Q46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0" spans="17:17" ht="17.100000000000001" customHeight="1" x14ac:dyDescent="0.25">
      <c r="Q46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1" spans="17:17" ht="17.100000000000001" customHeight="1" x14ac:dyDescent="0.25">
      <c r="Q46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2" spans="17:17" ht="17.100000000000001" customHeight="1" x14ac:dyDescent="0.25">
      <c r="Q46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3" spans="17:17" ht="17.100000000000001" customHeight="1" x14ac:dyDescent="0.25">
      <c r="Q46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4" spans="17:17" ht="17.100000000000001" customHeight="1" x14ac:dyDescent="0.25">
      <c r="Q46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5" spans="17:17" ht="17.100000000000001" customHeight="1" x14ac:dyDescent="0.25">
      <c r="Q46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6" spans="17:17" ht="17.100000000000001" customHeight="1" x14ac:dyDescent="0.25">
      <c r="Q46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7" spans="17:17" ht="17.100000000000001" customHeight="1" x14ac:dyDescent="0.25">
      <c r="Q46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8" spans="17:17" ht="17.100000000000001" customHeight="1" x14ac:dyDescent="0.25">
      <c r="Q46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9" spans="17:17" ht="17.100000000000001" customHeight="1" x14ac:dyDescent="0.25">
      <c r="Q46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0" spans="17:17" ht="17.100000000000001" customHeight="1" x14ac:dyDescent="0.25">
      <c r="Q47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1" spans="17:17" ht="17.100000000000001" customHeight="1" x14ac:dyDescent="0.25">
      <c r="Q47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2" spans="17:17" ht="17.100000000000001" customHeight="1" x14ac:dyDescent="0.25">
      <c r="Q47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3" spans="17:17" ht="17.100000000000001" customHeight="1" x14ac:dyDescent="0.25">
      <c r="Q47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4" spans="17:17" ht="17.100000000000001" customHeight="1" x14ac:dyDescent="0.25">
      <c r="Q47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5" spans="17:17" ht="17.100000000000001" customHeight="1" x14ac:dyDescent="0.25">
      <c r="Q47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6" spans="17:17" ht="17.100000000000001" customHeight="1" x14ac:dyDescent="0.25">
      <c r="Q47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7" spans="17:17" ht="17.100000000000001" customHeight="1" x14ac:dyDescent="0.25">
      <c r="Q47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8" spans="17:17" ht="17.100000000000001" customHeight="1" x14ac:dyDescent="0.25">
      <c r="Q47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9" spans="17:17" ht="17.100000000000001" customHeight="1" x14ac:dyDescent="0.25">
      <c r="Q47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0" spans="17:17" ht="17.100000000000001" customHeight="1" x14ac:dyDescent="0.25">
      <c r="Q47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1" spans="17:17" ht="17.100000000000001" customHeight="1" x14ac:dyDescent="0.25">
      <c r="Q47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2" spans="17:17" ht="17.100000000000001" customHeight="1" x14ac:dyDescent="0.25">
      <c r="Q47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3" spans="17:17" ht="17.100000000000001" customHeight="1" x14ac:dyDescent="0.25">
      <c r="Q47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4" spans="17:17" ht="17.100000000000001" customHeight="1" x14ac:dyDescent="0.25">
      <c r="Q47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5" spans="17:17" ht="17.100000000000001" customHeight="1" x14ac:dyDescent="0.25">
      <c r="Q47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6" spans="17:17" ht="17.100000000000001" customHeight="1" x14ac:dyDescent="0.25">
      <c r="Q47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7" spans="17:17" ht="17.100000000000001" customHeight="1" x14ac:dyDescent="0.25">
      <c r="Q47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8" spans="17:17" ht="17.100000000000001" customHeight="1" x14ac:dyDescent="0.25">
      <c r="Q47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9" spans="17:17" ht="17.100000000000001" customHeight="1" x14ac:dyDescent="0.25">
      <c r="Q47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0" spans="17:17" ht="17.100000000000001" customHeight="1" x14ac:dyDescent="0.25">
      <c r="Q47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1" spans="17:17" ht="17.100000000000001" customHeight="1" x14ac:dyDescent="0.25">
      <c r="Q47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2" spans="17:17" ht="17.100000000000001" customHeight="1" x14ac:dyDescent="0.25">
      <c r="Q47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3" spans="17:17" ht="17.100000000000001" customHeight="1" x14ac:dyDescent="0.25">
      <c r="Q47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4" spans="17:17" ht="17.100000000000001" customHeight="1" x14ac:dyDescent="0.25">
      <c r="Q47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5" spans="17:17" ht="17.100000000000001" customHeight="1" x14ac:dyDescent="0.25">
      <c r="Q47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6" spans="17:17" ht="17.100000000000001" customHeight="1" x14ac:dyDescent="0.25">
      <c r="Q47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7" spans="17:17" ht="17.100000000000001" customHeight="1" x14ac:dyDescent="0.25">
      <c r="Q47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8" spans="17:17" ht="17.100000000000001" customHeight="1" x14ac:dyDescent="0.25">
      <c r="Q47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9" spans="17:17" ht="17.100000000000001" customHeight="1" x14ac:dyDescent="0.25">
      <c r="Q47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0" spans="17:17" ht="17.100000000000001" customHeight="1" x14ac:dyDescent="0.25">
      <c r="Q47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1" spans="17:17" ht="17.100000000000001" customHeight="1" x14ac:dyDescent="0.25">
      <c r="Q47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2" spans="17:17" ht="17.100000000000001" customHeight="1" x14ac:dyDescent="0.25">
      <c r="Q47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3" spans="17:17" ht="17.100000000000001" customHeight="1" x14ac:dyDescent="0.25">
      <c r="Q47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4" spans="17:17" ht="17.100000000000001" customHeight="1" x14ac:dyDescent="0.25">
      <c r="Q47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5" spans="17:17" ht="17.100000000000001" customHeight="1" x14ac:dyDescent="0.25">
      <c r="Q47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6" spans="17:17" ht="17.100000000000001" customHeight="1" x14ac:dyDescent="0.25">
      <c r="Q47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7" spans="17:17" ht="17.100000000000001" customHeight="1" x14ac:dyDescent="0.25">
      <c r="Q47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8" spans="17:17" ht="17.100000000000001" customHeight="1" x14ac:dyDescent="0.25">
      <c r="Q47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9" spans="17:17" ht="17.100000000000001" customHeight="1" x14ac:dyDescent="0.25">
      <c r="Q47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0" spans="17:17" ht="17.100000000000001" customHeight="1" x14ac:dyDescent="0.25">
      <c r="Q47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1" spans="17:17" ht="17.100000000000001" customHeight="1" x14ac:dyDescent="0.25">
      <c r="Q47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2" spans="17:17" ht="17.100000000000001" customHeight="1" x14ac:dyDescent="0.25">
      <c r="Q47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3" spans="17:17" ht="17.100000000000001" customHeight="1" x14ac:dyDescent="0.25">
      <c r="Q47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4" spans="17:17" ht="17.100000000000001" customHeight="1" x14ac:dyDescent="0.25">
      <c r="Q47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5" spans="17:17" ht="17.100000000000001" customHeight="1" x14ac:dyDescent="0.25">
      <c r="Q47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6" spans="17:17" ht="17.100000000000001" customHeight="1" x14ac:dyDescent="0.25">
      <c r="Q47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7" spans="17:17" ht="17.100000000000001" customHeight="1" x14ac:dyDescent="0.25">
      <c r="Q47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8" spans="17:17" ht="17.100000000000001" customHeight="1" x14ac:dyDescent="0.25">
      <c r="Q47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9" spans="17:17" ht="17.100000000000001" customHeight="1" x14ac:dyDescent="0.25">
      <c r="Q47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0" spans="17:17" ht="17.100000000000001" customHeight="1" x14ac:dyDescent="0.25">
      <c r="Q47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1" spans="17:17" ht="17.100000000000001" customHeight="1" x14ac:dyDescent="0.25">
      <c r="Q47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2" spans="17:17" ht="17.100000000000001" customHeight="1" x14ac:dyDescent="0.25">
      <c r="Q47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3" spans="17:17" ht="17.100000000000001" customHeight="1" x14ac:dyDescent="0.25">
      <c r="Q47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4" spans="17:17" ht="17.100000000000001" customHeight="1" x14ac:dyDescent="0.25">
      <c r="Q47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5" spans="17:17" ht="17.100000000000001" customHeight="1" x14ac:dyDescent="0.25">
      <c r="Q47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6" spans="17:17" ht="17.100000000000001" customHeight="1" x14ac:dyDescent="0.25">
      <c r="Q47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7" spans="17:17" ht="17.100000000000001" customHeight="1" x14ac:dyDescent="0.25">
      <c r="Q47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8" spans="17:17" ht="17.100000000000001" customHeight="1" x14ac:dyDescent="0.25">
      <c r="Q47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9" spans="17:17" ht="17.100000000000001" customHeight="1" x14ac:dyDescent="0.25">
      <c r="Q47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0" spans="17:17" ht="17.100000000000001" customHeight="1" x14ac:dyDescent="0.25">
      <c r="Q47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1" spans="17:17" ht="17.100000000000001" customHeight="1" x14ac:dyDescent="0.25">
      <c r="Q47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2" spans="17:17" ht="17.100000000000001" customHeight="1" x14ac:dyDescent="0.25">
      <c r="Q47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3" spans="17:17" ht="17.100000000000001" customHeight="1" x14ac:dyDescent="0.25">
      <c r="Q47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4" spans="17:17" ht="17.100000000000001" customHeight="1" x14ac:dyDescent="0.25">
      <c r="Q47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5" spans="17:17" ht="17.100000000000001" customHeight="1" x14ac:dyDescent="0.25">
      <c r="Q47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6" spans="17:17" ht="17.100000000000001" customHeight="1" x14ac:dyDescent="0.25">
      <c r="Q47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7" spans="17:17" ht="17.100000000000001" customHeight="1" x14ac:dyDescent="0.25">
      <c r="Q47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8" spans="17:17" ht="17.100000000000001" customHeight="1" x14ac:dyDescent="0.25">
      <c r="Q47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9" spans="17:17" ht="17.100000000000001" customHeight="1" x14ac:dyDescent="0.25">
      <c r="Q47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0" spans="17:17" ht="17.100000000000001" customHeight="1" x14ac:dyDescent="0.25">
      <c r="Q47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1" spans="17:17" ht="17.100000000000001" customHeight="1" x14ac:dyDescent="0.25">
      <c r="Q47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2" spans="17:17" ht="17.100000000000001" customHeight="1" x14ac:dyDescent="0.25">
      <c r="Q47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3" spans="17:17" ht="17.100000000000001" customHeight="1" x14ac:dyDescent="0.25">
      <c r="Q47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4" spans="17:17" ht="17.100000000000001" customHeight="1" x14ac:dyDescent="0.25">
      <c r="Q47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5" spans="17:17" ht="17.100000000000001" customHeight="1" x14ac:dyDescent="0.25">
      <c r="Q47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6" spans="17:17" ht="17.100000000000001" customHeight="1" x14ac:dyDescent="0.25">
      <c r="Q47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7" spans="17:17" ht="17.100000000000001" customHeight="1" x14ac:dyDescent="0.25">
      <c r="Q47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8" spans="17:17" ht="17.100000000000001" customHeight="1" x14ac:dyDescent="0.25">
      <c r="Q47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9" spans="17:17" ht="17.100000000000001" customHeight="1" x14ac:dyDescent="0.25">
      <c r="Q47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0" spans="17:17" ht="17.100000000000001" customHeight="1" x14ac:dyDescent="0.25">
      <c r="Q47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1" spans="17:17" ht="17.100000000000001" customHeight="1" x14ac:dyDescent="0.25">
      <c r="Q47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2" spans="17:17" ht="17.100000000000001" customHeight="1" x14ac:dyDescent="0.25">
      <c r="Q47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3" spans="17:17" ht="17.100000000000001" customHeight="1" x14ac:dyDescent="0.25">
      <c r="Q47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4" spans="17:17" ht="17.100000000000001" customHeight="1" x14ac:dyDescent="0.25">
      <c r="Q47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5" spans="17:17" ht="17.100000000000001" customHeight="1" x14ac:dyDescent="0.25">
      <c r="Q47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6" spans="17:17" ht="17.100000000000001" customHeight="1" x14ac:dyDescent="0.25">
      <c r="Q47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7" spans="17:17" ht="17.100000000000001" customHeight="1" x14ac:dyDescent="0.25">
      <c r="Q47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8" spans="17:17" ht="17.100000000000001" customHeight="1" x14ac:dyDescent="0.25">
      <c r="Q47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9" spans="17:17" ht="17.100000000000001" customHeight="1" x14ac:dyDescent="0.25">
      <c r="Q47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0" spans="17:17" ht="17.100000000000001" customHeight="1" x14ac:dyDescent="0.25">
      <c r="Q47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1" spans="17:17" ht="17.100000000000001" customHeight="1" x14ac:dyDescent="0.25">
      <c r="Q47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2" spans="17:17" ht="17.100000000000001" customHeight="1" x14ac:dyDescent="0.25">
      <c r="Q47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3" spans="17:17" ht="17.100000000000001" customHeight="1" x14ac:dyDescent="0.25">
      <c r="Q47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4" spans="17:17" ht="17.100000000000001" customHeight="1" x14ac:dyDescent="0.25">
      <c r="Q47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5" spans="17:17" ht="17.100000000000001" customHeight="1" x14ac:dyDescent="0.25">
      <c r="Q47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6" spans="17:17" ht="17.100000000000001" customHeight="1" x14ac:dyDescent="0.25">
      <c r="Q47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7" spans="17:17" ht="17.100000000000001" customHeight="1" x14ac:dyDescent="0.25">
      <c r="Q47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8" spans="17:17" ht="17.100000000000001" customHeight="1" x14ac:dyDescent="0.25">
      <c r="Q47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9" spans="17:17" ht="17.100000000000001" customHeight="1" x14ac:dyDescent="0.25">
      <c r="Q47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0" spans="17:17" ht="17.100000000000001" customHeight="1" x14ac:dyDescent="0.25">
      <c r="Q48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1" spans="17:17" ht="17.100000000000001" customHeight="1" x14ac:dyDescent="0.25">
      <c r="Q48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2" spans="17:17" ht="17.100000000000001" customHeight="1" x14ac:dyDescent="0.25">
      <c r="Q48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3" spans="17:17" ht="17.100000000000001" customHeight="1" x14ac:dyDescent="0.25">
      <c r="Q48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4" spans="17:17" ht="17.100000000000001" customHeight="1" x14ac:dyDescent="0.25">
      <c r="Q48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5" spans="17:17" ht="17.100000000000001" customHeight="1" x14ac:dyDescent="0.25">
      <c r="Q48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6" spans="17:17" ht="17.100000000000001" customHeight="1" x14ac:dyDescent="0.25">
      <c r="Q48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7" spans="17:17" ht="17.100000000000001" customHeight="1" x14ac:dyDescent="0.25">
      <c r="Q48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8" spans="17:17" ht="17.100000000000001" customHeight="1" x14ac:dyDescent="0.25">
      <c r="Q48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9" spans="17:17" ht="17.100000000000001" customHeight="1" x14ac:dyDescent="0.25">
      <c r="Q48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0" spans="17:17" ht="17.100000000000001" customHeight="1" x14ac:dyDescent="0.25">
      <c r="Q48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1" spans="17:17" ht="17.100000000000001" customHeight="1" x14ac:dyDescent="0.25">
      <c r="Q48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2" spans="17:17" ht="17.100000000000001" customHeight="1" x14ac:dyDescent="0.25">
      <c r="Q48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3" spans="17:17" ht="17.100000000000001" customHeight="1" x14ac:dyDescent="0.25">
      <c r="Q48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4" spans="17:17" ht="17.100000000000001" customHeight="1" x14ac:dyDescent="0.25">
      <c r="Q48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5" spans="17:17" ht="17.100000000000001" customHeight="1" x14ac:dyDescent="0.25">
      <c r="Q48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6" spans="17:17" ht="17.100000000000001" customHeight="1" x14ac:dyDescent="0.25">
      <c r="Q48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7" spans="17:17" ht="17.100000000000001" customHeight="1" x14ac:dyDescent="0.25">
      <c r="Q48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8" spans="17:17" ht="17.100000000000001" customHeight="1" x14ac:dyDescent="0.25">
      <c r="Q48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9" spans="17:17" ht="17.100000000000001" customHeight="1" x14ac:dyDescent="0.25">
      <c r="Q48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0" spans="17:17" ht="17.100000000000001" customHeight="1" x14ac:dyDescent="0.25">
      <c r="Q48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1" spans="17:17" ht="17.100000000000001" customHeight="1" x14ac:dyDescent="0.25">
      <c r="Q48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2" spans="17:17" ht="17.100000000000001" customHeight="1" x14ac:dyDescent="0.25">
      <c r="Q48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3" spans="17:17" ht="17.100000000000001" customHeight="1" x14ac:dyDescent="0.25">
      <c r="Q48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4" spans="17:17" ht="17.100000000000001" customHeight="1" x14ac:dyDescent="0.25">
      <c r="Q48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5" spans="17:17" ht="17.100000000000001" customHeight="1" x14ac:dyDescent="0.25">
      <c r="Q48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6" spans="17:17" ht="17.100000000000001" customHeight="1" x14ac:dyDescent="0.25">
      <c r="Q48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7" spans="17:17" ht="17.100000000000001" customHeight="1" x14ac:dyDescent="0.25">
      <c r="Q48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8" spans="17:17" ht="17.100000000000001" customHeight="1" x14ac:dyDescent="0.25">
      <c r="Q48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9" spans="17:17" ht="17.100000000000001" customHeight="1" x14ac:dyDescent="0.25">
      <c r="Q48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0" spans="17:17" ht="17.100000000000001" customHeight="1" x14ac:dyDescent="0.25">
      <c r="Q48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1" spans="17:17" ht="17.100000000000001" customHeight="1" x14ac:dyDescent="0.25">
      <c r="Q48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2" spans="17:17" ht="17.100000000000001" customHeight="1" x14ac:dyDescent="0.25">
      <c r="Q48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3" spans="17:17" ht="17.100000000000001" customHeight="1" x14ac:dyDescent="0.25">
      <c r="Q48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4" spans="17:17" ht="17.100000000000001" customHeight="1" x14ac:dyDescent="0.25">
      <c r="Q48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5" spans="17:17" ht="17.100000000000001" customHeight="1" x14ac:dyDescent="0.25">
      <c r="Q48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6" spans="17:17" ht="17.100000000000001" customHeight="1" x14ac:dyDescent="0.25">
      <c r="Q48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7" spans="17:17" ht="17.100000000000001" customHeight="1" x14ac:dyDescent="0.25">
      <c r="Q48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8" spans="17:17" ht="17.100000000000001" customHeight="1" x14ac:dyDescent="0.25">
      <c r="Q48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9" spans="17:17" ht="17.100000000000001" customHeight="1" x14ac:dyDescent="0.25">
      <c r="Q48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0" spans="17:17" ht="17.100000000000001" customHeight="1" x14ac:dyDescent="0.25">
      <c r="Q48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1" spans="17:17" ht="17.100000000000001" customHeight="1" x14ac:dyDescent="0.25">
      <c r="Q48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2" spans="17:17" ht="17.100000000000001" customHeight="1" x14ac:dyDescent="0.25">
      <c r="Q48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3" spans="17:17" ht="17.100000000000001" customHeight="1" x14ac:dyDescent="0.25">
      <c r="Q48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4" spans="17:17" ht="17.100000000000001" customHeight="1" x14ac:dyDescent="0.25">
      <c r="Q48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5" spans="17:17" ht="17.100000000000001" customHeight="1" x14ac:dyDescent="0.25">
      <c r="Q48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6" spans="17:17" ht="17.100000000000001" customHeight="1" x14ac:dyDescent="0.25">
      <c r="Q48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7" spans="17:17" ht="17.100000000000001" customHeight="1" x14ac:dyDescent="0.25">
      <c r="Q48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8" spans="17:17" ht="17.100000000000001" customHeight="1" x14ac:dyDescent="0.25">
      <c r="Q48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9" spans="17:17" ht="17.100000000000001" customHeight="1" x14ac:dyDescent="0.25">
      <c r="Q48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0" spans="17:17" ht="17.100000000000001" customHeight="1" x14ac:dyDescent="0.25">
      <c r="Q48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1" spans="17:17" ht="17.100000000000001" customHeight="1" x14ac:dyDescent="0.25">
      <c r="Q48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2" spans="17:17" ht="17.100000000000001" customHeight="1" x14ac:dyDescent="0.25">
      <c r="Q48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3" spans="17:17" ht="17.100000000000001" customHeight="1" x14ac:dyDescent="0.25">
      <c r="Q48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4" spans="17:17" ht="17.100000000000001" customHeight="1" x14ac:dyDescent="0.25">
      <c r="Q48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5" spans="17:17" ht="17.100000000000001" customHeight="1" x14ac:dyDescent="0.25">
      <c r="Q48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6" spans="17:17" ht="17.100000000000001" customHeight="1" x14ac:dyDescent="0.25">
      <c r="Q48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7" spans="17:17" ht="17.100000000000001" customHeight="1" x14ac:dyDescent="0.25">
      <c r="Q48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8" spans="17:17" ht="17.100000000000001" customHeight="1" x14ac:dyDescent="0.25">
      <c r="Q48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9" spans="17:17" ht="17.100000000000001" customHeight="1" x14ac:dyDescent="0.25">
      <c r="Q48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0" spans="17:17" ht="17.100000000000001" customHeight="1" x14ac:dyDescent="0.25">
      <c r="Q48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1" spans="17:17" ht="17.100000000000001" customHeight="1" x14ac:dyDescent="0.25">
      <c r="Q48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2" spans="17:17" ht="17.100000000000001" customHeight="1" x14ac:dyDescent="0.25">
      <c r="Q48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3" spans="17:17" ht="17.100000000000001" customHeight="1" x14ac:dyDescent="0.25">
      <c r="Q48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4" spans="17:17" ht="17.100000000000001" customHeight="1" x14ac:dyDescent="0.25">
      <c r="Q48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5" spans="17:17" ht="17.100000000000001" customHeight="1" x14ac:dyDescent="0.25">
      <c r="Q48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6" spans="17:17" ht="17.100000000000001" customHeight="1" x14ac:dyDescent="0.25">
      <c r="Q48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7" spans="17:17" ht="17.100000000000001" customHeight="1" x14ac:dyDescent="0.25">
      <c r="Q48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8" spans="17:17" ht="17.100000000000001" customHeight="1" x14ac:dyDescent="0.25">
      <c r="Q48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9" spans="17:17" ht="17.100000000000001" customHeight="1" x14ac:dyDescent="0.25">
      <c r="Q48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0" spans="17:17" ht="17.100000000000001" customHeight="1" x14ac:dyDescent="0.25">
      <c r="Q48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1" spans="17:17" ht="17.100000000000001" customHeight="1" x14ac:dyDescent="0.25">
      <c r="Q48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2" spans="17:17" ht="17.100000000000001" customHeight="1" x14ac:dyDescent="0.25">
      <c r="Q48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3" spans="17:17" ht="17.100000000000001" customHeight="1" x14ac:dyDescent="0.25">
      <c r="Q48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4" spans="17:17" ht="17.100000000000001" customHeight="1" x14ac:dyDescent="0.25">
      <c r="Q48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5" spans="17:17" ht="17.100000000000001" customHeight="1" x14ac:dyDescent="0.25">
      <c r="Q48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6" spans="17:17" ht="17.100000000000001" customHeight="1" x14ac:dyDescent="0.25">
      <c r="Q48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7" spans="17:17" ht="17.100000000000001" customHeight="1" x14ac:dyDescent="0.25">
      <c r="Q48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8" spans="17:17" ht="17.100000000000001" customHeight="1" x14ac:dyDescent="0.25">
      <c r="Q48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9" spans="17:17" ht="17.100000000000001" customHeight="1" x14ac:dyDescent="0.25">
      <c r="Q48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0" spans="17:17" ht="17.100000000000001" customHeight="1" x14ac:dyDescent="0.25">
      <c r="Q48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1" spans="17:17" ht="17.100000000000001" customHeight="1" x14ac:dyDescent="0.25">
      <c r="Q48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2" spans="17:17" ht="17.100000000000001" customHeight="1" x14ac:dyDescent="0.25">
      <c r="Q48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3" spans="17:17" ht="17.100000000000001" customHeight="1" x14ac:dyDescent="0.25">
      <c r="Q48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4" spans="17:17" ht="17.100000000000001" customHeight="1" x14ac:dyDescent="0.25">
      <c r="Q48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5" spans="17:17" ht="17.100000000000001" customHeight="1" x14ac:dyDescent="0.25">
      <c r="Q48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6" spans="17:17" ht="17.100000000000001" customHeight="1" x14ac:dyDescent="0.25">
      <c r="Q48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7" spans="17:17" ht="17.100000000000001" customHeight="1" x14ac:dyDescent="0.25">
      <c r="Q48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8" spans="17:17" ht="17.100000000000001" customHeight="1" x14ac:dyDescent="0.25">
      <c r="Q48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9" spans="17:17" ht="17.100000000000001" customHeight="1" x14ac:dyDescent="0.25">
      <c r="Q48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0" spans="17:17" ht="17.100000000000001" customHeight="1" x14ac:dyDescent="0.25">
      <c r="Q48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1" spans="17:17" ht="17.100000000000001" customHeight="1" x14ac:dyDescent="0.25">
      <c r="Q48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2" spans="17:17" ht="17.100000000000001" customHeight="1" x14ac:dyDescent="0.25">
      <c r="Q48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3" spans="17:17" ht="17.100000000000001" customHeight="1" x14ac:dyDescent="0.25">
      <c r="Q48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4" spans="17:17" ht="17.100000000000001" customHeight="1" x14ac:dyDescent="0.25">
      <c r="Q48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5" spans="17:17" ht="17.100000000000001" customHeight="1" x14ac:dyDescent="0.25">
      <c r="Q48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6" spans="17:17" ht="17.100000000000001" customHeight="1" x14ac:dyDescent="0.25">
      <c r="Q48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7" spans="17:17" ht="17.100000000000001" customHeight="1" x14ac:dyDescent="0.25">
      <c r="Q48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8" spans="17:17" ht="17.100000000000001" customHeight="1" x14ac:dyDescent="0.25">
      <c r="Q48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9" spans="17:17" ht="17.100000000000001" customHeight="1" x14ac:dyDescent="0.25">
      <c r="Q48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0" spans="17:17" ht="17.100000000000001" customHeight="1" x14ac:dyDescent="0.25">
      <c r="Q49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1" spans="17:17" ht="17.100000000000001" customHeight="1" x14ac:dyDescent="0.25">
      <c r="Q49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2" spans="17:17" ht="17.100000000000001" customHeight="1" x14ac:dyDescent="0.25">
      <c r="Q490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3" spans="17:17" ht="17.100000000000001" customHeight="1" x14ac:dyDescent="0.25">
      <c r="Q490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4" spans="17:17" ht="17.100000000000001" customHeight="1" x14ac:dyDescent="0.25">
      <c r="Q490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5" spans="17:17" ht="17.100000000000001" customHeight="1" x14ac:dyDescent="0.25">
      <c r="Q490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6" spans="17:17" ht="17.100000000000001" customHeight="1" x14ac:dyDescent="0.25">
      <c r="Q490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7" spans="17:17" ht="17.100000000000001" customHeight="1" x14ac:dyDescent="0.25">
      <c r="Q490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8" spans="17:17" ht="17.100000000000001" customHeight="1" x14ac:dyDescent="0.25">
      <c r="Q490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9" spans="17:17" ht="17.100000000000001" customHeight="1" x14ac:dyDescent="0.25">
      <c r="Q490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0" spans="17:17" ht="17.100000000000001" customHeight="1" x14ac:dyDescent="0.25">
      <c r="Q491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1" spans="17:17" ht="17.100000000000001" customHeight="1" x14ac:dyDescent="0.25">
      <c r="Q491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2" spans="17:17" ht="17.100000000000001" customHeight="1" x14ac:dyDescent="0.25">
      <c r="Q491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3" spans="17:17" ht="17.100000000000001" customHeight="1" x14ac:dyDescent="0.25">
      <c r="Q491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4" spans="17:17" ht="17.100000000000001" customHeight="1" x14ac:dyDescent="0.25">
      <c r="Q491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5" spans="17:17" ht="17.100000000000001" customHeight="1" x14ac:dyDescent="0.25">
      <c r="Q491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6" spans="17:17" ht="17.100000000000001" customHeight="1" x14ac:dyDescent="0.25">
      <c r="Q491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7" spans="17:17" ht="17.100000000000001" customHeight="1" x14ac:dyDescent="0.25">
      <c r="Q491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8" spans="17:17" ht="17.100000000000001" customHeight="1" x14ac:dyDescent="0.25">
      <c r="Q491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9" spans="17:17" ht="17.100000000000001" customHeight="1" x14ac:dyDescent="0.25">
      <c r="Q491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0" spans="17:17" ht="17.100000000000001" customHeight="1" x14ac:dyDescent="0.25">
      <c r="Q492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1" spans="17:17" ht="17.100000000000001" customHeight="1" x14ac:dyDescent="0.25">
      <c r="Q492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2" spans="17:17" ht="17.100000000000001" customHeight="1" x14ac:dyDescent="0.25">
      <c r="Q492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3" spans="17:17" ht="17.100000000000001" customHeight="1" x14ac:dyDescent="0.25">
      <c r="Q492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4" spans="17:17" ht="17.100000000000001" customHeight="1" x14ac:dyDescent="0.25">
      <c r="Q492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5" spans="17:17" ht="17.100000000000001" customHeight="1" x14ac:dyDescent="0.25">
      <c r="Q492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6" spans="17:17" ht="17.100000000000001" customHeight="1" x14ac:dyDescent="0.25">
      <c r="Q492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7" spans="17:17" ht="17.100000000000001" customHeight="1" x14ac:dyDescent="0.25">
      <c r="Q492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8" spans="17:17" ht="17.100000000000001" customHeight="1" x14ac:dyDescent="0.25">
      <c r="Q492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9" spans="17:17" ht="17.100000000000001" customHeight="1" x14ac:dyDescent="0.25">
      <c r="Q492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0" spans="17:17" ht="17.100000000000001" customHeight="1" x14ac:dyDescent="0.25">
      <c r="Q493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1" spans="17:17" ht="17.100000000000001" customHeight="1" x14ac:dyDescent="0.25">
      <c r="Q493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2" spans="17:17" ht="17.100000000000001" customHeight="1" x14ac:dyDescent="0.25">
      <c r="Q493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3" spans="17:17" ht="17.100000000000001" customHeight="1" x14ac:dyDescent="0.25">
      <c r="Q493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4" spans="17:17" ht="17.100000000000001" customHeight="1" x14ac:dyDescent="0.25">
      <c r="Q493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5" spans="17:17" ht="17.100000000000001" customHeight="1" x14ac:dyDescent="0.25">
      <c r="Q493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6" spans="17:17" ht="17.100000000000001" customHeight="1" x14ac:dyDescent="0.25">
      <c r="Q493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7" spans="17:17" ht="17.100000000000001" customHeight="1" x14ac:dyDescent="0.25">
      <c r="Q493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8" spans="17:17" ht="17.100000000000001" customHeight="1" x14ac:dyDescent="0.25">
      <c r="Q493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9" spans="17:17" ht="17.100000000000001" customHeight="1" x14ac:dyDescent="0.25">
      <c r="Q493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0" spans="17:17" ht="17.100000000000001" customHeight="1" x14ac:dyDescent="0.25">
      <c r="Q494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1" spans="17:17" ht="17.100000000000001" customHeight="1" x14ac:dyDescent="0.25">
      <c r="Q494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2" spans="17:17" ht="17.100000000000001" customHeight="1" x14ac:dyDescent="0.25">
      <c r="Q494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3" spans="17:17" ht="17.100000000000001" customHeight="1" x14ac:dyDescent="0.25">
      <c r="Q494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4" spans="17:17" ht="17.100000000000001" customHeight="1" x14ac:dyDescent="0.25">
      <c r="Q494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5" spans="17:17" ht="17.100000000000001" customHeight="1" x14ac:dyDescent="0.25">
      <c r="Q494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6" spans="17:17" ht="17.100000000000001" customHeight="1" x14ac:dyDescent="0.25">
      <c r="Q494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7" spans="17:17" ht="17.100000000000001" customHeight="1" x14ac:dyDescent="0.25">
      <c r="Q494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8" spans="17:17" ht="17.100000000000001" customHeight="1" x14ac:dyDescent="0.25">
      <c r="Q494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9" spans="17:17" ht="17.100000000000001" customHeight="1" x14ac:dyDescent="0.25">
      <c r="Q494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0" spans="17:17" ht="17.100000000000001" customHeight="1" x14ac:dyDescent="0.25">
      <c r="Q495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1" spans="17:17" ht="17.100000000000001" customHeight="1" x14ac:dyDescent="0.25">
      <c r="Q495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2" spans="17:17" ht="17.100000000000001" customHeight="1" x14ac:dyDescent="0.25">
      <c r="Q495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3" spans="17:17" ht="17.100000000000001" customHeight="1" x14ac:dyDescent="0.25">
      <c r="Q495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4" spans="17:17" ht="17.100000000000001" customHeight="1" x14ac:dyDescent="0.25">
      <c r="Q495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5" spans="17:17" ht="17.100000000000001" customHeight="1" x14ac:dyDescent="0.25">
      <c r="Q495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6" spans="17:17" ht="17.100000000000001" customHeight="1" x14ac:dyDescent="0.25">
      <c r="Q495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7" spans="17:17" ht="17.100000000000001" customHeight="1" x14ac:dyDescent="0.25">
      <c r="Q495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8" spans="17:17" ht="17.100000000000001" customHeight="1" x14ac:dyDescent="0.25">
      <c r="Q495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9" spans="17:17" ht="17.100000000000001" customHeight="1" x14ac:dyDescent="0.25">
      <c r="Q495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0" spans="17:17" ht="17.100000000000001" customHeight="1" x14ac:dyDescent="0.25">
      <c r="Q496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1" spans="17:17" ht="17.100000000000001" customHeight="1" x14ac:dyDescent="0.25">
      <c r="Q496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2" spans="17:17" ht="17.100000000000001" customHeight="1" x14ac:dyDescent="0.25">
      <c r="Q496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3" spans="17:17" ht="17.100000000000001" customHeight="1" x14ac:dyDescent="0.25">
      <c r="Q496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4" spans="17:17" ht="17.100000000000001" customHeight="1" x14ac:dyDescent="0.25">
      <c r="Q496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5" spans="17:17" ht="17.100000000000001" customHeight="1" x14ac:dyDescent="0.25">
      <c r="Q496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6" spans="17:17" ht="17.100000000000001" customHeight="1" x14ac:dyDescent="0.25">
      <c r="Q496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7" spans="17:17" ht="17.100000000000001" customHeight="1" x14ac:dyDescent="0.25">
      <c r="Q496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8" spans="17:17" ht="17.100000000000001" customHeight="1" x14ac:dyDescent="0.25">
      <c r="Q496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9" spans="17:17" ht="17.100000000000001" customHeight="1" x14ac:dyDescent="0.25">
      <c r="Q496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0" spans="17:17" ht="17.100000000000001" customHeight="1" x14ac:dyDescent="0.25">
      <c r="Q497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1" spans="17:17" ht="17.100000000000001" customHeight="1" x14ac:dyDescent="0.25">
      <c r="Q497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2" spans="17:17" ht="17.100000000000001" customHeight="1" x14ac:dyDescent="0.25">
      <c r="Q497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3" spans="17:17" ht="17.100000000000001" customHeight="1" x14ac:dyDescent="0.25">
      <c r="Q497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4" spans="17:17" ht="17.100000000000001" customHeight="1" x14ac:dyDescent="0.25">
      <c r="Q497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5" spans="17:17" ht="17.100000000000001" customHeight="1" x14ac:dyDescent="0.25">
      <c r="Q497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6" spans="17:17" ht="17.100000000000001" customHeight="1" x14ac:dyDescent="0.25">
      <c r="Q497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7" spans="17:17" ht="17.100000000000001" customHeight="1" x14ac:dyDescent="0.25">
      <c r="Q497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8" spans="17:17" ht="17.100000000000001" customHeight="1" x14ac:dyDescent="0.25">
      <c r="Q497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9" spans="17:17" ht="17.100000000000001" customHeight="1" x14ac:dyDescent="0.25">
      <c r="Q497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0" spans="17:17" ht="17.100000000000001" customHeight="1" x14ac:dyDescent="0.25">
      <c r="Q498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1" spans="17:17" ht="17.100000000000001" customHeight="1" x14ac:dyDescent="0.25">
      <c r="Q498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2" spans="17:17" ht="17.100000000000001" customHeight="1" x14ac:dyDescent="0.25">
      <c r="Q498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3" spans="17:17" ht="17.100000000000001" customHeight="1" x14ac:dyDescent="0.25">
      <c r="Q498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4" spans="17:17" ht="17.100000000000001" customHeight="1" x14ac:dyDescent="0.25">
      <c r="Q498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5" spans="17:17" ht="17.100000000000001" customHeight="1" x14ac:dyDescent="0.25">
      <c r="Q498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6" spans="17:17" ht="17.100000000000001" customHeight="1" x14ac:dyDescent="0.25">
      <c r="Q498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7" spans="17:17" ht="17.100000000000001" customHeight="1" x14ac:dyDescent="0.25">
      <c r="Q498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8" spans="17:17" ht="17.100000000000001" customHeight="1" x14ac:dyDescent="0.25">
      <c r="Q498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9" spans="17:17" ht="17.100000000000001" customHeight="1" x14ac:dyDescent="0.25">
      <c r="Q498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0" spans="17:17" ht="17.100000000000001" customHeight="1" x14ac:dyDescent="0.25">
      <c r="Q499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1" spans="17:17" ht="17.100000000000001" customHeight="1" x14ac:dyDescent="0.25">
      <c r="Q499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2" spans="17:17" ht="17.100000000000001" customHeight="1" x14ac:dyDescent="0.25">
      <c r="Q4992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3" spans="17:17" ht="17.100000000000001" customHeight="1" x14ac:dyDescent="0.25">
      <c r="Q4993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4" spans="17:17" ht="17.100000000000001" customHeight="1" x14ac:dyDescent="0.25">
      <c r="Q4994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5" spans="17:17" ht="17.100000000000001" customHeight="1" x14ac:dyDescent="0.25">
      <c r="Q4995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6" spans="17:17" ht="17.100000000000001" customHeight="1" x14ac:dyDescent="0.25">
      <c r="Q4996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7" spans="17:17" ht="17.100000000000001" customHeight="1" x14ac:dyDescent="0.25">
      <c r="Q4997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8" spans="17:17" ht="17.100000000000001" customHeight="1" x14ac:dyDescent="0.25">
      <c r="Q4998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9" spans="17:17" ht="17.100000000000001" customHeight="1" x14ac:dyDescent="0.25">
      <c r="Q4999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0" spans="17:17" ht="17.100000000000001" customHeight="1" x14ac:dyDescent="0.25">
      <c r="Q5000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1" spans="17:17" ht="17.100000000000001" customHeight="1" x14ac:dyDescent="0.25">
      <c r="Q5001" s="5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</sheetData>
  <sheetProtection algorithmName="SHA-512" hashValue="d9uBQOiRv/OE3WW9cEpQQjw35ioaCLp1Ze/dXYG/nMgf95dlCQMgelA4yd8SBKPREv3UMdZVohecEzyv/sIwkg==" saltValue="q5BGDmHoMg6WlMjv27wuAQ==" spinCount="100000" sheet="1" objects="1" scenarios="1"/>
  <dataValidations xWindow="1175" yWindow="442" count="5">
    <dataValidation allowBlank="1" showInputMessage="1" showErrorMessage="1" promptTitle="Info:" prompt="• Choose “Lead” if any portion of an SL is made of lead._x000a_ • Specify in the “Note” column, if “Known other.”" sqref="E1 J1" xr:uid="{00000000-0002-0000-0100-000000000000}"/>
    <dataValidation allowBlank="1" showInputMessage="1" showErrorMessage="1" promptTitle="Info:" prompt="Specify in the “Note” column, if &quot;Other.”" sqref="G1" xr:uid="{00000000-0002-0000-0100-000001000000}"/>
    <dataValidation allowBlank="1" showInputMessage="1" showErrorMessage="1" promptTitle="Info:" prompt="Specify in the “Note” column, if “Other.”" sqref="K1" xr:uid="{00000000-0002-0000-0100-000002000000}"/>
    <dataValidation allowBlank="1" showInputMessage="1" showErrorMessage="1" promptTitle="Info:" prompt="Point-of-Use: a whole house softener, filter or any other whole house treatment system_x000a_Point-of-Entry: a filter or a treatment device attached to a faucet or under a sink" sqref="N1" xr:uid="{00000000-0002-0000-0100-000003000000}"/>
    <dataValidation allowBlank="1" showInputMessage="1" showErrorMessage="1" promptTitle="Info:" prompt="Don't fill this column. The SL Category will be automatically determined based on required information provided." sqref="Q1" xr:uid="{00000000-0002-0000-0100-000004000000}"/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175" yWindow="442" count="11">
        <x14:dataValidation type="list" allowBlank="1" showInputMessage="1" showErrorMessage="1" xr:uid="{08C5E642-1B6B-48CD-B447-A6926E966E3C}">
          <x14:formula1>
            <xm:f>OFFSET('Information Sheet'!$B$17, 0, 0, COUNTA('Information Sheet'!$B$17:$B$24),1)</xm:f>
          </x14:formula1>
          <xm:sqref>J5:J28 E2:E5001</xm:sqref>
        </x14:dataValidation>
        <x14:dataValidation type="list" allowBlank="1" showInputMessage="1" showErrorMessage="1" xr:uid="{C67ABF5A-4CD1-4B50-98B8-482C83AEC10C}">
          <x14:formula1>
            <xm:f>OFFSET('Information Sheet'!$A$28, 0, 0, COUNTA('Information Sheet'!$A$28:$A$35),1)</xm:f>
          </x14:formula1>
          <xm:sqref>J2:J4 J29:J1048576</xm:sqref>
        </x14:dataValidation>
        <x14:dataValidation type="list" allowBlank="1" showErrorMessage="1" xr:uid="{E29B079B-9656-4ABF-9C17-87E1D0466917}">
          <x14:formula1>
            <xm:f>'Information Sheet'!$A$17:$A$20</xm:f>
          </x14:formula1>
          <xm:sqref>D2:D5001</xm:sqref>
        </x14:dataValidation>
        <x14:dataValidation type="list" allowBlank="1" showErrorMessage="1" xr:uid="{BDB29E7A-4FB1-4060-9C30-6681B7DBB590}">
          <x14:formula1>
            <xm:f>'Information Sheet'!$C$17:$C$20</xm:f>
          </x14:formula1>
          <xm:sqref>F2:F5001</xm:sqref>
        </x14:dataValidation>
        <x14:dataValidation type="list" allowBlank="1" showInputMessage="1" showErrorMessage="1" xr:uid="{11B2E2B7-C6E2-4E5F-AE16-1415637A09F5}">
          <x14:formula1>
            <xm:f>'Information Sheet'!$E$17:$E$21</xm:f>
          </x14:formula1>
          <xm:sqref>I2:I5001</xm:sqref>
        </x14:dataValidation>
        <x14:dataValidation type="list" allowBlank="1" showInputMessage="1" showErrorMessage="1" xr:uid="{A87B4DAB-2782-40DF-9CD8-43D083070A87}">
          <x14:formula1>
            <xm:f>'Information Sheet'!$C$28:$C$31</xm:f>
          </x14:formula1>
          <xm:sqref>L2:L5001</xm:sqref>
        </x14:dataValidation>
        <x14:dataValidation type="list" allowBlank="1" showInputMessage="1" showErrorMessage="1" xr:uid="{0771A6B4-80EC-4486-A127-E4785830312C}">
          <x14:formula1>
            <xm:f>'Information Sheet'!$D$28:$D$32</xm:f>
          </x14:formula1>
          <xm:sqref>M2:M5001</xm:sqref>
        </x14:dataValidation>
        <x14:dataValidation type="list" allowBlank="1" showInputMessage="1" showErrorMessage="1" xr:uid="{1503A90D-AD81-476D-90D9-0E896F474C4E}">
          <x14:formula1>
            <xm:f>'Information Sheet'!$E$28:$E$31</xm:f>
          </x14:formula1>
          <xm:sqref>N2:N5001</xm:sqref>
        </x14:dataValidation>
        <x14:dataValidation type="list" allowBlank="1" showInputMessage="1" showErrorMessage="1" xr:uid="{9DB3ADDC-1710-477B-8774-91B08A95FF51}">
          <x14:formula1>
            <xm:f>'Information Sheet'!$F$28:$F$32</xm:f>
          </x14:formula1>
          <xm:sqref>P2:P5001</xm:sqref>
        </x14:dataValidation>
        <x14:dataValidation type="list" allowBlank="1" showErrorMessage="1" xr:uid="{0F151D80-E101-4C99-B2F3-6CE48AB93FA5}">
          <x14:formula1>
            <xm:f>'Information Sheet'!$D$17:$D$24</xm:f>
          </x14:formula1>
          <xm:sqref>G2:G5001</xm:sqref>
        </x14:dataValidation>
        <x14:dataValidation type="list" allowBlank="1" showInputMessage="1" showErrorMessage="1" xr:uid="{C1CBB55B-7BBD-402A-98E6-C496095E5EA2}">
          <x14:formula1>
            <xm:f>'Information Sheet'!$B$28:$B$35</xm:f>
          </x14:formula1>
          <xm:sqref>K2:K5001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"/>
  <sheetViews>
    <sheetView showGridLines="0" zoomScaleNormal="100" workbookViewId="0">
      <selection activeCell="A35" sqref="A35:D35"/>
    </sheetView>
  </sheetViews>
  <sheetFormatPr defaultColWidth="8.7109375" defaultRowHeight="15" customHeight="1" x14ac:dyDescent="0.2"/>
  <cols>
    <col min="1" max="1" width="20.7109375" style="30" customWidth="1"/>
    <col min="2" max="2" width="12.85546875" style="30" customWidth="1"/>
    <col min="3" max="3" width="10.28515625" style="30" customWidth="1"/>
    <col min="4" max="4" width="8.5703125" style="30" customWidth="1"/>
    <col min="5" max="5" width="8.7109375" style="30" customWidth="1"/>
    <col min="6" max="6" width="8.140625" style="30" customWidth="1"/>
    <col min="7" max="7" width="6.85546875" style="30" customWidth="1"/>
    <col min="8" max="8" width="11.28515625" style="30" customWidth="1"/>
    <col min="9" max="9" width="8.5703125" style="30" customWidth="1"/>
    <col min="10" max="16384" width="8.7109375" style="30"/>
  </cols>
  <sheetData>
    <row r="1" spans="1:9" ht="15" customHeight="1" x14ac:dyDescent="0.25">
      <c r="A1" s="149" t="s">
        <v>58</v>
      </c>
      <c r="B1" s="149"/>
      <c r="C1" s="149"/>
      <c r="D1" s="149"/>
      <c r="E1" s="149"/>
      <c r="F1" s="149"/>
      <c r="G1" s="149"/>
      <c r="H1" s="149"/>
    </row>
    <row r="2" spans="1:9" ht="15" customHeight="1" x14ac:dyDescent="0.25">
      <c r="A2" s="31" t="s">
        <v>59</v>
      </c>
      <c r="D2" s="31"/>
      <c r="E2" s="31"/>
    </row>
    <row r="3" spans="1:9" ht="15" customHeight="1" x14ac:dyDescent="0.2">
      <c r="A3" s="64" t="s">
        <v>60</v>
      </c>
      <c r="B3" s="157" t="s">
        <v>111</v>
      </c>
      <c r="C3" s="158"/>
      <c r="D3" s="158"/>
      <c r="E3" s="158"/>
      <c r="F3" s="158"/>
      <c r="G3" s="158"/>
      <c r="H3" s="158"/>
      <c r="I3" s="159"/>
    </row>
    <row r="4" spans="1:9" ht="15" customHeight="1" x14ac:dyDescent="0.2">
      <c r="A4" s="65" t="s">
        <v>61</v>
      </c>
      <c r="B4" s="160" t="s">
        <v>1301</v>
      </c>
      <c r="C4" s="161"/>
      <c r="D4" s="161"/>
      <c r="E4" s="161"/>
      <c r="F4" s="161"/>
      <c r="G4" s="161"/>
      <c r="H4" s="161"/>
      <c r="I4" s="162"/>
    </row>
    <row r="5" spans="1:9" ht="9" customHeight="1" x14ac:dyDescent="0.2"/>
    <row r="6" spans="1:9" ht="15" customHeight="1" x14ac:dyDescent="0.25">
      <c r="A6" s="31" t="s">
        <v>107</v>
      </c>
    </row>
    <row r="7" spans="1:9" ht="15" customHeight="1" x14ac:dyDescent="0.2">
      <c r="A7" s="150" t="s">
        <v>62</v>
      </c>
      <c r="B7" s="151"/>
      <c r="C7" s="157" t="s">
        <v>1295</v>
      </c>
      <c r="D7" s="158"/>
      <c r="E7" s="158"/>
      <c r="F7" s="158"/>
      <c r="G7" s="158"/>
      <c r="H7" s="158"/>
      <c r="I7" s="159"/>
    </row>
    <row r="8" spans="1:9" ht="15" customHeight="1" x14ac:dyDescent="0.2">
      <c r="A8" s="152" t="s">
        <v>63</v>
      </c>
      <c r="B8" s="113"/>
      <c r="C8" s="163" t="s">
        <v>1296</v>
      </c>
      <c r="D8" s="164"/>
      <c r="E8" s="164"/>
      <c r="F8" s="164"/>
      <c r="G8" s="164"/>
      <c r="H8" s="164"/>
      <c r="I8" s="165"/>
    </row>
    <row r="9" spans="1:9" ht="15" customHeight="1" x14ac:dyDescent="0.2">
      <c r="A9" s="153" t="s">
        <v>64</v>
      </c>
      <c r="B9" s="154"/>
      <c r="C9" s="166" t="s">
        <v>1297</v>
      </c>
      <c r="D9" s="167"/>
      <c r="E9" s="167"/>
      <c r="F9" s="167"/>
      <c r="G9" s="167"/>
      <c r="H9" s="167"/>
      <c r="I9" s="168"/>
    </row>
    <row r="10" spans="1:9" ht="9.6" customHeight="1" x14ac:dyDescent="0.2"/>
    <row r="11" spans="1:9" ht="15" customHeight="1" x14ac:dyDescent="0.25">
      <c r="A11" s="31" t="s">
        <v>65</v>
      </c>
    </row>
    <row r="12" spans="1:9" ht="15" customHeight="1" thickBot="1" x14ac:dyDescent="0.25">
      <c r="A12" s="155" t="s">
        <v>66</v>
      </c>
      <c r="B12" s="155"/>
      <c r="C12" s="155"/>
      <c r="D12" s="155"/>
      <c r="E12" s="155"/>
      <c r="F12" s="155"/>
      <c r="G12" s="156">
        <f>G13+G17</f>
        <v>1230</v>
      </c>
      <c r="H12" s="156"/>
      <c r="I12" s="156"/>
    </row>
    <row r="13" spans="1:9" ht="15" customHeight="1" thickTop="1" x14ac:dyDescent="0.2">
      <c r="A13" s="169" t="s">
        <v>67</v>
      </c>
      <c r="B13" s="169"/>
      <c r="C13" s="169"/>
      <c r="D13" s="169"/>
      <c r="E13" s="169"/>
      <c r="F13" s="169"/>
      <c r="G13" s="145">
        <f>SUM(G14:I16)</f>
        <v>313</v>
      </c>
      <c r="H13" s="145"/>
      <c r="I13" s="145"/>
    </row>
    <row r="14" spans="1:9" ht="15" customHeight="1" x14ac:dyDescent="0.2">
      <c r="A14" s="146" t="s">
        <v>68</v>
      </c>
      <c r="B14" s="146"/>
      <c r="C14" s="146"/>
      <c r="D14" s="146"/>
      <c r="E14" s="146"/>
      <c r="F14" s="146"/>
      <c r="G14" s="103">
        <f>COUNTIF('Service Line Inventory Template'!$Q$2:$Q$5001,"Lead")</f>
        <v>0</v>
      </c>
      <c r="H14" s="103"/>
      <c r="I14" s="103"/>
    </row>
    <row r="15" spans="1:9" ht="15" customHeight="1" x14ac:dyDescent="0.2">
      <c r="A15" s="146" t="s">
        <v>69</v>
      </c>
      <c r="B15" s="146"/>
      <c r="C15" s="146"/>
      <c r="D15" s="146"/>
      <c r="E15" s="146"/>
      <c r="F15" s="146"/>
      <c r="G15" s="103">
        <f>COUNTIF('Service Line Inventory Template'!$Q$2:$Q$5001,"GSLRR")</f>
        <v>4</v>
      </c>
      <c r="H15" s="103"/>
      <c r="I15" s="103"/>
    </row>
    <row r="16" spans="1:9" ht="15" customHeight="1" x14ac:dyDescent="0.2">
      <c r="A16" s="139" t="s">
        <v>70</v>
      </c>
      <c r="B16" s="139"/>
      <c r="C16" s="139"/>
      <c r="D16" s="139"/>
      <c r="E16" s="139"/>
      <c r="F16" s="139"/>
      <c r="G16" s="103">
        <f>COUNTIF('Service Line Inventory Template'!$Q$2:$Q$5001,"Non-Lead")</f>
        <v>309</v>
      </c>
      <c r="H16" s="103"/>
      <c r="I16" s="103"/>
    </row>
    <row r="17" spans="1:15" ht="14.25" x14ac:dyDescent="0.2">
      <c r="A17" s="140" t="s">
        <v>71</v>
      </c>
      <c r="B17" s="140"/>
      <c r="C17" s="140"/>
      <c r="D17" s="140"/>
      <c r="E17" s="140"/>
      <c r="F17" s="140"/>
      <c r="G17" s="141">
        <f>COUNTIF('Service Line Inventory Template'!$Q$2:$Q$5001,"Unknown")</f>
        <v>917</v>
      </c>
      <c r="H17" s="141"/>
      <c r="I17" s="141"/>
    </row>
    <row r="18" spans="1:15" ht="10.5" customHeight="1" x14ac:dyDescent="0.25">
      <c r="A18" s="32"/>
      <c r="B18" s="32"/>
      <c r="C18" s="32"/>
      <c r="D18" s="32"/>
      <c r="E18" s="32"/>
      <c r="F18" s="32"/>
      <c r="G18" s="33"/>
      <c r="H18" s="33"/>
      <c r="L18"/>
      <c r="M18"/>
      <c r="N18"/>
      <c r="O18"/>
    </row>
    <row r="19" spans="1:15" ht="30" customHeight="1" thickBot="1" x14ac:dyDescent="0.3">
      <c r="A19" s="142" t="s">
        <v>72</v>
      </c>
      <c r="B19" s="142"/>
      <c r="C19" s="78" t="s">
        <v>44</v>
      </c>
      <c r="D19" s="143" t="s">
        <v>73</v>
      </c>
      <c r="E19" s="144"/>
      <c r="F19" s="143" t="s">
        <v>46</v>
      </c>
      <c r="G19" s="144"/>
      <c r="H19" s="143" t="s">
        <v>21</v>
      </c>
      <c r="I19" s="144"/>
      <c r="L19"/>
      <c r="M19"/>
      <c r="N19"/>
      <c r="O19"/>
    </row>
    <row r="20" spans="1:15" ht="15" customHeight="1" thickTop="1" x14ac:dyDescent="0.25">
      <c r="A20" s="131" t="s">
        <v>74</v>
      </c>
      <c r="B20" s="132"/>
      <c r="C20" s="46">
        <f>COUNTIF(Table1[Current Public Side SL Material ⓘ],"Lead*")</f>
        <v>0</v>
      </c>
      <c r="D20" s="47">
        <f>COUNTIF(Table1[Current Public Side SL Material ⓘ],"Galvanized*")</f>
        <v>0</v>
      </c>
      <c r="E20" s="45" t="s">
        <v>75</v>
      </c>
      <c r="F20" s="133">
        <f>COUNTIF(Table1[Current Public Side SL Material ⓘ],"C*")+COUNTIF(Table1[Current Public Side SL Material ⓘ],"P*")+COUNTIF(Table1[Current Public Side SL Material ⓘ],"K*")</f>
        <v>345</v>
      </c>
      <c r="G20" s="134"/>
      <c r="H20" s="133">
        <f>COUNTIF(Table1[Current Public Side SL Material ⓘ],"U*")</f>
        <v>885</v>
      </c>
      <c r="I20" s="135"/>
      <c r="J20" s="43"/>
      <c r="L20"/>
      <c r="M20"/>
      <c r="N20"/>
      <c r="O20"/>
    </row>
    <row r="21" spans="1:15" ht="15" customHeight="1" x14ac:dyDescent="0.25">
      <c r="A21" s="131" t="s">
        <v>76</v>
      </c>
      <c r="B21" s="132"/>
      <c r="C21" s="46">
        <f>COUNTIF(Table1[Customer SL Material ⓘ],"Lead*")</f>
        <v>0</v>
      </c>
      <c r="D21" s="48">
        <f>COUNTIF(Table1[Customer SL Material ⓘ],"Galvanized*")</f>
        <v>4</v>
      </c>
      <c r="E21" s="44" t="s">
        <v>75</v>
      </c>
      <c r="F21" s="136">
        <f>COUNTIF(Table1[Customer SL Material ⓘ],"C*")+COUNTIF(Table1[Customer SL Material ⓘ],"P*")+COUNTIF(Table1[Customer SL Material ⓘ],"K*")</f>
        <v>471</v>
      </c>
      <c r="G21" s="137"/>
      <c r="H21" s="136">
        <f>COUNTIF(Table1[Customer SL Material ⓘ],"U*")</f>
        <v>754</v>
      </c>
      <c r="I21" s="138"/>
      <c r="J21" s="43"/>
      <c r="L21"/>
      <c r="M21"/>
      <c r="N21"/>
      <c r="O21"/>
    </row>
    <row r="22" spans="1:15" ht="34.5" customHeight="1" x14ac:dyDescent="0.25">
      <c r="A22" s="121" t="s">
        <v>66</v>
      </c>
      <c r="B22" s="122"/>
      <c r="C22" s="68">
        <f>COUNTIF(Table1[SL Category ⓘ],"Lead")</f>
        <v>0</v>
      </c>
      <c r="D22" s="69">
        <f>COUNTIF(Table1[SL Category ⓘ],"GSLRR")</f>
        <v>4</v>
      </c>
      <c r="E22" s="70" t="s">
        <v>45</v>
      </c>
      <c r="F22" s="123">
        <f>COUNTIF(Table1[SL Category ⓘ],"Non-Lead")</f>
        <v>309</v>
      </c>
      <c r="G22" s="124"/>
      <c r="H22" s="123">
        <f>COUNTIF(Table1[SL Category ⓘ],"Unknown")</f>
        <v>917</v>
      </c>
      <c r="I22" s="125"/>
      <c r="J22" s="43"/>
      <c r="L22"/>
      <c r="M22"/>
      <c r="N22"/>
      <c r="O22"/>
    </row>
    <row r="23" spans="1:15" ht="6.95" customHeight="1" x14ac:dyDescent="0.25">
      <c r="L23"/>
      <c r="M23"/>
      <c r="N23"/>
      <c r="O23"/>
    </row>
    <row r="24" spans="1:15" ht="15" customHeight="1" x14ac:dyDescent="0.25">
      <c r="A24" s="34" t="s">
        <v>77</v>
      </c>
      <c r="L24"/>
      <c r="M24"/>
      <c r="N24"/>
      <c r="O24"/>
    </row>
    <row r="25" spans="1:15" ht="15" customHeight="1" thickBot="1" x14ac:dyDescent="0.3">
      <c r="A25" s="126" t="s">
        <v>78</v>
      </c>
      <c r="B25" s="126"/>
      <c r="C25" s="126"/>
      <c r="D25" s="126"/>
      <c r="E25" s="127" t="s">
        <v>79</v>
      </c>
      <c r="F25" s="127"/>
      <c r="G25" s="128" t="s">
        <v>80</v>
      </c>
      <c r="H25" s="129"/>
      <c r="I25" s="130"/>
      <c r="L25"/>
      <c r="M25"/>
      <c r="N25"/>
      <c r="O25"/>
    </row>
    <row r="26" spans="1:15" ht="15" customHeight="1" thickTop="1" x14ac:dyDescent="0.25">
      <c r="A26" s="102" t="s">
        <v>81</v>
      </c>
      <c r="B26" s="102"/>
      <c r="C26" s="102"/>
      <c r="D26" s="102"/>
      <c r="E26" s="103">
        <f>COUNTIF('Service Line Inventory Template'!G2:G5001,"Records")</f>
        <v>18</v>
      </c>
      <c r="F26" s="103"/>
      <c r="G26" s="104">
        <f>COUNTIF('Service Line Inventory Template'!K2:K5001,"Records")</f>
        <v>19</v>
      </c>
      <c r="H26" s="105"/>
      <c r="I26" s="106"/>
      <c r="L26"/>
      <c r="M26"/>
      <c r="N26"/>
      <c r="O26"/>
    </row>
    <row r="27" spans="1:15" ht="15" customHeight="1" x14ac:dyDescent="0.25">
      <c r="A27" s="118" t="s">
        <v>19</v>
      </c>
      <c r="B27" s="119"/>
      <c r="C27" s="119"/>
      <c r="D27" s="120"/>
      <c r="E27" s="114">
        <f>COUNTIF('Service Line Inventory Template'!G2:G5001,"Field Inspection")</f>
        <v>0</v>
      </c>
      <c r="F27" s="114"/>
      <c r="G27" s="115">
        <f>COUNTIF('Service Line Inventory Template'!K2:K5001,A27)</f>
        <v>154</v>
      </c>
      <c r="H27" s="116"/>
      <c r="I27" s="117"/>
      <c r="L27"/>
      <c r="M27"/>
      <c r="N27"/>
      <c r="O27"/>
    </row>
    <row r="28" spans="1:15" x14ac:dyDescent="0.25">
      <c r="A28" s="112" t="s">
        <v>106</v>
      </c>
      <c r="B28" s="112"/>
      <c r="C28" s="112"/>
      <c r="D28" s="112"/>
      <c r="E28" s="103" t="s">
        <v>104</v>
      </c>
      <c r="F28" s="103"/>
      <c r="G28" s="104">
        <f>COUNTIF('Service Line Inventory Template'!K2:K5001,A28)</f>
        <v>0</v>
      </c>
      <c r="H28" s="105"/>
      <c r="I28" s="106"/>
      <c r="L28"/>
      <c r="M28"/>
      <c r="N28"/>
      <c r="O28"/>
    </row>
    <row r="29" spans="1:15" ht="15" customHeight="1" x14ac:dyDescent="0.25">
      <c r="A29" s="113" t="s">
        <v>23</v>
      </c>
      <c r="B29" s="113"/>
      <c r="C29" s="113"/>
      <c r="D29" s="113"/>
      <c r="E29" s="114">
        <f>COUNTIF('Service Line Inventory Template'!$G$2:$G$5001,A29)</f>
        <v>274</v>
      </c>
      <c r="F29" s="114"/>
      <c r="G29" s="115">
        <f>COUNTIF('Service Line Inventory Template'!K2:K5001,A29)</f>
        <v>270</v>
      </c>
      <c r="H29" s="116"/>
      <c r="I29" s="117"/>
      <c r="L29"/>
      <c r="M29"/>
      <c r="N29"/>
      <c r="O29"/>
    </row>
    <row r="30" spans="1:15" ht="15" customHeight="1" x14ac:dyDescent="0.25">
      <c r="A30" s="102" t="s">
        <v>92</v>
      </c>
      <c r="B30" s="102"/>
      <c r="C30" s="102"/>
      <c r="D30" s="102"/>
      <c r="E30" s="103">
        <f>COUNTIF('Service Line Inventory Template'!$G$2:$G$5001,A30)</f>
        <v>1</v>
      </c>
      <c r="F30" s="103"/>
      <c r="G30" s="104">
        <f>COUNTIF('Service Line Inventory Template'!K2:K5001,A30)</f>
        <v>0</v>
      </c>
      <c r="H30" s="105"/>
      <c r="I30" s="106"/>
      <c r="L30"/>
      <c r="M30"/>
      <c r="N30"/>
      <c r="O30"/>
    </row>
    <row r="31" spans="1:15" ht="15" customHeight="1" x14ac:dyDescent="0.25">
      <c r="A31" s="107" t="s">
        <v>28</v>
      </c>
      <c r="B31" s="107"/>
      <c r="C31" s="107"/>
      <c r="D31" s="107"/>
      <c r="E31" s="108">
        <f>COUNTIF('Service Line Inventory Template'!$G$2:$G$5001,A31)</f>
        <v>0</v>
      </c>
      <c r="F31" s="108"/>
      <c r="G31" s="109">
        <f>COUNTIF('Service Line Inventory Template'!K2:K5001,A31)</f>
        <v>0</v>
      </c>
      <c r="H31" s="110"/>
      <c r="I31" s="111"/>
      <c r="L31"/>
      <c r="M31"/>
      <c r="N31"/>
      <c r="O31"/>
    </row>
    <row r="32" spans="1:15" ht="8.85" customHeight="1" x14ac:dyDescent="0.2"/>
    <row r="33" spans="1:9" ht="15" customHeight="1" x14ac:dyDescent="0.25">
      <c r="A33" s="31" t="s">
        <v>82</v>
      </c>
    </row>
    <row r="34" spans="1:9" ht="31.5" customHeight="1" x14ac:dyDescent="0.2">
      <c r="A34" s="88" t="s">
        <v>83</v>
      </c>
      <c r="B34" s="89"/>
      <c r="C34" s="89"/>
      <c r="D34" s="89"/>
      <c r="E34" s="90" t="s">
        <v>84</v>
      </c>
      <c r="F34" s="90"/>
      <c r="G34" s="90"/>
      <c r="H34" s="90"/>
      <c r="I34" s="91"/>
    </row>
    <row r="35" spans="1:9" ht="32.450000000000003" customHeight="1" x14ac:dyDescent="0.2">
      <c r="A35" s="92" t="s">
        <v>85</v>
      </c>
      <c r="B35" s="93"/>
      <c r="C35" s="93"/>
      <c r="D35" s="93"/>
      <c r="E35" s="94" t="s">
        <v>1303</v>
      </c>
      <c r="F35" s="94"/>
      <c r="G35" s="94"/>
      <c r="H35" s="94"/>
      <c r="I35" s="95"/>
    </row>
    <row r="37" spans="1:9" ht="15" customHeight="1" x14ac:dyDescent="0.25">
      <c r="A37" s="31" t="s">
        <v>86</v>
      </c>
    </row>
    <row r="38" spans="1:9" ht="15" customHeight="1" x14ac:dyDescent="0.2">
      <c r="A38" s="96" t="s">
        <v>87</v>
      </c>
      <c r="B38" s="97"/>
      <c r="C38" s="97"/>
      <c r="D38" s="97"/>
      <c r="E38" s="97"/>
      <c r="F38" s="97"/>
      <c r="G38" s="97"/>
      <c r="H38" s="97"/>
      <c r="I38" s="98"/>
    </row>
    <row r="39" spans="1:9" ht="15" customHeight="1" x14ac:dyDescent="0.2">
      <c r="A39" s="99"/>
      <c r="B39" s="100"/>
      <c r="C39" s="100"/>
      <c r="D39" s="100"/>
      <c r="E39" s="100"/>
      <c r="F39" s="100"/>
      <c r="G39" s="100"/>
      <c r="H39" s="100"/>
      <c r="I39" s="101"/>
    </row>
    <row r="40" spans="1:9" ht="15" customHeight="1" x14ac:dyDescent="0.2">
      <c r="A40" s="71"/>
      <c r="B40" s="49"/>
      <c r="C40" s="49"/>
      <c r="D40" s="49"/>
      <c r="E40" s="49"/>
      <c r="F40" s="49"/>
      <c r="G40" s="49"/>
      <c r="H40" s="49"/>
      <c r="I40" s="72"/>
    </row>
    <row r="41" spans="1:9" ht="15" customHeight="1" x14ac:dyDescent="0.2">
      <c r="A41" s="147"/>
      <c r="B41" s="148"/>
      <c r="C41" s="148"/>
      <c r="D41" s="148"/>
      <c r="E41" s="148"/>
      <c r="F41" s="148"/>
      <c r="G41" s="148"/>
      <c r="H41" s="148"/>
      <c r="I41" s="73"/>
    </row>
    <row r="42" spans="1:9" ht="15" customHeight="1" x14ac:dyDescent="0.2">
      <c r="A42" s="147" t="s">
        <v>1298</v>
      </c>
      <c r="B42" s="148"/>
      <c r="C42" s="148"/>
      <c r="D42" s="148" t="s">
        <v>1299</v>
      </c>
      <c r="E42" s="148"/>
      <c r="F42" s="148"/>
      <c r="G42" s="148"/>
      <c r="H42" s="148"/>
      <c r="I42" s="73" t="s">
        <v>88</v>
      </c>
    </row>
    <row r="43" spans="1:9" ht="15" customHeight="1" x14ac:dyDescent="0.2">
      <c r="A43" s="74"/>
      <c r="B43" s="35" t="s">
        <v>89</v>
      </c>
      <c r="D43" s="36"/>
      <c r="F43" s="36" t="s">
        <v>90</v>
      </c>
      <c r="H43" s="36"/>
      <c r="I43" s="75" t="s">
        <v>91</v>
      </c>
    </row>
    <row r="44" spans="1:9" ht="15" customHeight="1" x14ac:dyDescent="0.2">
      <c r="A44" s="76"/>
      <c r="B44" s="77"/>
      <c r="C44" s="66"/>
      <c r="D44" s="77"/>
      <c r="E44" s="66"/>
      <c r="F44" s="77"/>
      <c r="G44" s="66"/>
      <c r="H44" s="66"/>
      <c r="I44" s="67"/>
    </row>
  </sheetData>
  <sheetProtection algorithmName="SHA-512" hashValue="SiQS4J7ADt2SDf7bWvgb4rh6h9Mntl+X1X9VVkviKdcSHajUX8Oh8L3dNAzG8UWpSm/Fnutce1p94Nvosq316Q==" saltValue="ILI1UeMNk4MwzPaTyuNa2Q==" spinCount="100000" sheet="1" objects="1" scenarios="1" formatCells="0"/>
  <mergeCells count="64">
    <mergeCell ref="A41:C41"/>
    <mergeCell ref="A42:C42"/>
    <mergeCell ref="D42:H42"/>
    <mergeCell ref="D41:H41"/>
    <mergeCell ref="A1:H1"/>
    <mergeCell ref="A7:B7"/>
    <mergeCell ref="A8:B8"/>
    <mergeCell ref="A9:B9"/>
    <mergeCell ref="A12:F12"/>
    <mergeCell ref="G12:I12"/>
    <mergeCell ref="B3:I3"/>
    <mergeCell ref="B4:I4"/>
    <mergeCell ref="C7:I7"/>
    <mergeCell ref="C8:I8"/>
    <mergeCell ref="C9:I9"/>
    <mergeCell ref="A13:F13"/>
    <mergeCell ref="G13:I13"/>
    <mergeCell ref="A14:F14"/>
    <mergeCell ref="G14:I14"/>
    <mergeCell ref="A15:F15"/>
    <mergeCell ref="G15:I15"/>
    <mergeCell ref="A16:F16"/>
    <mergeCell ref="G16:I16"/>
    <mergeCell ref="A17:F17"/>
    <mergeCell ref="G17:I17"/>
    <mergeCell ref="A19:B19"/>
    <mergeCell ref="D19:E19"/>
    <mergeCell ref="F19:G19"/>
    <mergeCell ref="H19:I19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4:D34"/>
    <mergeCell ref="E34:I34"/>
    <mergeCell ref="A35:D35"/>
    <mergeCell ref="E35:I35"/>
    <mergeCell ref="A38:I39"/>
  </mergeCells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Information Sheet</vt:lpstr>
      <vt:lpstr>Service Line Inventory Template</vt:lpstr>
      <vt:lpstr>Inventory Summary</vt:lpstr>
      <vt:lpstr>'Inventory Summary'!Print_Area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Min-Sook (DOH)</dc:creator>
  <cp:lastModifiedBy>Village Rec</cp:lastModifiedBy>
  <cp:revision/>
  <cp:lastPrinted>2024-09-18T11:18:56Z</cp:lastPrinted>
  <dcterms:created xsi:type="dcterms:W3CDTF">2022-04-12T18:54:01Z</dcterms:created>
  <dcterms:modified xsi:type="dcterms:W3CDTF">2026-04-08T19:15:51Z</dcterms:modified>
</cp:coreProperties>
</file>