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ryhorseman/Desktop/"/>
    </mc:Choice>
  </mc:AlternateContent>
  <xr:revisionPtr revIDLastSave="0" documentId="13_ncr:1_{8F6C06B5-A620-614B-B1A5-6B593CC4DF1B}" xr6:coauthVersionLast="45" xr6:coauthVersionMax="45" xr10:uidLastSave="{00000000-0000-0000-0000-000000000000}"/>
  <bookViews>
    <workbookView xWindow="0" yWindow="460" windowWidth="28800" windowHeight="16640" xr2:uid="{19B190DB-065C-2843-8BD6-A25AB3443335}"/>
  </bookViews>
  <sheets>
    <sheet name="IMPERIAL (FEET)" sheetId="4" r:id="rId1"/>
    <sheet name="METRIC (METRES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4" l="1"/>
  <c r="E44" i="4"/>
  <c r="B6" i="4" s="1"/>
  <c r="X20" i="4"/>
  <c r="X19" i="4"/>
  <c r="X21" i="4" s="1"/>
  <c r="X22" i="4" s="1"/>
  <c r="X23" i="4" s="1"/>
  <c r="N11" i="4"/>
  <c r="N11" i="3"/>
  <c r="X20" i="3"/>
  <c r="X19" i="3"/>
  <c r="E44" i="3"/>
  <c r="L6" i="3" s="1"/>
  <c r="Q6" i="4" l="1"/>
  <c r="L6" i="4"/>
  <c r="G6" i="4"/>
  <c r="X21" i="3"/>
  <c r="X22" i="3" s="1"/>
  <c r="X23" i="3" s="1"/>
  <c r="O30" i="3" s="1"/>
  <c r="B6" i="3"/>
  <c r="G6" i="3"/>
  <c r="Q6" i="3"/>
</calcChain>
</file>

<file path=xl/sharedStrings.xml><?xml version="1.0" encoding="utf-8"?>
<sst xmlns="http://schemas.openxmlformats.org/spreadsheetml/2006/main" count="60" uniqueCount="28">
  <si>
    <t>Ben Nevis - 1345M (4413FT)</t>
  </si>
  <si>
    <t>Everest - 8848M (29029FT)</t>
  </si>
  <si>
    <t>Kilimanjaro - 5895M (19341FT)</t>
  </si>
  <si>
    <t>Mont Blanc - 4810M (15781FT)</t>
  </si>
  <si>
    <t>TO GO</t>
  </si>
  <si>
    <t>ENTER YOUR DAILY ELEVATION BELOW</t>
  </si>
  <si>
    <t>DATE</t>
  </si>
  <si>
    <t>ELEVATION</t>
  </si>
  <si>
    <t>BEN NEVIS</t>
  </si>
  <si>
    <t>MONT BLANC</t>
  </si>
  <si>
    <t>KILIMANJARO</t>
  </si>
  <si>
    <t>EVEREST</t>
  </si>
  <si>
    <t>HEIGHT</t>
  </si>
  <si>
    <t>TOTAL</t>
  </si>
  <si>
    <t>My Total Elevation (Feet)</t>
  </si>
  <si>
    <t>My Total Elevation (Metres)</t>
  </si>
  <si>
    <t>Treadmill Elevation Calculator</t>
  </si>
  <si>
    <t>Incline %</t>
  </si>
  <si>
    <t>Distance Run (KM)</t>
  </si>
  <si>
    <t>Incline</t>
  </si>
  <si>
    <t>Convert to miles</t>
  </si>
  <si>
    <t>EG in miles</t>
  </si>
  <si>
    <t>Elevation Gain (Metres)</t>
  </si>
  <si>
    <t>Feet Gain</t>
  </si>
  <si>
    <t>Metres Gain</t>
  </si>
  <si>
    <t>TO CALCULATE YOUR TREADMILL ELEVATION JUST ENTER YOUR ELEVATION % AND DISTANCE RUN.</t>
  </si>
  <si>
    <t>Distance Run (Mi)</t>
  </si>
  <si>
    <t>Elevation Gain (Feet)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</si>
</sst>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0"/>
    <numFmt numFmtId="169" formatCode="0.0"/>
  </numFmts>
  <fonts count="12">
    <font>
      <sz val="12"/>
      <color theme="1"/>
      <name val="Calibri"/>
      <family val="2"/>
      <scheme val="minor"/>
    </font>
    <font>
      <sz val="20"/>
      <color theme="1"/>
      <name val="Rajdhani Bold"/>
    </font>
    <font>
      <sz val="20"/>
      <color theme="0"/>
      <name val="Rajdhani Bold"/>
    </font>
    <font>
      <b/>
      <sz val="24"/>
      <color theme="1"/>
      <name val="Rajdhani Bold"/>
    </font>
    <font>
      <b/>
      <sz val="24"/>
      <color theme="0"/>
      <name val="Rajdhani Bold"/>
    </font>
    <font>
      <sz val="28"/>
      <color theme="1"/>
      <name val="Rajdhani Bold"/>
    </font>
    <font>
      <sz val="36"/>
      <color theme="1"/>
      <name val="Rajdhani Bold"/>
    </font>
    <font>
      <sz val="18"/>
      <color theme="1"/>
      <name val="Rajdhani Bold"/>
    </font>
    <font>
      <sz val="28"/>
      <color theme="0"/>
      <name val="Rajdhani Bold"/>
    </font>
    <font>
      <sz val="16"/>
      <color theme="1"/>
      <name val="Rajdhani Bold"/>
    </font>
    <font>
      <b/>
      <sz val="20"/>
      <color theme="1"/>
      <name val="Calibri"/>
      <family val="2"/>
      <scheme val="minor"/>
    </font>
    <font>
      <sz val="72"/>
      <color theme="1"/>
      <name val="Rajdhani Bold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 applyProtection="1">
      <alignment horizontal="center" wrapText="1"/>
      <protection locked="0"/>
    </xf>
    <xf numFmtId="16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/>
    <xf numFmtId="0" fontId="9" fillId="7" borderId="1" xfId="0" applyFont="1" applyFill="1" applyBorder="1" applyAlignment="1">
      <alignment horizontal="center" vertical="center" wrapText="1"/>
    </xf>
    <xf numFmtId="169" fontId="6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7BA4-3BB7-6E40-8CFA-0AA537C7CC87}">
  <dimension ref="B3:X48"/>
  <sheetViews>
    <sheetView showGridLines="0" tabSelected="1" workbookViewId="0">
      <selection activeCell="D18" sqref="D18:E18"/>
    </sheetView>
  </sheetViews>
  <sheetFormatPr baseColWidth="10" defaultRowHeight="16"/>
  <cols>
    <col min="23" max="23" width="14.5" hidden="1" customWidth="1"/>
    <col min="24" max="24" width="10.83203125" hidden="1" customWidth="1"/>
  </cols>
  <sheetData>
    <row r="3" spans="2:20">
      <c r="B3" s="14" t="s">
        <v>0</v>
      </c>
      <c r="C3" s="14"/>
      <c r="D3" s="14"/>
      <c r="E3" s="14"/>
      <c r="G3" s="15" t="s">
        <v>3</v>
      </c>
      <c r="H3" s="15"/>
      <c r="I3" s="15"/>
      <c r="J3" s="15"/>
      <c r="L3" s="16" t="s">
        <v>2</v>
      </c>
      <c r="M3" s="16"/>
      <c r="N3" s="16"/>
      <c r="O3" s="16"/>
      <c r="Q3" s="17" t="s">
        <v>1</v>
      </c>
      <c r="R3" s="17"/>
      <c r="S3" s="17"/>
      <c r="T3" s="17"/>
    </row>
    <row r="4" spans="2:20">
      <c r="B4" s="14"/>
      <c r="C4" s="14"/>
      <c r="D4" s="14"/>
      <c r="E4" s="14"/>
      <c r="G4" s="15"/>
      <c r="H4" s="15"/>
      <c r="I4" s="15"/>
      <c r="J4" s="15"/>
      <c r="L4" s="16"/>
      <c r="M4" s="16"/>
      <c r="N4" s="16"/>
      <c r="O4" s="16"/>
      <c r="Q4" s="17"/>
      <c r="R4" s="17"/>
      <c r="S4" s="17"/>
      <c r="T4" s="17"/>
    </row>
    <row r="5" spans="2:20">
      <c r="B5" s="14"/>
      <c r="C5" s="14"/>
      <c r="D5" s="14"/>
      <c r="E5" s="14"/>
      <c r="G5" s="15"/>
      <c r="H5" s="15"/>
      <c r="I5" s="15"/>
      <c r="J5" s="15"/>
      <c r="L5" s="16"/>
      <c r="M5" s="16"/>
      <c r="N5" s="16"/>
      <c r="O5" s="16"/>
      <c r="Q5" s="17"/>
      <c r="R5" s="17"/>
      <c r="S5" s="17"/>
      <c r="T5" s="17"/>
    </row>
    <row r="6" spans="2:20">
      <c r="B6" s="18">
        <f>SUM(D44-E44)</f>
        <v>4413</v>
      </c>
      <c r="C6" s="18"/>
      <c r="D6" s="19" t="s">
        <v>4</v>
      </c>
      <c r="E6" s="19"/>
      <c r="G6" s="8">
        <f>SUM(D45-E44)</f>
        <v>15781</v>
      </c>
      <c r="H6" s="8"/>
      <c r="I6" s="9" t="s">
        <v>4</v>
      </c>
      <c r="J6" s="9"/>
      <c r="L6" s="10">
        <f>SUM(D46-E44)</f>
        <v>19341</v>
      </c>
      <c r="M6" s="10"/>
      <c r="N6" s="11" t="s">
        <v>4</v>
      </c>
      <c r="O6" s="11"/>
      <c r="Q6" s="12">
        <f>SUM(D47-E44)</f>
        <v>29029</v>
      </c>
      <c r="R6" s="12"/>
      <c r="S6" s="13" t="s">
        <v>4</v>
      </c>
      <c r="T6" s="13"/>
    </row>
    <row r="7" spans="2:20">
      <c r="B7" s="18"/>
      <c r="C7" s="18"/>
      <c r="D7" s="19"/>
      <c r="E7" s="19"/>
      <c r="G7" s="8"/>
      <c r="H7" s="8"/>
      <c r="I7" s="9"/>
      <c r="J7" s="9"/>
      <c r="L7" s="10"/>
      <c r="M7" s="10"/>
      <c r="N7" s="11"/>
      <c r="O7" s="11"/>
      <c r="Q7" s="12"/>
      <c r="R7" s="12"/>
      <c r="S7" s="13"/>
      <c r="T7" s="13"/>
    </row>
    <row r="8" spans="2:20">
      <c r="B8" s="18"/>
      <c r="C8" s="18"/>
      <c r="D8" s="19"/>
      <c r="E8" s="19"/>
      <c r="G8" s="8"/>
      <c r="H8" s="8"/>
      <c r="I8" s="9"/>
      <c r="J8" s="9"/>
      <c r="L8" s="10"/>
      <c r="M8" s="10"/>
      <c r="N8" s="11"/>
      <c r="O8" s="11"/>
      <c r="Q8" s="12"/>
      <c r="R8" s="12"/>
      <c r="S8" s="13"/>
      <c r="T8" s="13"/>
    </row>
    <row r="11" spans="2:20" ht="16" customHeight="1">
      <c r="B11" s="7" t="s">
        <v>5</v>
      </c>
      <c r="C11" s="7"/>
      <c r="D11" s="7"/>
      <c r="E11" s="7"/>
      <c r="F11" s="7"/>
      <c r="G11" s="7"/>
      <c r="H11" s="7"/>
      <c r="I11" s="7"/>
      <c r="J11" s="1"/>
      <c r="K11" s="20" t="s">
        <v>14</v>
      </c>
      <c r="L11" s="20"/>
      <c r="M11" s="20"/>
      <c r="N11" s="26">
        <f>SUM(D18:E32,H18:I32)</f>
        <v>0</v>
      </c>
      <c r="O11" s="26"/>
      <c r="P11" s="26"/>
    </row>
    <row r="12" spans="2:20" ht="16" customHeight="1">
      <c r="B12" s="7"/>
      <c r="C12" s="7"/>
      <c r="D12" s="7"/>
      <c r="E12" s="7"/>
      <c r="F12" s="7"/>
      <c r="G12" s="7"/>
      <c r="H12" s="7"/>
      <c r="I12" s="7"/>
      <c r="J12" s="1"/>
      <c r="K12" s="20"/>
      <c r="L12" s="20"/>
      <c r="M12" s="20"/>
      <c r="N12" s="26"/>
      <c r="O12" s="26"/>
      <c r="P12" s="26"/>
    </row>
    <row r="13" spans="2:20" ht="16" customHeight="1">
      <c r="B13" s="7"/>
      <c r="C13" s="7"/>
      <c r="D13" s="7"/>
      <c r="E13" s="7"/>
      <c r="F13" s="7"/>
      <c r="G13" s="7"/>
      <c r="H13" s="7"/>
      <c r="I13" s="7"/>
      <c r="J13" s="1"/>
      <c r="K13" s="20"/>
      <c r="L13" s="20"/>
      <c r="M13" s="20"/>
      <c r="N13" s="26"/>
      <c r="O13" s="26"/>
      <c r="P13" s="26"/>
    </row>
    <row r="14" spans="2:20" ht="17" customHeight="1">
      <c r="B14" s="7"/>
      <c r="C14" s="7"/>
      <c r="D14" s="7"/>
      <c r="E14" s="7"/>
      <c r="F14" s="7"/>
      <c r="G14" s="7"/>
      <c r="H14" s="7"/>
      <c r="I14" s="7"/>
      <c r="J14" s="1"/>
      <c r="K14" s="20"/>
      <c r="L14" s="20"/>
      <c r="M14" s="20"/>
      <c r="N14" s="26"/>
      <c r="O14" s="26"/>
      <c r="P14" s="26"/>
    </row>
    <row r="15" spans="2:20" ht="16" customHeight="1">
      <c r="K15" s="20"/>
      <c r="L15" s="20"/>
      <c r="M15" s="20"/>
      <c r="N15" s="26"/>
      <c r="O15" s="26"/>
      <c r="P15" s="26"/>
    </row>
    <row r="16" spans="2:20" ht="16" customHeight="1">
      <c r="B16" s="6" t="s">
        <v>6</v>
      </c>
      <c r="C16" s="6"/>
      <c r="D16" s="6" t="s">
        <v>7</v>
      </c>
      <c r="E16" s="6"/>
      <c r="F16" s="6" t="s">
        <v>6</v>
      </c>
      <c r="G16" s="6"/>
      <c r="H16" s="6" t="s">
        <v>7</v>
      </c>
      <c r="I16" s="6"/>
      <c r="K16" s="20"/>
      <c r="L16" s="20"/>
      <c r="M16" s="20"/>
      <c r="N16" s="26"/>
      <c r="O16" s="26"/>
      <c r="P16" s="26"/>
    </row>
    <row r="17" spans="2:24">
      <c r="B17" s="6"/>
      <c r="C17" s="6"/>
      <c r="D17" s="6"/>
      <c r="E17" s="6"/>
      <c r="F17" s="6"/>
      <c r="G17" s="6"/>
      <c r="H17" s="6"/>
      <c r="I17" s="6"/>
    </row>
    <row r="18" spans="2:24">
      <c r="B18" s="4">
        <v>43983</v>
      </c>
      <c r="C18" s="5"/>
      <c r="D18" s="3"/>
      <c r="E18" s="3"/>
      <c r="F18" s="4">
        <v>43998</v>
      </c>
      <c r="G18" s="5"/>
      <c r="H18" s="3"/>
      <c r="I18" s="3"/>
      <c r="K18" s="25" t="s">
        <v>25</v>
      </c>
      <c r="L18" s="25"/>
      <c r="M18" s="25"/>
      <c r="N18" s="25"/>
      <c r="O18" s="25"/>
      <c r="P18" s="25"/>
    </row>
    <row r="19" spans="2:24" ht="16" customHeight="1">
      <c r="B19" s="4">
        <v>43984</v>
      </c>
      <c r="C19" s="5"/>
      <c r="D19" s="3"/>
      <c r="E19" s="3"/>
      <c r="F19" s="4">
        <v>43999</v>
      </c>
      <c r="G19" s="5"/>
      <c r="H19" s="3"/>
      <c r="I19" s="3"/>
      <c r="K19" s="25"/>
      <c r="L19" s="25"/>
      <c r="M19" s="25"/>
      <c r="N19" s="25"/>
      <c r="O19" s="25"/>
      <c r="P19" s="25"/>
      <c r="W19" t="s">
        <v>19</v>
      </c>
      <c r="X19">
        <f>SUM(M27/100)</f>
        <v>0.01</v>
      </c>
    </row>
    <row r="20" spans="2:24" ht="16" customHeight="1">
      <c r="B20" s="4">
        <v>43985</v>
      </c>
      <c r="C20" s="5"/>
      <c r="D20" s="3"/>
      <c r="E20" s="3"/>
      <c r="F20" s="4">
        <v>44000</v>
      </c>
      <c r="G20" s="5"/>
      <c r="H20" s="3"/>
      <c r="I20" s="3"/>
      <c r="K20" s="25"/>
      <c r="L20" s="25"/>
      <c r="M20" s="25"/>
      <c r="N20" s="25"/>
      <c r="O20" s="25"/>
      <c r="P20" s="25"/>
      <c r="W20" t="s">
        <v>20</v>
      </c>
      <c r="X20">
        <f>SUM(M30*0.621371)</f>
        <v>3.9146372999999999</v>
      </c>
    </row>
    <row r="21" spans="2:24" ht="16" customHeight="1">
      <c r="B21" s="4">
        <v>43986</v>
      </c>
      <c r="C21" s="5"/>
      <c r="D21" s="3"/>
      <c r="E21" s="3"/>
      <c r="F21" s="4">
        <v>44001</v>
      </c>
      <c r="G21" s="5"/>
      <c r="H21" s="3"/>
      <c r="I21" s="3"/>
      <c r="K21" s="25"/>
      <c r="L21" s="25"/>
      <c r="M21" s="25"/>
      <c r="N21" s="25"/>
      <c r="O21" s="25"/>
      <c r="P21" s="25"/>
      <c r="W21" t="s">
        <v>21</v>
      </c>
      <c r="X21" s="22">
        <f>SUM(X19*X20)</f>
        <v>3.9146372999999998E-2</v>
      </c>
    </row>
    <row r="22" spans="2:24" ht="16" customHeight="1">
      <c r="B22" s="4">
        <v>43987</v>
      </c>
      <c r="C22" s="5"/>
      <c r="D22" s="3"/>
      <c r="E22" s="3"/>
      <c r="F22" s="4">
        <v>44002</v>
      </c>
      <c r="G22" s="5"/>
      <c r="H22" s="3"/>
      <c r="I22" s="3"/>
      <c r="K22" s="25"/>
      <c r="L22" s="25"/>
      <c r="M22" s="25"/>
      <c r="N22" s="25"/>
      <c r="O22" s="25"/>
      <c r="P22" s="25"/>
      <c r="W22" t="s">
        <v>23</v>
      </c>
      <c r="X22">
        <f>SUM(X21*5280)</f>
        <v>206.69284944</v>
      </c>
    </row>
    <row r="23" spans="2:24">
      <c r="B23" s="4">
        <v>43988</v>
      </c>
      <c r="C23" s="5"/>
      <c r="D23" s="3"/>
      <c r="E23" s="3"/>
      <c r="F23" s="4">
        <v>44003</v>
      </c>
      <c r="G23" s="5"/>
      <c r="H23" s="3"/>
      <c r="I23" s="3"/>
      <c r="W23" t="s">
        <v>24</v>
      </c>
      <c r="X23">
        <f>SUM(X22/3.281)</f>
        <v>62.996906260286494</v>
      </c>
    </row>
    <row r="24" spans="2:24" ht="16" customHeight="1">
      <c r="B24" s="4">
        <v>43989</v>
      </c>
      <c r="C24" s="5"/>
      <c r="D24" s="3"/>
      <c r="E24" s="3"/>
      <c r="F24" s="4">
        <v>44004</v>
      </c>
      <c r="G24" s="5"/>
      <c r="H24" s="3"/>
      <c r="I24" s="3"/>
      <c r="K24" s="20" t="s">
        <v>16</v>
      </c>
      <c r="L24" s="20"/>
      <c r="M24" s="20"/>
      <c r="N24" s="20"/>
      <c r="O24" s="20"/>
      <c r="P24" s="20"/>
    </row>
    <row r="25" spans="2:24" ht="16" customHeight="1">
      <c r="B25" s="4">
        <v>43990</v>
      </c>
      <c r="C25" s="5"/>
      <c r="D25" s="3"/>
      <c r="E25" s="3"/>
      <c r="F25" s="4">
        <v>44005</v>
      </c>
      <c r="G25" s="5"/>
      <c r="H25" s="3"/>
      <c r="I25" s="3"/>
      <c r="K25" s="20"/>
      <c r="L25" s="20"/>
      <c r="M25" s="20"/>
      <c r="N25" s="20"/>
      <c r="O25" s="20"/>
      <c r="P25" s="20"/>
    </row>
    <row r="26" spans="2:24" ht="16" customHeight="1">
      <c r="B26" s="4">
        <v>43991</v>
      </c>
      <c r="C26" s="5"/>
      <c r="D26" s="3"/>
      <c r="E26" s="3"/>
      <c r="F26" s="4">
        <v>44006</v>
      </c>
      <c r="G26" s="5"/>
      <c r="H26" s="3"/>
      <c r="I26" s="3"/>
      <c r="K26" s="20"/>
      <c r="L26" s="20"/>
      <c r="M26" s="20"/>
      <c r="N26" s="20"/>
      <c r="O26" s="20"/>
      <c r="P26" s="20"/>
    </row>
    <row r="27" spans="2:24">
      <c r="B27" s="4">
        <v>43992</v>
      </c>
      <c r="C27" s="5"/>
      <c r="D27" s="3"/>
      <c r="E27" s="3"/>
      <c r="F27" s="4">
        <v>44007</v>
      </c>
      <c r="G27" s="5"/>
      <c r="H27" s="3"/>
      <c r="I27" s="3"/>
      <c r="K27" s="20" t="s">
        <v>17</v>
      </c>
      <c r="L27" s="20"/>
      <c r="M27" s="21">
        <v>1</v>
      </c>
      <c r="N27" s="21"/>
      <c r="O27" s="23" t="s">
        <v>27</v>
      </c>
      <c r="P27" s="23"/>
    </row>
    <row r="28" spans="2:24">
      <c r="B28" s="4">
        <v>43993</v>
      </c>
      <c r="C28" s="5"/>
      <c r="D28" s="3"/>
      <c r="E28" s="3"/>
      <c r="F28" s="4">
        <v>44008</v>
      </c>
      <c r="G28" s="5"/>
      <c r="H28" s="3"/>
      <c r="I28" s="3"/>
      <c r="K28" s="20"/>
      <c r="L28" s="20"/>
      <c r="M28" s="21"/>
      <c r="N28" s="21"/>
      <c r="O28" s="23"/>
      <c r="P28" s="23"/>
    </row>
    <row r="29" spans="2:24">
      <c r="B29" s="4">
        <v>43994</v>
      </c>
      <c r="C29" s="5"/>
      <c r="D29" s="3"/>
      <c r="E29" s="3"/>
      <c r="F29" s="4">
        <v>44009</v>
      </c>
      <c r="G29" s="5"/>
      <c r="H29" s="3"/>
      <c r="I29" s="3"/>
      <c r="K29" s="20"/>
      <c r="L29" s="20"/>
      <c r="M29" s="21"/>
      <c r="N29" s="21"/>
      <c r="O29" s="23"/>
      <c r="P29" s="23"/>
    </row>
    <row r="30" spans="2:24">
      <c r="B30" s="4">
        <v>43995</v>
      </c>
      <c r="C30" s="5"/>
      <c r="D30" s="3"/>
      <c r="E30" s="3"/>
      <c r="F30" s="4">
        <v>44010</v>
      </c>
      <c r="G30" s="5"/>
      <c r="H30" s="3"/>
      <c r="I30" s="3"/>
      <c r="K30" s="23" t="s">
        <v>26</v>
      </c>
      <c r="L30" s="23"/>
      <c r="M30" s="21">
        <v>6.3</v>
      </c>
      <c r="N30" s="21"/>
      <c r="O30" s="24">
        <f>SUM(X22)</f>
        <v>206.69284944</v>
      </c>
      <c r="P30" s="24"/>
    </row>
    <row r="31" spans="2:24">
      <c r="B31" s="4">
        <v>43996</v>
      </c>
      <c r="C31" s="5"/>
      <c r="D31" s="3"/>
      <c r="E31" s="3"/>
      <c r="F31" s="4">
        <v>44011</v>
      </c>
      <c r="G31" s="5"/>
      <c r="H31" s="3"/>
      <c r="I31" s="3"/>
      <c r="K31" s="23"/>
      <c r="L31" s="23"/>
      <c r="M31" s="21"/>
      <c r="N31" s="21"/>
      <c r="O31" s="24"/>
      <c r="P31" s="24"/>
    </row>
    <row r="32" spans="2:24">
      <c r="B32" s="4">
        <v>43997</v>
      </c>
      <c r="C32" s="5"/>
      <c r="D32" s="3"/>
      <c r="E32" s="3"/>
      <c r="F32" s="4">
        <v>44012</v>
      </c>
      <c r="G32" s="5"/>
      <c r="H32" s="3"/>
      <c r="I32" s="3"/>
      <c r="K32" s="23"/>
      <c r="L32" s="23"/>
      <c r="M32" s="21"/>
      <c r="N32" s="21"/>
      <c r="O32" s="24"/>
      <c r="P32" s="24"/>
    </row>
    <row r="42" spans="2:5" hidden="1"/>
    <row r="43" spans="2:5" hidden="1">
      <c r="D43" t="s">
        <v>12</v>
      </c>
      <c r="E43" t="s">
        <v>13</v>
      </c>
    </row>
    <row r="44" spans="2:5" hidden="1">
      <c r="B44" t="s">
        <v>8</v>
      </c>
      <c r="D44">
        <v>4413</v>
      </c>
      <c r="E44" s="2">
        <f>SUM(D18:E32,H18:I32)</f>
        <v>0</v>
      </c>
    </row>
    <row r="45" spans="2:5" hidden="1">
      <c r="B45" t="s">
        <v>9</v>
      </c>
      <c r="D45">
        <v>15781</v>
      </c>
      <c r="E45" s="2"/>
    </row>
    <row r="46" spans="2:5" hidden="1">
      <c r="B46" t="s">
        <v>10</v>
      </c>
      <c r="D46">
        <v>19341</v>
      </c>
      <c r="E46" s="2"/>
    </row>
    <row r="47" spans="2:5" hidden="1">
      <c r="B47" t="s">
        <v>11</v>
      </c>
      <c r="D47">
        <v>29029</v>
      </c>
      <c r="E47" s="2"/>
    </row>
    <row r="48" spans="2:5" hidden="1"/>
  </sheetData>
  <sheetProtection algorithmName="SHA-512" hashValue="kyYcAgYNbNvd9Ic6DJgHckoKyZI6m+X9mLLqMl36Oi14PBItP27zn9VU4tMRr3+/7UqjRE8b2Q/dexVvAmiI4w==" saltValue="gWjcHTecrZEROpVsREL1TQ==" spinCount="100000" sheet="1" objects="1" scenarios="1" selectLockedCells="1"/>
  <mergeCells count="88">
    <mergeCell ref="E44:E47"/>
    <mergeCell ref="M30:N32"/>
    <mergeCell ref="O30:P32"/>
    <mergeCell ref="B31:C31"/>
    <mergeCell ref="D31:E31"/>
    <mergeCell ref="F31:G31"/>
    <mergeCell ref="H31:I31"/>
    <mergeCell ref="B32:C32"/>
    <mergeCell ref="D32:E32"/>
    <mergeCell ref="F32:G32"/>
    <mergeCell ref="H32:I32"/>
    <mergeCell ref="H29:I29"/>
    <mergeCell ref="B30:C30"/>
    <mergeCell ref="D30:E30"/>
    <mergeCell ref="F30:G30"/>
    <mergeCell ref="H30:I30"/>
    <mergeCell ref="K30:L32"/>
    <mergeCell ref="K27:L29"/>
    <mergeCell ref="M27:N29"/>
    <mergeCell ref="O27:P29"/>
    <mergeCell ref="B28:C28"/>
    <mergeCell ref="D28:E28"/>
    <mergeCell ref="F28:G28"/>
    <mergeCell ref="H28:I28"/>
    <mergeCell ref="B29:C29"/>
    <mergeCell ref="D29:E29"/>
    <mergeCell ref="F29:G29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K24:P26"/>
    <mergeCell ref="B25:C25"/>
    <mergeCell ref="D25:E25"/>
    <mergeCell ref="F25:G25"/>
    <mergeCell ref="H25:I25"/>
    <mergeCell ref="B26:C26"/>
    <mergeCell ref="B22:C22"/>
    <mergeCell ref="D22:E22"/>
    <mergeCell ref="F22:G22"/>
    <mergeCell ref="H22:I22"/>
    <mergeCell ref="B23:C23"/>
    <mergeCell ref="D23:E23"/>
    <mergeCell ref="F23:G23"/>
    <mergeCell ref="H23:I23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K18:P22"/>
    <mergeCell ref="B19:C19"/>
    <mergeCell ref="D19:E19"/>
    <mergeCell ref="F19:G19"/>
    <mergeCell ref="H19:I19"/>
    <mergeCell ref="B20:C20"/>
    <mergeCell ref="Q6:R8"/>
    <mergeCell ref="S6:T8"/>
    <mergeCell ref="B11:I14"/>
    <mergeCell ref="K11:M16"/>
    <mergeCell ref="N11:P16"/>
    <mergeCell ref="B16:C17"/>
    <mergeCell ref="D16:E17"/>
    <mergeCell ref="F16:G17"/>
    <mergeCell ref="H16:I17"/>
    <mergeCell ref="B3:E5"/>
    <mergeCell ref="G3:J5"/>
    <mergeCell ref="L3:O5"/>
    <mergeCell ref="Q3:T5"/>
    <mergeCell ref="B6:C8"/>
    <mergeCell ref="D6:E8"/>
    <mergeCell ref="G6:H8"/>
    <mergeCell ref="I6:J8"/>
    <mergeCell ref="L6:M8"/>
    <mergeCell ref="N6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F222-571D-444B-9835-92B022A07D49}">
  <dimension ref="B3:X48"/>
  <sheetViews>
    <sheetView showGridLines="0" workbookViewId="0">
      <selection activeCell="D26" sqref="D26:E26"/>
    </sheetView>
  </sheetViews>
  <sheetFormatPr baseColWidth="10" defaultRowHeight="16"/>
  <cols>
    <col min="23" max="23" width="14.5" hidden="1" customWidth="1"/>
    <col min="24" max="24" width="0" hidden="1" customWidth="1"/>
  </cols>
  <sheetData>
    <row r="3" spans="2:20">
      <c r="B3" s="14" t="s">
        <v>0</v>
      </c>
      <c r="C3" s="14"/>
      <c r="D3" s="14"/>
      <c r="E3" s="14"/>
      <c r="G3" s="15" t="s">
        <v>3</v>
      </c>
      <c r="H3" s="15"/>
      <c r="I3" s="15"/>
      <c r="J3" s="15"/>
      <c r="L3" s="16" t="s">
        <v>2</v>
      </c>
      <c r="M3" s="16"/>
      <c r="N3" s="16"/>
      <c r="O3" s="16"/>
      <c r="Q3" s="17" t="s">
        <v>1</v>
      </c>
      <c r="R3" s="17"/>
      <c r="S3" s="17"/>
      <c r="T3" s="17"/>
    </row>
    <row r="4" spans="2:20">
      <c r="B4" s="14"/>
      <c r="C4" s="14"/>
      <c r="D4" s="14"/>
      <c r="E4" s="14"/>
      <c r="G4" s="15"/>
      <c r="H4" s="15"/>
      <c r="I4" s="15"/>
      <c r="J4" s="15"/>
      <c r="L4" s="16"/>
      <c r="M4" s="16"/>
      <c r="N4" s="16"/>
      <c r="O4" s="16"/>
      <c r="Q4" s="17"/>
      <c r="R4" s="17"/>
      <c r="S4" s="17"/>
      <c r="T4" s="17"/>
    </row>
    <row r="5" spans="2:20">
      <c r="B5" s="14"/>
      <c r="C5" s="14"/>
      <c r="D5" s="14"/>
      <c r="E5" s="14"/>
      <c r="G5" s="15"/>
      <c r="H5" s="15"/>
      <c r="I5" s="15"/>
      <c r="J5" s="15"/>
      <c r="L5" s="16"/>
      <c r="M5" s="16"/>
      <c r="N5" s="16"/>
      <c r="O5" s="16"/>
      <c r="Q5" s="17"/>
      <c r="R5" s="17"/>
      <c r="S5" s="17"/>
      <c r="T5" s="17"/>
    </row>
    <row r="6" spans="2:20">
      <c r="B6" s="18">
        <f>SUM(D44-E44)</f>
        <v>1345</v>
      </c>
      <c r="C6" s="18"/>
      <c r="D6" s="19" t="s">
        <v>4</v>
      </c>
      <c r="E6" s="19"/>
      <c r="G6" s="8">
        <f>SUM(D45-E44)</f>
        <v>4810</v>
      </c>
      <c r="H6" s="8"/>
      <c r="I6" s="9" t="s">
        <v>4</v>
      </c>
      <c r="J6" s="9"/>
      <c r="L6" s="10">
        <f>SUM(D46-E44)</f>
        <v>5895</v>
      </c>
      <c r="M6" s="10"/>
      <c r="N6" s="11" t="s">
        <v>4</v>
      </c>
      <c r="O6" s="11"/>
      <c r="Q6" s="12">
        <f>SUM(D47-E44)</f>
        <v>8848</v>
      </c>
      <c r="R6" s="12"/>
      <c r="S6" s="13" t="s">
        <v>4</v>
      </c>
      <c r="T6" s="13"/>
    </row>
    <row r="7" spans="2:20">
      <c r="B7" s="18"/>
      <c r="C7" s="18"/>
      <c r="D7" s="19"/>
      <c r="E7" s="19"/>
      <c r="G7" s="8"/>
      <c r="H7" s="8"/>
      <c r="I7" s="9"/>
      <c r="J7" s="9"/>
      <c r="L7" s="10"/>
      <c r="M7" s="10"/>
      <c r="N7" s="11"/>
      <c r="O7" s="11"/>
      <c r="Q7" s="12"/>
      <c r="R7" s="12"/>
      <c r="S7" s="13"/>
      <c r="T7" s="13"/>
    </row>
    <row r="8" spans="2:20">
      <c r="B8" s="18"/>
      <c r="C8" s="18"/>
      <c r="D8" s="19"/>
      <c r="E8" s="19"/>
      <c r="G8" s="8"/>
      <c r="H8" s="8"/>
      <c r="I8" s="9"/>
      <c r="J8" s="9"/>
      <c r="L8" s="10"/>
      <c r="M8" s="10"/>
      <c r="N8" s="11"/>
      <c r="O8" s="11"/>
      <c r="Q8" s="12"/>
      <c r="R8" s="12"/>
      <c r="S8" s="13"/>
      <c r="T8" s="13"/>
    </row>
    <row r="11" spans="2:20" ht="16" customHeight="1">
      <c r="B11" s="7" t="s">
        <v>5</v>
      </c>
      <c r="C11" s="7"/>
      <c r="D11" s="7"/>
      <c r="E11" s="7"/>
      <c r="F11" s="7"/>
      <c r="G11" s="7"/>
      <c r="H11" s="7"/>
      <c r="I11" s="7"/>
      <c r="J11" s="1"/>
      <c r="K11" s="20" t="s">
        <v>15</v>
      </c>
      <c r="L11" s="20"/>
      <c r="M11" s="20"/>
      <c r="N11" s="26">
        <f>SUM(D18:E32,H18:I32)</f>
        <v>0</v>
      </c>
      <c r="O11" s="26"/>
      <c r="P11" s="26"/>
    </row>
    <row r="12" spans="2:20" ht="16" customHeight="1">
      <c r="B12" s="7"/>
      <c r="C12" s="7"/>
      <c r="D12" s="7"/>
      <c r="E12" s="7"/>
      <c r="F12" s="7"/>
      <c r="G12" s="7"/>
      <c r="H12" s="7"/>
      <c r="I12" s="7"/>
      <c r="J12" s="1"/>
      <c r="K12" s="20"/>
      <c r="L12" s="20"/>
      <c r="M12" s="20"/>
      <c r="N12" s="26"/>
      <c r="O12" s="26"/>
      <c r="P12" s="26"/>
    </row>
    <row r="13" spans="2:20" ht="16" customHeight="1">
      <c r="B13" s="7"/>
      <c r="C13" s="7"/>
      <c r="D13" s="7"/>
      <c r="E13" s="7"/>
      <c r="F13" s="7"/>
      <c r="G13" s="7"/>
      <c r="H13" s="7"/>
      <c r="I13" s="7"/>
      <c r="J13" s="1"/>
      <c r="K13" s="20"/>
      <c r="L13" s="20"/>
      <c r="M13" s="20"/>
      <c r="N13" s="26"/>
      <c r="O13" s="26"/>
      <c r="P13" s="26"/>
    </row>
    <row r="14" spans="2:20" ht="17" customHeight="1">
      <c r="B14" s="7"/>
      <c r="C14" s="7"/>
      <c r="D14" s="7"/>
      <c r="E14" s="7"/>
      <c r="F14" s="7"/>
      <c r="G14" s="7"/>
      <c r="H14" s="7"/>
      <c r="I14" s="7"/>
      <c r="J14" s="1"/>
      <c r="K14" s="20"/>
      <c r="L14" s="20"/>
      <c r="M14" s="20"/>
      <c r="N14" s="26"/>
      <c r="O14" s="26"/>
      <c r="P14" s="26"/>
    </row>
    <row r="15" spans="2:20" ht="16" customHeight="1">
      <c r="K15" s="20"/>
      <c r="L15" s="20"/>
      <c r="M15" s="20"/>
      <c r="N15" s="26"/>
      <c r="O15" s="26"/>
      <c r="P15" s="26"/>
    </row>
    <row r="16" spans="2:20" ht="16" customHeight="1">
      <c r="B16" s="6" t="s">
        <v>6</v>
      </c>
      <c r="C16" s="6"/>
      <c r="D16" s="6" t="s">
        <v>7</v>
      </c>
      <c r="E16" s="6"/>
      <c r="F16" s="6" t="s">
        <v>6</v>
      </c>
      <c r="G16" s="6"/>
      <c r="H16" s="6" t="s">
        <v>7</v>
      </c>
      <c r="I16" s="6"/>
      <c r="K16" s="20"/>
      <c r="L16" s="20"/>
      <c r="M16" s="20"/>
      <c r="N16" s="26"/>
      <c r="O16" s="26"/>
      <c r="P16" s="26"/>
    </row>
    <row r="17" spans="2:24">
      <c r="B17" s="6"/>
      <c r="C17" s="6"/>
      <c r="D17" s="6"/>
      <c r="E17" s="6"/>
      <c r="F17" s="6"/>
      <c r="G17" s="6"/>
      <c r="H17" s="6"/>
      <c r="I17" s="6"/>
    </row>
    <row r="18" spans="2:24">
      <c r="B18" s="4">
        <v>43983</v>
      </c>
      <c r="C18" s="5"/>
      <c r="D18" s="3"/>
      <c r="E18" s="3"/>
      <c r="F18" s="4">
        <v>43998</v>
      </c>
      <c r="G18" s="5"/>
      <c r="H18" s="3"/>
      <c r="I18" s="3"/>
      <c r="K18" s="25" t="s">
        <v>25</v>
      </c>
      <c r="L18" s="25"/>
      <c r="M18" s="25"/>
      <c r="N18" s="25"/>
      <c r="O18" s="25"/>
      <c r="P18" s="25"/>
    </row>
    <row r="19" spans="2:24" ht="16" customHeight="1">
      <c r="B19" s="4">
        <v>43984</v>
      </c>
      <c r="C19" s="5"/>
      <c r="D19" s="3"/>
      <c r="E19" s="3"/>
      <c r="F19" s="4">
        <v>43999</v>
      </c>
      <c r="G19" s="5"/>
      <c r="H19" s="3"/>
      <c r="I19" s="3"/>
      <c r="K19" s="25"/>
      <c r="L19" s="25"/>
      <c r="M19" s="25"/>
      <c r="N19" s="25"/>
      <c r="O19" s="25"/>
      <c r="P19" s="25"/>
      <c r="W19" t="s">
        <v>19</v>
      </c>
      <c r="X19">
        <f>SUM(M27/100)</f>
        <v>0.01</v>
      </c>
    </row>
    <row r="20" spans="2:24" ht="16" customHeight="1">
      <c r="B20" s="4">
        <v>43985</v>
      </c>
      <c r="C20" s="5"/>
      <c r="D20" s="3"/>
      <c r="E20" s="3"/>
      <c r="F20" s="4">
        <v>44000</v>
      </c>
      <c r="G20" s="5"/>
      <c r="H20" s="3"/>
      <c r="I20" s="3"/>
      <c r="K20" s="25"/>
      <c r="L20" s="25"/>
      <c r="M20" s="25"/>
      <c r="N20" s="25"/>
      <c r="O20" s="25"/>
      <c r="P20" s="25"/>
      <c r="W20" t="s">
        <v>20</v>
      </c>
      <c r="X20">
        <f>SUM(M30*0.621371)</f>
        <v>3.9146372999999999</v>
      </c>
    </row>
    <row r="21" spans="2:24" ht="16" customHeight="1">
      <c r="B21" s="4">
        <v>43986</v>
      </c>
      <c r="C21" s="5"/>
      <c r="D21" s="3"/>
      <c r="E21" s="3"/>
      <c r="F21" s="4">
        <v>44001</v>
      </c>
      <c r="G21" s="5"/>
      <c r="H21" s="3"/>
      <c r="I21" s="3"/>
      <c r="K21" s="25"/>
      <c r="L21" s="25"/>
      <c r="M21" s="25"/>
      <c r="N21" s="25"/>
      <c r="O21" s="25"/>
      <c r="P21" s="25"/>
      <c r="W21" t="s">
        <v>21</v>
      </c>
      <c r="X21" s="22">
        <f>SUM(X19*X20)</f>
        <v>3.9146372999999998E-2</v>
      </c>
    </row>
    <row r="22" spans="2:24" ht="16" customHeight="1">
      <c r="B22" s="4">
        <v>43987</v>
      </c>
      <c r="C22" s="5"/>
      <c r="D22" s="3"/>
      <c r="E22" s="3"/>
      <c r="F22" s="4">
        <v>44002</v>
      </c>
      <c r="G22" s="5"/>
      <c r="H22" s="3"/>
      <c r="I22" s="3"/>
      <c r="K22" s="25"/>
      <c r="L22" s="25"/>
      <c r="M22" s="25"/>
      <c r="N22" s="25"/>
      <c r="O22" s="25"/>
      <c r="P22" s="25"/>
      <c r="W22" t="s">
        <v>23</v>
      </c>
      <c r="X22">
        <f>SUM(X21*5280)</f>
        <v>206.69284944</v>
      </c>
    </row>
    <row r="23" spans="2:24">
      <c r="B23" s="4">
        <v>43988</v>
      </c>
      <c r="C23" s="5"/>
      <c r="D23" s="3"/>
      <c r="E23" s="3"/>
      <c r="F23" s="4">
        <v>44003</v>
      </c>
      <c r="G23" s="5"/>
      <c r="H23" s="3"/>
      <c r="I23" s="3"/>
      <c r="W23" t="s">
        <v>24</v>
      </c>
      <c r="X23">
        <f>SUM(X22/3.281)</f>
        <v>62.996906260286494</v>
      </c>
    </row>
    <row r="24" spans="2:24" ht="16" customHeight="1">
      <c r="B24" s="4">
        <v>43989</v>
      </c>
      <c r="C24" s="5"/>
      <c r="D24" s="3"/>
      <c r="E24" s="3"/>
      <c r="F24" s="4">
        <v>44004</v>
      </c>
      <c r="G24" s="5"/>
      <c r="H24" s="3"/>
      <c r="I24" s="3"/>
      <c r="K24" s="20" t="s">
        <v>16</v>
      </c>
      <c r="L24" s="20"/>
      <c r="M24" s="20"/>
      <c r="N24" s="20"/>
      <c r="O24" s="20"/>
      <c r="P24" s="20"/>
    </row>
    <row r="25" spans="2:24" ht="16" customHeight="1">
      <c r="B25" s="4">
        <v>43990</v>
      </c>
      <c r="C25" s="5"/>
      <c r="D25" s="3"/>
      <c r="E25" s="3"/>
      <c r="F25" s="4">
        <v>44005</v>
      </c>
      <c r="G25" s="5"/>
      <c r="H25" s="3"/>
      <c r="I25" s="3"/>
      <c r="K25" s="20"/>
      <c r="L25" s="20"/>
      <c r="M25" s="20"/>
      <c r="N25" s="20"/>
      <c r="O25" s="20"/>
      <c r="P25" s="20"/>
    </row>
    <row r="26" spans="2:24" ht="16" customHeight="1">
      <c r="B26" s="4">
        <v>43991</v>
      </c>
      <c r="C26" s="5"/>
      <c r="D26" s="3"/>
      <c r="E26" s="3"/>
      <c r="F26" s="4">
        <v>44006</v>
      </c>
      <c r="G26" s="5"/>
      <c r="H26" s="3"/>
      <c r="I26" s="3"/>
      <c r="K26" s="20"/>
      <c r="L26" s="20"/>
      <c r="M26" s="20"/>
      <c r="N26" s="20"/>
      <c r="O26" s="20"/>
      <c r="P26" s="20"/>
    </row>
    <row r="27" spans="2:24">
      <c r="B27" s="4">
        <v>43992</v>
      </c>
      <c r="C27" s="5"/>
      <c r="D27" s="3"/>
      <c r="E27" s="3"/>
      <c r="F27" s="4">
        <v>44007</v>
      </c>
      <c r="G27" s="5"/>
      <c r="H27" s="3"/>
      <c r="I27" s="3"/>
      <c r="K27" s="20" t="s">
        <v>17</v>
      </c>
      <c r="L27" s="20"/>
      <c r="M27" s="21">
        <v>1</v>
      </c>
      <c r="N27" s="21"/>
      <c r="O27" s="23" t="s">
        <v>22</v>
      </c>
      <c r="P27" s="23"/>
    </row>
    <row r="28" spans="2:24">
      <c r="B28" s="4">
        <v>43993</v>
      </c>
      <c r="C28" s="5"/>
      <c r="D28" s="3"/>
      <c r="E28" s="3"/>
      <c r="F28" s="4">
        <v>44008</v>
      </c>
      <c r="G28" s="5"/>
      <c r="H28" s="3"/>
      <c r="I28" s="3"/>
      <c r="K28" s="20"/>
      <c r="L28" s="20"/>
      <c r="M28" s="21"/>
      <c r="N28" s="21"/>
      <c r="O28" s="23"/>
      <c r="P28" s="23"/>
    </row>
    <row r="29" spans="2:24">
      <c r="B29" s="4">
        <v>43994</v>
      </c>
      <c r="C29" s="5"/>
      <c r="D29" s="3"/>
      <c r="E29" s="3"/>
      <c r="F29" s="4">
        <v>44009</v>
      </c>
      <c r="G29" s="5"/>
      <c r="H29" s="3"/>
      <c r="I29" s="3"/>
      <c r="K29" s="20"/>
      <c r="L29" s="20"/>
      <c r="M29" s="21"/>
      <c r="N29" s="21"/>
      <c r="O29" s="23"/>
      <c r="P29" s="23"/>
    </row>
    <row r="30" spans="2:24">
      <c r="B30" s="4">
        <v>43995</v>
      </c>
      <c r="C30" s="5"/>
      <c r="D30" s="3"/>
      <c r="E30" s="3"/>
      <c r="F30" s="4">
        <v>44010</v>
      </c>
      <c r="G30" s="5"/>
      <c r="H30" s="3"/>
      <c r="I30" s="3"/>
      <c r="K30" s="23" t="s">
        <v>18</v>
      </c>
      <c r="L30" s="23"/>
      <c r="M30" s="21">
        <v>6.3</v>
      </c>
      <c r="N30" s="21"/>
      <c r="O30" s="24">
        <f>SUM(X23)</f>
        <v>62.996906260286494</v>
      </c>
      <c r="P30" s="24"/>
    </row>
    <row r="31" spans="2:24">
      <c r="B31" s="4">
        <v>43996</v>
      </c>
      <c r="C31" s="5"/>
      <c r="D31" s="3"/>
      <c r="E31" s="3"/>
      <c r="F31" s="4">
        <v>44011</v>
      </c>
      <c r="G31" s="5"/>
      <c r="H31" s="3"/>
      <c r="I31" s="3"/>
      <c r="K31" s="23"/>
      <c r="L31" s="23"/>
      <c r="M31" s="21"/>
      <c r="N31" s="21"/>
      <c r="O31" s="24"/>
      <c r="P31" s="24"/>
    </row>
    <row r="32" spans="2:24">
      <c r="B32" s="4">
        <v>43997</v>
      </c>
      <c r="C32" s="5"/>
      <c r="D32" s="3"/>
      <c r="E32" s="3"/>
      <c r="F32" s="4">
        <v>44012</v>
      </c>
      <c r="G32" s="5"/>
      <c r="H32" s="3"/>
      <c r="I32" s="3"/>
      <c r="K32" s="23"/>
      <c r="L32" s="23"/>
      <c r="M32" s="21"/>
      <c r="N32" s="21"/>
      <c r="O32" s="24"/>
      <c r="P32" s="24"/>
    </row>
    <row r="41" spans="2:5" hidden="1"/>
    <row r="42" spans="2:5" hidden="1"/>
    <row r="43" spans="2:5" hidden="1">
      <c r="D43" t="s">
        <v>12</v>
      </c>
      <c r="E43" t="s">
        <v>13</v>
      </c>
    </row>
    <row r="44" spans="2:5" hidden="1">
      <c r="B44" t="s">
        <v>8</v>
      </c>
      <c r="D44">
        <v>1345</v>
      </c>
      <c r="E44" s="2">
        <f>SUM(D18:E32,H18:I32)</f>
        <v>0</v>
      </c>
    </row>
    <row r="45" spans="2:5" hidden="1">
      <c r="B45" t="s">
        <v>9</v>
      </c>
      <c r="D45">
        <v>4810</v>
      </c>
      <c r="E45" s="2"/>
    </row>
    <row r="46" spans="2:5" hidden="1">
      <c r="B46" t="s">
        <v>10</v>
      </c>
      <c r="D46">
        <v>5895</v>
      </c>
      <c r="E46" s="2"/>
    </row>
    <row r="47" spans="2:5" hidden="1">
      <c r="B47" t="s">
        <v>11</v>
      </c>
      <c r="D47">
        <v>8848</v>
      </c>
      <c r="E47" s="2"/>
    </row>
    <row r="48" spans="2:5" hidden="1"/>
  </sheetData>
  <sheetProtection algorithmName="SHA-512" hashValue="1bxjvZg9ru9cRIyIUz6yeItvAcI+9OjIxTKtB47AOmlNY+7JgePzDhSOe+N4CZzRoyaBXaqN0JsQxGi+6qyakA==" saltValue="hSr+DtzMTtOW55GD40NJYg==" spinCount="100000" sheet="1" objects="1" scenarios="1" selectLockedCells="1"/>
  <mergeCells count="88">
    <mergeCell ref="K27:L29"/>
    <mergeCell ref="M27:N29"/>
    <mergeCell ref="K30:L32"/>
    <mergeCell ref="M30:N32"/>
    <mergeCell ref="O27:P29"/>
    <mergeCell ref="O30:P32"/>
    <mergeCell ref="K24:P26"/>
    <mergeCell ref="K18:P22"/>
    <mergeCell ref="B32:C32"/>
    <mergeCell ref="D32:E32"/>
    <mergeCell ref="F32:G32"/>
    <mergeCell ref="H32:I32"/>
    <mergeCell ref="E44:E47"/>
    <mergeCell ref="K11:M16"/>
    <mergeCell ref="N11:P16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Q6:R8"/>
    <mergeCell ref="S6:T8"/>
    <mergeCell ref="B11:I14"/>
    <mergeCell ref="B16:C17"/>
    <mergeCell ref="D16:E17"/>
    <mergeCell ref="F16:G17"/>
    <mergeCell ref="H16:I17"/>
    <mergeCell ref="B3:E5"/>
    <mergeCell ref="G3:J5"/>
    <mergeCell ref="L3:O5"/>
    <mergeCell ref="Q3:T5"/>
    <mergeCell ref="B6:C8"/>
    <mergeCell ref="D6:E8"/>
    <mergeCell ref="G6:H8"/>
    <mergeCell ref="I6:J8"/>
    <mergeCell ref="L6:M8"/>
    <mergeCell ref="N6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IMPERIAL (FEET)</vt:lpstr>
      <vt:lpstr>METRIC (METRES)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2020-05-10T17:21:30Z</dcterms:created>
  <dcterms:modified xsi:type="dcterms:W3CDTF">2020-05-31T10:59:43Z</dcterms:modified>
</cp:coreProperties>
</file>