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/>
  <xr:revisionPtr revIDLastSave="0" documentId="8_{DDFBD487-678C-4469-805D-6CD3AF90B6CD}" xr6:coauthVersionLast="47" xr6:coauthVersionMax="47" xr10:uidLastSave="{00000000-0000-0000-0000-000000000000}"/>
  <workbookProtection workbookAlgorithmName="SHA-512" workbookHashValue="xciIkKzHJDsOWIoSuy73Isjk7fbU3XUmvmMMQn6oyCzEQ9xdpRNZmnH7Rv+ghyx+zo2rxV2k0X6qxfkkEtMtTQ==" workbookSaltValue="yVfEXb6NuPSH8vxqU/Ns8Q==" workbookSpinCount="100000" lockStructure="1"/>
  <bookViews>
    <workbookView xWindow="1995" yWindow="1770" windowWidth="28545" windowHeight="13140" xr2:uid="{00000000-000D-0000-FFFF-FFFF00000000}"/>
  </bookViews>
  <sheets>
    <sheet name="Invoice" sheetId="1" r:id="rId1"/>
    <sheet name="Look Book" sheetId="2" r:id="rId2"/>
  </sheets>
  <externalReferences>
    <externalReference r:id="rId3"/>
  </externalReferences>
  <definedNames>
    <definedName name="ColumnTitle1" localSheetId="1">[1]!SimpleInvoice[[#Headers],[Item '#]]</definedName>
    <definedName name="ColumnTitle1">SimpleInvoice[[#Headers],[Item '#]]</definedName>
    <definedName name="company_name" localSheetId="1">[1]Invoice!$B$1</definedName>
    <definedName name="company_name">Invoice!$B$2</definedName>
    <definedName name="_xlnm.Print_Titles" localSheetId="0">Invoice!$11:$11</definedName>
    <definedName name="RowTitleRegion1..C7">Invoice!$B$5</definedName>
    <definedName name="RowTitleRegion2..G5">Invoice!$F$5</definedName>
    <definedName name="RowTitleRegion3..G26">Invoice!$F$38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29" i="1"/>
  <c r="D6" i="1"/>
  <c r="G33" i="1"/>
  <c r="G37" i="1"/>
  <c r="G36" i="1"/>
  <c r="G30" i="1"/>
  <c r="G31" i="1"/>
  <c r="G32" i="1"/>
  <c r="G35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D7" i="1" l="1"/>
  <c r="D5" i="1" l="1"/>
  <c r="B39" i="1"/>
  <c r="G12" i="1" l="1"/>
  <c r="G13" i="1" l="1"/>
  <c r="G38" i="1" l="1"/>
  <c r="G40" i="1" l="1"/>
  <c r="G43" i="1" s="1"/>
</calcChain>
</file>

<file path=xl/sharedStrings.xml><?xml version="1.0" encoding="utf-8"?>
<sst xmlns="http://schemas.openxmlformats.org/spreadsheetml/2006/main" count="129" uniqueCount="118">
  <si>
    <t>125 N West Street</t>
  </si>
  <si>
    <t>P: 703-683-1400</t>
  </si>
  <si>
    <t>Email: Orders@fra.org</t>
  </si>
  <si>
    <t>Alexandria, VA 22314</t>
  </si>
  <si>
    <t>F: 703-546-6610</t>
  </si>
  <si>
    <t>Website: www.fra.org</t>
  </si>
  <si>
    <t>Bill To:</t>
  </si>
  <si>
    <t>Invoice #:</t>
  </si>
  <si>
    <t>Address:</t>
  </si>
  <si>
    <t>Invoice Date:</t>
  </si>
  <si>
    <t>Branch #</t>
  </si>
  <si>
    <t>Notes:</t>
  </si>
  <si>
    <t xml:space="preserve"> </t>
  </si>
  <si>
    <t>All orders will be billed directly to the Branch Secretary.  Please indicate shipping directions on page 2 of this form.</t>
  </si>
  <si>
    <t>Item #</t>
  </si>
  <si>
    <t>Description</t>
  </si>
  <si>
    <t>Qty</t>
  </si>
  <si>
    <t>Unit Price</t>
  </si>
  <si>
    <t>Discount</t>
  </si>
  <si>
    <t>Price</t>
  </si>
  <si>
    <t>Life Membership Lapel Pin</t>
  </si>
  <si>
    <t>Gold Lapel Button</t>
  </si>
  <si>
    <t>FRA Embroidered Cap Patch</t>
  </si>
  <si>
    <t>Continuious Member Pin - 5 Yr.</t>
  </si>
  <si>
    <t>Continuious Member Pin - 10 Yr.</t>
  </si>
  <si>
    <t>Continuious Member Pin - 15 Yr.</t>
  </si>
  <si>
    <t>Continuious Member Pin - 20 Yr.</t>
  </si>
  <si>
    <t>Continuious Member Pin - 25 Yr.</t>
  </si>
  <si>
    <t>Continuious Member Pin - 30 Yr.</t>
  </si>
  <si>
    <t>Continuious Member Pin - 35 Yr.</t>
  </si>
  <si>
    <t>Continuious Member Pin - 40 Yr.</t>
  </si>
  <si>
    <t>Continuious Member Pin - 45 Yr.</t>
  </si>
  <si>
    <t>Continuious Member Pin - 50 Yr.</t>
  </si>
  <si>
    <t>Continuious Member Pin - 55 Yr.</t>
  </si>
  <si>
    <t>Continuious Member Pin - 60 Yr.</t>
  </si>
  <si>
    <t>Continuious Member Pin - 65 Yr.</t>
  </si>
  <si>
    <t>Continuious Member Pin - 70 Yr.</t>
  </si>
  <si>
    <t>FRA Holiday Ornament</t>
  </si>
  <si>
    <t>FRA Challenge coin</t>
  </si>
  <si>
    <t>1312A</t>
  </si>
  <si>
    <t>Comp</t>
  </si>
  <si>
    <t>1312B</t>
  </si>
  <si>
    <t>FRA logo Silver - Member sticker</t>
  </si>
  <si>
    <t>Certificates</t>
  </si>
  <si>
    <t xml:space="preserve">FRA Certificate of Appreciation  with Gold Seal </t>
  </si>
  <si>
    <t xml:space="preserve">My Personal Affairs Brochure </t>
  </si>
  <si>
    <t>FRA Education Foundation brochure</t>
  </si>
  <si>
    <t>1393 A</t>
  </si>
  <si>
    <t>FRA Education Foundation Flyer</t>
  </si>
  <si>
    <t xml:space="preserve"> FRA</t>
  </si>
  <si>
    <t>Promotional Materials</t>
  </si>
  <si>
    <t>Small Literature Holder</t>
  </si>
  <si>
    <t>Invoice Subtotal</t>
  </si>
  <si>
    <t xml:space="preserve">Tax Rate </t>
  </si>
  <si>
    <t>Sales Tax</t>
  </si>
  <si>
    <t>Shipping</t>
  </si>
  <si>
    <t>Deposit Received</t>
  </si>
  <si>
    <t>Info below to be completed by person placing order</t>
  </si>
  <si>
    <t>TOTAL</t>
  </si>
  <si>
    <t>Date of Request:</t>
  </si>
  <si>
    <t>Branch Number:</t>
  </si>
  <si>
    <t xml:space="preserve">Date order needed: </t>
  </si>
  <si>
    <t>Contact Name:</t>
  </si>
  <si>
    <t>Telephone Number:</t>
  </si>
  <si>
    <t xml:space="preserve">SHIP TO: </t>
  </si>
  <si>
    <t>Name:</t>
  </si>
  <si>
    <t>FRA Internal    FRA Mailroom:</t>
  </si>
  <si>
    <t xml:space="preserve">Return to FO </t>
  </si>
  <si>
    <t>Address Line 1</t>
  </si>
  <si>
    <t>Date Shipped:</t>
  </si>
  <si>
    <t>Address Line 2</t>
  </si>
  <si>
    <t>Carrier:</t>
  </si>
  <si>
    <t>City, State, Zip</t>
  </si>
  <si>
    <t>Tracking #</t>
  </si>
  <si>
    <t xml:space="preserve">Telephone </t>
  </si>
  <si>
    <t>Estimated Delivery date:</t>
  </si>
  <si>
    <t>email</t>
  </si>
  <si>
    <t>Shipping Cost:</t>
  </si>
  <si>
    <t>Link: to FRA Service Cap Order Form</t>
  </si>
  <si>
    <t>Life Member Lapel Pin</t>
  </si>
  <si>
    <t>Member Lapel Pin</t>
  </si>
  <si>
    <t>Widow/ Widower Memorial Medallion</t>
  </si>
  <si>
    <t xml:space="preserve">FRA Holiday Ornament </t>
  </si>
  <si>
    <t>1388A</t>
  </si>
  <si>
    <t xml:space="preserve">Can Cooler Triangle - Red </t>
  </si>
  <si>
    <t>1388B</t>
  </si>
  <si>
    <t>Can Cooler Triangle - Blue</t>
  </si>
  <si>
    <t>Business card Pocket with Triangle - Blue</t>
  </si>
  <si>
    <t>Table Drape - Triangle     and Logo</t>
  </si>
  <si>
    <t>FRA Triangle Logo Decal - 4 in x 4 in (with adhesive on back)</t>
  </si>
  <si>
    <t>FRA Logo Decal - 3 1/2 x4 (with adhesive on front)</t>
  </si>
  <si>
    <t>FRA logo Silver - Member sticker  6 in x 3.5 in</t>
  </si>
  <si>
    <t>1342, 1346, 1350 and 1358 (First 20 each year are Complimentary. Additional Certificates are $0.25 each</t>
  </si>
  <si>
    <t>FRAtoday Magazines (Specify month ________)</t>
  </si>
  <si>
    <t>1329C</t>
  </si>
  <si>
    <t>FRA Embroidered Cap Patch (L 9"x9")</t>
  </si>
  <si>
    <t>1406&amp;7</t>
  </si>
  <si>
    <t xml:space="preserve">Fleet Reserve Association </t>
  </si>
  <si>
    <t>*all prices are subject to change without prior notice and items are subject to availability.</t>
  </si>
  <si>
    <t>Continuous Member Pin - 5 Yr.</t>
  </si>
  <si>
    <t>Continuous Member Pin - 10 Yr.</t>
  </si>
  <si>
    <t>Continuous Member Pin - 15 Yr.</t>
  </si>
  <si>
    <t>Continuous Member Pin - 20 Yr.</t>
  </si>
  <si>
    <t>Continuous Member Pin - 25 Yr.</t>
  </si>
  <si>
    <t>Continuous Member Pin - 30 Yr.</t>
  </si>
  <si>
    <t>Continuous Member Pin - 35 Yr.</t>
  </si>
  <si>
    <t>Continuous Member Pin - 40 Yr.</t>
  </si>
  <si>
    <t>Continuous Member Pin - 45 Yr.</t>
  </si>
  <si>
    <t>Continuous Member Pin - 50 Yr.</t>
  </si>
  <si>
    <t>Continuous Member Pin - 55 Yr.</t>
  </si>
  <si>
    <t>Continuous Member Pin - 60 Yr.</t>
  </si>
  <si>
    <t>Continuous Member Pin - 65 Yr.</t>
  </si>
  <si>
    <t>Continuous Member Pin - 70 Yr.</t>
  </si>
  <si>
    <t xml:space="preserve">All Americanism/Patriotism Posters and Rules are now available for free download on the essay contest web page. </t>
  </si>
  <si>
    <t>Member App (Wallet size) (free download on FRA.org)</t>
  </si>
  <si>
    <t>Member Order Form</t>
  </si>
  <si>
    <t>Update 4/11/2024</t>
  </si>
  <si>
    <t>Save this document and Email to: orders@fra.org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</si>
</sst>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@\ \ "/>
    <numFmt numFmtId="165" formatCode="#_)"/>
    <numFmt numFmtId="166" formatCode="[&lt;=9999999]###\-####;\(###\)\ ###\-####"/>
  </numFmts>
  <fonts count="30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9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sz val="12"/>
      <color theme="2" tint="-0.89996032593768116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Arial"/>
      <family val="2"/>
      <scheme val="major"/>
    </font>
    <font>
      <sz val="12"/>
      <color theme="9" tint="0.3999755851924192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2"/>
      <color theme="2" tint="-0.89996032593768116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i/>
      <sz val="12"/>
      <color theme="9" tint="0.39997558519241921"/>
      <name val="Calibri"/>
      <family val="2"/>
      <scheme val="minor"/>
    </font>
    <font>
      <i/>
      <sz val="11"/>
      <color theme="9" tint="0.3999755851924192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8"/>
      <color theme="2" tint="-0.74996185186315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5117038483843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5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horizontal="left" vertical="center" indent="1"/>
    </xf>
    <xf numFmtId="10" fontId="12" fillId="0" borderId="0" applyFill="0" applyBorder="0" applyProtection="0">
      <alignment horizontal="right" vertical="center"/>
    </xf>
    <xf numFmtId="0" fontId="5" fillId="0" borderId="0" applyNumberFormat="0" applyFill="0" applyBorder="0" applyAlignment="0" applyProtection="0">
      <alignment vertical="top" wrapText="1"/>
    </xf>
    <xf numFmtId="0" fontId="4" fillId="4" borderId="5" applyProtection="0">
      <alignment vertical="center"/>
    </xf>
    <xf numFmtId="0" fontId="5" fillId="3" borderId="0" applyNumberFormat="0" applyBorder="0" applyProtection="0">
      <alignment vertical="center" wrapText="1"/>
    </xf>
    <xf numFmtId="0" fontId="13" fillId="0" borderId="1" applyFill="0" applyProtection="0">
      <alignment horizontal="right" vertical="center" indent="1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1" applyNumberFormat="0" applyAlignment="0" applyProtection="0"/>
    <xf numFmtId="0" fontId="5" fillId="6" borderId="0" applyBorder="0" applyProtection="0">
      <alignment horizontal="left" indent="1"/>
    </xf>
    <xf numFmtId="44" fontId="11" fillId="0" borderId="0" applyFont="0" applyFill="0" applyBorder="0" applyProtection="0">
      <alignment horizontal="right" vertical="center"/>
    </xf>
    <xf numFmtId="44" fontId="12" fillId="0" borderId="0" applyFill="0" applyBorder="0" applyProtection="0">
      <alignment horizontal="right" vertical="center"/>
    </xf>
    <xf numFmtId="0" fontId="14" fillId="5" borderId="0" applyNumberFormat="0" applyBorder="0" applyProtection="0">
      <alignment horizontal="left" vertical="top" wrapText="1" indent="1"/>
    </xf>
    <xf numFmtId="166" fontId="5" fillId="0" borderId="0" applyFont="0" applyFill="0" applyBorder="0" applyAlignment="0">
      <alignment vertical="center"/>
    </xf>
    <xf numFmtId="165" fontId="11" fillId="0" borderId="0" applyFont="0" applyFill="0" applyBorder="0">
      <alignment horizontal="right" vertical="center"/>
    </xf>
    <xf numFmtId="14" fontId="9" fillId="0" borderId="0" applyFont="0" applyFill="0" applyBorder="0" applyAlignment="0" applyProtection="0">
      <alignment horizontal="left" wrapText="1"/>
    </xf>
  </cellStyleXfs>
  <cellXfs count="70">
    <xf numFmtId="0" fontId="0" fillId="0" borderId="0" xfId="0">
      <alignment horizontal="left" vertical="center" wrapText="1" indent="1"/>
    </xf>
    <xf numFmtId="0" fontId="10" fillId="0" borderId="0" xfId="2" applyProtection="1">
      <alignment vertical="center"/>
    </xf>
    <xf numFmtId="0" fontId="4" fillId="4" borderId="5" xfId="6" applyAlignment="1" applyProtection="1">
      <alignment vertical="top" wrapText="1"/>
    </xf>
    <xf numFmtId="0" fontId="4" fillId="4" borderId="5" xfId="6" applyAlignment="1" applyProtection="1">
      <alignment horizontal="left" vertical="center" indent="2"/>
    </xf>
    <xf numFmtId="0" fontId="10" fillId="0" borderId="0" xfId="0" applyFont="1" applyAlignment="1">
      <alignment horizontal="left"/>
    </xf>
    <xf numFmtId="0" fontId="5" fillId="3" borderId="0" xfId="7" applyProtection="1">
      <alignment vertical="center" wrapText="1"/>
    </xf>
    <xf numFmtId="0" fontId="10" fillId="0" borderId="2" xfId="2" applyBorder="1" applyProtection="1">
      <alignment vertical="center"/>
    </xf>
    <xf numFmtId="44" fontId="3" fillId="0" borderId="0" xfId="3" applyNumberFormat="1" applyFill="1" applyBorder="1" applyProtection="1">
      <alignment horizontal="left" vertical="center" indent="1"/>
    </xf>
    <xf numFmtId="165" fontId="3" fillId="0" borderId="0" xfId="3" applyNumberFormat="1" applyFill="1" applyBorder="1">
      <alignment horizontal="left" vertical="center" indent="1"/>
    </xf>
    <xf numFmtId="0" fontId="3" fillId="0" borderId="0" xfId="3" applyFill="1" applyBorder="1">
      <alignment horizontal="left" vertical="center" indent="1"/>
    </xf>
    <xf numFmtId="0" fontId="0" fillId="0" borderId="2" xfId="0" applyBorder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9" fillId="0" borderId="7" xfId="0" applyFont="1" applyBorder="1" applyAlignment="1">
      <alignment wrapText="1"/>
    </xf>
    <xf numFmtId="0" fontId="16" fillId="0" borderId="0" xfId="0" applyFont="1">
      <alignment horizontal="left" vertical="center" wrapText="1" indent="1"/>
    </xf>
    <xf numFmtId="165" fontId="16" fillId="0" borderId="0" xfId="17" applyFont="1" applyFill="1" applyBorder="1">
      <alignment horizontal="right" vertical="center"/>
    </xf>
    <xf numFmtId="44" fontId="16" fillId="0" borderId="0" xfId="13" applyFont="1" applyFill="1" applyBorder="1" applyAlignment="1" applyProtection="1">
      <alignment horizontal="center" vertical="center"/>
    </xf>
    <xf numFmtId="44" fontId="16" fillId="0" borderId="0" xfId="13" applyFont="1" applyFill="1" applyBorder="1" applyProtection="1">
      <alignment horizontal="right" vertical="center"/>
    </xf>
    <xf numFmtId="0" fontId="16" fillId="0" borderId="0" xfId="0" applyFont="1" applyFill="1" applyBorder="1">
      <alignment horizontal="left" vertical="center" wrapText="1" indent="1"/>
    </xf>
    <xf numFmtId="0" fontId="16" fillId="0" borderId="0" xfId="0" applyFont="1" applyBorder="1">
      <alignment horizontal="left" vertical="center" wrapText="1" indent="1"/>
    </xf>
    <xf numFmtId="0" fontId="19" fillId="0" borderId="1" xfId="8" applyFont="1" applyFill="1">
      <alignment horizontal="right" vertical="center" indent="1"/>
    </xf>
    <xf numFmtId="44" fontId="18" fillId="0" borderId="1" xfId="13" applyFont="1" applyFill="1" applyBorder="1">
      <alignment horizontal="right" vertical="center"/>
    </xf>
    <xf numFmtId="10" fontId="18" fillId="0" borderId="1" xfId="4" applyFont="1" applyFill="1" applyBorder="1">
      <alignment horizontal="right" vertical="center"/>
    </xf>
    <xf numFmtId="164" fontId="20" fillId="2" borderId="1" xfId="11" applyNumberFormat="1" applyFont="1" applyFill="1" applyAlignment="1" applyProtection="1">
      <alignment horizontal="right" vertical="center"/>
    </xf>
    <xf numFmtId="44" fontId="18" fillId="2" borderId="1" xfId="13" applyFont="1" applyFill="1" applyBorder="1" applyProtection="1">
      <alignment horizontal="right" vertical="center"/>
    </xf>
    <xf numFmtId="0" fontId="21" fillId="4" borderId="5" xfId="6" applyFont="1" applyProtection="1">
      <alignment vertical="center"/>
    </xf>
    <xf numFmtId="0" fontId="0" fillId="0" borderId="7" xfId="0" applyBorder="1">
      <alignment horizontal="left" vertical="center" wrapText="1" indent="1"/>
    </xf>
    <xf numFmtId="14" fontId="0" fillId="0" borderId="7" xfId="18" applyFont="1" applyBorder="1" applyAlignment="1">
      <alignment horizontal="left" vertical="center" wrapText="1" indent="1"/>
    </xf>
    <xf numFmtId="0" fontId="10" fillId="0" borderId="0" xfId="2" applyBorder="1" applyProtection="1">
      <alignment vertical="center"/>
    </xf>
    <xf numFmtId="0" fontId="17" fillId="6" borderId="0" xfId="12" applyFont="1" applyProtection="1">
      <alignment horizontal="left" indent="1"/>
    </xf>
    <xf numFmtId="0" fontId="17" fillId="6" borderId="0" xfId="12" applyFont="1" applyBorder="1" applyProtection="1">
      <alignment horizontal="left" indent="1"/>
    </xf>
    <xf numFmtId="0" fontId="2" fillId="0" borderId="7" xfId="0" applyFont="1" applyBorder="1" applyAlignment="1">
      <alignment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17" fillId="6" borderId="4" xfId="12" applyFont="1" applyBorder="1" applyProtection="1">
      <alignment horizontal="left" indent="1"/>
    </xf>
    <xf numFmtId="0" fontId="17" fillId="6" borderId="9" xfId="12" applyFont="1" applyBorder="1" applyProtection="1">
      <alignment horizontal="left" indent="1"/>
    </xf>
    <xf numFmtId="0" fontId="23" fillId="3" borderId="0" xfId="7" applyFont="1" applyProtection="1">
      <alignment vertical="center" wrapText="1"/>
    </xf>
    <xf numFmtId="0" fontId="24" fillId="6" borderId="0" xfId="12" applyFont="1" applyProtection="1">
      <alignment horizontal="left" indent="1"/>
    </xf>
    <xf numFmtId="0" fontId="0" fillId="0" borderId="12" xfId="0" applyBorder="1">
      <alignment horizontal="left" vertical="center" wrapText="1" indent="1"/>
    </xf>
    <xf numFmtId="0" fontId="0" fillId="0" borderId="13" xfId="0" applyBorder="1">
      <alignment horizontal="left" vertical="center" wrapText="1" indent="1"/>
    </xf>
    <xf numFmtId="0" fontId="22" fillId="6" borderId="0" xfId="12" applyFont="1" applyAlignment="1" applyProtection="1">
      <alignment horizontal="left" wrapText="1" indent="1"/>
    </xf>
    <xf numFmtId="0" fontId="25" fillId="0" borderId="12" xfId="0" applyFont="1" applyBorder="1">
      <alignment horizontal="left" vertical="center" wrapText="1" indent="1"/>
    </xf>
    <xf numFmtId="0" fontId="25" fillId="0" borderId="13" xfId="0" applyFont="1" applyBorder="1">
      <alignment horizontal="left" vertical="center" wrapText="1" indent="1"/>
    </xf>
    <xf numFmtId="0" fontId="25" fillId="0" borderId="12" xfId="0" applyFont="1" applyFill="1" applyBorder="1">
      <alignment horizontal="left" vertical="center" wrapText="1" indent="1"/>
    </xf>
    <xf numFmtId="0" fontId="17" fillId="0" borderId="0" xfId="12" applyFont="1" applyFill="1" applyBorder="1" applyProtection="1">
      <alignment horizontal="left" indent="1"/>
    </xf>
    <xf numFmtId="0" fontId="17" fillId="6" borderId="10" xfId="12" applyFont="1" applyBorder="1" applyProtection="1">
      <alignment horizontal="left" indent="1"/>
    </xf>
    <xf numFmtId="0" fontId="17" fillId="0" borderId="8" xfId="12" applyFont="1" applyFill="1" applyBorder="1" applyProtection="1">
      <alignment horizontal="left" indent="1"/>
    </xf>
    <xf numFmtId="0" fontId="15" fillId="0" borderId="7" xfId="0" applyFont="1" applyBorder="1">
      <alignment horizontal="left" vertical="center" wrapText="1" indent="1"/>
    </xf>
    <xf numFmtId="0" fontId="26" fillId="6" borderId="0" xfId="12" applyFont="1" applyAlignment="1" applyProtection="1">
      <alignment horizontal="left" wrapText="1" indent="1"/>
    </xf>
    <xf numFmtId="0" fontId="27" fillId="0" borderId="11" xfId="0" applyFont="1" applyBorder="1">
      <alignment horizontal="left" vertical="center" wrapText="1" indent="1"/>
    </xf>
    <xf numFmtId="0" fontId="27" fillId="0" borderId="7" xfId="0" applyFont="1" applyBorder="1">
      <alignment horizontal="left" vertical="center" wrapText="1" indent="1"/>
    </xf>
    <xf numFmtId="0" fontId="27" fillId="0" borderId="8" xfId="0" applyFont="1" applyBorder="1">
      <alignment horizontal="left" vertical="center" wrapText="1" indent="1"/>
    </xf>
    <xf numFmtId="0" fontId="27" fillId="0" borderId="9" xfId="0" applyFont="1" applyBorder="1">
      <alignment horizontal="left" vertical="center" wrapText="1" indent="1"/>
    </xf>
    <xf numFmtId="0" fontId="27" fillId="0" borderId="7" xfId="0" applyFont="1" applyFill="1" applyBorder="1">
      <alignment horizontal="left" vertical="center" wrapText="1" indent="1"/>
    </xf>
    <xf numFmtId="0" fontId="15" fillId="0" borderId="7" xfId="0" applyFont="1" applyFill="1" applyBorder="1">
      <alignment horizontal="left" vertical="center" wrapText="1" indent="1"/>
    </xf>
    <xf numFmtId="0" fontId="17" fillId="7" borderId="1" xfId="1" applyFont="1" applyFill="1" applyBorder="1" applyAlignment="1" applyProtection="1">
      <alignment horizontal="left" vertical="center" wrapText="1" indent="1"/>
    </xf>
    <xf numFmtId="0" fontId="29" fillId="0" borderId="0" xfId="0" applyFont="1">
      <alignment horizontal="left" vertical="center" wrapText="1" indent="1"/>
    </xf>
    <xf numFmtId="0" fontId="18" fillId="7" borderId="1" xfId="0" applyFont="1" applyFill="1" applyBorder="1">
      <alignment horizontal="left" vertical="center" wrapText="1" indent="1"/>
    </xf>
    <xf numFmtId="0" fontId="18" fillId="0" borderId="1" xfId="0" applyFont="1" applyFill="1" applyBorder="1">
      <alignment horizontal="left" vertical="center" wrapText="1" indent="1"/>
    </xf>
    <xf numFmtId="0" fontId="28" fillId="7" borderId="1" xfId="0" applyFont="1" applyFill="1" applyBorder="1">
      <alignment horizontal="left" vertical="center" wrapText="1" indent="1"/>
    </xf>
    <xf numFmtId="0" fontId="28" fillId="0" borderId="1" xfId="0" applyFont="1" applyFill="1" applyBorder="1">
      <alignment horizontal="left" vertical="center" wrapText="1" indent="1"/>
    </xf>
    <xf numFmtId="0" fontId="0" fillId="8" borderId="0" xfId="0" applyFill="1">
      <alignment horizontal="left" vertical="center" wrapText="1" indent="1"/>
    </xf>
    <xf numFmtId="166" fontId="5" fillId="3" borderId="3" xfId="16" applyFill="1" applyBorder="1" applyAlignment="1">
      <alignment vertical="center" wrapText="1"/>
    </xf>
    <xf numFmtId="166" fontId="5" fillId="3" borderId="0" xfId="16" applyFill="1" applyAlignment="1">
      <alignment vertical="center" wrapText="1"/>
    </xf>
    <xf numFmtId="0" fontId="5" fillId="3" borderId="3" xfId="7" applyBorder="1">
      <alignment vertical="center" wrapText="1"/>
    </xf>
    <xf numFmtId="0" fontId="5" fillId="3" borderId="0" xfId="7">
      <alignment vertical="center" wrapText="1"/>
    </xf>
    <xf numFmtId="0" fontId="5" fillId="3" borderId="6" xfId="7" applyBorder="1">
      <alignment vertical="center" wrapText="1"/>
    </xf>
    <xf numFmtId="166" fontId="10" fillId="0" borderId="7" xfId="2" applyNumberFormat="1" applyBorder="1">
      <alignment vertical="center"/>
    </xf>
    <xf numFmtId="0" fontId="10" fillId="0" borderId="7" xfId="2" applyBorder="1" applyProtection="1">
      <alignment vertical="center"/>
    </xf>
    <xf numFmtId="0" fontId="0" fillId="0" borderId="7" xfId="0" applyBorder="1" applyAlignment="1">
      <alignment horizontal="left" vertical="center" wrapText="1"/>
    </xf>
    <xf numFmtId="0" fontId="10" fillId="0" borderId="0" xfId="2" applyAlignment="1" applyProtection="1">
      <alignment vertical="top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16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second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26" Type="http://schemas.openxmlformats.org/officeDocument/2006/relationships/image" Target="../media/image27.jpeg"/><Relationship Id="rId3" Type="http://schemas.openxmlformats.org/officeDocument/2006/relationships/image" Target="../media/image4.jpeg"/><Relationship Id="rId21" Type="http://schemas.openxmlformats.org/officeDocument/2006/relationships/image" Target="../media/image22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png"/><Relationship Id="rId25" Type="http://schemas.openxmlformats.org/officeDocument/2006/relationships/image" Target="../media/image26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29" Type="http://schemas.openxmlformats.org/officeDocument/2006/relationships/image" Target="../media/image30.jpe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24" Type="http://schemas.openxmlformats.org/officeDocument/2006/relationships/image" Target="../media/image25.jpeg"/><Relationship Id="rId5" Type="http://schemas.openxmlformats.org/officeDocument/2006/relationships/image" Target="../media/image6.png"/><Relationship Id="rId15" Type="http://schemas.openxmlformats.org/officeDocument/2006/relationships/image" Target="../media/image16.jpeg"/><Relationship Id="rId23" Type="http://schemas.openxmlformats.org/officeDocument/2006/relationships/image" Target="../media/image24.jpg"/><Relationship Id="rId28" Type="http://schemas.openxmlformats.org/officeDocument/2006/relationships/image" Target="../media/image29.jpeg"/><Relationship Id="rId10" Type="http://schemas.openxmlformats.org/officeDocument/2006/relationships/image" Target="../media/image11.jpeg"/><Relationship Id="rId19" Type="http://schemas.openxmlformats.org/officeDocument/2006/relationships/image" Target="../media/image20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jpg"/><Relationship Id="rId27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1024890</xdr:colOff>
      <xdr:row>1</xdr:row>
      <xdr:rowOff>62865</xdr:rowOff>
    </xdr:from>
    <xdr:to>
      <xdr:col>4</xdr:col>
      <xdr:colOff>1223010</xdr:colOff>
      <xdr:row>1</xdr:row>
      <xdr:rowOff>644271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10097E-69FA-4548-B06C-47F860C1C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0110" y="62865"/>
          <a:ext cx="1219200" cy="573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31531</xdr:colOff>
      <xdr:row>1</xdr:row>
      <xdr:rowOff>11720</xdr:rowOff>
    </xdr:from>
    <xdr:ext cx="530444" cy="594070"/>
    <xdr:pic>
      <xdr:nvPicPr>
        <xdr:cNvPr id="2" name="Picture 1">
          <a:extLst>
            <a:ext uri="{FF2B5EF4-FFF2-40B4-BE49-F238E27FC236}">
              <a16:creationId xmlns:a16="http://schemas.microsoft.com/office/drawing/2014/main" id="{2451769B-B9C7-4A6D-A733-C299508B6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731" y="202220"/>
          <a:ext cx="530444" cy="594070"/>
        </a:xfrm>
        <a:prstGeom prst="rect">
          <a:avLst/>
        </a:prstGeom>
      </xdr:spPr>
    </xdr:pic>
    <xdr:clientData/>
  </xdr:oneCellAnchor>
  <xdr:oneCellAnchor>
    <xdr:from>
      <xdr:col>2</xdr:col>
      <xdr:colOff>5717</xdr:colOff>
      <xdr:row>24</xdr:row>
      <xdr:rowOff>381000</xdr:rowOff>
    </xdr:from>
    <xdr:ext cx="1284344" cy="965835"/>
    <xdr:pic>
      <xdr:nvPicPr>
        <xdr:cNvPr id="3" name="Picture 2">
          <a:extLst>
            <a:ext uri="{FF2B5EF4-FFF2-40B4-BE49-F238E27FC236}">
              <a16:creationId xmlns:a16="http://schemas.microsoft.com/office/drawing/2014/main" id="{1D639B09-9FA5-4A99-85F1-EEF0A4299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7" y="4762500"/>
          <a:ext cx="1284344" cy="965835"/>
        </a:xfrm>
        <a:prstGeom prst="rect">
          <a:avLst/>
        </a:prstGeom>
      </xdr:spPr>
    </xdr:pic>
    <xdr:clientData/>
  </xdr:oneCellAnchor>
  <xdr:oneCellAnchor>
    <xdr:from>
      <xdr:col>3</xdr:col>
      <xdr:colOff>542926</xdr:colOff>
      <xdr:row>24</xdr:row>
      <xdr:rowOff>409468</xdr:rowOff>
    </xdr:from>
    <xdr:ext cx="1276350" cy="956416"/>
    <xdr:pic>
      <xdr:nvPicPr>
        <xdr:cNvPr id="4" name="Picture 3">
          <a:extLst>
            <a:ext uri="{FF2B5EF4-FFF2-40B4-BE49-F238E27FC236}">
              <a16:creationId xmlns:a16="http://schemas.microsoft.com/office/drawing/2014/main" id="{0F2CEB23-16BC-4837-8E1F-C3EF7BEFF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6" y="4762393"/>
          <a:ext cx="1276350" cy="956416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20</xdr:row>
      <xdr:rowOff>1</xdr:rowOff>
    </xdr:from>
    <xdr:ext cx="609600" cy="609600"/>
    <xdr:pic>
      <xdr:nvPicPr>
        <xdr:cNvPr id="5" name="Picture 4">
          <a:extLst>
            <a:ext uri="{FF2B5EF4-FFF2-40B4-BE49-F238E27FC236}">
              <a16:creationId xmlns:a16="http://schemas.microsoft.com/office/drawing/2014/main" id="{7859A33B-131B-4540-8167-2238A505A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3810001"/>
          <a:ext cx="609600" cy="60960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0</xdr:row>
      <xdr:rowOff>18362</xdr:rowOff>
    </xdr:from>
    <xdr:ext cx="628650" cy="583618"/>
    <xdr:pic>
      <xdr:nvPicPr>
        <xdr:cNvPr id="6" name="Picture 5">
          <a:extLst>
            <a:ext uri="{FF2B5EF4-FFF2-40B4-BE49-F238E27FC236}">
              <a16:creationId xmlns:a16="http://schemas.microsoft.com/office/drawing/2014/main" id="{A63C0966-72C7-4573-B2BE-004BDA731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1" y="18362"/>
          <a:ext cx="628650" cy="583618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9</xdr:row>
      <xdr:rowOff>3645</xdr:rowOff>
    </xdr:from>
    <xdr:ext cx="567690" cy="601927"/>
    <xdr:pic>
      <xdr:nvPicPr>
        <xdr:cNvPr id="7" name="Picture 6">
          <a:extLst>
            <a:ext uri="{FF2B5EF4-FFF2-40B4-BE49-F238E27FC236}">
              <a16:creationId xmlns:a16="http://schemas.microsoft.com/office/drawing/2014/main" id="{67335A60-CBA2-4D04-95BD-7143C6D6C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8250" y="1718145"/>
          <a:ext cx="567690" cy="601927"/>
        </a:xfrm>
        <a:prstGeom prst="rect">
          <a:avLst/>
        </a:prstGeom>
      </xdr:spPr>
    </xdr:pic>
    <xdr:clientData/>
  </xdr:oneCellAnchor>
  <xdr:oneCellAnchor>
    <xdr:from>
      <xdr:col>2</xdr:col>
      <xdr:colOff>7620</xdr:colOff>
      <xdr:row>6</xdr:row>
      <xdr:rowOff>8737</xdr:rowOff>
    </xdr:from>
    <xdr:ext cx="603885" cy="612293"/>
    <xdr:pic>
      <xdr:nvPicPr>
        <xdr:cNvPr id="8" name="Picture 7">
          <a:extLst>
            <a:ext uri="{FF2B5EF4-FFF2-40B4-BE49-F238E27FC236}">
              <a16:creationId xmlns:a16="http://schemas.microsoft.com/office/drawing/2014/main" id="{4CD37D7E-0776-4765-9F54-7FADCFA27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1151737"/>
          <a:ext cx="603885" cy="612293"/>
        </a:xfrm>
        <a:prstGeom prst="rect">
          <a:avLst/>
        </a:prstGeom>
      </xdr:spPr>
    </xdr:pic>
    <xdr:clientData/>
  </xdr:oneCellAnchor>
  <xdr:oneCellAnchor>
    <xdr:from>
      <xdr:col>2</xdr:col>
      <xdr:colOff>34290</xdr:colOff>
      <xdr:row>7</xdr:row>
      <xdr:rowOff>603329</xdr:rowOff>
    </xdr:from>
    <xdr:ext cx="569595" cy="598726"/>
    <xdr:pic>
      <xdr:nvPicPr>
        <xdr:cNvPr id="9" name="Picture 8">
          <a:extLst>
            <a:ext uri="{FF2B5EF4-FFF2-40B4-BE49-F238E27FC236}">
              <a16:creationId xmlns:a16="http://schemas.microsoft.com/office/drawing/2014/main" id="{5A018943-947D-44B7-A606-21EDED35E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" y="1527254"/>
          <a:ext cx="569595" cy="598726"/>
        </a:xfrm>
        <a:prstGeom prst="rect">
          <a:avLst/>
        </a:prstGeom>
      </xdr:spPr>
    </xdr:pic>
    <xdr:clientData/>
  </xdr:oneCellAnchor>
  <xdr:oneCellAnchor>
    <xdr:from>
      <xdr:col>2</xdr:col>
      <xdr:colOff>53340</xdr:colOff>
      <xdr:row>7</xdr:row>
      <xdr:rowOff>9986</xdr:rowOff>
    </xdr:from>
    <xdr:ext cx="533400" cy="595592"/>
    <xdr:pic>
      <xdr:nvPicPr>
        <xdr:cNvPr id="10" name="Picture 9">
          <a:extLst>
            <a:ext uri="{FF2B5EF4-FFF2-40B4-BE49-F238E27FC236}">
              <a16:creationId xmlns:a16="http://schemas.microsoft.com/office/drawing/2014/main" id="{8B2E125F-F22E-481A-AF7B-7BDB2042C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72540" y="1343486"/>
          <a:ext cx="533400" cy="595592"/>
        </a:xfrm>
        <a:prstGeom prst="rect">
          <a:avLst/>
        </a:prstGeom>
      </xdr:spPr>
    </xdr:pic>
    <xdr:clientData/>
  </xdr:oneCellAnchor>
  <xdr:oneCellAnchor>
    <xdr:from>
      <xdr:col>1</xdr:col>
      <xdr:colOff>3194685</xdr:colOff>
      <xdr:row>10</xdr:row>
      <xdr:rowOff>25245</xdr:rowOff>
    </xdr:from>
    <xdr:ext cx="615315" cy="591340"/>
    <xdr:pic>
      <xdr:nvPicPr>
        <xdr:cNvPr id="11" name="Picture 10">
          <a:extLst>
            <a:ext uri="{FF2B5EF4-FFF2-40B4-BE49-F238E27FC236}">
              <a16:creationId xmlns:a16="http://schemas.microsoft.com/office/drawing/2014/main" id="{ADCA0484-3D7D-4EE8-B3DA-924201210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" y="1930245"/>
          <a:ext cx="615315" cy="591340"/>
        </a:xfrm>
        <a:prstGeom prst="rect">
          <a:avLst/>
        </a:prstGeom>
      </xdr:spPr>
    </xdr:pic>
    <xdr:clientData/>
  </xdr:oneCellAnchor>
  <xdr:oneCellAnchor>
    <xdr:from>
      <xdr:col>2</xdr:col>
      <xdr:colOff>19052</xdr:colOff>
      <xdr:row>13</xdr:row>
      <xdr:rowOff>30480</xdr:rowOff>
    </xdr:from>
    <xdr:ext cx="600064" cy="550544"/>
    <xdr:pic>
      <xdr:nvPicPr>
        <xdr:cNvPr id="12" name="Picture 11">
          <a:extLst>
            <a:ext uri="{FF2B5EF4-FFF2-40B4-BE49-F238E27FC236}">
              <a16:creationId xmlns:a16="http://schemas.microsoft.com/office/drawing/2014/main" id="{F2F2580E-DEC8-486F-83AE-D86985EC3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2" y="2506980"/>
          <a:ext cx="600064" cy="550544"/>
        </a:xfrm>
        <a:prstGeom prst="rect">
          <a:avLst/>
        </a:prstGeom>
      </xdr:spPr>
    </xdr:pic>
    <xdr:clientData/>
  </xdr:oneCellAnchor>
  <xdr:oneCellAnchor>
    <xdr:from>
      <xdr:col>1</xdr:col>
      <xdr:colOff>3196591</xdr:colOff>
      <xdr:row>13</xdr:row>
      <xdr:rowOff>605789</xdr:rowOff>
    </xdr:from>
    <xdr:ext cx="602676" cy="609600"/>
    <xdr:pic>
      <xdr:nvPicPr>
        <xdr:cNvPr id="13" name="Picture 12">
          <a:extLst>
            <a:ext uri="{FF2B5EF4-FFF2-40B4-BE49-F238E27FC236}">
              <a16:creationId xmlns:a16="http://schemas.microsoft.com/office/drawing/2014/main" id="{D6B3C5A6-BABB-444B-AC6A-FAF5B667E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391" y="2663189"/>
          <a:ext cx="602676" cy="609600"/>
        </a:xfrm>
        <a:prstGeom prst="rect">
          <a:avLst/>
        </a:prstGeom>
      </xdr:spPr>
    </xdr:pic>
    <xdr:clientData/>
  </xdr:oneCellAnchor>
  <xdr:oneCellAnchor>
    <xdr:from>
      <xdr:col>2</xdr:col>
      <xdr:colOff>11431</xdr:colOff>
      <xdr:row>16</xdr:row>
      <xdr:rowOff>11430</xdr:rowOff>
    </xdr:from>
    <xdr:ext cx="603472" cy="572769"/>
    <xdr:pic>
      <xdr:nvPicPr>
        <xdr:cNvPr id="14" name="Picture 13">
          <a:extLst>
            <a:ext uri="{FF2B5EF4-FFF2-40B4-BE49-F238E27FC236}">
              <a16:creationId xmlns:a16="http://schemas.microsoft.com/office/drawing/2014/main" id="{E703E3B6-342B-4123-9E68-5AFE08FD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631" y="3059430"/>
          <a:ext cx="603472" cy="57276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19</xdr:row>
      <xdr:rowOff>18987</xdr:rowOff>
    </xdr:from>
    <xdr:ext cx="573405" cy="590398"/>
    <xdr:pic>
      <xdr:nvPicPr>
        <xdr:cNvPr id="15" name="Picture 14">
          <a:extLst>
            <a:ext uri="{FF2B5EF4-FFF2-40B4-BE49-F238E27FC236}">
              <a16:creationId xmlns:a16="http://schemas.microsoft.com/office/drawing/2014/main" id="{9542E9A3-2E66-49FF-A738-95797FA64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47775" y="3638487"/>
          <a:ext cx="573405" cy="590398"/>
        </a:xfrm>
        <a:prstGeom prst="rect">
          <a:avLst/>
        </a:prstGeom>
      </xdr:spPr>
    </xdr:pic>
    <xdr:clientData/>
  </xdr:oneCellAnchor>
  <xdr:oneCellAnchor>
    <xdr:from>
      <xdr:col>2</xdr:col>
      <xdr:colOff>38102</xdr:colOff>
      <xdr:row>18</xdr:row>
      <xdr:rowOff>32384</xdr:rowOff>
    </xdr:from>
    <xdr:ext cx="568816" cy="567055"/>
    <xdr:pic>
      <xdr:nvPicPr>
        <xdr:cNvPr id="16" name="Picture 15">
          <a:extLst>
            <a:ext uri="{FF2B5EF4-FFF2-40B4-BE49-F238E27FC236}">
              <a16:creationId xmlns:a16="http://schemas.microsoft.com/office/drawing/2014/main" id="{7F65A256-5FD5-4210-8E3A-E3D5BD47C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2" y="3461384"/>
          <a:ext cx="568816" cy="567055"/>
        </a:xfrm>
        <a:prstGeom prst="rect">
          <a:avLst/>
        </a:prstGeom>
      </xdr:spPr>
    </xdr:pic>
    <xdr:clientData/>
  </xdr:oneCellAnchor>
  <xdr:oneCellAnchor>
    <xdr:from>
      <xdr:col>2</xdr:col>
      <xdr:colOff>11430</xdr:colOff>
      <xdr:row>17</xdr:row>
      <xdr:rowOff>26670</xdr:rowOff>
    </xdr:from>
    <xdr:ext cx="602917" cy="568960"/>
    <xdr:pic>
      <xdr:nvPicPr>
        <xdr:cNvPr id="17" name="Picture 16">
          <a:extLst>
            <a:ext uri="{FF2B5EF4-FFF2-40B4-BE49-F238E27FC236}">
              <a16:creationId xmlns:a16="http://schemas.microsoft.com/office/drawing/2014/main" id="{E95D66F6-D585-4A44-8C6D-935954702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630" y="3265170"/>
          <a:ext cx="602917" cy="568960"/>
        </a:xfrm>
        <a:prstGeom prst="rect">
          <a:avLst/>
        </a:prstGeom>
      </xdr:spPr>
    </xdr:pic>
    <xdr:clientData/>
  </xdr:oneCellAnchor>
  <xdr:oneCellAnchor>
    <xdr:from>
      <xdr:col>2</xdr:col>
      <xdr:colOff>59056</xdr:colOff>
      <xdr:row>11</xdr:row>
      <xdr:rowOff>15991</xdr:rowOff>
    </xdr:from>
    <xdr:ext cx="510539" cy="580062"/>
    <xdr:pic>
      <xdr:nvPicPr>
        <xdr:cNvPr id="18" name="Picture 17">
          <a:extLst>
            <a:ext uri="{FF2B5EF4-FFF2-40B4-BE49-F238E27FC236}">
              <a16:creationId xmlns:a16="http://schemas.microsoft.com/office/drawing/2014/main" id="{FA2DBE86-941B-46BA-A913-AF2DB8B6F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278256" y="2111491"/>
          <a:ext cx="510539" cy="580062"/>
        </a:xfrm>
        <a:prstGeom prst="rect">
          <a:avLst/>
        </a:prstGeom>
      </xdr:spPr>
    </xdr:pic>
    <xdr:clientData/>
  </xdr:oneCellAnchor>
  <xdr:oneCellAnchor>
    <xdr:from>
      <xdr:col>2</xdr:col>
      <xdr:colOff>30481</xdr:colOff>
      <xdr:row>12</xdr:row>
      <xdr:rowOff>27138</xdr:rowOff>
    </xdr:from>
    <xdr:ext cx="565785" cy="601512"/>
    <xdr:pic>
      <xdr:nvPicPr>
        <xdr:cNvPr id="19" name="Picture 18">
          <a:extLst>
            <a:ext uri="{FF2B5EF4-FFF2-40B4-BE49-F238E27FC236}">
              <a16:creationId xmlns:a16="http://schemas.microsoft.com/office/drawing/2014/main" id="{E3B91661-1E26-4057-8A01-3B4EFF262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1" y="2313138"/>
          <a:ext cx="565785" cy="601512"/>
        </a:xfrm>
        <a:prstGeom prst="rect">
          <a:avLst/>
        </a:prstGeom>
      </xdr:spPr>
    </xdr:pic>
    <xdr:clientData/>
  </xdr:oneCellAnchor>
  <xdr:oneCellAnchor>
    <xdr:from>
      <xdr:col>2</xdr:col>
      <xdr:colOff>3811</xdr:colOff>
      <xdr:row>14</xdr:row>
      <xdr:rowOff>601980</xdr:rowOff>
    </xdr:from>
    <xdr:ext cx="596833" cy="601980"/>
    <xdr:pic>
      <xdr:nvPicPr>
        <xdr:cNvPr id="20" name="Picture 19">
          <a:extLst>
            <a:ext uri="{FF2B5EF4-FFF2-40B4-BE49-F238E27FC236}">
              <a16:creationId xmlns:a16="http://schemas.microsoft.com/office/drawing/2014/main" id="{5D1AFDE4-0156-4637-8BE9-A9E4B0ACA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223011" y="2859405"/>
          <a:ext cx="596833" cy="601980"/>
        </a:xfrm>
        <a:prstGeom prst="rect">
          <a:avLst/>
        </a:prstGeom>
      </xdr:spPr>
    </xdr:pic>
    <xdr:clientData/>
  </xdr:oneCellAnchor>
  <xdr:oneCellAnchor>
    <xdr:from>
      <xdr:col>2</xdr:col>
      <xdr:colOff>304801</xdr:colOff>
      <xdr:row>22</xdr:row>
      <xdr:rowOff>7</xdr:rowOff>
    </xdr:from>
    <xdr:ext cx="619124" cy="825499"/>
    <xdr:pic>
      <xdr:nvPicPr>
        <xdr:cNvPr id="21" name="Picture 20">
          <a:extLst>
            <a:ext uri="{FF2B5EF4-FFF2-40B4-BE49-F238E27FC236}">
              <a16:creationId xmlns:a16="http://schemas.microsoft.com/office/drawing/2014/main" id="{C86661D3-A788-45DA-B5F1-131C23216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20813" y="4294195"/>
          <a:ext cx="825499" cy="619124"/>
        </a:xfrm>
        <a:prstGeom prst="rect">
          <a:avLst/>
        </a:prstGeom>
      </xdr:spPr>
    </xdr:pic>
    <xdr:clientData/>
  </xdr:oneCellAnchor>
  <xdr:oneCellAnchor>
    <xdr:from>
      <xdr:col>3</xdr:col>
      <xdr:colOff>600076</xdr:colOff>
      <xdr:row>22</xdr:row>
      <xdr:rowOff>485487</xdr:rowOff>
    </xdr:from>
    <xdr:ext cx="619124" cy="863893"/>
    <xdr:pic>
      <xdr:nvPicPr>
        <xdr:cNvPr id="22" name="Picture 21">
          <a:extLst>
            <a:ext uri="{FF2B5EF4-FFF2-40B4-BE49-F238E27FC236}">
              <a16:creationId xmlns:a16="http://schemas.microsoft.com/office/drawing/2014/main" id="{93BB3DD4-FB6F-4C0D-95A7-B5AB2BCCB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306491" y="4503597"/>
          <a:ext cx="863893" cy="619124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21</xdr:row>
      <xdr:rowOff>16394</xdr:rowOff>
    </xdr:from>
    <xdr:ext cx="828675" cy="583680"/>
    <xdr:pic>
      <xdr:nvPicPr>
        <xdr:cNvPr id="23" name="Picture 22">
          <a:extLst>
            <a:ext uri="{FF2B5EF4-FFF2-40B4-BE49-F238E27FC236}">
              <a16:creationId xmlns:a16="http://schemas.microsoft.com/office/drawing/2014/main" id="{D1E1C687-7A71-4C67-9DBF-FFAF65B53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4016894"/>
          <a:ext cx="828675" cy="583680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21</xdr:row>
      <xdr:rowOff>25956</xdr:rowOff>
    </xdr:from>
    <xdr:ext cx="885825" cy="574118"/>
    <xdr:pic>
      <xdr:nvPicPr>
        <xdr:cNvPr id="24" name="Picture 23">
          <a:extLst>
            <a:ext uri="{FF2B5EF4-FFF2-40B4-BE49-F238E27FC236}">
              <a16:creationId xmlns:a16="http://schemas.microsoft.com/office/drawing/2014/main" id="{011F4FE6-4323-4616-B206-27A4187AB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4026456"/>
          <a:ext cx="885825" cy="574118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27</xdr:row>
      <xdr:rowOff>609599</xdr:rowOff>
    </xdr:from>
    <xdr:ext cx="1000760" cy="625475"/>
    <xdr:pic>
      <xdr:nvPicPr>
        <xdr:cNvPr id="25" name="Picture 24">
          <a:extLst>
            <a:ext uri="{FF2B5EF4-FFF2-40B4-BE49-F238E27FC236}">
              <a16:creationId xmlns:a16="http://schemas.microsoft.com/office/drawing/2014/main" id="{BBF3D72B-02AD-4DA4-B330-3A02E572B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5333999"/>
          <a:ext cx="1000760" cy="62547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609599</xdr:rowOff>
    </xdr:from>
    <xdr:ext cx="628952" cy="619125"/>
    <xdr:pic>
      <xdr:nvPicPr>
        <xdr:cNvPr id="26" name="Picture 25">
          <a:extLst>
            <a:ext uri="{FF2B5EF4-FFF2-40B4-BE49-F238E27FC236}">
              <a16:creationId xmlns:a16="http://schemas.microsoft.com/office/drawing/2014/main" id="{3492F1FC-688F-478D-865C-31E0436A2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4952999"/>
          <a:ext cx="628952" cy="61912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447677</xdr:rowOff>
    </xdr:from>
    <xdr:ext cx="619123" cy="825497"/>
    <xdr:pic>
      <xdr:nvPicPr>
        <xdr:cNvPr id="27" name="Picture 26">
          <a:extLst>
            <a:ext uri="{FF2B5EF4-FFF2-40B4-BE49-F238E27FC236}">
              <a16:creationId xmlns:a16="http://schemas.microsoft.com/office/drawing/2014/main" id="{5CB239D8-2082-4D60-BD59-C88037F00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116013" y="4675189"/>
          <a:ext cx="825497" cy="619123"/>
        </a:xfrm>
        <a:prstGeom prst="rect">
          <a:avLst/>
        </a:prstGeom>
      </xdr:spPr>
    </xdr:pic>
    <xdr:clientData/>
  </xdr:oneCellAnchor>
  <xdr:oneCellAnchor>
    <xdr:from>
      <xdr:col>3</xdr:col>
      <xdr:colOff>90189</xdr:colOff>
      <xdr:row>20</xdr:row>
      <xdr:rowOff>1621</xdr:rowOff>
    </xdr:from>
    <xdr:ext cx="519411" cy="617504"/>
    <xdr:pic>
      <xdr:nvPicPr>
        <xdr:cNvPr id="28" name="Picture 27">
          <a:extLst>
            <a:ext uri="{FF2B5EF4-FFF2-40B4-BE49-F238E27FC236}">
              <a16:creationId xmlns:a16="http://schemas.microsoft.com/office/drawing/2014/main" id="{A3E06409-70CE-4313-BD1B-5894745DD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989" y="3811621"/>
          <a:ext cx="519411" cy="617504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3</xdr:row>
      <xdr:rowOff>0</xdr:rowOff>
    </xdr:from>
    <xdr:ext cx="640513" cy="615950"/>
    <xdr:pic>
      <xdr:nvPicPr>
        <xdr:cNvPr id="29" name="Picture 28">
          <a:extLst>
            <a:ext uri="{FF2B5EF4-FFF2-40B4-BE49-F238E27FC236}">
              <a16:creationId xmlns:a16="http://schemas.microsoft.com/office/drawing/2014/main" id="{B4D88861-9896-408D-934B-AA78A0C3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571500"/>
          <a:ext cx="640513" cy="61595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</xdr:row>
      <xdr:rowOff>597760</xdr:rowOff>
    </xdr:from>
    <xdr:ext cx="619125" cy="621440"/>
    <xdr:pic>
      <xdr:nvPicPr>
        <xdr:cNvPr id="30" name="Picture 29">
          <a:extLst>
            <a:ext uri="{FF2B5EF4-FFF2-40B4-BE49-F238E27FC236}">
              <a16:creationId xmlns:a16="http://schemas.microsoft.com/office/drawing/2014/main" id="{2C60CD8A-865E-4322-9959-873C53B4B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378685"/>
          <a:ext cx="619125" cy="6214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ristinah\Downloads\FRA%20Items%20to%20Order%20from%20FRAHQ-member%20(5)%20(1).xlsx" TargetMode="External"/><Relationship Id="rId1" Type="http://schemas.openxmlformats.org/officeDocument/2006/relationships/externalLinkPath" Target="/Users/christinah/Downloads/FRA%20Items%20to%20Order%20from%20FRAHQ-member%20(5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oice"/>
      <sheetName val="FRA Items to Order from FRAHQ-m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11:G37" totalsRowShown="0" dataDxfId="9" headerRowCellStyle="Heading 2">
  <autoFilter ref="B11:G3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Item #" dataDxfId="8"/>
    <tableColumn id="2" xr3:uid="{00000000-0010-0000-0000-000002000000}" name="Description" dataDxfId="7"/>
    <tableColumn id="7" xr3:uid="{00000000-0010-0000-0000-000007000000}" name="Qty" dataDxfId="6"/>
    <tableColumn id="8" xr3:uid="{00000000-0010-0000-0000-000008000000}" name="Unit Price" dataDxfId="5"/>
    <tableColumn id="10" xr3:uid="{00000000-0010-0000-0000-00000A000000}" name="Discount" dataDxfId="4"/>
    <tableColumn id="11" xr3:uid="{00000000-0010-0000-0000-00000B000000}" name="Price" dataDxfId="3" dataCellStyle="Currency">
      <calculatedColumnFormula>IFERROR((D12*E12)-F12,"")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eystoneuniformcap.com/Fleet-Reserve-Cap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5"/>
  <sheetViews>
    <sheetView showGridLines="0" tabSelected="1" zoomScaleNormal="100" workbookViewId="0">
      <selection activeCell="Q33" sqref="Q33"/>
    </sheetView>
  </sheetViews>
  <sheetFormatPr defaultColWidth="9" defaultRowHeight="33.950000000000003" customHeight="1" x14ac:dyDescent="0.25"/>
  <cols>
    <col min="1" max="1" width="1.28515625" customWidth="1"/>
    <col min="2" max="2" width="14.42578125" customWidth="1"/>
    <col min="3" max="3" width="41.140625" customWidth="1"/>
    <col min="4" max="4" width="9.7109375" customWidth="1"/>
    <col min="5" max="5" width="18.42578125" customWidth="1"/>
    <col min="6" max="6" width="18" customWidth="1"/>
    <col min="7" max="7" width="12.7109375" customWidth="1"/>
    <col min="8" max="8" width="1.28515625" customWidth="1"/>
    <col min="9" max="9" width="11.28515625" customWidth="1"/>
  </cols>
  <sheetData>
    <row r="1" spans="1:8" ht="15" x14ac:dyDescent="0.25">
      <c r="F1" s="55" t="s">
        <v>116</v>
      </c>
    </row>
    <row r="2" spans="1:8" ht="57.95" customHeight="1" thickBot="1" x14ac:dyDescent="0.3">
      <c r="A2" s="28"/>
      <c r="B2" s="3" t="s">
        <v>97</v>
      </c>
      <c r="C2" s="3"/>
      <c r="D2" s="3"/>
      <c r="E2" s="3"/>
      <c r="F2" s="24" t="s">
        <v>115</v>
      </c>
      <c r="G2" s="2"/>
      <c r="H2" s="2"/>
    </row>
    <row r="3" spans="1:8" ht="16.5" thickTop="1" x14ac:dyDescent="0.25">
      <c r="A3" s="28"/>
      <c r="B3" s="65" t="s">
        <v>0</v>
      </c>
      <c r="C3" s="65"/>
      <c r="D3" s="61" t="s">
        <v>1</v>
      </c>
      <c r="E3" s="61"/>
      <c r="F3" s="63" t="s">
        <v>2</v>
      </c>
      <c r="G3" s="63"/>
      <c r="H3" s="5"/>
    </row>
    <row r="4" spans="1:8" ht="15.75" x14ac:dyDescent="0.25">
      <c r="A4" s="28"/>
      <c r="B4" s="64" t="s">
        <v>3</v>
      </c>
      <c r="C4" s="64"/>
      <c r="D4" s="62" t="s">
        <v>4</v>
      </c>
      <c r="E4" s="62"/>
      <c r="F4" s="64" t="s">
        <v>5</v>
      </c>
      <c r="G4" s="64"/>
      <c r="H4" s="35"/>
    </row>
    <row r="5" spans="1:8" ht="19.5" customHeight="1" x14ac:dyDescent="0.25">
      <c r="A5" s="28"/>
      <c r="B5" s="1" t="s">
        <v>6</v>
      </c>
      <c r="C5" s="12"/>
      <c r="D5" s="66" t="str">
        <f>"Phone:   "</f>
        <v xml:space="preserve">Phone:   </v>
      </c>
      <c r="E5" s="66"/>
      <c r="F5" s="4" t="s">
        <v>7</v>
      </c>
      <c r="G5" s="25"/>
      <c r="H5" s="28"/>
    </row>
    <row r="6" spans="1:8" ht="20.100000000000001" customHeight="1" x14ac:dyDescent="0.25">
      <c r="A6" s="28"/>
      <c r="B6" s="69" t="s">
        <v>8</v>
      </c>
      <c r="C6" s="68"/>
      <c r="D6" s="66" t="str">
        <f>"Fax:    "</f>
        <v xml:space="preserve">Fax:    </v>
      </c>
      <c r="E6" s="66"/>
      <c r="F6" s="4" t="s">
        <v>9</v>
      </c>
      <c r="G6" s="26"/>
      <c r="H6" s="28"/>
    </row>
    <row r="7" spans="1:8" ht="20.100000000000001" customHeight="1" x14ac:dyDescent="0.25">
      <c r="A7" s="28"/>
      <c r="B7" s="69"/>
      <c r="C7" s="68"/>
      <c r="D7" s="67" t="str">
        <f>"Email:   "</f>
        <v xml:space="preserve">Email:   </v>
      </c>
      <c r="E7" s="67"/>
      <c r="F7" s="4" t="s">
        <v>10</v>
      </c>
      <c r="G7" s="30"/>
      <c r="H7" s="28"/>
    </row>
    <row r="8" spans="1:8" ht="15.75" x14ac:dyDescent="0.25">
      <c r="A8" s="28"/>
      <c r="B8" s="6" t="s">
        <v>11</v>
      </c>
      <c r="C8" s="10" t="s">
        <v>12</v>
      </c>
      <c r="D8" s="10"/>
      <c r="E8" s="10"/>
      <c r="F8" s="10" t="s">
        <v>12</v>
      </c>
      <c r="G8" s="10"/>
      <c r="H8" s="28"/>
    </row>
    <row r="9" spans="1:8" ht="16.5" customHeight="1" x14ac:dyDescent="0.25">
      <c r="A9" s="28"/>
      <c r="B9" s="27" t="s">
        <v>13</v>
      </c>
      <c r="C9" s="11"/>
      <c r="D9" s="11"/>
      <c r="E9" s="11"/>
      <c r="F9" s="11"/>
      <c r="G9" s="11"/>
      <c r="H9" s="28"/>
    </row>
    <row r="10" spans="1:8" ht="18" customHeight="1" x14ac:dyDescent="0.25">
      <c r="A10" s="28"/>
      <c r="B10" s="27" t="s">
        <v>98</v>
      </c>
      <c r="C10" s="11"/>
      <c r="D10" s="11"/>
      <c r="E10" s="11"/>
      <c r="F10" s="11"/>
      <c r="G10" s="11"/>
      <c r="H10" s="28"/>
    </row>
    <row r="11" spans="1:8" ht="33.950000000000003" customHeight="1" x14ac:dyDescent="0.25">
      <c r="A11" s="28"/>
      <c r="B11" s="9" t="s">
        <v>14</v>
      </c>
      <c r="C11" s="9" t="s">
        <v>15</v>
      </c>
      <c r="D11" s="8" t="s">
        <v>16</v>
      </c>
      <c r="E11" s="7" t="s">
        <v>17</v>
      </c>
      <c r="F11" s="7" t="s">
        <v>18</v>
      </c>
      <c r="G11" s="7" t="s">
        <v>19</v>
      </c>
      <c r="H11" s="28"/>
    </row>
    <row r="12" spans="1:8" ht="15.75" x14ac:dyDescent="0.25">
      <c r="A12" s="28"/>
      <c r="B12" s="17">
        <v>1301</v>
      </c>
      <c r="C12" s="17" t="s">
        <v>20</v>
      </c>
      <c r="D12" s="14"/>
      <c r="E12" s="16">
        <v>6</v>
      </c>
      <c r="F12" s="15"/>
      <c r="G12" s="16">
        <f t="shared" ref="G12:G13" si="0">IFERROR((D12*E12)-F12,"")</f>
        <v>0</v>
      </c>
      <c r="H12" s="28"/>
    </row>
    <row r="13" spans="1:8" ht="15.75" x14ac:dyDescent="0.25">
      <c r="A13" s="28"/>
      <c r="B13" s="17">
        <v>1302</v>
      </c>
      <c r="C13" s="17" t="s">
        <v>21</v>
      </c>
      <c r="D13" s="14"/>
      <c r="E13" s="16">
        <v>6</v>
      </c>
      <c r="F13" s="15"/>
      <c r="G13" s="16">
        <f t="shared" si="0"/>
        <v>0</v>
      </c>
      <c r="H13" s="28"/>
    </row>
    <row r="14" spans="1:8" ht="15.75" x14ac:dyDescent="0.25">
      <c r="A14" s="28"/>
      <c r="B14" s="17" t="s">
        <v>94</v>
      </c>
      <c r="C14" s="17" t="s">
        <v>95</v>
      </c>
      <c r="D14" s="14"/>
      <c r="E14" s="16">
        <v>26</v>
      </c>
      <c r="F14" s="15"/>
      <c r="G14" s="16">
        <f>IFERROR((D14*E14)-F14,"")</f>
        <v>0</v>
      </c>
      <c r="H14" s="28"/>
    </row>
    <row r="15" spans="1:8" ht="15.75" x14ac:dyDescent="0.25">
      <c r="A15" s="28"/>
      <c r="B15" s="17">
        <v>1356</v>
      </c>
      <c r="C15" s="17" t="s">
        <v>99</v>
      </c>
      <c r="D15" s="14"/>
      <c r="E15" s="16">
        <v>11</v>
      </c>
      <c r="F15" s="15"/>
      <c r="G15" s="16">
        <f t="shared" ref="G15:G18" si="1">IFERROR((D15*E15)-F15,"")</f>
        <v>0</v>
      </c>
      <c r="H15" s="28"/>
    </row>
    <row r="16" spans="1:8" ht="15.75" x14ac:dyDescent="0.25">
      <c r="A16" s="28"/>
      <c r="B16" s="17">
        <v>1358</v>
      </c>
      <c r="C16" s="17" t="s">
        <v>100</v>
      </c>
      <c r="D16" s="14"/>
      <c r="E16" s="16">
        <v>11</v>
      </c>
      <c r="F16" s="15"/>
      <c r="G16" s="16">
        <f t="shared" si="1"/>
        <v>0</v>
      </c>
      <c r="H16" s="28"/>
    </row>
    <row r="17" spans="1:8" ht="15.75" x14ac:dyDescent="0.25">
      <c r="A17" s="28"/>
      <c r="B17" s="17">
        <v>1360</v>
      </c>
      <c r="C17" s="17" t="s">
        <v>101</v>
      </c>
      <c r="D17" s="14"/>
      <c r="E17" s="16">
        <v>11</v>
      </c>
      <c r="F17" s="15"/>
      <c r="G17" s="16">
        <f t="shared" si="1"/>
        <v>0</v>
      </c>
      <c r="H17" s="28"/>
    </row>
    <row r="18" spans="1:8" ht="15.75" x14ac:dyDescent="0.25">
      <c r="A18" s="28"/>
      <c r="B18" s="17">
        <v>1362</v>
      </c>
      <c r="C18" s="17" t="s">
        <v>102</v>
      </c>
      <c r="D18" s="14"/>
      <c r="E18" s="16">
        <v>14</v>
      </c>
      <c r="F18" s="15"/>
      <c r="G18" s="16">
        <f t="shared" si="1"/>
        <v>0</v>
      </c>
      <c r="H18" s="28"/>
    </row>
    <row r="19" spans="1:8" ht="15.75" x14ac:dyDescent="0.25">
      <c r="A19" s="28"/>
      <c r="B19" s="17">
        <v>1364</v>
      </c>
      <c r="C19" s="17" t="s">
        <v>103</v>
      </c>
      <c r="D19" s="14"/>
      <c r="E19" s="16">
        <v>14</v>
      </c>
      <c r="F19" s="15"/>
      <c r="G19" s="16">
        <f t="shared" ref="G19:G24" si="2">IFERROR((D19*E19)-F19,"")</f>
        <v>0</v>
      </c>
      <c r="H19" s="28"/>
    </row>
    <row r="20" spans="1:8" ht="15.75" x14ac:dyDescent="0.25">
      <c r="A20" s="28"/>
      <c r="B20" s="17">
        <v>1366</v>
      </c>
      <c r="C20" s="17" t="s">
        <v>104</v>
      </c>
      <c r="D20" s="14"/>
      <c r="E20" s="16">
        <v>14</v>
      </c>
      <c r="F20" s="15"/>
      <c r="G20" s="16">
        <f t="shared" si="2"/>
        <v>0</v>
      </c>
      <c r="H20" s="28"/>
    </row>
    <row r="21" spans="1:8" ht="15.75" x14ac:dyDescent="0.25">
      <c r="A21" s="28"/>
      <c r="B21" s="17">
        <v>1368</v>
      </c>
      <c r="C21" s="17" t="s">
        <v>105</v>
      </c>
      <c r="D21" s="14"/>
      <c r="E21" s="16">
        <v>14</v>
      </c>
      <c r="F21" s="15"/>
      <c r="G21" s="16">
        <f t="shared" si="2"/>
        <v>0</v>
      </c>
      <c r="H21" s="28"/>
    </row>
    <row r="22" spans="1:8" ht="15.75" x14ac:dyDescent="0.25">
      <c r="A22" s="28"/>
      <c r="B22" s="17">
        <v>1370</v>
      </c>
      <c r="C22" s="17" t="s">
        <v>106</v>
      </c>
      <c r="D22" s="14"/>
      <c r="E22" s="16">
        <v>14</v>
      </c>
      <c r="F22" s="15"/>
      <c r="G22" s="16">
        <f t="shared" si="2"/>
        <v>0</v>
      </c>
      <c r="H22" s="28"/>
    </row>
    <row r="23" spans="1:8" ht="15.75" x14ac:dyDescent="0.25">
      <c r="A23" s="28"/>
      <c r="B23" s="17">
        <v>1372</v>
      </c>
      <c r="C23" s="17" t="s">
        <v>107</v>
      </c>
      <c r="D23" s="14"/>
      <c r="E23" s="16">
        <v>14</v>
      </c>
      <c r="F23" s="15"/>
      <c r="G23" s="16">
        <f t="shared" si="2"/>
        <v>0</v>
      </c>
      <c r="H23" s="28"/>
    </row>
    <row r="24" spans="1:8" ht="15.75" x14ac:dyDescent="0.25">
      <c r="A24" s="28"/>
      <c r="B24" s="17">
        <v>1374</v>
      </c>
      <c r="C24" s="17" t="s">
        <v>108</v>
      </c>
      <c r="D24" s="14"/>
      <c r="E24" s="16">
        <v>14</v>
      </c>
      <c r="F24" s="15"/>
      <c r="G24" s="16">
        <f t="shared" si="2"/>
        <v>0</v>
      </c>
      <c r="H24" s="28"/>
    </row>
    <row r="25" spans="1:8" ht="15.75" x14ac:dyDescent="0.25">
      <c r="A25" s="28"/>
      <c r="B25" s="17">
        <v>1376</v>
      </c>
      <c r="C25" s="17" t="s">
        <v>109</v>
      </c>
      <c r="D25" s="14"/>
      <c r="E25" s="16">
        <v>14</v>
      </c>
      <c r="F25" s="15"/>
      <c r="G25" s="16">
        <f t="shared" ref="G25:G26" si="3">IFERROR((D25*E25)-F25,"")</f>
        <v>0</v>
      </c>
      <c r="H25" s="28"/>
    </row>
    <row r="26" spans="1:8" ht="15.75" x14ac:dyDescent="0.25">
      <c r="A26" s="28"/>
      <c r="B26" s="17">
        <v>1378</v>
      </c>
      <c r="C26" s="17" t="s">
        <v>110</v>
      </c>
      <c r="D26" s="14"/>
      <c r="E26" s="16">
        <v>17</v>
      </c>
      <c r="F26" s="15"/>
      <c r="G26" s="16">
        <f t="shared" si="3"/>
        <v>0</v>
      </c>
      <c r="H26" s="28"/>
    </row>
    <row r="27" spans="1:8" ht="15.75" x14ac:dyDescent="0.25">
      <c r="A27" s="28"/>
      <c r="B27" s="17">
        <v>1380</v>
      </c>
      <c r="C27" s="17" t="s">
        <v>111</v>
      </c>
      <c r="D27" s="14"/>
      <c r="E27" s="16">
        <v>17</v>
      </c>
      <c r="F27" s="15"/>
      <c r="G27" s="16">
        <f t="shared" ref="G27:G28" si="4">IFERROR((D27*E27)-F27,"")</f>
        <v>0</v>
      </c>
      <c r="H27" s="28"/>
    </row>
    <row r="28" spans="1:8" ht="15.75" x14ac:dyDescent="0.25">
      <c r="A28" s="28"/>
      <c r="B28" s="17">
        <v>1382</v>
      </c>
      <c r="C28" s="17" t="s">
        <v>112</v>
      </c>
      <c r="D28" s="14"/>
      <c r="E28" s="16">
        <v>20</v>
      </c>
      <c r="F28" s="15"/>
      <c r="G28" s="16">
        <f t="shared" si="4"/>
        <v>0</v>
      </c>
      <c r="H28" s="28"/>
    </row>
    <row r="29" spans="1:8" ht="15.75" x14ac:dyDescent="0.25">
      <c r="A29" s="28"/>
      <c r="B29" s="17">
        <v>1386</v>
      </c>
      <c r="C29" s="17" t="s">
        <v>37</v>
      </c>
      <c r="D29" s="14"/>
      <c r="E29" s="16">
        <v>8.5</v>
      </c>
      <c r="F29" s="15"/>
      <c r="G29" s="16">
        <f>IFERROR((D29*E29)-F29,"")</f>
        <v>0</v>
      </c>
      <c r="H29" s="28"/>
    </row>
    <row r="30" spans="1:8" ht="15.75" x14ac:dyDescent="0.25">
      <c r="A30" s="28"/>
      <c r="B30" s="17">
        <v>1387</v>
      </c>
      <c r="C30" s="17" t="s">
        <v>38</v>
      </c>
      <c r="D30" s="14"/>
      <c r="E30" s="16">
        <v>7</v>
      </c>
      <c r="F30" s="15"/>
      <c r="G30" s="16">
        <f t="shared" ref="G30:G32" si="5">IFERROR((D30*E30)-F30,"")</f>
        <v>0</v>
      </c>
      <c r="H30" s="28"/>
    </row>
    <row r="31" spans="1:8" ht="31.5" x14ac:dyDescent="0.25">
      <c r="A31" s="28"/>
      <c r="B31" s="17" t="s">
        <v>39</v>
      </c>
      <c r="C31" s="17" t="s">
        <v>89</v>
      </c>
      <c r="D31" s="14"/>
      <c r="E31" s="16" t="s">
        <v>40</v>
      </c>
      <c r="F31" s="15"/>
      <c r="G31" s="16" t="str">
        <f t="shared" si="5"/>
        <v/>
      </c>
      <c r="H31" s="28"/>
    </row>
    <row r="32" spans="1:8" ht="31.5" x14ac:dyDescent="0.25">
      <c r="A32" s="28"/>
      <c r="B32" s="17" t="s">
        <v>41</v>
      </c>
      <c r="C32" s="17" t="s">
        <v>90</v>
      </c>
      <c r="D32" s="14"/>
      <c r="E32" s="16">
        <v>1</v>
      </c>
      <c r="F32" s="15"/>
      <c r="G32" s="16">
        <f t="shared" si="5"/>
        <v>0</v>
      </c>
      <c r="H32" s="28"/>
    </row>
    <row r="33" spans="1:8" ht="15.75" x14ac:dyDescent="0.25">
      <c r="A33" s="28"/>
      <c r="B33" s="17">
        <v>1410</v>
      </c>
      <c r="C33" s="17" t="s">
        <v>42</v>
      </c>
      <c r="D33" s="14"/>
      <c r="E33" s="16" t="s">
        <v>40</v>
      </c>
      <c r="F33" s="15"/>
      <c r="G33" s="16" t="str">
        <f t="shared" ref="G33" si="6">IFERROR((D33*E33)-F33,"")</f>
        <v/>
      </c>
      <c r="H33" s="28"/>
    </row>
    <row r="34" spans="1:8" ht="45" x14ac:dyDescent="0.25">
      <c r="A34" s="28"/>
      <c r="B34" t="s">
        <v>96</v>
      </c>
      <c r="C34" t="s">
        <v>113</v>
      </c>
      <c r="E34" s="16">
        <v>0.25</v>
      </c>
      <c r="H34" s="28"/>
    </row>
    <row r="35" spans="1:8" ht="15.75" x14ac:dyDescent="0.25">
      <c r="A35" s="28"/>
      <c r="B35" s="17">
        <v>1391</v>
      </c>
      <c r="C35" s="17" t="s">
        <v>45</v>
      </c>
      <c r="D35" s="14"/>
      <c r="E35" s="16">
        <v>0.25</v>
      </c>
      <c r="F35" s="15"/>
      <c r="G35" s="16">
        <f t="shared" ref="G35" si="7">IFERROR((D35*E35)-F35,"")</f>
        <v>0</v>
      </c>
      <c r="H35" s="28"/>
    </row>
    <row r="36" spans="1:8" ht="31.5" x14ac:dyDescent="0.25">
      <c r="A36" s="28"/>
      <c r="B36" s="17">
        <v>1398</v>
      </c>
      <c r="C36" s="17" t="s">
        <v>114</v>
      </c>
      <c r="D36" s="14"/>
      <c r="E36" s="16" t="s">
        <v>40</v>
      </c>
      <c r="F36" s="15"/>
      <c r="G36" s="16" t="str">
        <f t="shared" ref="G36" si="8">IFERROR((D36*E36)-F36,"")</f>
        <v/>
      </c>
      <c r="H36" s="28"/>
    </row>
    <row r="37" spans="1:8" ht="15.75" x14ac:dyDescent="0.25">
      <c r="A37" s="28"/>
      <c r="B37" s="17">
        <v>1416</v>
      </c>
      <c r="C37" s="17" t="s">
        <v>51</v>
      </c>
      <c r="D37" s="14"/>
      <c r="E37" s="16">
        <v>1</v>
      </c>
      <c r="F37" s="15"/>
      <c r="G37" s="16">
        <f>IFERROR((D37*E37)-F37,"")</f>
        <v>0</v>
      </c>
      <c r="H37" s="28"/>
    </row>
    <row r="38" spans="1:8" ht="15.75" x14ac:dyDescent="0.25">
      <c r="A38" s="28"/>
      <c r="B38" s="13"/>
      <c r="C38" s="13"/>
      <c r="D38" s="18"/>
      <c r="E38" s="18"/>
      <c r="F38" s="19" t="s">
        <v>52</v>
      </c>
      <c r="G38" s="20">
        <f>SUM(SimpleInvoice[Price])</f>
        <v>0</v>
      </c>
      <c r="H38" s="28"/>
    </row>
    <row r="39" spans="1:8" ht="15.75" x14ac:dyDescent="0.25">
      <c r="A39" s="28"/>
      <c r="B39" s="36" t="str">
        <f>"Make all checks payable to "&amp;company_name&amp;"."</f>
        <v>Make all checks payable to Fleet Reserve Association .</v>
      </c>
      <c r="C39" s="28"/>
      <c r="D39" s="28"/>
      <c r="E39" s="33"/>
      <c r="F39" s="19" t="s">
        <v>53</v>
      </c>
      <c r="G39" s="21"/>
      <c r="H39" s="28"/>
    </row>
    <row r="40" spans="1:8" ht="22.5" customHeight="1" x14ac:dyDescent="0.25">
      <c r="A40" s="28"/>
      <c r="B40" s="28" t="s">
        <v>117</v>
      </c>
      <c r="C40" s="28"/>
      <c r="D40" s="28"/>
      <c r="E40" s="33"/>
      <c r="F40" s="19" t="s">
        <v>54</v>
      </c>
      <c r="G40" s="20">
        <f>IFERROR(G38*G39,"")</f>
        <v>0</v>
      </c>
      <c r="H40" s="28"/>
    </row>
    <row r="41" spans="1:8" ht="21" customHeight="1" x14ac:dyDescent="0.25">
      <c r="A41" s="28"/>
      <c r="B41" s="28" t="s">
        <v>12</v>
      </c>
      <c r="C41" s="29"/>
      <c r="D41" s="28"/>
      <c r="E41" s="29"/>
      <c r="F41" s="19" t="s">
        <v>55</v>
      </c>
      <c r="G41" s="20"/>
      <c r="H41" s="28"/>
    </row>
    <row r="42" spans="1:8" ht="15.75" x14ac:dyDescent="0.25">
      <c r="A42" s="28"/>
      <c r="F42" s="19" t="s">
        <v>56</v>
      </c>
      <c r="G42" s="20"/>
      <c r="H42" s="28"/>
    </row>
    <row r="43" spans="1:8" ht="21.75" customHeight="1" x14ac:dyDescent="0.25">
      <c r="A43" s="28"/>
      <c r="B43" s="36" t="s">
        <v>57</v>
      </c>
      <c r="C43" s="36"/>
      <c r="D43" s="28"/>
      <c r="E43" s="28"/>
      <c r="F43" s="22" t="s">
        <v>58</v>
      </c>
      <c r="G43" s="23">
        <f>IFERROR((G38+G40+G41)-G42,"")</f>
        <v>0</v>
      </c>
      <c r="H43" s="28"/>
    </row>
    <row r="44" spans="1:8" ht="30" x14ac:dyDescent="0.25">
      <c r="A44" s="28"/>
      <c r="B44" s="46" t="s">
        <v>59</v>
      </c>
      <c r="C44" s="37"/>
      <c r="D44" s="44"/>
      <c r="E44" s="28"/>
      <c r="F44" s="28"/>
      <c r="G44" s="28"/>
      <c r="H44" s="28"/>
    </row>
    <row r="45" spans="1:8" ht="30" x14ac:dyDescent="0.25">
      <c r="A45" s="28"/>
      <c r="B45" s="46" t="s">
        <v>60</v>
      </c>
      <c r="C45" s="25"/>
      <c r="D45" s="43"/>
      <c r="E45" s="53" t="s">
        <v>61</v>
      </c>
      <c r="F45" s="32"/>
      <c r="G45" s="37"/>
      <c r="H45" s="28"/>
    </row>
    <row r="46" spans="1:8" ht="30" x14ac:dyDescent="0.25">
      <c r="A46" s="28"/>
      <c r="B46" s="46" t="s">
        <v>62</v>
      </c>
      <c r="C46" s="25"/>
      <c r="D46" s="45"/>
      <c r="E46" s="53" t="s">
        <v>63</v>
      </c>
      <c r="F46" s="31"/>
      <c r="G46" s="38"/>
      <c r="H46" s="28"/>
    </row>
    <row r="47" spans="1:8" ht="15.75" x14ac:dyDescent="0.25">
      <c r="A47" s="28"/>
      <c r="B47" s="28" t="s">
        <v>64</v>
      </c>
      <c r="C47" s="34"/>
      <c r="D47" s="28"/>
      <c r="E47" s="28"/>
      <c r="F47" s="28"/>
      <c r="G47" s="28"/>
      <c r="H47" s="28"/>
    </row>
    <row r="48" spans="1:8" ht="31.5" x14ac:dyDescent="0.25">
      <c r="A48" s="28"/>
      <c r="B48" s="46" t="s">
        <v>65</v>
      </c>
      <c r="C48" s="25"/>
      <c r="D48" s="28"/>
      <c r="E48" s="47" t="s">
        <v>66</v>
      </c>
      <c r="F48" s="47" t="s">
        <v>67</v>
      </c>
      <c r="G48" s="39"/>
      <c r="H48" s="28"/>
    </row>
    <row r="49" spans="1:8" ht="30" x14ac:dyDescent="0.25">
      <c r="A49" s="28"/>
      <c r="B49" s="46" t="s">
        <v>68</v>
      </c>
      <c r="C49" s="38"/>
      <c r="D49" s="28"/>
      <c r="E49" s="48" t="s">
        <v>69</v>
      </c>
      <c r="F49" s="48"/>
      <c r="G49" s="40"/>
      <c r="H49" s="28"/>
    </row>
    <row r="50" spans="1:8" ht="30" x14ac:dyDescent="0.25">
      <c r="A50" s="28"/>
      <c r="B50" s="46" t="s">
        <v>70</v>
      </c>
      <c r="C50" s="38"/>
      <c r="D50" s="28"/>
      <c r="E50" s="49" t="s">
        <v>71</v>
      </c>
      <c r="F50" s="50"/>
      <c r="G50" s="41"/>
      <c r="H50" s="28"/>
    </row>
    <row r="51" spans="1:8" ht="30" x14ac:dyDescent="0.25">
      <c r="A51" s="28"/>
      <c r="B51" s="46" t="s">
        <v>72</v>
      </c>
      <c r="C51" s="37"/>
      <c r="D51" s="28"/>
      <c r="E51" s="49" t="s">
        <v>73</v>
      </c>
      <c r="F51" s="51"/>
      <c r="G51" s="40"/>
      <c r="H51" s="28"/>
    </row>
    <row r="52" spans="1:8" ht="30" x14ac:dyDescent="0.25">
      <c r="A52" s="28"/>
      <c r="B52" s="46" t="s">
        <v>74</v>
      </c>
      <c r="C52" s="37"/>
      <c r="D52" s="28"/>
      <c r="E52" s="49" t="s">
        <v>75</v>
      </c>
      <c r="F52" s="51"/>
      <c r="G52" s="42"/>
      <c r="H52" s="28"/>
    </row>
    <row r="53" spans="1:8" ht="15.75" x14ac:dyDescent="0.25">
      <c r="A53" s="28"/>
      <c r="B53" s="46" t="s">
        <v>76</v>
      </c>
      <c r="C53" s="25"/>
      <c r="D53" s="28"/>
      <c r="E53" s="52" t="s">
        <v>77</v>
      </c>
      <c r="F53" s="51"/>
      <c r="G53" s="41"/>
      <c r="H53" s="28"/>
    </row>
    <row r="54" spans="1:8" ht="5.25" customHeight="1" x14ac:dyDescent="0.25">
      <c r="A54" s="28"/>
      <c r="B54" s="28"/>
      <c r="C54" s="28"/>
      <c r="D54" s="28"/>
      <c r="E54" s="28"/>
      <c r="F54" s="28"/>
      <c r="G54" s="28"/>
      <c r="H54" s="28"/>
    </row>
    <row r="55" spans="1:8" ht="15" x14ac:dyDescent="0.25"/>
  </sheetData>
  <sheetProtection algorithmName="SHA-512" hashValue="TF1lf07kYsjMid9JJXf4IB2BBtrmMoLMCfxo22JwEUryE6lXSOx6JoOIcK+esRJ0V5WLjm81HGyDd//hreM+aQ==" saltValue="4lU09mecLjAP1+ZlEaF+bw==" spinCount="100000" sheet="1" formatCells="0" formatColumns="0" formatRows="0" sort="0"/>
  <protectedRanges>
    <protectedRange sqref="D35:D37 D12:D33" name="Range1"/>
  </protectedRanges>
  <mergeCells count="11">
    <mergeCell ref="D5:E5"/>
    <mergeCell ref="D6:E6"/>
    <mergeCell ref="D7:E7"/>
    <mergeCell ref="C6:C7"/>
    <mergeCell ref="B6:B7"/>
    <mergeCell ref="D3:E3"/>
    <mergeCell ref="D4:E4"/>
    <mergeCell ref="F3:G3"/>
    <mergeCell ref="F4:G4"/>
    <mergeCell ref="B3:C3"/>
    <mergeCell ref="B4:C4"/>
  </mergeCells>
  <phoneticPr fontId="1" type="noConversion"/>
  <conditionalFormatting sqref="F38:F42">
    <cfRule type="expression" dxfId="2" priority="7">
      <formula>MOD(ROW(),2)=0</formula>
    </cfRule>
  </conditionalFormatting>
  <conditionalFormatting sqref="G12:G33 G35:G42">
    <cfRule type="expression" dxfId="1" priority="1">
      <formula>MOD(ROW(),2)=1</formula>
    </cfRule>
    <cfRule type="expression" dxfId="0" priority="2">
      <formula>MOD(ROW(),2)=0</formula>
    </cfRule>
  </conditionalFormatting>
  <dataValidations xWindow="760" yWindow="637" count="33">
    <dataValidation allowBlank="1" showInputMessage="1" showErrorMessage="1" prompt="The Total Amount is automatically calculated in this cell" sqref="G43" xr:uid="{00000000-0002-0000-0000-000000000000}"/>
    <dataValidation allowBlank="1" showInputMessage="1" showErrorMessage="1" prompt="Enter the Deposit amount, if any" sqref="G42" xr:uid="{00000000-0002-0000-0000-000001000000}"/>
    <dataValidation allowBlank="1" showInputMessage="1" showErrorMessage="1" prompt="Enter Other Amounts to be charged, if any" sqref="G41" xr:uid="{00000000-0002-0000-0000-000002000000}"/>
    <dataValidation allowBlank="1" showInputMessage="1" showErrorMessage="1" prompt="The Sales Tax is automatically calculated in this cell" sqref="G40" xr:uid="{00000000-0002-0000-0000-000003000000}"/>
    <dataValidation allowBlank="1" showInputMessage="1" showErrorMessage="1" prompt="Enter Tax Rate in this cell" sqref="G39" xr:uid="{00000000-0002-0000-0000-000004000000}"/>
    <dataValidation allowBlank="1" showInputMessage="1" showErrorMessage="1" prompt="The subtotal amount is automatically calculated in this cell" sqref="G38" xr:uid="{00000000-0002-0000-0000-000005000000}"/>
    <dataValidation allowBlank="1" showInputMessage="1" showErrorMessage="1" prompt="Enter Price in this column under this heading" sqref="G11" xr:uid="{00000000-0002-0000-0000-000006000000}"/>
    <dataValidation allowBlank="1" showInputMessage="1" showErrorMessage="1" prompt="Enter Discount in this column under this heading" sqref="F11" xr:uid="{00000000-0002-0000-0000-000007000000}"/>
    <dataValidation allowBlank="1" showInputMessage="1" showErrorMessage="1" prompt="Enter Unit Price in this column under this heading" sqref="E11" xr:uid="{00000000-0002-0000-0000-000008000000}"/>
    <dataValidation allowBlank="1" showInputMessage="1" showErrorMessage="1" prompt="Enter Quantity in this column under this heading" sqref="D11" xr:uid="{00000000-0002-0000-0000-000009000000}"/>
    <dataValidation allowBlank="1" showInputMessage="1" showErrorMessage="1" prompt="Enter Description in this column under this heading" sqref="C11" xr:uid="{00000000-0002-0000-0000-00000A000000}"/>
    <dataValidation allowBlank="1" showInputMessage="1" showErrorMessage="1" prompt="Enter Item number in this column under this heading" sqref="B11" xr:uid="{00000000-0002-0000-0000-00000B000000}"/>
    <dataValidation allowBlank="1" showInputMessage="1" showErrorMessage="1" prompt="Enter Invoice Date in the cell at right" sqref="F6" xr:uid="{00000000-0002-0000-0000-00000C000000}"/>
    <dataValidation allowBlank="1" showInputMessage="1" showErrorMessage="1" prompt="Enter Invoice Date in this cell" sqref="G6" xr:uid="{00000000-0002-0000-0000-00000D000000}"/>
    <dataValidation allowBlank="1" showInputMessage="1" showErrorMessage="1" prompt="Enter Invoice number in the cell at right" sqref="F5" xr:uid="{00000000-0002-0000-0000-00000E000000}"/>
    <dataValidation allowBlank="1" showInputMessage="1" showErrorMessage="1" prompt="Enter Invoice number in this cell" sqref="G5" xr:uid="{00000000-0002-0000-0000-00000F000000}"/>
    <dataValidation allowBlank="1" showInputMessage="1" showErrorMessage="1" prompt="Enter billing Address in this cell" sqref="C6" xr:uid="{00000000-0002-0000-0000-000010000000}"/>
    <dataValidation allowBlank="1" showInputMessage="1" showErrorMessage="1" prompt="Enter billing Address in the cell at right" sqref="B6" xr:uid="{00000000-0002-0000-0000-000011000000}"/>
    <dataValidation allowBlank="1" showInputMessage="1" showErrorMessage="1" prompt="Enter Bill To in the cell at right" sqref="B5" xr:uid="{00000000-0002-0000-0000-000012000000}"/>
    <dataValidation allowBlank="1" showInputMessage="1" showErrorMessage="1" prompt="Enter company Website in this cell" sqref="F4:G4" xr:uid="{00000000-0002-0000-0000-000013000000}"/>
    <dataValidation allowBlank="1" showInputMessage="1" showErrorMessage="1" prompt="Enter Fax Number in this cell" sqref="D6:E6" xr:uid="{00000000-0002-0000-0000-000014000000}"/>
    <dataValidation allowBlank="1" showInputMessage="1" showErrorMessage="1" prompt="Enter Phone Number in this cell" sqref="D5:E5" xr:uid="{00000000-0002-0000-0000-000015000000}"/>
    <dataValidation allowBlank="1" showInputMessage="1" showErrorMessage="1" prompt="Enter company City, State, &amp; Zip Code in this cell" sqref="B4:C4" xr:uid="{00000000-0002-0000-0000-000016000000}"/>
    <dataValidation allowBlank="1" showInputMessage="1" showErrorMessage="1" prompt="Modify Company Name in this cell. Enter company address, phone, fax,  email &amp; website in cells B2 to G3. Enter Billing details in cells B4 to G7" sqref="B2" xr:uid="{00000000-0002-0000-0000-000017000000}"/>
    <dataValidation allowBlank="1" showInputMessage="1" showErrorMessage="1" prompt="Create a Simple Invoice in this worksheet" sqref="A2" xr:uid="{00000000-0002-0000-0000-000018000000}"/>
    <dataValidation allowBlank="1" showInputMessage="1" showErrorMessage="1" prompt="Enter company Street Address in this cell" sqref="B3:C3" xr:uid="{00000000-0002-0000-0000-000019000000}"/>
    <dataValidation allowBlank="1" showInputMessage="1" showErrorMessage="1" prompt="Enter Email address in this cell" sqref="D7:E7" xr:uid="{00000000-0002-0000-0000-00001A000000}"/>
    <dataValidation allowBlank="1" showInputMessage="1" showErrorMessage="1" prompt="Enter company Phone Number in this cell" sqref="D3:E3" xr:uid="{00000000-0002-0000-0000-00001B000000}"/>
    <dataValidation allowBlank="1" showInputMessage="1" showErrorMessage="1" prompt="Enter company Fax Number in this cell" sqref="D4:E4" xr:uid="{00000000-0002-0000-0000-00001C000000}"/>
    <dataValidation allowBlank="1" showInputMessage="1" showErrorMessage="1" prompt="Enter company Email address in this cell" sqref="F3:G3" xr:uid="{00000000-0002-0000-0000-00001D000000}"/>
    <dataValidation allowBlank="1" showInputMessage="1" showErrorMessage="1" prompt="Enter Bill To in this cell" sqref="C5" xr:uid="{00000000-0002-0000-0000-00001E000000}"/>
    <dataValidation allowBlank="1" showInputMessage="1" showErrorMessage="1" prompt="Enter Invoice For in the cell at right" sqref="B8:B10" xr:uid="{00000000-0002-0000-0000-00001F000000}"/>
    <dataValidation allowBlank="1" showInputMessage="1" showErrorMessage="1" prompt="Enter Invoice For in this cell" sqref="C8:C10" xr:uid="{00000000-0002-0000-0000-000020000000}"/>
  </dataValidations>
  <printOptions horizontalCentered="1"/>
  <pageMargins left="0.25" right="0.25" top="0.25" bottom="0.25" header="0.3" footer="0.3"/>
  <pageSetup scale="87" fitToHeight="0" orientation="portrait" r:id="rId1"/>
  <headerFooter differentFirst="1" alignWithMargins="0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0C2FF-F01E-47A5-AD5B-612666131B1A}">
  <dimension ref="A1:C36"/>
  <sheetViews>
    <sheetView workbookViewId="0">
      <selection activeCell="B1" sqref="B1"/>
    </sheetView>
  </sheetViews>
  <sheetFormatPr defaultRowHeight="48" customHeight="1" x14ac:dyDescent="0.25"/>
  <cols>
    <col min="2" max="2" width="48" customWidth="1"/>
  </cols>
  <sheetData>
    <row r="1" spans="1:3" ht="48" customHeight="1" x14ac:dyDescent="0.25">
      <c r="A1" s="56"/>
      <c r="B1" s="54" t="s">
        <v>78</v>
      </c>
    </row>
    <row r="2" spans="1:3" ht="48" customHeight="1" x14ac:dyDescent="0.25">
      <c r="A2" s="57">
        <v>1301</v>
      </c>
      <c r="B2" s="57" t="s">
        <v>79</v>
      </c>
    </row>
    <row r="3" spans="1:3" ht="48" customHeight="1" x14ac:dyDescent="0.25">
      <c r="A3" s="56">
        <v>1302</v>
      </c>
      <c r="B3" s="56" t="s">
        <v>80</v>
      </c>
    </row>
    <row r="4" spans="1:3" ht="48" customHeight="1" x14ac:dyDescent="0.25">
      <c r="A4" s="56">
        <v>1326</v>
      </c>
      <c r="B4" s="56" t="s">
        <v>21</v>
      </c>
    </row>
    <row r="5" spans="1:3" ht="48" customHeight="1" x14ac:dyDescent="0.25">
      <c r="A5" s="57">
        <v>1329</v>
      </c>
      <c r="B5" s="57" t="s">
        <v>22</v>
      </c>
    </row>
    <row r="6" spans="1:3" ht="48" customHeight="1" x14ac:dyDescent="0.25">
      <c r="A6" s="57">
        <v>1338</v>
      </c>
      <c r="B6" s="57" t="s">
        <v>81</v>
      </c>
    </row>
    <row r="7" spans="1:3" ht="48" customHeight="1" x14ac:dyDescent="0.25">
      <c r="A7" s="56">
        <v>1356</v>
      </c>
      <c r="B7" s="56" t="s">
        <v>23</v>
      </c>
      <c r="C7" s="60"/>
    </row>
    <row r="8" spans="1:3" ht="48" customHeight="1" x14ac:dyDescent="0.25">
      <c r="A8" s="57">
        <v>1358</v>
      </c>
      <c r="B8" s="57" t="s">
        <v>24</v>
      </c>
      <c r="C8" s="60"/>
    </row>
    <row r="9" spans="1:3" ht="48" customHeight="1" x14ac:dyDescent="0.25">
      <c r="A9" s="56">
        <v>1360</v>
      </c>
      <c r="B9" s="56" t="s">
        <v>25</v>
      </c>
      <c r="C9" s="60"/>
    </row>
    <row r="10" spans="1:3" ht="48" customHeight="1" x14ac:dyDescent="0.25">
      <c r="A10" s="57">
        <v>1362</v>
      </c>
      <c r="B10" s="57" t="s">
        <v>26</v>
      </c>
      <c r="C10" s="60"/>
    </row>
    <row r="11" spans="1:3" ht="48" customHeight="1" x14ac:dyDescent="0.25">
      <c r="A11" s="56">
        <v>1364</v>
      </c>
      <c r="B11" s="56" t="s">
        <v>27</v>
      </c>
      <c r="C11" s="60"/>
    </row>
    <row r="12" spans="1:3" ht="48" customHeight="1" x14ac:dyDescent="0.25">
      <c r="A12" s="57">
        <v>1366</v>
      </c>
      <c r="B12" s="57" t="s">
        <v>28</v>
      </c>
      <c r="C12" s="60"/>
    </row>
    <row r="13" spans="1:3" ht="48" customHeight="1" x14ac:dyDescent="0.25">
      <c r="A13" s="56">
        <v>1368</v>
      </c>
      <c r="B13" s="56" t="s">
        <v>29</v>
      </c>
      <c r="C13" s="60"/>
    </row>
    <row r="14" spans="1:3" ht="48" customHeight="1" x14ac:dyDescent="0.25">
      <c r="A14" s="57">
        <v>1370</v>
      </c>
      <c r="B14" s="57" t="s">
        <v>30</v>
      </c>
      <c r="C14" s="60"/>
    </row>
    <row r="15" spans="1:3" ht="48" customHeight="1" x14ac:dyDescent="0.25">
      <c r="A15" s="56">
        <v>1372</v>
      </c>
      <c r="B15" s="56" t="s">
        <v>31</v>
      </c>
      <c r="C15" s="60"/>
    </row>
    <row r="16" spans="1:3" ht="48" customHeight="1" x14ac:dyDescent="0.25">
      <c r="A16" s="57">
        <v>1374</v>
      </c>
      <c r="B16" s="57" t="s">
        <v>32</v>
      </c>
      <c r="C16" s="60"/>
    </row>
    <row r="17" spans="1:3" ht="48" customHeight="1" x14ac:dyDescent="0.25">
      <c r="A17" s="56">
        <v>1376</v>
      </c>
      <c r="B17" s="56" t="s">
        <v>33</v>
      </c>
      <c r="C17" s="60"/>
    </row>
    <row r="18" spans="1:3" ht="48" customHeight="1" x14ac:dyDescent="0.25">
      <c r="A18" s="57">
        <v>1378</v>
      </c>
      <c r="B18" s="57" t="s">
        <v>34</v>
      </c>
      <c r="C18" s="60"/>
    </row>
    <row r="19" spans="1:3" ht="48" customHeight="1" x14ac:dyDescent="0.25">
      <c r="A19" s="56">
        <v>1380</v>
      </c>
      <c r="B19" s="56" t="s">
        <v>35</v>
      </c>
      <c r="C19" s="60"/>
    </row>
    <row r="20" spans="1:3" ht="48" customHeight="1" x14ac:dyDescent="0.25">
      <c r="A20" s="57">
        <v>1382</v>
      </c>
      <c r="B20" s="57" t="s">
        <v>36</v>
      </c>
      <c r="C20" s="60"/>
    </row>
    <row r="21" spans="1:3" ht="48" customHeight="1" x14ac:dyDescent="0.25">
      <c r="A21" s="56">
        <v>1386</v>
      </c>
      <c r="B21" s="56" t="s">
        <v>82</v>
      </c>
    </row>
    <row r="22" spans="1:3" ht="48" customHeight="1" x14ac:dyDescent="0.25">
      <c r="A22" s="57">
        <v>1387</v>
      </c>
      <c r="B22" s="57" t="s">
        <v>38</v>
      </c>
    </row>
    <row r="23" spans="1:3" ht="48" customHeight="1" x14ac:dyDescent="0.25">
      <c r="A23" s="56" t="s">
        <v>83</v>
      </c>
      <c r="B23" s="56" t="s">
        <v>84</v>
      </c>
    </row>
    <row r="24" spans="1:3" ht="48" customHeight="1" x14ac:dyDescent="0.25">
      <c r="A24" s="57" t="s">
        <v>85</v>
      </c>
      <c r="B24" s="57" t="s">
        <v>86</v>
      </c>
    </row>
    <row r="25" spans="1:3" ht="48" customHeight="1" x14ac:dyDescent="0.25">
      <c r="A25" s="56">
        <v>1389</v>
      </c>
      <c r="B25" s="56" t="s">
        <v>87</v>
      </c>
    </row>
    <row r="26" spans="1:3" ht="48" customHeight="1" x14ac:dyDescent="0.25">
      <c r="A26" s="57">
        <v>1390</v>
      </c>
      <c r="B26" s="57" t="s">
        <v>88</v>
      </c>
    </row>
    <row r="27" spans="1:3" ht="48" customHeight="1" x14ac:dyDescent="0.25">
      <c r="A27" s="56" t="s">
        <v>39</v>
      </c>
      <c r="B27" s="56" t="s">
        <v>89</v>
      </c>
    </row>
    <row r="28" spans="1:3" ht="48" customHeight="1" x14ac:dyDescent="0.25">
      <c r="A28" s="57" t="s">
        <v>41</v>
      </c>
      <c r="B28" s="57" t="s">
        <v>90</v>
      </c>
    </row>
    <row r="29" spans="1:3" ht="48" customHeight="1" x14ac:dyDescent="0.25">
      <c r="A29" s="56">
        <v>1410</v>
      </c>
      <c r="B29" s="56" t="s">
        <v>91</v>
      </c>
    </row>
    <row r="30" spans="1:3" ht="48" customHeight="1" x14ac:dyDescent="0.25">
      <c r="A30" s="59" t="s">
        <v>43</v>
      </c>
      <c r="B30" s="59" t="s">
        <v>92</v>
      </c>
    </row>
    <row r="31" spans="1:3" ht="42.75" customHeight="1" x14ac:dyDescent="0.25">
      <c r="A31" s="56">
        <v>1342</v>
      </c>
      <c r="B31" s="56" t="s">
        <v>44</v>
      </c>
    </row>
    <row r="32" spans="1:3" ht="42.75" customHeight="1" x14ac:dyDescent="0.25">
      <c r="A32" s="56">
        <v>1391</v>
      </c>
      <c r="B32" s="56" t="s">
        <v>45</v>
      </c>
    </row>
    <row r="33" spans="1:2" ht="42.75" customHeight="1" x14ac:dyDescent="0.25">
      <c r="A33" s="57">
        <v>1392</v>
      </c>
      <c r="B33" s="57" t="s">
        <v>46</v>
      </c>
    </row>
    <row r="34" spans="1:2" ht="42.75" customHeight="1" x14ac:dyDescent="0.25">
      <c r="A34" s="56" t="s">
        <v>47</v>
      </c>
      <c r="B34" s="56" t="s">
        <v>48</v>
      </c>
    </row>
    <row r="35" spans="1:2" ht="42.75" customHeight="1" x14ac:dyDescent="0.25">
      <c r="A35" s="58" t="s">
        <v>49</v>
      </c>
      <c r="B35" s="58" t="s">
        <v>50</v>
      </c>
    </row>
    <row r="36" spans="1:2" ht="42.75" customHeight="1" x14ac:dyDescent="0.25">
      <c r="A36" s="57">
        <v>1396</v>
      </c>
      <c r="B36" s="57" t="s">
        <v>93</v>
      </c>
    </row>
  </sheetData>
  <hyperlinks>
    <hyperlink ref="B1" r:id="rId1" display="FRA service cap order form" xr:uid="{BF3FB999-6580-468F-89F1-EE82D2AB3D20}"/>
  </hyperlinks>
  <pageMargins left="0.25" right="0.25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FCAB62-B301-4E8B-B15B-175233FC1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96E35-CF38-4EE8-BF85-AAE60D691A7A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10C023E4-00E7-46F9-9E7C-906963247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Invoice</vt:lpstr>
      <vt:lpstr>Look Book</vt:lpstr>
      <vt:lpstr>ColumnTitle1</vt:lpstr>
      <vt:lpstr>company_name</vt:lpstr>
      <vt:lpstr>Invoice!Print_Titles</vt:lpstr>
      <vt:lpstr>RowTitleRegion1..C7</vt:lpstr>
      <vt:lpstr>RowTitleRegion2..G5</vt:lpstr>
      <vt:lpstr>RowTitleRegion3..G26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2019-07-07T22:54:40Z</dcterms:created>
  <dcterms:modified xsi:type="dcterms:W3CDTF">2025-02-21T03:14:22Z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