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tsgal\Downloads\"/>
    </mc:Choice>
  </mc:AlternateContent>
  <xr:revisionPtr revIDLastSave="0" documentId="13_ncr:1_{08F8262F-F31A-43C7-9A21-6A1662DFAC67}" xr6:coauthVersionLast="47" xr6:coauthVersionMax="47" xr10:uidLastSave="{00000000-0000-0000-0000-000000000000}"/>
  <bookViews>
    <workbookView xWindow="-28920" yWindow="-120" windowWidth="29040" windowHeight="15720" activeTab="2" xr2:uid="{00000000-000D-0000-FFFF-FFFF00000000}"/>
  </bookViews>
  <sheets>
    <sheet name="Results" sheetId="3" r:id="rId1"/>
    <sheet name="June 30 2025 top 20" sheetId="4" r:id="rId2"/>
    <sheet name="Portfolio_Results" sheetId="1" r:id="rId3"/>
  </sheets>
  <definedNames>
    <definedName name="_xlnm.Print_Area" localSheetId="0">Table13[[#Headers],[#Data],[Basket_ID]:[4Q cumulative excess return]]</definedName>
  </definedNames>
  <calcPr calcId="181029"/>
</workbook>
</file>

<file path=xl/calcChain.xml><?xml version="1.0" encoding="utf-8"?>
<calcChain xmlns="http://schemas.openxmlformats.org/spreadsheetml/2006/main">
  <c r="AF49" i="3" l="1"/>
  <c r="A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E51" i="3"/>
  <c r="E50" i="3"/>
  <c r="E49" i="3"/>
  <c r="AB45" i="3"/>
  <c r="S45" i="3"/>
  <c r="L45" i="3"/>
  <c r="F45" i="3"/>
  <c r="G45" i="3"/>
  <c r="H45" i="3"/>
  <c r="I45" i="3"/>
  <c r="J45" i="3"/>
  <c r="K45" i="3"/>
  <c r="M45" i="3"/>
  <c r="N45" i="3"/>
  <c r="O45" i="3"/>
  <c r="P45" i="3"/>
  <c r="Q45" i="3"/>
  <c r="R45" i="3"/>
  <c r="T45" i="3"/>
  <c r="U45" i="3"/>
  <c r="V45" i="3"/>
  <c r="W45" i="3"/>
  <c r="X45" i="3"/>
  <c r="Y45" i="3"/>
  <c r="Z45" i="3"/>
  <c r="AA45" i="3"/>
  <c r="E45" i="3"/>
  <c r="AB44" i="3"/>
  <c r="AB43" i="3"/>
  <c r="S44" i="3"/>
  <c r="S43" i="3"/>
  <c r="L44" i="3"/>
  <c r="L43" i="3"/>
  <c r="F43" i="3"/>
  <c r="G43" i="3"/>
  <c r="H43" i="3"/>
  <c r="I43" i="3"/>
  <c r="J43" i="3"/>
  <c r="K43" i="3"/>
  <c r="M43" i="3"/>
  <c r="N43" i="3"/>
  <c r="O43" i="3"/>
  <c r="P43" i="3"/>
  <c r="Q43" i="3"/>
  <c r="R43" i="3"/>
  <c r="T43" i="3"/>
  <c r="U43" i="3"/>
  <c r="V43" i="3"/>
  <c r="W43" i="3"/>
  <c r="X43" i="3"/>
  <c r="Y43" i="3"/>
  <c r="Z43" i="3"/>
  <c r="AA43" i="3"/>
  <c r="F44" i="3"/>
  <c r="G44" i="3"/>
  <c r="H44" i="3"/>
  <c r="I44" i="3"/>
  <c r="J44" i="3"/>
  <c r="K44" i="3"/>
  <c r="M44" i="3"/>
  <c r="N44" i="3"/>
  <c r="O44" i="3"/>
  <c r="P44" i="3"/>
  <c r="Q44" i="3"/>
  <c r="R44" i="3"/>
  <c r="T44" i="3"/>
  <c r="U44" i="3"/>
  <c r="V44" i="3"/>
  <c r="W44" i="3"/>
  <c r="X44" i="3"/>
  <c r="Y44" i="3"/>
  <c r="Z44" i="3"/>
  <c r="AA44" i="3"/>
  <c r="E44" i="3"/>
  <c r="E43" i="3"/>
  <c r="AM43" i="1"/>
  <c r="AM42" i="1"/>
</calcChain>
</file>

<file path=xl/sharedStrings.xml><?xml version="1.0" encoding="utf-8"?>
<sst xmlns="http://schemas.openxmlformats.org/spreadsheetml/2006/main" count="640" uniqueCount="211">
  <si>
    <t>Basket_ID</t>
  </si>
  <si>
    <t>Portfolio_Date</t>
  </si>
  <si>
    <t>Investment_Start_Date</t>
  </si>
  <si>
    <t>Initial_Symbols_Found</t>
  </si>
  <si>
    <t>1Q_cumulative_return</t>
  </si>
  <si>
    <t>1Q_cumulative_return_pct</t>
  </si>
  <si>
    <t>1Q_cumulative_active_stocks</t>
  </si>
  <si>
    <t>1Q_cumulative_weight_per_stock</t>
  </si>
  <si>
    <t>1Q_cumulative_end_date</t>
  </si>
  <si>
    <t>1Q_cumulative_benchmark_return</t>
  </si>
  <si>
    <t>1Q_cumulative_benchmark_return_pct</t>
  </si>
  <si>
    <t>1Q_cumulative_excess_return</t>
  </si>
  <si>
    <t>1Q_cumulative_excess_return_pct</t>
  </si>
  <si>
    <t>2Q_cumulative_return</t>
  </si>
  <si>
    <t>2Q_cumulative_return_pct</t>
  </si>
  <si>
    <t>2Q_cumulative_active_stocks</t>
  </si>
  <si>
    <t>2Q_cumulative_weight_per_stock</t>
  </si>
  <si>
    <t>2Q_cumulative_end_date</t>
  </si>
  <si>
    <t>2Q_cumulative_benchmark_return</t>
  </si>
  <si>
    <t>2Q_cumulative_benchmark_return_pct</t>
  </si>
  <si>
    <t>2Q_cumulative_excess_return</t>
  </si>
  <si>
    <t>2Q_cumulative_excess_return_pct</t>
  </si>
  <si>
    <t>3Q_cumulative_return</t>
  </si>
  <si>
    <t>3Q_cumulative_return_pct</t>
  </si>
  <si>
    <t>3Q_cumulative_active_stocks</t>
  </si>
  <si>
    <t>3Q_cumulative_weight_per_stock</t>
  </si>
  <si>
    <t>3Q_cumulative_end_date</t>
  </si>
  <si>
    <t>3Q_cumulative_benchmark_return</t>
  </si>
  <si>
    <t>3Q_cumulative_benchmark_return_pct</t>
  </si>
  <si>
    <t>3Q_cumulative_excess_return</t>
  </si>
  <si>
    <t>3Q_cumulative_excess_return_pct</t>
  </si>
  <si>
    <t>4Q_cumulative_return</t>
  </si>
  <si>
    <t>4Q_cumulative_return_pct</t>
  </si>
  <si>
    <t>4Q_cumulative_active_stocks</t>
  </si>
  <si>
    <t>4Q_cumulative_weight_per_stock</t>
  </si>
  <si>
    <t>4Q_cumulative_end_date</t>
  </si>
  <si>
    <t>4Q_cumulative_benchmark_return</t>
  </si>
  <si>
    <t>4Q_cumulative_benchmark_return_pct</t>
  </si>
  <si>
    <t>4Q_cumulative_excess_return</t>
  </si>
  <si>
    <t>4Q_cumulative_excess_return_pct</t>
  </si>
  <si>
    <t>A</t>
  </si>
  <si>
    <t>2015-06-30</t>
  </si>
  <si>
    <t>2015-08-14</t>
  </si>
  <si>
    <t>2015-09-30</t>
  </si>
  <si>
    <t>2015-12-31</t>
  </si>
  <si>
    <t>2016-03-31</t>
  </si>
  <si>
    <t>2016-06-30</t>
  </si>
  <si>
    <t>B</t>
  </si>
  <si>
    <t>2015-11-16</t>
  </si>
  <si>
    <t>2016-09-30</t>
  </si>
  <si>
    <t>C</t>
  </si>
  <si>
    <t>2016-02-16</t>
  </si>
  <si>
    <t>2016-12-30</t>
  </si>
  <si>
    <t>D</t>
  </si>
  <si>
    <t>2016-05-16</t>
  </si>
  <si>
    <t>2017-03-31</t>
  </si>
  <si>
    <t>E</t>
  </si>
  <si>
    <t>2016-08-15</t>
  </si>
  <si>
    <t>2017-06-30</t>
  </si>
  <si>
    <t>F</t>
  </si>
  <si>
    <t>2016-11-14</t>
  </si>
  <si>
    <t>2017-09-29</t>
  </si>
  <si>
    <t>G</t>
  </si>
  <si>
    <t>2016-12-31</t>
  </si>
  <si>
    <t>2017-02-14</t>
  </si>
  <si>
    <t>2017-12-29</t>
  </si>
  <si>
    <t>H</t>
  </si>
  <si>
    <t>2017-05-15</t>
  </si>
  <si>
    <t>2018-03-29</t>
  </si>
  <si>
    <t>I</t>
  </si>
  <si>
    <t>2017-08-14</t>
  </si>
  <si>
    <t>2018-06-29</t>
  </si>
  <si>
    <t>J</t>
  </si>
  <si>
    <t>2017-09-30</t>
  </si>
  <si>
    <t>2017-11-14</t>
  </si>
  <si>
    <t>2018-09-28</t>
  </si>
  <si>
    <t>K</t>
  </si>
  <si>
    <t>2017-12-31</t>
  </si>
  <si>
    <t>2018-02-14</t>
  </si>
  <si>
    <t>2018-12-31</t>
  </si>
  <si>
    <t>L</t>
  </si>
  <si>
    <t>2018-03-31</t>
  </si>
  <si>
    <t>2018-05-15</t>
  </si>
  <si>
    <t>2019-03-29</t>
  </si>
  <si>
    <t>M</t>
  </si>
  <si>
    <t>2018-06-30</t>
  </si>
  <si>
    <t>2018-08-14</t>
  </si>
  <si>
    <t>2019-06-28</t>
  </si>
  <si>
    <t>N</t>
  </si>
  <si>
    <t>2018-09-30</t>
  </si>
  <si>
    <t>2018-11-14</t>
  </si>
  <si>
    <t>2019-09-30</t>
  </si>
  <si>
    <t>O</t>
  </si>
  <si>
    <t>2019-02-14</t>
  </si>
  <si>
    <t>2019-12-31</t>
  </si>
  <si>
    <t>P</t>
  </si>
  <si>
    <t>2019-03-31</t>
  </si>
  <si>
    <t>2019-05-15</t>
  </si>
  <si>
    <t>2020-03-31</t>
  </si>
  <si>
    <t>Q</t>
  </si>
  <si>
    <t>2019-06-30</t>
  </si>
  <si>
    <t>2019-08-14</t>
  </si>
  <si>
    <t>2020-06-30</t>
  </si>
  <si>
    <t>R</t>
  </si>
  <si>
    <t>2019-11-14</t>
  </si>
  <si>
    <t>2020-09-30</t>
  </si>
  <si>
    <t>S</t>
  </si>
  <si>
    <t>2020-02-14</t>
  </si>
  <si>
    <t>2020-12-31</t>
  </si>
  <si>
    <t>T</t>
  </si>
  <si>
    <t>2020-05-15</t>
  </si>
  <si>
    <t>2021-03-31</t>
  </si>
  <si>
    <t>U</t>
  </si>
  <si>
    <t>2020-08-14</t>
  </si>
  <si>
    <t>2021-06-30</t>
  </si>
  <si>
    <t>V</t>
  </si>
  <si>
    <t>2020-11-16</t>
  </si>
  <si>
    <t>2021-09-30</t>
  </si>
  <si>
    <t>W</t>
  </si>
  <si>
    <t>2021-02-16</t>
  </si>
  <si>
    <t>2021-12-31</t>
  </si>
  <si>
    <t>X</t>
  </si>
  <si>
    <t>2021-05-17</t>
  </si>
  <si>
    <t>2022-03-31</t>
  </si>
  <si>
    <t>Y</t>
  </si>
  <si>
    <t>2021-08-16</t>
  </si>
  <si>
    <t>2022-06-30</t>
  </si>
  <si>
    <t>Z</t>
  </si>
  <si>
    <t>2021-11-15</t>
  </si>
  <si>
    <t>2022-09-30</t>
  </si>
  <si>
    <t>AA</t>
  </si>
  <si>
    <t>2022-02-14</t>
  </si>
  <si>
    <t>2022-12-30</t>
  </si>
  <si>
    <t>AB</t>
  </si>
  <si>
    <t>2022-05-16</t>
  </si>
  <si>
    <t>2023-03-31</t>
  </si>
  <si>
    <t>AC</t>
  </si>
  <si>
    <t>2022-08-15</t>
  </si>
  <si>
    <t>2023-06-30</t>
  </si>
  <si>
    <t>AD</t>
  </si>
  <si>
    <t>2022-11-14</t>
  </si>
  <si>
    <t>2023-09-29</t>
  </si>
  <si>
    <t>AE</t>
  </si>
  <si>
    <t>2022-12-31</t>
  </si>
  <si>
    <t>2023-02-14</t>
  </si>
  <si>
    <t>2023-12-29</t>
  </si>
  <si>
    <t>AF</t>
  </si>
  <si>
    <t>2023-05-15</t>
  </si>
  <si>
    <t>2024-03-28</t>
  </si>
  <si>
    <t>AG</t>
  </si>
  <si>
    <t>2023-08-14</t>
  </si>
  <si>
    <t>2024-06-28</t>
  </si>
  <si>
    <t>AH</t>
  </si>
  <si>
    <t>2023-09-30</t>
  </si>
  <si>
    <t>2023-11-14</t>
  </si>
  <si>
    <t>2024-09-30</t>
  </si>
  <si>
    <t>AI</t>
  </si>
  <si>
    <t>2023-12-31</t>
  </si>
  <si>
    <t>2024-02-14</t>
  </si>
  <si>
    <t>2024-12-31</t>
  </si>
  <si>
    <t>AJ</t>
  </si>
  <si>
    <t>2024-03-31</t>
  </si>
  <si>
    <t>2024-05-15</t>
  </si>
  <si>
    <t>2025-03-31</t>
  </si>
  <si>
    <t>AK</t>
  </si>
  <si>
    <t>2024-06-30</t>
  </si>
  <si>
    <t>2024-08-14</t>
  </si>
  <si>
    <t>2025-06-30</t>
  </si>
  <si>
    <t>AL</t>
  </si>
  <si>
    <t>2024-11-14</t>
  </si>
  <si>
    <t>AM</t>
  </si>
  <si>
    <t>2025-02-14</t>
  </si>
  <si>
    <t>AN</t>
  </si>
  <si>
    <t>2025-05-15</t>
  </si>
  <si>
    <t>SPY</t>
  </si>
  <si>
    <t>Mean</t>
  </si>
  <si>
    <t>Column1</t>
  </si>
  <si>
    <t>Median</t>
  </si>
  <si>
    <t>Win % Rate</t>
  </si>
  <si>
    <t>Portfolio Date</t>
  </si>
  <si>
    <t>Investment Start Date</t>
  </si>
  <si>
    <t xml:space="preserve">1Q cumulative excess return </t>
  </si>
  <si>
    <t>2Q cumulative excess return</t>
  </si>
  <si>
    <t>3Q cumulative excess return</t>
  </si>
  <si>
    <t>4Q cumulative excess return</t>
  </si>
  <si>
    <t>Portfolio_4Q_Std_Dev</t>
  </si>
  <si>
    <t>Benchmark_4Q_Std_Dev</t>
  </si>
  <si>
    <t>Symbol</t>
  </si>
  <si>
    <t>AMD</t>
  </si>
  <si>
    <t>GOOGL</t>
  </si>
  <si>
    <t>AMZN</t>
  </si>
  <si>
    <t>AMAT</t>
  </si>
  <si>
    <t>BA</t>
  </si>
  <si>
    <t>AVGO</t>
  </si>
  <si>
    <t>COF</t>
  </si>
  <si>
    <t>CRWD</t>
  </si>
  <si>
    <t>DIS</t>
  </si>
  <si>
    <t>META</t>
  </si>
  <si>
    <t>GEV</t>
  </si>
  <si>
    <t>GE</t>
  </si>
  <si>
    <t>NFLX</t>
  </si>
  <si>
    <t>NVDA</t>
  </si>
  <si>
    <t>ORCL</t>
  </si>
  <si>
    <t>PLTR</t>
  </si>
  <si>
    <t>TSM</t>
  </si>
  <si>
    <t>TSLA</t>
  </si>
  <si>
    <t>UBER</t>
  </si>
  <si>
    <t>Portfolio from June 30 2025;calculated and hypothetical trade date Aug 15 2025</t>
  </si>
  <si>
    <t>Excess from SPY</t>
  </si>
  <si>
    <t>Volatility of SPY</t>
  </si>
  <si>
    <t>Volatility of New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</si>
</sst>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9" fontId="0" fillId="0" borderId="0" xfId="1" applyFont="1"/>
    <xf numFmtId="164" fontId="0" fillId="0" borderId="0" xfId="1" applyNumberFormat="1" applyFont="1"/>
    <xf numFmtId="0" fontId="1" fillId="0" borderId="2" xfId="0" applyFont="1" applyBorder="1" applyAlignment="1">
      <alignment horizontal="center" vertical="top" wrapText="1"/>
    </xf>
    <xf numFmtId="164" fontId="1" fillId="0" borderId="2" xfId="1" applyNumberFormat="1" applyFont="1" applyBorder="1" applyAlignment="1">
      <alignment horizontal="center" vertical="top" wrapText="1"/>
    </xf>
    <xf numFmtId="9" fontId="1" fillId="0" borderId="2" xfId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9" fontId="0" fillId="0" borderId="0" xfId="0" applyNumberFormat="1"/>
    <xf numFmtId="164" fontId="2" fillId="0" borderId="0" xfId="1" applyNumberFormat="1" applyFont="1"/>
    <xf numFmtId="164" fontId="2" fillId="0" borderId="0" xfId="1" applyNumberFormat="1" applyFont="1" applyAlignment="1">
      <alignment horizontal="center"/>
    </xf>
    <xf numFmtId="0" fontId="4" fillId="5" borderId="2" xfId="0" applyFont="1" applyFill="1" applyBorder="1" applyAlignment="1">
      <alignment horizontal="center" vertical="top" wrapText="1"/>
    </xf>
    <xf numFmtId="164" fontId="4" fillId="5" borderId="2" xfId="1" applyNumberFormat="1" applyFont="1" applyFill="1" applyBorder="1" applyAlignment="1">
      <alignment horizontal="center" vertical="top" wrapText="1"/>
    </xf>
    <xf numFmtId="9" fontId="4" fillId="5" borderId="2" xfId="1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 wrapText="1"/>
    </xf>
    <xf numFmtId="9" fontId="1" fillId="5" borderId="2" xfId="1" applyFont="1" applyFill="1" applyBorder="1" applyAlignment="1">
      <alignment horizontal="center" vertical="top" wrapText="1"/>
    </xf>
    <xf numFmtId="0" fontId="0" fillId="5" borderId="0" xfId="0" applyFill="1" applyAlignment="1">
      <alignment wrapText="1"/>
    </xf>
    <xf numFmtId="0" fontId="5" fillId="4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3" borderId="4" xfId="1" applyNumberFormat="1" applyFont="1" applyFill="1" applyBorder="1" applyAlignment="1">
      <alignment horizontal="center"/>
    </xf>
    <xf numFmtId="164" fontId="0" fillId="2" borderId="4" xfId="1" applyNumberFormat="1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164" fontId="7" fillId="6" borderId="1" xfId="1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9" fontId="7" fillId="6" borderId="1" xfId="1" applyNumberFormat="1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164" fontId="6" fillId="6" borderId="0" xfId="1" applyNumberFormat="1" applyFont="1" applyFill="1" applyAlignment="1">
      <alignment horizontal="center" vertical="center" wrapText="1"/>
    </xf>
    <xf numFmtId="9" fontId="6" fillId="6" borderId="0" xfId="0" applyNumberFormat="1" applyFont="1" applyFill="1" applyAlignment="1">
      <alignment horizontal="center" vertical="center" wrapText="1"/>
    </xf>
    <xf numFmtId="9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7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>
          <fgColor indexed="64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3" formatCode="0%"/>
    </dxf>
    <dxf>
      <numFmt numFmtId="13" formatCode="0%"/>
    </dxf>
    <dxf>
      <numFmt numFmtId="164" formatCode="0.0%"/>
      <alignment horizontal="center" vertical="bottom" textRotation="0" wrapText="0" indent="0" justifyLastLine="0" shrinkToFit="0" readingOrder="0"/>
    </dxf>
    <dxf>
      <numFmt numFmtId="164" formatCode="0.0%"/>
    </dxf>
    <dxf>
      <numFmt numFmtId="164" formatCode="0.0%"/>
      <alignment horizontal="center" vertical="bottom" textRotation="0" wrapText="0" indent="0" justifyLastLine="0" shrinkToFit="0" readingOrder="0"/>
    </dxf>
    <dxf>
      <numFmt numFmtId="13" formatCode="0%"/>
    </dxf>
    <dxf>
      <numFmt numFmtId="164" formatCode="0.0%"/>
      <alignment horizontal="center" vertical="bottom" textRotation="0" wrapText="0" indent="0" justifyLastLine="0" shrinkToFit="0" readingOrder="0"/>
    </dxf>
    <dxf>
      <numFmt numFmtId="164" formatCode="0.0%"/>
    </dxf>
    <dxf>
      <numFmt numFmtId="164" formatCode="0.0%"/>
      <alignment horizontal="center" vertical="bottom" textRotation="0" wrapText="0" indent="0" justifyLastLine="0" shrinkToFit="0" readingOrder="0"/>
    </dxf>
    <dxf>
      <numFmt numFmtId="164" formatCode="0.0%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3" formatCode="0%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textRotation="0" indent="0" justifyLastLine="0" shrinkToFit="0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textRotation="0" indent="0" justifyLastLine="0" shrinkToFit="0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textRotation="0" indent="0" justifyLastLine="0" shrinkToFit="0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 val="0"/>
      </font>
      <alignment horizontal="center" textRotation="0" indent="0" justifyLastLine="0" shrinkToFit="0" readingOrder="0"/>
    </dxf>
    <dxf>
      <font>
        <b val="0"/>
      </font>
      <alignment horizontal="center" textRotation="0" indent="0" justifyLastLine="0" shrinkToFit="0" readingOrder="0"/>
    </dxf>
    <dxf>
      <font>
        <b val="0"/>
      </font>
      <alignment horizontal="center" textRotation="0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1FDC4FE-8DC0-4908-96A4-A313027103C2}" name="Table13" displayName="Table13" ref="A1:AF46" totalsRowCount="1" headerRowDxfId="0" headerRowBorderDxfId="45" tableBorderDxfId="44">
  <autoFilter ref="A1:AF45" xr:uid="{B5FB2418-C8BB-4E63-A7D0-9C25EA32607C}"/>
  <tableColumns count="32">
    <tableColumn id="1" xr3:uid="{6C171DE8-98A2-4C73-852F-D2E1BB15E571}" name="Basket_ID" dataDxfId="43" totalsRowDxfId="13"/>
    <tableColumn id="2" xr3:uid="{A9B5B508-7BF6-43E6-B909-B3F0D6B46A9D}" name="Portfolio Date" dataDxfId="42" totalsRowDxfId="12"/>
    <tableColumn id="3" xr3:uid="{1124E7DC-3067-4438-A56E-EB830B64DB7E}" name="Investment Start Date" dataDxfId="41" totalsRowDxfId="11"/>
    <tableColumn id="5" xr3:uid="{007CC9C3-E0C0-44CC-9A69-BC79482908A2}" name="1Q_cumulative_return" dataDxfId="40" totalsRowDxfId="10" dataCellStyle="Percent"/>
    <tableColumn id="12" xr3:uid="{C1EC0B6A-9824-4183-8372-154F5E322181}" name="1Q cumulative excess return " dataDxfId="39" totalsRowDxfId="9" dataCellStyle="Percent"/>
    <tableColumn id="13" xr3:uid="{9C3AA5FE-820A-40A9-9BF2-B20760984041}" name="1Q_cumulative_excess_return_pct" dataDxfId="38"/>
    <tableColumn id="14" xr3:uid="{7A7856D7-C5B1-4787-9112-E6618A41CE25}" name="2Q_cumulative_return" dataDxfId="37" totalsRowDxfId="8" dataCellStyle="Percent"/>
    <tableColumn id="15" xr3:uid="{D0BFD025-F2BC-4280-A4CA-29AABDB98B0F}" name="2Q_cumulative_return_pct" dataDxfId="36"/>
    <tableColumn id="18" xr3:uid="{8DB47E22-1378-4EBA-AEEF-9A999B730793}" name="2Q_cumulative_end_date" dataDxfId="35"/>
    <tableColumn id="19" xr3:uid="{8ECBBC71-B18C-4BBF-BA18-442BF515CCAA}" name="2Q_cumulative_benchmark_return" dataDxfId="34"/>
    <tableColumn id="20" xr3:uid="{433B0D4F-F6C7-4343-AA1F-FDC25088A472}" name="2Q_cumulative_benchmark_return_pct" dataDxfId="33"/>
    <tableColumn id="21" xr3:uid="{13E5DDD2-BA93-4509-B397-5217E3E815B2}" name="2Q cumulative excess return" dataDxfId="32" totalsRowDxfId="7" dataCellStyle="Percent"/>
    <tableColumn id="22" xr3:uid="{6D5A64AC-0443-4485-B1FE-DC12258ADEEB}" name="2Q_cumulative_excess_return_pct" dataDxfId="31"/>
    <tableColumn id="23" xr3:uid="{A2CE4DA2-5638-43C4-8F09-C5D966EBFA9C}" name="3Q_cumulative_return" dataDxfId="30" totalsRowDxfId="6" dataCellStyle="Percent"/>
    <tableColumn id="24" xr3:uid="{2B880B25-DDDB-47D5-8205-A9B37688FA8A}" name="3Q_cumulative_return_pct" dataDxfId="29"/>
    <tableColumn id="27" xr3:uid="{1C91FF95-28FE-4E21-B764-A9B72EA55525}" name="3Q_cumulative_end_date" dataDxfId="28"/>
    <tableColumn id="28" xr3:uid="{8CCCEEF2-94A9-4B8F-8648-BAF2782A5C26}" name="3Q_cumulative_benchmark_return" dataDxfId="27"/>
    <tableColumn id="29" xr3:uid="{36C5F7D7-7CEA-4601-BE8C-4BF0D85CCDE8}" name="3Q_cumulative_benchmark_return_pct" dataDxfId="26"/>
    <tableColumn id="30" xr3:uid="{DC43C6E2-0FF2-4623-8604-A89AFCC9E03A}" name="3Q cumulative excess return" dataDxfId="25" totalsRowDxfId="5" dataCellStyle="Percent"/>
    <tableColumn id="31" xr3:uid="{5CFBFF87-26BF-4670-89C0-27055ADF2438}" name="3Q_cumulative_excess_return_pct" dataDxfId="24"/>
    <tableColumn id="32" xr3:uid="{93DC2F9A-B314-4748-8A55-DDC6C1508AF0}" name="4Q_cumulative_return" dataDxfId="23" totalsRowDxfId="4" dataCellStyle="Percent"/>
    <tableColumn id="33" xr3:uid="{68FDDA1C-EFB5-4D29-85F4-D2F783E60031}" name="4Q_cumulative_return_pct" dataDxfId="22"/>
    <tableColumn id="34" xr3:uid="{AC9B58C5-5143-4B1A-8148-00FE2EB2568C}" name="4Q_cumulative_active_stocks" dataDxfId="21"/>
    <tableColumn id="35" xr3:uid="{21E2C7A5-11A6-43FA-8BA3-58F52DACCB35}" name="4Q_cumulative_weight_per_stock" dataDxfId="20"/>
    <tableColumn id="36" xr3:uid="{F78CA8B7-0804-4C41-B268-DADA1059E9AF}" name="4Q_cumulative_end_date" dataDxfId="19"/>
    <tableColumn id="37" xr3:uid="{B29DADD7-2D68-4958-A2CD-EDDA582585C0}" name="4Q_cumulative_benchmark_return" dataDxfId="18"/>
    <tableColumn id="38" xr3:uid="{9AEBEF6E-0EA7-4D3A-B092-1E9B6B99EC9D}" name="4Q_cumulative_benchmark_return_pct" dataDxfId="17"/>
    <tableColumn id="39" xr3:uid="{649FA074-1461-433B-B1BC-68249F10810C}" name="4Q cumulative excess return" dataDxfId="16" totalsRowDxfId="3" dataCellStyle="Percent"/>
    <tableColumn id="40" xr3:uid="{6C2DB8BE-5656-40FD-AED3-2D0B441E9BED}" name="4Q_cumulative_excess_return_pct"/>
    <tableColumn id="41" xr3:uid="{645030F2-7B5B-4ACD-ABEF-4691428932FE}" name="Column1" totalsRowLabel="Mean"/>
    <tableColumn id="4" xr3:uid="{449833F8-A5F5-47E5-BB28-69DABF68A216}" name="Portfolio_4Q_Std_Dev" dataDxfId="15" totalsRowDxfId="2"/>
    <tableColumn id="6" xr3:uid="{D3F9D7A2-47A6-4D82-BCBA-8D758998EA62}" name="Benchmark_4Q_Std_Dev" dataDxfId="14" totalsRowDxfId="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FB2418-C8BB-4E63-A7D0-9C25EA32607C}" name="Table1" displayName="Table1" ref="A1:AO42" totalsRowCount="1" headerRowDxfId="70" headerRowBorderDxfId="69" tableBorderDxfId="68">
  <autoFilter ref="A1:AO41" xr:uid="{B5FB2418-C8BB-4E63-A7D0-9C25EA32607C}"/>
  <tableColumns count="41">
    <tableColumn id="1" xr3:uid="{62EBF269-3740-4640-956D-A666B8B641B8}" name="Basket_ID" dataDxfId="67" totalsRowDxfId="66"/>
    <tableColumn id="2" xr3:uid="{52913AB1-1048-4875-98A0-39FF0852BC6E}" name="Portfolio_Date" dataDxfId="65" totalsRowDxfId="64"/>
    <tableColumn id="3" xr3:uid="{1289777E-5832-4545-BA07-017FD7168E4A}" name="Investment_Start_Date" dataDxfId="63" totalsRowDxfId="62"/>
    <tableColumn id="4" xr3:uid="{0E7DD741-637A-46C4-909A-779EAFBB4FC5}" name="Initial_Symbols_Found"/>
    <tableColumn id="5" xr3:uid="{3C3A8BD3-3F0F-4782-97FF-B410889B2EBE}" name="1Q_cumulative_return" dataDxfId="61" totalsRowDxfId="60" dataCellStyle="Percent" totalsRowCellStyle="Percent"/>
    <tableColumn id="6" xr3:uid="{A271DA8A-CA43-4D26-A80A-59590A5B1333}" name="1Q_cumulative_return_pct"/>
    <tableColumn id="7" xr3:uid="{805CCD4E-5A2D-41FA-B20A-FB1B767C31F3}" name="1Q_cumulative_active_stocks"/>
    <tableColumn id="8" xr3:uid="{1A62F4E0-4F70-436C-9A40-E806CDC20150}" name="1Q_cumulative_weight_per_stock"/>
    <tableColumn id="9" xr3:uid="{7F73933E-7601-46E7-8124-01A36A01C27C}" name="1Q_cumulative_end_date"/>
    <tableColumn id="10" xr3:uid="{3D43DCC0-B1A0-4B32-A85B-7373D7739173}" name="1Q_cumulative_benchmark_return"/>
    <tableColumn id="11" xr3:uid="{47465C44-CF96-4BD1-A65D-17E419EC45E2}" name="1Q_cumulative_benchmark_return_pct"/>
    <tableColumn id="12" xr3:uid="{17F5CA49-483E-4434-851C-5EC29E951553}" name="1Q_cumulative_excess_return" dataDxfId="59" totalsRowDxfId="58" dataCellStyle="Percent" totalsRowCellStyle="Percent"/>
    <tableColumn id="13" xr3:uid="{C5A1D854-8F5A-4954-A383-34EA3D0D0390}" name="1Q_cumulative_excess_return_pct"/>
    <tableColumn id="14" xr3:uid="{9E722DB1-A91E-41E4-B322-FD11366E4196}" name="2Q_cumulative_return" dataDxfId="57" totalsRowDxfId="56" dataCellStyle="Percent" totalsRowCellStyle="Percent"/>
    <tableColumn id="15" xr3:uid="{CFCA9B4E-BE4E-4494-8647-B90682E4AA85}" name="2Q_cumulative_return_pct"/>
    <tableColumn id="16" xr3:uid="{2914C0C7-E135-4CC5-949D-E20C26846481}" name="2Q_cumulative_active_stocks"/>
    <tableColumn id="17" xr3:uid="{82FDB812-95A9-44CE-93A8-308B77FE4FF9}" name="2Q_cumulative_weight_per_stock"/>
    <tableColumn id="18" xr3:uid="{5A20FE80-BF6E-4431-B4FD-E6B852C1B0C0}" name="2Q_cumulative_end_date"/>
    <tableColumn id="19" xr3:uid="{03D40AB1-A73C-4419-84DC-1F4C1BF2FEBD}" name="2Q_cumulative_benchmark_return"/>
    <tableColumn id="20" xr3:uid="{2BEC27AB-631D-45A3-B9AB-AFA0F01286E8}" name="2Q_cumulative_benchmark_return_pct"/>
    <tableColumn id="21" xr3:uid="{DA6CF863-4407-4ECB-BB41-2AF6545329B3}" name="2Q_cumulative_excess_return" dataDxfId="55" totalsRowDxfId="54" dataCellStyle="Percent" totalsRowCellStyle="Percent"/>
    <tableColumn id="22" xr3:uid="{2B2D4CD6-3DC2-4CB3-8734-5EEA6056139D}" name="2Q_cumulative_excess_return_pct"/>
    <tableColumn id="23" xr3:uid="{62482F96-5525-4653-9A9C-4906425A8830}" name="3Q_cumulative_return" dataDxfId="53" totalsRowDxfId="52" dataCellStyle="Percent" totalsRowCellStyle="Percent"/>
    <tableColumn id="24" xr3:uid="{FBC5FA0B-6046-4535-A931-755B4BA22321}" name="3Q_cumulative_return_pct"/>
    <tableColumn id="25" xr3:uid="{B56871B5-4E3B-4123-93D6-A604FEB36768}" name="3Q_cumulative_active_stocks"/>
    <tableColumn id="26" xr3:uid="{52E069AF-24F4-4045-BF1E-9302E54FE67E}" name="3Q_cumulative_weight_per_stock"/>
    <tableColumn id="27" xr3:uid="{CB82062E-481F-4680-92F9-F3648CCB96A5}" name="3Q_cumulative_end_date"/>
    <tableColumn id="28" xr3:uid="{9CDEEF86-B710-40D2-8A87-BCB6AD1AD6E3}" name="3Q_cumulative_benchmark_return"/>
    <tableColumn id="29" xr3:uid="{ACA24A88-3406-4C26-A7F0-AA3B8A35A2CA}" name="3Q_cumulative_benchmark_return_pct"/>
    <tableColumn id="30" xr3:uid="{604D4432-45A4-4534-9E47-5EDCFAD5CFDF}" name="3Q_cumulative_excess_return" dataDxfId="51" totalsRowDxfId="50" dataCellStyle="Percent" totalsRowCellStyle="Percent"/>
    <tableColumn id="31" xr3:uid="{F9E05F47-4935-47FC-A5CF-81A135FF8770}" name="3Q_cumulative_excess_return_pct"/>
    <tableColumn id="32" xr3:uid="{D8B00D45-463D-4E2E-AB2A-FE3997F8E577}" name="4Q_cumulative_return" dataDxfId="49" totalsRowDxfId="48" dataCellStyle="Percent" totalsRowCellStyle="Percent"/>
    <tableColumn id="33" xr3:uid="{217C2EAE-4887-4F04-9B58-00042621F2F9}" name="4Q_cumulative_return_pct"/>
    <tableColumn id="34" xr3:uid="{4AFBD45D-B5CB-4658-B0CB-49CDB283ACF2}" name="4Q_cumulative_active_stocks"/>
    <tableColumn id="35" xr3:uid="{C2C7362B-AB48-45FC-9A0D-CEF27B88E087}" name="4Q_cumulative_weight_per_stock"/>
    <tableColumn id="36" xr3:uid="{A06B7A3F-E784-410B-A5A9-3DFC5B1BBBBF}" name="4Q_cumulative_end_date"/>
    <tableColumn id="37" xr3:uid="{C5D330A6-953F-48EC-88E2-0FDF07F0A41B}" name="4Q_cumulative_benchmark_return"/>
    <tableColumn id="38" xr3:uid="{6247B5BA-57AE-424D-AF72-E5AD1698774D}" name="4Q_cumulative_benchmark_return_pct"/>
    <tableColumn id="39" xr3:uid="{4D994BAA-1F90-4E66-A235-FBABAA305F2C}" name="4Q_cumulative_excess_return" totalsRowFunction="custom" dataDxfId="47" totalsRowDxfId="46" dataCellStyle="Percent" totalsRowCellStyle="Percent">
      <totalsRowFormula>AVERAGE(AM2:AM38)</totalsRowFormula>
    </tableColumn>
    <tableColumn id="40" xr3:uid="{FA7F6585-97F8-4F95-A8A7-C2E948AF4EA3}" name="4Q_cumulative_excess_return_pct"/>
    <tableColumn id="41" xr3:uid="{216BE987-A215-4AFD-A3B1-547B96CA034C}" name="Column1" totalsRowLabel="Mean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9C44F-678C-4C2E-84E3-726108304626}">
  <sheetPr>
    <pageSetUpPr fitToPage="1"/>
  </sheetPr>
  <dimension ref="A1:AF51"/>
  <sheetViews>
    <sheetView topLeftCell="A14" workbookViewId="0">
      <selection activeCell="C48" sqref="C48:AF51"/>
    </sheetView>
  </sheetViews>
  <sheetFormatPr defaultRowHeight="15" x14ac:dyDescent="0.25"/>
  <cols>
    <col min="1" max="1" width="12.5703125" style="7" customWidth="1"/>
    <col min="2" max="2" width="16.28515625" style="7" customWidth="1"/>
    <col min="3" max="3" width="16.5703125" style="7" customWidth="1"/>
    <col min="4" max="4" width="13.42578125" style="3" hidden="1" customWidth="1"/>
    <col min="5" max="5" width="13.42578125" style="8" customWidth="1"/>
    <col min="6" max="6" width="13.42578125" hidden="1" customWidth="1"/>
    <col min="7" max="7" width="13.42578125" style="3" hidden="1" customWidth="1"/>
    <col min="8" max="11" width="13.42578125" hidden="1" customWidth="1"/>
    <col min="12" max="12" width="13.42578125" style="8" customWidth="1"/>
    <col min="13" max="13" width="13.42578125" hidden="1" customWidth="1"/>
    <col min="14" max="14" width="13.42578125" style="2" hidden="1" customWidth="1"/>
    <col min="15" max="18" width="13.42578125" hidden="1" customWidth="1"/>
    <col min="19" max="19" width="13.42578125" style="8" customWidth="1"/>
    <col min="20" max="20" width="13.42578125" hidden="1" customWidth="1"/>
    <col min="21" max="21" width="13.42578125" style="3" hidden="1" customWidth="1"/>
    <col min="22" max="27" width="13.42578125" hidden="1" customWidth="1"/>
    <col min="28" max="28" width="13.42578125" style="8" customWidth="1"/>
    <col min="29" max="29" width="13.42578125" hidden="1" customWidth="1"/>
    <col min="30" max="30" width="0" hidden="1" customWidth="1"/>
    <col min="31" max="32" width="9.140625" style="11"/>
  </cols>
  <sheetData>
    <row r="1" spans="1:32" s="19" customFormat="1" ht="45" x14ac:dyDescent="0.25">
      <c r="A1" s="14" t="s">
        <v>0</v>
      </c>
      <c r="B1" s="14" t="s">
        <v>179</v>
      </c>
      <c r="C1" s="14" t="s">
        <v>180</v>
      </c>
      <c r="D1" s="15" t="s">
        <v>4</v>
      </c>
      <c r="E1" s="15" t="s">
        <v>181</v>
      </c>
      <c r="F1" s="14" t="s">
        <v>12</v>
      </c>
      <c r="G1" s="15" t="s">
        <v>13</v>
      </c>
      <c r="H1" s="14" t="s">
        <v>14</v>
      </c>
      <c r="I1" s="14" t="s">
        <v>17</v>
      </c>
      <c r="J1" s="14" t="s">
        <v>18</v>
      </c>
      <c r="K1" s="14" t="s">
        <v>19</v>
      </c>
      <c r="L1" s="15" t="s">
        <v>182</v>
      </c>
      <c r="M1" s="14" t="s">
        <v>21</v>
      </c>
      <c r="N1" s="16" t="s">
        <v>22</v>
      </c>
      <c r="O1" s="14" t="s">
        <v>23</v>
      </c>
      <c r="P1" s="14" t="s">
        <v>26</v>
      </c>
      <c r="Q1" s="14" t="s">
        <v>27</v>
      </c>
      <c r="R1" s="14" t="s">
        <v>28</v>
      </c>
      <c r="S1" s="15" t="s">
        <v>183</v>
      </c>
      <c r="T1" s="14" t="s">
        <v>30</v>
      </c>
      <c r="U1" s="15" t="s">
        <v>31</v>
      </c>
      <c r="V1" s="14" t="s">
        <v>32</v>
      </c>
      <c r="W1" s="14" t="s">
        <v>33</v>
      </c>
      <c r="X1" s="14" t="s">
        <v>34</v>
      </c>
      <c r="Y1" s="14" t="s">
        <v>35</v>
      </c>
      <c r="Z1" s="14" t="s">
        <v>36</v>
      </c>
      <c r="AA1" s="14" t="s">
        <v>37</v>
      </c>
      <c r="AB1" s="15" t="s">
        <v>184</v>
      </c>
      <c r="AC1" s="17" t="s">
        <v>39</v>
      </c>
      <c r="AD1" s="17" t="s">
        <v>176</v>
      </c>
      <c r="AE1" s="18" t="s">
        <v>185</v>
      </c>
      <c r="AF1" s="18" t="s">
        <v>186</v>
      </c>
    </row>
    <row r="2" spans="1:32" x14ac:dyDescent="0.25">
      <c r="A2" s="7" t="s">
        <v>40</v>
      </c>
      <c r="B2" s="7" t="s">
        <v>41</v>
      </c>
      <c r="C2" s="7" t="s">
        <v>42</v>
      </c>
      <c r="D2" s="12">
        <v>-0.1002909320304239</v>
      </c>
      <c r="E2" s="13">
        <v>-1.7442844759840759E-2</v>
      </c>
      <c r="F2" s="9">
        <v>-1.7442844759840761</v>
      </c>
      <c r="G2" s="12">
        <v>-1.5104497491941159E-2</v>
      </c>
      <c r="H2" s="9">
        <v>-1.510449749194116</v>
      </c>
      <c r="I2" s="9" t="s">
        <v>44</v>
      </c>
      <c r="J2" s="9">
        <v>-1.542203650259963E-2</v>
      </c>
      <c r="K2" s="9">
        <v>-1.542203650259963</v>
      </c>
      <c r="L2" s="13">
        <v>3.1753901065846753E-4</v>
      </c>
      <c r="M2" s="9">
        <v>3.1753901065846753E-2</v>
      </c>
      <c r="N2" s="12">
        <v>-2.8642756969112629E-2</v>
      </c>
      <c r="O2" s="9">
        <v>-2.864275696911263</v>
      </c>
      <c r="P2" s="9" t="s">
        <v>45</v>
      </c>
      <c r="Q2" s="9">
        <v>-3.175125162300582E-4</v>
      </c>
      <c r="R2" s="9">
        <v>-3.1751251623005822E-2</v>
      </c>
      <c r="S2" s="13">
        <v>-2.8325244452882571E-2</v>
      </c>
      <c r="T2" s="9">
        <v>-2.8325244452882581</v>
      </c>
      <c r="U2" s="12">
        <v>1.2424664472634701E-2</v>
      </c>
      <c r="V2" s="9">
        <v>1.242466447263469</v>
      </c>
      <c r="W2" s="9">
        <v>20</v>
      </c>
      <c r="X2" s="9">
        <v>0.05</v>
      </c>
      <c r="Y2" s="9" t="s">
        <v>46</v>
      </c>
      <c r="Z2" s="9">
        <v>2.0564605292253148E-2</v>
      </c>
      <c r="AA2" s="9">
        <v>2.0564605292253151</v>
      </c>
      <c r="AB2" s="13">
        <v>-8.1399408196184565E-3</v>
      </c>
      <c r="AC2">
        <v>-0.81399408196184564</v>
      </c>
      <c r="AE2" s="2">
        <v>0.193340578313692</v>
      </c>
      <c r="AF2" s="2">
        <v>0.18314019625418701</v>
      </c>
    </row>
    <row r="3" spans="1:32" x14ac:dyDescent="0.25">
      <c r="A3" s="7" t="s">
        <v>47</v>
      </c>
      <c r="B3" s="7" t="s">
        <v>43</v>
      </c>
      <c r="C3" s="7" t="s">
        <v>48</v>
      </c>
      <c r="D3" s="12">
        <v>1.482536720760255E-2</v>
      </c>
      <c r="E3" s="13">
        <v>1.038886643251623E-2</v>
      </c>
      <c r="F3" s="9">
        <v>1.0388866432516231</v>
      </c>
      <c r="G3" s="12">
        <v>2.6630938504166899E-2</v>
      </c>
      <c r="H3" s="9">
        <v>2.663093850416689</v>
      </c>
      <c r="I3" s="9" t="s">
        <v>45</v>
      </c>
      <c r="J3" s="9">
        <v>1.9845676870040099E-2</v>
      </c>
      <c r="K3" s="9">
        <v>1.984567687004009</v>
      </c>
      <c r="L3" s="13">
        <v>6.7852616341267996E-3</v>
      </c>
      <c r="M3" s="9">
        <v>0.67852616341268002</v>
      </c>
      <c r="N3" s="12">
        <v>4.8236697955126071E-2</v>
      </c>
      <c r="O3" s="9">
        <v>4.8236697955126067</v>
      </c>
      <c r="P3" s="9" t="s">
        <v>46</v>
      </c>
      <c r="Q3" s="9">
        <v>4.1148978505818959E-2</v>
      </c>
      <c r="R3" s="9">
        <v>4.1148978505818956</v>
      </c>
      <c r="S3" s="13">
        <v>7.0877194493071116E-3</v>
      </c>
      <c r="T3" s="9">
        <v>0.70877194493071116</v>
      </c>
      <c r="U3" s="12">
        <v>0.19011703829771309</v>
      </c>
      <c r="V3" s="9">
        <v>19.01170382977131</v>
      </c>
      <c r="W3" s="9">
        <v>19</v>
      </c>
      <c r="X3" s="9">
        <v>5.2631578947368418E-2</v>
      </c>
      <c r="Y3" s="9" t="s">
        <v>49</v>
      </c>
      <c r="Z3" s="9">
        <v>8.220540940746407E-2</v>
      </c>
      <c r="AA3" s="9">
        <v>8.2205409407464067</v>
      </c>
      <c r="AB3" s="13">
        <v>0.10791162889024911</v>
      </c>
      <c r="AC3">
        <v>10.79116288902491</v>
      </c>
      <c r="AE3" s="2">
        <v>0.1871145190713418</v>
      </c>
      <c r="AF3" s="2">
        <v>0.15733781284384671</v>
      </c>
    </row>
    <row r="4" spans="1:32" x14ac:dyDescent="0.25">
      <c r="A4" s="7" t="s">
        <v>50</v>
      </c>
      <c r="B4" s="7" t="s">
        <v>44</v>
      </c>
      <c r="C4" s="7" t="s">
        <v>51</v>
      </c>
      <c r="D4" s="12">
        <v>0.1105476546326319</v>
      </c>
      <c r="E4" s="13">
        <v>1.9820214314411579E-2</v>
      </c>
      <c r="F4" s="9">
        <v>1.9820214314411579</v>
      </c>
      <c r="G4" s="12">
        <v>0.1211705216927713</v>
      </c>
      <c r="H4" s="9">
        <v>12.11705216927713</v>
      </c>
      <c r="I4" s="9" t="s">
        <v>46</v>
      </c>
      <c r="J4" s="9">
        <v>0.1135113734078156</v>
      </c>
      <c r="K4" s="9">
        <v>11.351137340781561</v>
      </c>
      <c r="L4" s="13">
        <v>7.6591482849556894E-3</v>
      </c>
      <c r="M4" s="9">
        <v>0.7659148284955688</v>
      </c>
      <c r="N4" s="12">
        <v>0.232333159371757</v>
      </c>
      <c r="O4" s="9">
        <v>23.2333159371757</v>
      </c>
      <c r="P4" s="9" t="s">
        <v>49</v>
      </c>
      <c r="Q4" s="9">
        <v>0.1574213264542311</v>
      </c>
      <c r="R4" s="9">
        <v>15.74213264542311</v>
      </c>
      <c r="S4" s="13">
        <v>7.4911832917525928E-2</v>
      </c>
      <c r="T4" s="9">
        <v>7.4911832917525931</v>
      </c>
      <c r="U4" s="12">
        <v>0.29457494394517048</v>
      </c>
      <c r="V4" s="9">
        <v>29.457494394517049</v>
      </c>
      <c r="W4" s="9">
        <v>20</v>
      </c>
      <c r="X4" s="9">
        <v>0.05</v>
      </c>
      <c r="Y4" s="9" t="s">
        <v>52</v>
      </c>
      <c r="Z4" s="9">
        <v>0.20316859368137141</v>
      </c>
      <c r="AA4" s="9">
        <v>20.316859368137141</v>
      </c>
      <c r="AB4" s="13">
        <v>9.1406350263799035E-2</v>
      </c>
      <c r="AC4">
        <v>9.1406350263799041</v>
      </c>
      <c r="AE4" s="2">
        <v>0.1256291575234951</v>
      </c>
      <c r="AF4" s="2">
        <v>0.10906016439036639</v>
      </c>
    </row>
    <row r="5" spans="1:32" x14ac:dyDescent="0.25">
      <c r="A5" s="7" t="s">
        <v>53</v>
      </c>
      <c r="B5" s="7" t="s">
        <v>45</v>
      </c>
      <c r="C5" s="7" t="s">
        <v>54</v>
      </c>
      <c r="D5" s="12">
        <v>3.572324279194516E-3</v>
      </c>
      <c r="E5" s="13">
        <v>-1.317022235026648E-2</v>
      </c>
      <c r="F5" s="9">
        <v>-1.3170222350266489</v>
      </c>
      <c r="G5" s="12">
        <v>5.1631838507880168E-2</v>
      </c>
      <c r="H5" s="9">
        <v>5.163183850788017</v>
      </c>
      <c r="I5" s="9" t="s">
        <v>49</v>
      </c>
      <c r="J5" s="9">
        <v>5.6836539873696648E-2</v>
      </c>
      <c r="K5" s="9">
        <v>5.6836539873696648</v>
      </c>
      <c r="L5" s="13">
        <v>-5.2047013658164804E-3</v>
      </c>
      <c r="M5" s="9">
        <v>-0.52047013658164798</v>
      </c>
      <c r="N5" s="12">
        <v>6.6822478257493018E-2</v>
      </c>
      <c r="O5" s="9">
        <v>6.6822478257493021</v>
      </c>
      <c r="P5" s="9" t="s">
        <v>52</v>
      </c>
      <c r="Q5" s="9">
        <v>9.8608176960358021E-2</v>
      </c>
      <c r="R5" s="9">
        <v>9.8608176960358023</v>
      </c>
      <c r="S5" s="13">
        <v>-3.1785698702865003E-2</v>
      </c>
      <c r="T5" s="9">
        <v>-3.1785698702865002</v>
      </c>
      <c r="U5" s="12">
        <v>0.18816942113075549</v>
      </c>
      <c r="V5" s="9">
        <v>18.816942113075552</v>
      </c>
      <c r="W5" s="9">
        <v>20</v>
      </c>
      <c r="X5" s="9">
        <v>0.05</v>
      </c>
      <c r="Y5" s="9" t="s">
        <v>55</v>
      </c>
      <c r="Z5" s="9">
        <v>0.16366912570466691</v>
      </c>
      <c r="AA5" s="9">
        <v>16.366912570466688</v>
      </c>
      <c r="AB5" s="13">
        <v>2.4500295426088611E-2</v>
      </c>
      <c r="AC5">
        <v>2.4500295426088621</v>
      </c>
      <c r="AE5" s="2">
        <v>0.10115038177741351</v>
      </c>
      <c r="AF5" s="2">
        <v>9.6635985892080487E-2</v>
      </c>
    </row>
    <row r="6" spans="1:32" x14ac:dyDescent="0.25">
      <c r="A6" s="7" t="s">
        <v>56</v>
      </c>
      <c r="B6" s="7" t="s">
        <v>46</v>
      </c>
      <c r="C6" s="7" t="s">
        <v>57</v>
      </c>
      <c r="D6" s="12">
        <v>-2.3738322371165139E-2</v>
      </c>
      <c r="E6" s="13">
        <v>-1.601105205459636E-2</v>
      </c>
      <c r="F6" s="9">
        <v>-1.601105205459636</v>
      </c>
      <c r="G6" s="12">
        <v>-3.6335538381286593E-2</v>
      </c>
      <c r="H6" s="9">
        <v>-3.633553838128659</v>
      </c>
      <c r="I6" s="9" t="s">
        <v>52</v>
      </c>
      <c r="J6" s="9">
        <v>3.149247161275618E-2</v>
      </c>
      <c r="K6" s="9">
        <v>3.1492471612756181</v>
      </c>
      <c r="L6" s="13">
        <v>-6.7828009994042759E-2</v>
      </c>
      <c r="M6" s="9">
        <v>-6.7828009994042757</v>
      </c>
      <c r="N6" s="12">
        <v>2.141005584445568E-2</v>
      </c>
      <c r="O6" s="9">
        <v>2.1410055844455682</v>
      </c>
      <c r="P6" s="9" t="s">
        <v>55</v>
      </c>
      <c r="Q6" s="9">
        <v>9.2578744437903343E-2</v>
      </c>
      <c r="R6" s="9">
        <v>9.2578744437903335</v>
      </c>
      <c r="S6" s="13">
        <v>-7.116868859344766E-2</v>
      </c>
      <c r="T6" s="9">
        <v>-7.1168688593447662</v>
      </c>
      <c r="U6" s="12">
        <v>3.4338751573041983E-2</v>
      </c>
      <c r="V6" s="9">
        <v>3.4338751573041981</v>
      </c>
      <c r="W6" s="9">
        <v>20</v>
      </c>
      <c r="X6" s="9">
        <v>0.05</v>
      </c>
      <c r="Y6" s="9" t="s">
        <v>58</v>
      </c>
      <c r="Z6" s="9">
        <v>0.12612899290915561</v>
      </c>
      <c r="AA6" s="9">
        <v>12.612899290915561</v>
      </c>
      <c r="AB6" s="13">
        <v>-9.1790241336113604E-2</v>
      </c>
      <c r="AC6">
        <v>-9.1790241336113603</v>
      </c>
      <c r="AE6" s="2">
        <v>0.1172988548213872</v>
      </c>
      <c r="AF6" s="2">
        <v>8.328190329152621E-2</v>
      </c>
    </row>
    <row r="7" spans="1:32" x14ac:dyDescent="0.25">
      <c r="A7" s="7" t="s">
        <v>59</v>
      </c>
      <c r="B7" s="7" t="s">
        <v>49</v>
      </c>
      <c r="C7" s="7" t="s">
        <v>60</v>
      </c>
      <c r="D7" s="12">
        <v>2.5079249618244912E-2</v>
      </c>
      <c r="E7" s="13">
        <v>-1.305319979380869E-2</v>
      </c>
      <c r="F7" s="9">
        <v>-1.305319979380869</v>
      </c>
      <c r="G7" s="12">
        <v>0.1258915494344767</v>
      </c>
      <c r="H7" s="9">
        <v>12.589154943447671</v>
      </c>
      <c r="I7" s="9" t="s">
        <v>55</v>
      </c>
      <c r="J7" s="9">
        <v>9.9611950017881132E-2</v>
      </c>
      <c r="K7" s="9">
        <v>9.9611950017881128</v>
      </c>
      <c r="L7" s="13">
        <v>2.6279599416595561E-2</v>
      </c>
      <c r="M7" s="9">
        <v>2.6279599416595558</v>
      </c>
      <c r="N7" s="12">
        <v>0.17375420548848111</v>
      </c>
      <c r="O7" s="9">
        <v>17.375420548848108</v>
      </c>
      <c r="P7" s="9" t="s">
        <v>58</v>
      </c>
      <c r="Q7" s="9">
        <v>0.13337816991998799</v>
      </c>
      <c r="R7" s="9">
        <v>13.3378169919988</v>
      </c>
      <c r="S7" s="13">
        <v>4.0376035568493063E-2</v>
      </c>
      <c r="T7" s="9">
        <v>4.0376035568493061</v>
      </c>
      <c r="U7" s="12">
        <v>0.23549083747307539</v>
      </c>
      <c r="V7" s="9">
        <v>23.549083747307549</v>
      </c>
      <c r="W7" s="9">
        <v>20</v>
      </c>
      <c r="X7" s="9">
        <v>0.05</v>
      </c>
      <c r="Y7" s="9" t="s">
        <v>61</v>
      </c>
      <c r="Z7" s="9">
        <v>0.18341366555108959</v>
      </c>
      <c r="AA7" s="9">
        <v>18.341366555108969</v>
      </c>
      <c r="AB7" s="13">
        <v>5.2077171921985799E-2</v>
      </c>
      <c r="AC7">
        <v>5.2077171921985794</v>
      </c>
      <c r="AE7" s="2">
        <v>8.8782901159894262E-2</v>
      </c>
      <c r="AF7" s="2">
        <v>7.1162811907999141E-2</v>
      </c>
    </row>
    <row r="8" spans="1:32" x14ac:dyDescent="0.25">
      <c r="A8" s="7" t="s">
        <v>62</v>
      </c>
      <c r="B8" s="7" t="s">
        <v>63</v>
      </c>
      <c r="C8" s="7" t="s">
        <v>64</v>
      </c>
      <c r="D8" s="12">
        <v>1.451799530364534E-2</v>
      </c>
      <c r="E8" s="13">
        <v>1.392196149519328E-3</v>
      </c>
      <c r="F8" s="9">
        <v>0.13921961495193269</v>
      </c>
      <c r="G8" s="12">
        <v>5.0105033600539438E-2</v>
      </c>
      <c r="H8" s="9">
        <v>5.0105033600539439</v>
      </c>
      <c r="I8" s="9" t="s">
        <v>58</v>
      </c>
      <c r="J8" s="9">
        <v>4.4236254549031198E-2</v>
      </c>
      <c r="K8" s="9">
        <v>4.42362545490312</v>
      </c>
      <c r="L8" s="13">
        <v>5.8687790515082397E-3</v>
      </c>
      <c r="M8" s="9">
        <v>0.58687790515082394</v>
      </c>
      <c r="N8" s="12">
        <v>0.10203203671524411</v>
      </c>
      <c r="O8" s="9">
        <v>10.20320367152441</v>
      </c>
      <c r="P8" s="9" t="s">
        <v>61</v>
      </c>
      <c r="Q8" s="9">
        <v>9.0336382413691352E-2</v>
      </c>
      <c r="R8" s="9">
        <v>9.0336382413691361</v>
      </c>
      <c r="S8" s="13">
        <v>1.16956543015528E-2</v>
      </c>
      <c r="T8" s="9">
        <v>1.16956543015528</v>
      </c>
      <c r="U8" s="12">
        <v>0.19464750005517439</v>
      </c>
      <c r="V8" s="9">
        <v>19.464750005517441</v>
      </c>
      <c r="W8" s="9">
        <v>20</v>
      </c>
      <c r="X8" s="9">
        <v>0.05</v>
      </c>
      <c r="Y8" s="9" t="s">
        <v>65</v>
      </c>
      <c r="Z8" s="9">
        <v>0.16404544113307759</v>
      </c>
      <c r="AA8" s="9">
        <v>16.404544113307761</v>
      </c>
      <c r="AB8" s="13">
        <v>3.0602058922096831E-2</v>
      </c>
      <c r="AC8">
        <v>3.0602058922096829</v>
      </c>
      <c r="AE8" s="2">
        <v>9.2844086703173206E-2</v>
      </c>
      <c r="AF8" s="2">
        <v>6.8085779734431986E-2</v>
      </c>
    </row>
    <row r="9" spans="1:32" x14ac:dyDescent="0.25">
      <c r="A9" s="7" t="s">
        <v>66</v>
      </c>
      <c r="B9" s="7" t="s">
        <v>55</v>
      </c>
      <c r="C9" s="7" t="s">
        <v>67</v>
      </c>
      <c r="D9" s="12">
        <v>1.3581503992590579E-2</v>
      </c>
      <c r="E9" s="13">
        <v>2.4335664324697799E-3</v>
      </c>
      <c r="F9" s="9">
        <v>0.243356643246978</v>
      </c>
      <c r="G9" s="12">
        <v>7.7548789321332828E-2</v>
      </c>
      <c r="H9" s="9">
        <v>7.7548789321332832</v>
      </c>
      <c r="I9" s="9" t="s">
        <v>61</v>
      </c>
      <c r="J9" s="9">
        <v>5.578730820880598E-2</v>
      </c>
      <c r="K9" s="9">
        <v>5.5787308208805984</v>
      </c>
      <c r="L9" s="13">
        <v>2.1761481112526852E-2</v>
      </c>
      <c r="M9" s="9">
        <v>2.1761481112526848</v>
      </c>
      <c r="N9" s="12">
        <v>0.16420793810680959</v>
      </c>
      <c r="O9" s="9">
        <v>16.420793810680959</v>
      </c>
      <c r="P9" s="9" t="s">
        <v>65</v>
      </c>
      <c r="Q9" s="9">
        <v>0.1271607760221721</v>
      </c>
      <c r="R9" s="9">
        <v>12.71607760221721</v>
      </c>
      <c r="S9" s="13">
        <v>3.7047162084637493E-2</v>
      </c>
      <c r="T9" s="9">
        <v>3.7047162084637488</v>
      </c>
      <c r="U9" s="12">
        <v>0.1520492407991868</v>
      </c>
      <c r="V9" s="9">
        <v>15.20492407991868</v>
      </c>
      <c r="W9" s="9">
        <v>19</v>
      </c>
      <c r="X9" s="9">
        <v>5.2631578947368418E-2</v>
      </c>
      <c r="Y9" s="9" t="s">
        <v>68</v>
      </c>
      <c r="Z9" s="9">
        <v>0.1159366458089279</v>
      </c>
      <c r="AA9" s="9">
        <v>11.59366458089279</v>
      </c>
      <c r="AB9" s="13">
        <v>3.6112594990258942E-2</v>
      </c>
      <c r="AC9">
        <v>3.6112594990258939</v>
      </c>
      <c r="AE9" s="2">
        <v>0.13410525592438571</v>
      </c>
      <c r="AF9" s="2">
        <v>0.1196218899503583</v>
      </c>
    </row>
    <row r="10" spans="1:32" x14ac:dyDescent="0.25">
      <c r="A10" s="7" t="s">
        <v>69</v>
      </c>
      <c r="B10" s="7" t="s">
        <v>58</v>
      </c>
      <c r="C10" s="7" t="s">
        <v>70</v>
      </c>
      <c r="D10" s="12">
        <v>1.5793176494996428E-2</v>
      </c>
      <c r="E10" s="13">
        <v>-8.2763299207672843E-3</v>
      </c>
      <c r="F10" s="9">
        <v>-0.82763299207672847</v>
      </c>
      <c r="G10" s="12">
        <v>7.8640093155441668E-2</v>
      </c>
      <c r="H10" s="9">
        <v>7.864009315544167</v>
      </c>
      <c r="I10" s="9" t="s">
        <v>65</v>
      </c>
      <c r="J10" s="9">
        <v>9.3298783360585377E-2</v>
      </c>
      <c r="K10" s="9">
        <v>9.3298783360585382</v>
      </c>
      <c r="L10" s="13">
        <v>-1.465869020514371E-2</v>
      </c>
      <c r="M10" s="9">
        <v>-1.465869020514371</v>
      </c>
      <c r="N10" s="12">
        <v>8.6479405884119981E-2</v>
      </c>
      <c r="O10" s="9">
        <v>8.6479405884119984</v>
      </c>
      <c r="P10" s="9" t="s">
        <v>68</v>
      </c>
      <c r="Q10" s="9">
        <v>8.2411846760709173E-2</v>
      </c>
      <c r="R10" s="9">
        <v>8.2411846760709171</v>
      </c>
      <c r="S10" s="13">
        <v>4.0675591234108077E-3</v>
      </c>
      <c r="T10" s="9">
        <v>0.40675591234108083</v>
      </c>
      <c r="U10" s="12">
        <v>0.13455106371174011</v>
      </c>
      <c r="V10" s="9">
        <v>13.45510637117401</v>
      </c>
      <c r="W10" s="9">
        <v>19</v>
      </c>
      <c r="X10" s="9">
        <v>5.2631578947368418E-2</v>
      </c>
      <c r="Y10" s="9" t="s">
        <v>71</v>
      </c>
      <c r="Z10" s="9">
        <v>0.1208694768542897</v>
      </c>
      <c r="AA10" s="9">
        <v>12.086947685428971</v>
      </c>
      <c r="AB10" s="13">
        <v>1.368158685745045E-2</v>
      </c>
      <c r="AC10">
        <v>1.368158685745045</v>
      </c>
      <c r="AE10" s="2">
        <v>9.728924899183411E-2</v>
      </c>
      <c r="AF10" s="2">
        <v>0.1025386798141581</v>
      </c>
    </row>
    <row r="11" spans="1:32" x14ac:dyDescent="0.25">
      <c r="A11" s="7" t="s">
        <v>72</v>
      </c>
      <c r="B11" s="7" t="s">
        <v>73</v>
      </c>
      <c r="C11" s="7" t="s">
        <v>74</v>
      </c>
      <c r="D11" s="12">
        <v>3.0299144533997509E-2</v>
      </c>
      <c r="E11" s="13">
        <v>-1.037882156769745E-2</v>
      </c>
      <c r="F11" s="9">
        <v>-1.0378821567697449</v>
      </c>
      <c r="G11" s="12">
        <v>8.1769857257324823E-3</v>
      </c>
      <c r="H11" s="9">
        <v>0.81769857257324818</v>
      </c>
      <c r="I11" s="9" t="s">
        <v>68</v>
      </c>
      <c r="J11" s="9">
        <v>3.031502121391989E-2</v>
      </c>
      <c r="K11" s="9">
        <v>3.031502121391989</v>
      </c>
      <c r="L11" s="13">
        <v>-2.2138035488187411E-2</v>
      </c>
      <c r="M11" s="9">
        <v>-2.2138035488187411</v>
      </c>
      <c r="N11" s="12">
        <v>7.2171455729311412E-2</v>
      </c>
      <c r="O11" s="9">
        <v>7.2171455729311411</v>
      </c>
      <c r="P11" s="9" t="s">
        <v>71</v>
      </c>
      <c r="Q11" s="9">
        <v>6.6921673371584361E-2</v>
      </c>
      <c r="R11" s="9">
        <v>6.6921673371584358</v>
      </c>
      <c r="S11" s="13">
        <v>5.2497823577270508E-3</v>
      </c>
      <c r="T11" s="9">
        <v>0.52497823577270508</v>
      </c>
      <c r="U11" s="12">
        <v>0.15119238778950461</v>
      </c>
      <c r="V11" s="9">
        <v>15.119238778950461</v>
      </c>
      <c r="W11" s="9">
        <v>20</v>
      </c>
      <c r="X11" s="9">
        <v>0.05</v>
      </c>
      <c r="Y11" s="9" t="s">
        <v>75</v>
      </c>
      <c r="Z11" s="9">
        <v>0.14855459561652271</v>
      </c>
      <c r="AA11" s="9">
        <v>14.855459561652269</v>
      </c>
      <c r="AB11" s="13">
        <v>2.6377921729818228E-3</v>
      </c>
      <c r="AC11">
        <v>0.26377921729818232</v>
      </c>
      <c r="AE11" s="2">
        <v>0.16723451512890811</v>
      </c>
      <c r="AF11" s="2">
        <v>0.13211258907246651</v>
      </c>
    </row>
    <row r="12" spans="1:32" x14ac:dyDescent="0.25">
      <c r="A12" s="7" t="s">
        <v>76</v>
      </c>
      <c r="B12" s="7" t="s">
        <v>77</v>
      </c>
      <c r="C12" s="7" t="s">
        <v>78</v>
      </c>
      <c r="D12" s="12">
        <v>-3.6351666663860839E-2</v>
      </c>
      <c r="E12" s="13">
        <v>-1.6369900339284722E-2</v>
      </c>
      <c r="F12" s="9">
        <v>-1.636990033928472</v>
      </c>
      <c r="G12" s="12">
        <v>1.609184029261132E-2</v>
      </c>
      <c r="H12" s="9">
        <v>1.6091840292611319</v>
      </c>
      <c r="I12" s="9" t="s">
        <v>71</v>
      </c>
      <c r="J12" s="9">
        <v>1.483786247793977E-2</v>
      </c>
      <c r="K12" s="9">
        <v>1.4837862477939769</v>
      </c>
      <c r="L12" s="13">
        <v>1.253977814671551E-3</v>
      </c>
      <c r="M12" s="9">
        <v>0.12539778146715511</v>
      </c>
      <c r="N12" s="12">
        <v>9.2767679299486067E-2</v>
      </c>
      <c r="O12" s="9">
        <v>9.2767679299486066</v>
      </c>
      <c r="P12" s="9" t="s">
        <v>75</v>
      </c>
      <c r="Q12" s="9">
        <v>9.2485718348263246E-2</v>
      </c>
      <c r="R12" s="9">
        <v>9.2485718348263255</v>
      </c>
      <c r="S12" s="13">
        <v>2.819609512228205E-4</v>
      </c>
      <c r="T12" s="9">
        <v>2.819609512228205E-2</v>
      </c>
      <c r="U12" s="12">
        <v>-3.4984832165737681E-2</v>
      </c>
      <c r="V12" s="9">
        <v>-3.498483216573768</v>
      </c>
      <c r="W12" s="9">
        <v>20</v>
      </c>
      <c r="X12" s="9">
        <v>0.05</v>
      </c>
      <c r="Y12" s="9" t="s">
        <v>79</v>
      </c>
      <c r="Z12" s="9">
        <v>-5.5232144798802237E-2</v>
      </c>
      <c r="AA12" s="9">
        <v>-5.5232144798802238</v>
      </c>
      <c r="AB12" s="13">
        <v>2.0247312633064559E-2</v>
      </c>
      <c r="AC12">
        <v>2.0247312633064549</v>
      </c>
      <c r="AE12" s="2">
        <v>0.18086019368030151</v>
      </c>
      <c r="AF12" s="2">
        <v>0.16359629214927501</v>
      </c>
    </row>
    <row r="13" spans="1:32" x14ac:dyDescent="0.25">
      <c r="A13" s="7" t="s">
        <v>80</v>
      </c>
      <c r="B13" s="7" t="s">
        <v>81</v>
      </c>
      <c r="C13" s="7" t="s">
        <v>82</v>
      </c>
      <c r="D13" s="12">
        <v>1.6872692200149579E-2</v>
      </c>
      <c r="E13" s="13">
        <v>1.1707398664843801E-2</v>
      </c>
      <c r="F13" s="9">
        <v>1.17073986648438</v>
      </c>
      <c r="G13" s="12">
        <v>9.0491821442869547E-2</v>
      </c>
      <c r="H13" s="9">
        <v>9.049182144286954</v>
      </c>
      <c r="I13" s="9" t="s">
        <v>75</v>
      </c>
      <c r="J13" s="9">
        <v>8.2073076269887593E-2</v>
      </c>
      <c r="K13" s="9">
        <v>8.2073076269887597</v>
      </c>
      <c r="L13" s="13">
        <v>8.4187451729819535E-3</v>
      </c>
      <c r="M13" s="9">
        <v>0.8418745172981954</v>
      </c>
      <c r="N13" s="12">
        <v>-0.1151121809097601</v>
      </c>
      <c r="O13" s="9">
        <v>-11.51121809097601</v>
      </c>
      <c r="P13" s="9" t="s">
        <v>79</v>
      </c>
      <c r="Q13" s="9">
        <v>-6.4236866195287068E-2</v>
      </c>
      <c r="R13" s="9">
        <v>-6.4236866195287066</v>
      </c>
      <c r="S13" s="13">
        <v>-5.0875314714473013E-2</v>
      </c>
      <c r="T13" s="9">
        <v>-5.087531471447301</v>
      </c>
      <c r="U13" s="12">
        <v>6.2095366367137098E-2</v>
      </c>
      <c r="V13" s="9">
        <v>6.2095366367137101</v>
      </c>
      <c r="W13" s="9">
        <v>20</v>
      </c>
      <c r="X13" s="9">
        <v>0.05</v>
      </c>
      <c r="Y13" s="9" t="s">
        <v>83</v>
      </c>
      <c r="Z13" s="9">
        <v>6.2310754331680512E-2</v>
      </c>
      <c r="AA13" s="9">
        <v>6.2310754331680513</v>
      </c>
      <c r="AB13" s="13">
        <v>-2.153879645434148E-4</v>
      </c>
      <c r="AC13">
        <v>-2.153879645434148E-2</v>
      </c>
      <c r="AE13" s="2">
        <v>0.2419644389082202</v>
      </c>
      <c r="AF13" s="2">
        <v>0.1554609799823293</v>
      </c>
    </row>
    <row r="14" spans="1:32" x14ac:dyDescent="0.25">
      <c r="A14" s="7" t="s">
        <v>84</v>
      </c>
      <c r="B14" s="7" t="s">
        <v>85</v>
      </c>
      <c r="C14" s="7" t="s">
        <v>86</v>
      </c>
      <c r="D14" s="12">
        <v>1.6486311889490381E-2</v>
      </c>
      <c r="E14" s="13">
        <v>-1.2176359302930279E-2</v>
      </c>
      <c r="F14" s="9">
        <v>-1.217635930293028</v>
      </c>
      <c r="G14" s="12">
        <v>-0.15319673932232231</v>
      </c>
      <c r="H14" s="9">
        <v>-15.319673932232231</v>
      </c>
      <c r="I14" s="9" t="s">
        <v>79</v>
      </c>
      <c r="J14" s="9">
        <v>-0.11042551013175619</v>
      </c>
      <c r="K14" s="9">
        <v>-11.04255101317562</v>
      </c>
      <c r="L14" s="13">
        <v>-4.277122919056614E-2</v>
      </c>
      <c r="M14" s="9">
        <v>-4.2771229190566142</v>
      </c>
      <c r="N14" s="12">
        <v>-2.7768758087058719E-2</v>
      </c>
      <c r="O14" s="9">
        <v>-2.776875808705872</v>
      </c>
      <c r="P14" s="9" t="s">
        <v>83</v>
      </c>
      <c r="Q14" s="9">
        <v>9.8758042795151144E-3</v>
      </c>
      <c r="R14" s="9">
        <v>0.98758042795151146</v>
      </c>
      <c r="S14" s="13">
        <v>-3.7644562366573833E-2</v>
      </c>
      <c r="T14" s="9">
        <v>-3.764456236657383</v>
      </c>
      <c r="U14" s="12">
        <v>-1.333443463976027E-2</v>
      </c>
      <c r="V14" s="9">
        <v>-1.3334434639760271</v>
      </c>
      <c r="W14" s="9">
        <v>20</v>
      </c>
      <c r="X14" s="9">
        <v>0.05</v>
      </c>
      <c r="Y14" s="9" t="s">
        <v>87</v>
      </c>
      <c r="Z14" s="9">
        <v>5.2584326295313261E-2</v>
      </c>
      <c r="AA14" s="9">
        <v>5.2584326295313257</v>
      </c>
      <c r="AB14" s="13">
        <v>-6.5918760935073525E-2</v>
      </c>
      <c r="AC14">
        <v>-6.5918760935073522</v>
      </c>
      <c r="AE14" s="2">
        <v>0.17114089798958279</v>
      </c>
      <c r="AF14" s="2">
        <v>0.16129701188924259</v>
      </c>
    </row>
    <row r="15" spans="1:32" x14ac:dyDescent="0.25">
      <c r="A15" s="7" t="s">
        <v>88</v>
      </c>
      <c r="B15" s="7" t="s">
        <v>89</v>
      </c>
      <c r="C15" s="7" t="s">
        <v>90</v>
      </c>
      <c r="D15" s="12">
        <v>-5.1971660952734901E-2</v>
      </c>
      <c r="E15" s="13">
        <v>1.7568486084889371E-2</v>
      </c>
      <c r="F15" s="9">
        <v>1.756848608488937</v>
      </c>
      <c r="G15" s="12">
        <v>7.9578107756506172E-2</v>
      </c>
      <c r="H15" s="9">
        <v>7.9578107756506169</v>
      </c>
      <c r="I15" s="9" t="s">
        <v>83</v>
      </c>
      <c r="J15" s="9">
        <v>5.62902860437818E-2</v>
      </c>
      <c r="K15" s="9">
        <v>5.6290286043781803</v>
      </c>
      <c r="L15" s="13">
        <v>2.3287821712724369E-2</v>
      </c>
      <c r="M15" s="9">
        <v>2.328782171272437</v>
      </c>
      <c r="N15" s="12">
        <v>0.16080020006619711</v>
      </c>
      <c r="O15" s="9">
        <v>16.080020006619701</v>
      </c>
      <c r="P15" s="9" t="s">
        <v>87</v>
      </c>
      <c r="Q15" s="9">
        <v>0.1009617166745609</v>
      </c>
      <c r="R15" s="9">
        <v>10.09617166745609</v>
      </c>
      <c r="S15" s="13">
        <v>5.983848339163618E-2</v>
      </c>
      <c r="T15" s="9">
        <v>5.9838483391636181</v>
      </c>
      <c r="U15" s="12">
        <v>0.17600408950455931</v>
      </c>
      <c r="V15" s="9">
        <v>17.600408950455929</v>
      </c>
      <c r="W15" s="9">
        <v>20</v>
      </c>
      <c r="X15" s="9">
        <v>0.05</v>
      </c>
      <c r="Y15" s="9" t="s">
        <v>91</v>
      </c>
      <c r="Z15" s="9">
        <v>0.12030313639078249</v>
      </c>
      <c r="AA15" s="9">
        <v>12.030313639078249</v>
      </c>
      <c r="AB15" s="13">
        <v>5.5700953113776777E-2</v>
      </c>
      <c r="AC15">
        <v>5.5700953113776777</v>
      </c>
      <c r="AE15" s="2">
        <v>0.18047839352773129</v>
      </c>
      <c r="AF15" s="2">
        <v>0.15956915998650689</v>
      </c>
    </row>
    <row r="16" spans="1:32" x14ac:dyDescent="0.25">
      <c r="A16" s="7" t="s">
        <v>92</v>
      </c>
      <c r="B16" s="7" t="s">
        <v>79</v>
      </c>
      <c r="C16" s="7" t="s">
        <v>93</v>
      </c>
      <c r="D16" s="12">
        <v>4.3910415396693277E-2</v>
      </c>
      <c r="E16" s="13">
        <v>9.8770069353129875E-3</v>
      </c>
      <c r="F16" s="9">
        <v>0.98770069353129875</v>
      </c>
      <c r="G16" s="12">
        <v>8.924400426023725E-2</v>
      </c>
      <c r="H16" s="9">
        <v>8.9244004260237251</v>
      </c>
      <c r="I16" s="9" t="s">
        <v>87</v>
      </c>
      <c r="J16" s="9">
        <v>7.7763576471347212E-2</v>
      </c>
      <c r="K16" s="9">
        <v>7.7763576471347209</v>
      </c>
      <c r="L16" s="13">
        <v>1.148042778889004E-2</v>
      </c>
      <c r="M16" s="9">
        <v>1.148042778889004</v>
      </c>
      <c r="N16" s="12">
        <v>9.6789688278905314E-2</v>
      </c>
      <c r="O16" s="9">
        <v>9.6789688278905306</v>
      </c>
      <c r="P16" s="9" t="s">
        <v>91</v>
      </c>
      <c r="Q16" s="9">
        <v>9.6697457070167581E-2</v>
      </c>
      <c r="R16" s="9">
        <v>9.6697457070167587</v>
      </c>
      <c r="S16" s="13">
        <v>9.2231208737733605E-5</v>
      </c>
      <c r="T16" s="9">
        <v>9.2231208737733605E-3</v>
      </c>
      <c r="U16" s="12">
        <v>0.21752053507948779</v>
      </c>
      <c r="V16" s="9">
        <v>21.75205350794878</v>
      </c>
      <c r="W16" s="9">
        <v>20</v>
      </c>
      <c r="X16" s="9">
        <v>0.05</v>
      </c>
      <c r="Y16" s="9" t="s">
        <v>94</v>
      </c>
      <c r="Z16" s="9">
        <v>0.19523750005039911</v>
      </c>
      <c r="AA16" s="9">
        <v>19.523750005039911</v>
      </c>
      <c r="AB16" s="13">
        <v>2.2283035029088741E-2</v>
      </c>
      <c r="AC16">
        <v>2.228303502908874</v>
      </c>
      <c r="AE16" s="2">
        <v>0.119630552731593</v>
      </c>
      <c r="AF16" s="2">
        <v>0.1192394188938234</v>
      </c>
    </row>
    <row r="17" spans="1:32" x14ac:dyDescent="0.25">
      <c r="A17" s="7" t="s">
        <v>95</v>
      </c>
      <c r="B17" s="7" t="s">
        <v>96</v>
      </c>
      <c r="C17" s="7" t="s">
        <v>97</v>
      </c>
      <c r="D17" s="12">
        <v>-1.977014590006934E-3</v>
      </c>
      <c r="E17" s="13">
        <v>-3.4835857575432269E-2</v>
      </c>
      <c r="F17" s="9">
        <v>-3.483585757543227</v>
      </c>
      <c r="G17" s="12">
        <v>-8.5362948146253999E-3</v>
      </c>
      <c r="H17" s="9">
        <v>-0.85362948146254003</v>
      </c>
      <c r="I17" s="9" t="s">
        <v>91</v>
      </c>
      <c r="J17" s="9">
        <v>5.1003848472203087E-2</v>
      </c>
      <c r="K17" s="9">
        <v>5.100384847220309</v>
      </c>
      <c r="L17" s="13">
        <v>-5.9540143286828488E-2</v>
      </c>
      <c r="M17" s="9">
        <v>-5.9540143286828489</v>
      </c>
      <c r="N17" s="12">
        <v>0.14500520558539259</v>
      </c>
      <c r="O17" s="9">
        <v>14.500520558539259</v>
      </c>
      <c r="P17" s="9" t="s">
        <v>94</v>
      </c>
      <c r="Q17" s="9">
        <v>0.14543824670406971</v>
      </c>
      <c r="R17" s="9">
        <v>14.54382467040697</v>
      </c>
      <c r="S17" s="13">
        <v>-4.3304111867700779E-4</v>
      </c>
      <c r="T17" s="9">
        <v>-4.3304111867700779E-2</v>
      </c>
      <c r="U17" s="12">
        <v>-5.0621157562333484E-3</v>
      </c>
      <c r="V17" s="9">
        <v>-0.50621157562333485</v>
      </c>
      <c r="W17" s="9">
        <v>19</v>
      </c>
      <c r="X17" s="9">
        <v>5.2631578947368418E-2</v>
      </c>
      <c r="Y17" s="9" t="s">
        <v>98</v>
      </c>
      <c r="Z17" s="9">
        <v>-7.7081497967573867E-2</v>
      </c>
      <c r="AA17" s="9">
        <v>-7.7081497967573869</v>
      </c>
      <c r="AB17" s="13">
        <v>7.2019382211340521E-2</v>
      </c>
      <c r="AC17">
        <v>7.2019382211340517</v>
      </c>
      <c r="AE17" s="2">
        <v>0.1614351337093255</v>
      </c>
      <c r="AF17" s="2">
        <v>0.13136716847827651</v>
      </c>
    </row>
    <row r="18" spans="1:32" x14ac:dyDescent="0.25">
      <c r="A18" s="7" t="s">
        <v>99</v>
      </c>
      <c r="B18" s="7" t="s">
        <v>100</v>
      </c>
      <c r="C18" s="7" t="s">
        <v>101</v>
      </c>
      <c r="D18" s="12">
        <v>3.7948363978246823E-2</v>
      </c>
      <c r="E18" s="13">
        <v>-1.223580163953829E-2</v>
      </c>
      <c r="F18" s="9">
        <v>-1.2235801639538291</v>
      </c>
      <c r="G18" s="12">
        <v>0.1230771530527151</v>
      </c>
      <c r="H18" s="9">
        <v>12.307715305271509</v>
      </c>
      <c r="I18" s="9" t="s">
        <v>94</v>
      </c>
      <c r="J18" s="9">
        <v>0.1445449140174361</v>
      </c>
      <c r="K18" s="9">
        <v>14.45449140174361</v>
      </c>
      <c r="L18" s="13">
        <v>-2.1467760964720941E-2</v>
      </c>
      <c r="M18" s="9">
        <v>-2.1467760964720939</v>
      </c>
      <c r="N18" s="12">
        <v>-9.9755410757353558E-2</v>
      </c>
      <c r="O18" s="9">
        <v>-9.9755410757353555</v>
      </c>
      <c r="P18" s="9" t="s">
        <v>98</v>
      </c>
      <c r="Q18" s="9">
        <v>-7.780128645668434E-2</v>
      </c>
      <c r="R18" s="9">
        <v>-7.7801286456684338</v>
      </c>
      <c r="S18" s="13">
        <v>-2.1954124300669221E-2</v>
      </c>
      <c r="T18" s="9">
        <v>-2.1954124300669222</v>
      </c>
      <c r="U18" s="12">
        <v>8.5753752398749272E-2</v>
      </c>
      <c r="V18" s="9">
        <v>8.5753752398749263</v>
      </c>
      <c r="W18" s="9">
        <v>19</v>
      </c>
      <c r="X18" s="9">
        <v>5.2631578947368418E-2</v>
      </c>
      <c r="Y18" s="9" t="s">
        <v>102</v>
      </c>
      <c r="Z18" s="9">
        <v>0.1081596565330533</v>
      </c>
      <c r="AA18" s="9">
        <v>10.81596565330533</v>
      </c>
      <c r="AB18" s="13">
        <v>-2.2405904134304069E-2</v>
      </c>
      <c r="AC18">
        <v>-2.2405904134304069</v>
      </c>
      <c r="AE18" s="2">
        <v>0.34458677094755402</v>
      </c>
      <c r="AF18" s="2">
        <v>0.3412576229315073</v>
      </c>
    </row>
    <row r="19" spans="1:32" x14ac:dyDescent="0.25">
      <c r="A19" s="7" t="s">
        <v>103</v>
      </c>
      <c r="B19" s="7" t="s">
        <v>91</v>
      </c>
      <c r="C19" s="7" t="s">
        <v>104</v>
      </c>
      <c r="D19" s="12">
        <v>4.6808291433701951E-2</v>
      </c>
      <c r="E19" s="13">
        <v>1.9502110225879459E-3</v>
      </c>
      <c r="F19" s="9">
        <v>0.1950211022587946</v>
      </c>
      <c r="G19" s="12">
        <v>-0.13916785284094441</v>
      </c>
      <c r="H19" s="9">
        <v>-13.916785284094439</v>
      </c>
      <c r="I19" s="9" t="s">
        <v>98</v>
      </c>
      <c r="J19" s="9">
        <v>-0.15812235431785901</v>
      </c>
      <c r="K19" s="9">
        <v>-15.812235431785901</v>
      </c>
      <c r="L19" s="13">
        <v>1.8954501476914579E-2</v>
      </c>
      <c r="M19" s="9">
        <v>1.895450147691458</v>
      </c>
      <c r="N19" s="12">
        <v>2.1510949343237031E-2</v>
      </c>
      <c r="O19" s="9">
        <v>2.1510949343237029</v>
      </c>
      <c r="P19" s="9" t="s">
        <v>102</v>
      </c>
      <c r="Q19" s="9">
        <v>1.164188258017672E-2</v>
      </c>
      <c r="R19" s="9">
        <v>1.1641882580176719</v>
      </c>
      <c r="S19" s="13">
        <v>9.8690667630603173E-3</v>
      </c>
      <c r="T19" s="9">
        <v>0.98690667630603168</v>
      </c>
      <c r="U19" s="12">
        <v>0.1158406688628273</v>
      </c>
      <c r="V19" s="9">
        <v>11.584066886282731</v>
      </c>
      <c r="W19" s="9">
        <v>20</v>
      </c>
      <c r="X19" s="9">
        <v>0.05</v>
      </c>
      <c r="Y19" s="9" t="s">
        <v>105</v>
      </c>
      <c r="Z19" s="9">
        <v>0.1031274121748081</v>
      </c>
      <c r="AA19" s="9">
        <v>10.312741217480809</v>
      </c>
      <c r="AB19" s="13">
        <v>1.27132566880192E-2</v>
      </c>
      <c r="AC19">
        <v>1.2713256688019201</v>
      </c>
      <c r="AE19" s="2">
        <v>0.37111093991558719</v>
      </c>
      <c r="AF19" s="2">
        <v>0.34775345442305861</v>
      </c>
    </row>
    <row r="20" spans="1:32" x14ac:dyDescent="0.25">
      <c r="A20" s="7" t="s">
        <v>106</v>
      </c>
      <c r="B20" s="7" t="s">
        <v>94</v>
      </c>
      <c r="C20" s="7" t="s">
        <v>107</v>
      </c>
      <c r="D20" s="12">
        <v>-0.22221698626078501</v>
      </c>
      <c r="E20" s="13">
        <v>9.6147760349559463E-3</v>
      </c>
      <c r="F20" s="9">
        <v>0.96147760349559463</v>
      </c>
      <c r="G20" s="12">
        <v>-7.5655508569644744E-2</v>
      </c>
      <c r="H20" s="9">
        <v>-7.5655508569644736</v>
      </c>
      <c r="I20" s="9" t="s">
        <v>102</v>
      </c>
      <c r="J20" s="9">
        <v>-7.6930993339572443E-2</v>
      </c>
      <c r="K20" s="9">
        <v>-7.6930993339572442</v>
      </c>
      <c r="L20" s="13">
        <v>1.2754847699276979E-3</v>
      </c>
      <c r="M20" s="9">
        <v>0.1275484769927698</v>
      </c>
      <c r="N20" s="12">
        <v>-5.1150853046493397E-3</v>
      </c>
      <c r="O20" s="9">
        <v>-0.51150853046493394</v>
      </c>
      <c r="P20" s="9" t="s">
        <v>105</v>
      </c>
      <c r="Q20" s="9">
        <v>6.5446499496689889E-3</v>
      </c>
      <c r="R20" s="9">
        <v>0.65446499496689892</v>
      </c>
      <c r="S20" s="13">
        <v>-1.1659735254318329E-2</v>
      </c>
      <c r="T20" s="9">
        <v>-1.1659735254318331</v>
      </c>
      <c r="U20" s="12">
        <v>9.6697988100457419E-2</v>
      </c>
      <c r="V20" s="9">
        <v>9.6697988100457426</v>
      </c>
      <c r="W20" s="9">
        <v>19</v>
      </c>
      <c r="X20" s="9">
        <v>5.2631578947368418E-2</v>
      </c>
      <c r="Y20" s="9" t="s">
        <v>108</v>
      </c>
      <c r="Z20" s="9">
        <v>0.12854207068221959</v>
      </c>
      <c r="AA20" s="9">
        <v>12.85420706822196</v>
      </c>
      <c r="AB20" s="13">
        <v>-3.1844082581762197E-2</v>
      </c>
      <c r="AC20">
        <v>-3.1844082581762199</v>
      </c>
      <c r="AE20" s="2">
        <v>0.3684326453043596</v>
      </c>
      <c r="AF20" s="2">
        <v>0.35310371363392612</v>
      </c>
    </row>
    <row r="21" spans="1:32" x14ac:dyDescent="0.25">
      <c r="A21" s="7" t="s">
        <v>109</v>
      </c>
      <c r="B21" s="7" t="s">
        <v>98</v>
      </c>
      <c r="C21" s="7" t="s">
        <v>110</v>
      </c>
      <c r="D21" s="12">
        <v>9.7963793499398349E-2</v>
      </c>
      <c r="E21" s="13">
        <v>1.6065665768926849E-2</v>
      </c>
      <c r="F21" s="9">
        <v>1.6065665768926849</v>
      </c>
      <c r="G21" s="12">
        <v>0.29622007270262801</v>
      </c>
      <c r="H21" s="9">
        <v>29.622007270262799</v>
      </c>
      <c r="I21" s="9" t="s">
        <v>105</v>
      </c>
      <c r="J21" s="9">
        <v>0.1797371208437463</v>
      </c>
      <c r="K21" s="9">
        <v>17.973712084374629</v>
      </c>
      <c r="L21" s="13">
        <v>0.1164829518588817</v>
      </c>
      <c r="M21" s="9">
        <v>11.64829518588817</v>
      </c>
      <c r="N21" s="12">
        <v>0.50934733081823791</v>
      </c>
      <c r="O21" s="9">
        <v>50.934733081823786</v>
      </c>
      <c r="P21" s="9" t="s">
        <v>108</v>
      </c>
      <c r="Q21" s="9">
        <v>0.32272619330325347</v>
      </c>
      <c r="R21" s="9">
        <v>32.272619330325348</v>
      </c>
      <c r="S21" s="13">
        <v>0.18662113751498441</v>
      </c>
      <c r="T21" s="9">
        <v>18.662113751498449</v>
      </c>
      <c r="U21" s="12">
        <v>0.57816969322375988</v>
      </c>
      <c r="V21" s="9">
        <v>57.816969322375989</v>
      </c>
      <c r="W21" s="9">
        <v>20</v>
      </c>
      <c r="X21" s="9">
        <v>0.05</v>
      </c>
      <c r="Y21" s="9" t="s">
        <v>111</v>
      </c>
      <c r="Z21" s="9">
        <v>0.40675027234039351</v>
      </c>
      <c r="AA21" s="9">
        <v>40.675027234039348</v>
      </c>
      <c r="AB21" s="13">
        <v>0.1714194208833664</v>
      </c>
      <c r="AC21">
        <v>17.141942088336641</v>
      </c>
      <c r="AE21" s="2">
        <v>0.2085478045441812</v>
      </c>
      <c r="AF21" s="2">
        <v>0.17862984067741369</v>
      </c>
    </row>
    <row r="22" spans="1:32" x14ac:dyDescent="0.25">
      <c r="A22" s="7" t="s">
        <v>112</v>
      </c>
      <c r="B22" s="7" t="s">
        <v>102</v>
      </c>
      <c r="C22" s="7" t="s">
        <v>113</v>
      </c>
      <c r="D22" s="12">
        <v>1.6034614416290501E-2</v>
      </c>
      <c r="E22" s="13">
        <v>1.7798406601383411E-2</v>
      </c>
      <c r="F22" s="9">
        <v>1.779840660138341</v>
      </c>
      <c r="G22" s="12">
        <v>0.16621700457397509</v>
      </c>
      <c r="H22" s="9">
        <v>16.621700457397509</v>
      </c>
      <c r="I22" s="9" t="s">
        <v>108</v>
      </c>
      <c r="J22" s="9">
        <v>0.1192266106165619</v>
      </c>
      <c r="K22" s="9">
        <v>11.922661061656189</v>
      </c>
      <c r="L22" s="13">
        <v>4.699039395741321E-2</v>
      </c>
      <c r="M22" s="9">
        <v>4.6990393957413206</v>
      </c>
      <c r="N22" s="12">
        <v>0.21811004038871629</v>
      </c>
      <c r="O22" s="9">
        <v>21.81100403887163</v>
      </c>
      <c r="P22" s="9" t="s">
        <v>111</v>
      </c>
      <c r="Q22" s="9">
        <v>0.19032370211368019</v>
      </c>
      <c r="R22" s="9">
        <v>19.032370211368011</v>
      </c>
      <c r="S22" s="13">
        <v>2.7786338275036151E-2</v>
      </c>
      <c r="T22" s="9">
        <v>2.778633827503616</v>
      </c>
      <c r="U22" s="12">
        <v>0.37288576501246801</v>
      </c>
      <c r="V22" s="9">
        <v>37.288576501246801</v>
      </c>
      <c r="W22" s="9">
        <v>20</v>
      </c>
      <c r="X22" s="9">
        <v>0.05</v>
      </c>
      <c r="Y22" s="9" t="s">
        <v>114</v>
      </c>
      <c r="Z22" s="9">
        <v>0.28988387039157459</v>
      </c>
      <c r="AA22" s="9">
        <v>28.98838703915747</v>
      </c>
      <c r="AB22" s="13">
        <v>8.3001894620893357E-2</v>
      </c>
      <c r="AC22">
        <v>8.3001894620893353</v>
      </c>
      <c r="AE22" s="2">
        <v>0.18546600689729059</v>
      </c>
      <c r="AF22" s="2">
        <v>0.15350834209478059</v>
      </c>
    </row>
    <row r="23" spans="1:32" x14ac:dyDescent="0.25">
      <c r="A23" s="7" t="s">
        <v>115</v>
      </c>
      <c r="B23" s="7" t="s">
        <v>105</v>
      </c>
      <c r="C23" s="7" t="s">
        <v>116</v>
      </c>
      <c r="D23" s="12">
        <v>6.1585838814079662E-2</v>
      </c>
      <c r="E23" s="13">
        <v>2.5979588168504261E-2</v>
      </c>
      <c r="F23" s="9">
        <v>2.5979588168504271</v>
      </c>
      <c r="G23" s="12">
        <v>6.7799298347025E-2</v>
      </c>
      <c r="H23" s="9">
        <v>6.7799298347025001</v>
      </c>
      <c r="I23" s="9" t="s">
        <v>111</v>
      </c>
      <c r="J23" s="9">
        <v>0.1013914916849887</v>
      </c>
      <c r="K23" s="9">
        <v>10.13914916849887</v>
      </c>
      <c r="L23" s="13">
        <v>-3.3592193337963691E-2</v>
      </c>
      <c r="M23" s="9">
        <v>-3.3592193337963692</v>
      </c>
      <c r="N23" s="12">
        <v>0.17446054097514549</v>
      </c>
      <c r="O23" s="9">
        <v>17.446054097514551</v>
      </c>
      <c r="P23" s="9" t="s">
        <v>114</v>
      </c>
      <c r="Q23" s="9">
        <v>0.19351325827443219</v>
      </c>
      <c r="R23" s="9">
        <v>19.351325827443219</v>
      </c>
      <c r="S23" s="13">
        <v>-1.9052717299286651E-2</v>
      </c>
      <c r="T23" s="9">
        <v>-1.905271729928665</v>
      </c>
      <c r="U23" s="12">
        <v>0.15866598828012821</v>
      </c>
      <c r="V23" s="9">
        <v>15.866598828012821</v>
      </c>
      <c r="W23" s="9">
        <v>20</v>
      </c>
      <c r="X23" s="9">
        <v>0.05</v>
      </c>
      <c r="Y23" s="9" t="s">
        <v>117</v>
      </c>
      <c r="Z23" s="9">
        <v>0.2003954610515131</v>
      </c>
      <c r="AA23" s="9">
        <v>20.03954610515131</v>
      </c>
      <c r="AB23" s="13">
        <v>-4.1729472771384918E-2</v>
      </c>
      <c r="AC23">
        <v>-4.1729472771384906</v>
      </c>
      <c r="AE23" s="2">
        <v>0.15734821414746639</v>
      </c>
      <c r="AF23" s="2">
        <v>0.12325352118565069</v>
      </c>
    </row>
    <row r="24" spans="1:32" x14ac:dyDescent="0.25">
      <c r="A24" s="7" t="s">
        <v>118</v>
      </c>
      <c r="B24" s="7" t="s">
        <v>108</v>
      </c>
      <c r="C24" s="7" t="s">
        <v>119</v>
      </c>
      <c r="D24" s="12">
        <v>-2.0652357660628069E-2</v>
      </c>
      <c r="E24" s="13">
        <v>-3.4237402704205083E-2</v>
      </c>
      <c r="F24" s="9">
        <v>-3.4237402704205082</v>
      </c>
      <c r="G24" s="12">
        <v>7.0489041238085859E-2</v>
      </c>
      <c r="H24" s="9">
        <v>7.0489041238085859</v>
      </c>
      <c r="I24" s="9" t="s">
        <v>114</v>
      </c>
      <c r="J24" s="9">
        <v>9.836257024054923E-2</v>
      </c>
      <c r="K24" s="9">
        <v>9.8362570240549232</v>
      </c>
      <c r="L24" s="13">
        <v>-2.7873529002463371E-2</v>
      </c>
      <c r="M24" s="9">
        <v>-2.7873529002463369</v>
      </c>
      <c r="N24" s="12">
        <v>7.0639770660394702E-2</v>
      </c>
      <c r="O24" s="9">
        <v>7.0639770660394703</v>
      </c>
      <c r="P24" s="9" t="s">
        <v>117</v>
      </c>
      <c r="Q24" s="9">
        <v>0.10469610183623521</v>
      </c>
      <c r="R24" s="9">
        <v>10.469610183623519</v>
      </c>
      <c r="S24" s="13">
        <v>-3.4056331175840532E-2</v>
      </c>
      <c r="T24" s="9">
        <v>-3.4056331175840531</v>
      </c>
      <c r="U24" s="12">
        <v>0.1633609819983973</v>
      </c>
      <c r="V24" s="9">
        <v>16.336098199839729</v>
      </c>
      <c r="W24" s="9">
        <v>20</v>
      </c>
      <c r="X24" s="9">
        <v>0.05</v>
      </c>
      <c r="Y24" s="9" t="s">
        <v>120</v>
      </c>
      <c r="Z24" s="9">
        <v>0.2269913823774643</v>
      </c>
      <c r="AA24" s="9">
        <v>22.699138237746428</v>
      </c>
      <c r="AB24" s="13">
        <v>-6.3630400379067004E-2</v>
      </c>
      <c r="AC24">
        <v>-6.3630400379067007</v>
      </c>
      <c r="AE24" s="2">
        <v>0.1466376548125512</v>
      </c>
      <c r="AF24" s="2">
        <v>0.12682936194685371</v>
      </c>
    </row>
    <row r="25" spans="1:32" x14ac:dyDescent="0.25">
      <c r="A25" s="7" t="s">
        <v>121</v>
      </c>
      <c r="B25" s="7" t="s">
        <v>111</v>
      </c>
      <c r="C25" s="7" t="s">
        <v>122</v>
      </c>
      <c r="D25" s="12">
        <v>3.8509809966133228E-2</v>
      </c>
      <c r="E25" s="13">
        <v>4.9141690931833321E-3</v>
      </c>
      <c r="F25" s="9">
        <v>0.49141690931833321</v>
      </c>
      <c r="G25" s="12">
        <v>2.0285148997411139E-2</v>
      </c>
      <c r="H25" s="9">
        <v>2.028514899741114</v>
      </c>
      <c r="I25" s="9" t="s">
        <v>117</v>
      </c>
      <c r="J25" s="9">
        <v>3.9555704358360262E-2</v>
      </c>
      <c r="K25" s="9">
        <v>3.9555704358360262</v>
      </c>
      <c r="L25" s="13">
        <v>-1.9270555360949109E-2</v>
      </c>
      <c r="M25" s="9">
        <v>-1.9270555360949111</v>
      </c>
      <c r="N25" s="12">
        <v>6.9126372377024431E-2</v>
      </c>
      <c r="O25" s="9">
        <v>6.9126372377024428</v>
      </c>
      <c r="P25" s="9" t="s">
        <v>120</v>
      </c>
      <c r="Q25" s="9">
        <v>0.1546396231767751</v>
      </c>
      <c r="R25" s="9">
        <v>15.46396231767751</v>
      </c>
      <c r="S25" s="13">
        <v>-8.5513250799750667E-2</v>
      </c>
      <c r="T25" s="9">
        <v>-8.5513250799750669</v>
      </c>
      <c r="U25" s="12">
        <v>1.0508475582970439E-3</v>
      </c>
      <c r="V25" s="9">
        <v>0.1050847558297044</v>
      </c>
      <c r="W25" s="9">
        <v>20</v>
      </c>
      <c r="X25" s="9">
        <v>0.05</v>
      </c>
      <c r="Y25" s="9" t="s">
        <v>123</v>
      </c>
      <c r="Z25" s="9">
        <v>0.1013210792519763</v>
      </c>
      <c r="AA25" s="9">
        <v>10.13210792519763</v>
      </c>
      <c r="AB25" s="13">
        <v>-0.1002702316936792</v>
      </c>
      <c r="AC25">
        <v>-10.02702316936792</v>
      </c>
      <c r="AE25" s="2">
        <v>0.18366558269630509</v>
      </c>
      <c r="AF25" s="2">
        <v>0.15156762570732091</v>
      </c>
    </row>
    <row r="26" spans="1:32" x14ac:dyDescent="0.25">
      <c r="A26" s="7" t="s">
        <v>124</v>
      </c>
      <c r="B26" s="7" t="s">
        <v>114</v>
      </c>
      <c r="C26" s="7" t="s">
        <v>125</v>
      </c>
      <c r="D26" s="12">
        <v>-3.0321180609132619E-2</v>
      </c>
      <c r="E26" s="13">
        <v>6.4646639212996328E-3</v>
      </c>
      <c r="F26" s="9">
        <v>0.64646639212996326</v>
      </c>
      <c r="G26" s="12">
        <v>6.9263858107432449E-2</v>
      </c>
      <c r="H26" s="9">
        <v>6.9263858107432448</v>
      </c>
      <c r="I26" s="9" t="s">
        <v>120</v>
      </c>
      <c r="J26" s="9">
        <v>6.9846690126503158E-2</v>
      </c>
      <c r="K26" s="9">
        <v>6.9846690126503157</v>
      </c>
      <c r="L26" s="13">
        <v>-5.828320190707087E-4</v>
      </c>
      <c r="M26" s="9">
        <v>-5.828320190707087E-2</v>
      </c>
      <c r="N26" s="12">
        <v>-1.517984402771607E-2</v>
      </c>
      <c r="O26" s="9">
        <v>-1.517984402771607</v>
      </c>
      <c r="P26" s="9" t="s">
        <v>123</v>
      </c>
      <c r="Q26" s="9">
        <v>2.0443684552029301E-2</v>
      </c>
      <c r="R26" s="9">
        <v>2.04436845520293</v>
      </c>
      <c r="S26" s="13">
        <v>-3.5623528579745378E-2</v>
      </c>
      <c r="T26" s="9">
        <v>-3.5623528579745378</v>
      </c>
      <c r="U26" s="12">
        <v>-0.23509954236012001</v>
      </c>
      <c r="V26" s="9">
        <v>-23.509954236012</v>
      </c>
      <c r="W26" s="9">
        <v>20</v>
      </c>
      <c r="X26" s="9">
        <v>0.05</v>
      </c>
      <c r="Y26" s="9" t="s">
        <v>126</v>
      </c>
      <c r="Z26" s="9">
        <v>-0.14396067083134009</v>
      </c>
      <c r="AA26" s="9">
        <v>-14.396067083134019</v>
      </c>
      <c r="AB26" s="13">
        <v>-9.1138871528779808E-2</v>
      </c>
      <c r="AC26">
        <v>-9.1138871528779806</v>
      </c>
      <c r="AE26" s="2">
        <v>0.27939771722510948</v>
      </c>
      <c r="AF26" s="2">
        <v>0.1976560054640239</v>
      </c>
    </row>
    <row r="27" spans="1:32" x14ac:dyDescent="0.25">
      <c r="A27" s="7" t="s">
        <v>127</v>
      </c>
      <c r="B27" s="7" t="s">
        <v>117</v>
      </c>
      <c r="C27" s="7" t="s">
        <v>128</v>
      </c>
      <c r="D27" s="12">
        <v>1.772207645390606E-3</v>
      </c>
      <c r="E27" s="13">
        <v>-1.794605770702596E-2</v>
      </c>
      <c r="F27" s="9">
        <v>-1.794605770702596</v>
      </c>
      <c r="G27" s="12">
        <v>-9.4258936914567534E-2</v>
      </c>
      <c r="H27" s="9">
        <v>-9.4258936914567535</v>
      </c>
      <c r="I27" s="9" t="s">
        <v>123</v>
      </c>
      <c r="J27" s="9">
        <v>-2.736992738821007E-2</v>
      </c>
      <c r="K27" s="9">
        <v>-2.7369927388210069</v>
      </c>
      <c r="L27" s="13">
        <v>-6.6889009526357471E-2</v>
      </c>
      <c r="M27" s="9">
        <v>-6.6889009526357466</v>
      </c>
      <c r="N27" s="12">
        <v>-0.29708770159412229</v>
      </c>
      <c r="O27" s="9">
        <v>-29.708770159412239</v>
      </c>
      <c r="P27" s="9" t="s">
        <v>126</v>
      </c>
      <c r="Q27" s="9">
        <v>-0.18407100020088429</v>
      </c>
      <c r="R27" s="9">
        <v>-18.407100020088428</v>
      </c>
      <c r="S27" s="13">
        <v>-0.11301670139323799</v>
      </c>
      <c r="T27" s="9">
        <v>-11.3016701393238</v>
      </c>
      <c r="U27" s="12">
        <v>-0.30168914967724331</v>
      </c>
      <c r="V27" s="9">
        <v>-30.16891496772433</v>
      </c>
      <c r="W27" s="9">
        <v>19</v>
      </c>
      <c r="X27" s="9">
        <v>5.2631578947368418E-2</v>
      </c>
      <c r="Y27" s="9" t="s">
        <v>129</v>
      </c>
      <c r="Z27" s="9">
        <v>-0.22428172561907361</v>
      </c>
      <c r="AA27" s="9">
        <v>-22.42817256190736</v>
      </c>
      <c r="AB27" s="13">
        <v>-7.7407424058169666E-2</v>
      </c>
      <c r="AC27">
        <v>-7.7407424058169667</v>
      </c>
      <c r="AE27" s="2">
        <v>0.31022226536569442</v>
      </c>
      <c r="AF27" s="2">
        <v>0.22562392594021291</v>
      </c>
    </row>
    <row r="28" spans="1:32" x14ac:dyDescent="0.25">
      <c r="A28" s="7" t="s">
        <v>130</v>
      </c>
      <c r="B28" s="7" t="s">
        <v>120</v>
      </c>
      <c r="C28" s="7" t="s">
        <v>131</v>
      </c>
      <c r="D28" s="12">
        <v>3.2316145986170219E-2</v>
      </c>
      <c r="E28" s="13">
        <v>4.0932807103313118E-4</v>
      </c>
      <c r="F28" s="9">
        <v>4.0932807103313117E-2</v>
      </c>
      <c r="G28" s="12">
        <v>-0.1491861953883265</v>
      </c>
      <c r="H28" s="9">
        <v>-14.918619538832649</v>
      </c>
      <c r="I28" s="9" t="s">
        <v>126</v>
      </c>
      <c r="J28" s="9">
        <v>-0.13434437044859679</v>
      </c>
      <c r="K28" s="9">
        <v>-13.434437044859679</v>
      </c>
      <c r="L28" s="13">
        <v>-1.484182493972969E-2</v>
      </c>
      <c r="M28" s="9">
        <v>-1.4841824939729691</v>
      </c>
      <c r="N28" s="12">
        <v>-0.20006629335792839</v>
      </c>
      <c r="O28" s="9">
        <v>-20.006629335792841</v>
      </c>
      <c r="P28" s="9" t="s">
        <v>129</v>
      </c>
      <c r="Q28" s="9">
        <v>-0.17700573048748661</v>
      </c>
      <c r="R28" s="9">
        <v>-17.700573048748659</v>
      </c>
      <c r="S28" s="13">
        <v>-2.3060562870441809E-2</v>
      </c>
      <c r="T28" s="9">
        <v>-2.3060562870441812</v>
      </c>
      <c r="U28" s="12">
        <v>-0.15799112055070511</v>
      </c>
      <c r="V28" s="9">
        <v>-15.799112055070511</v>
      </c>
      <c r="W28" s="9">
        <v>19</v>
      </c>
      <c r="X28" s="9">
        <v>5.2631578947368418E-2</v>
      </c>
      <c r="Y28" s="9" t="s">
        <v>132</v>
      </c>
      <c r="Z28" s="9">
        <v>-0.114729484112445</v>
      </c>
      <c r="AA28" s="9">
        <v>-11.4729484112445</v>
      </c>
      <c r="AB28" s="13">
        <v>-4.3261636438260101E-2</v>
      </c>
      <c r="AC28">
        <v>-4.3261636438260096</v>
      </c>
      <c r="AE28" s="2">
        <v>0.27602266213337628</v>
      </c>
      <c r="AF28" s="2">
        <v>0.25550779961496323</v>
      </c>
    </row>
    <row r="29" spans="1:32" x14ac:dyDescent="0.25">
      <c r="A29" s="7" t="s">
        <v>133</v>
      </c>
      <c r="B29" s="7" t="s">
        <v>123</v>
      </c>
      <c r="C29" s="7" t="s">
        <v>134</v>
      </c>
      <c r="D29" s="12">
        <v>-6.5017571013269923E-2</v>
      </c>
      <c r="E29" s="13">
        <v>-1.19933209523632E-2</v>
      </c>
      <c r="F29" s="9">
        <v>-1.19933209523632</v>
      </c>
      <c r="G29" s="12">
        <v>-8.9198291544158786E-2</v>
      </c>
      <c r="H29" s="9">
        <v>-8.9198291544158792</v>
      </c>
      <c r="I29" s="9" t="s">
        <v>129</v>
      </c>
      <c r="J29" s="9">
        <v>-9.9693239480157445E-2</v>
      </c>
      <c r="K29" s="9">
        <v>-9.9693239480157452</v>
      </c>
      <c r="L29" s="13">
        <v>1.049494793599866E-2</v>
      </c>
      <c r="M29" s="9">
        <v>1.049494793599866</v>
      </c>
      <c r="N29" s="12">
        <v>1.7437703031481001E-2</v>
      </c>
      <c r="O29" s="9">
        <v>1.7437703031481</v>
      </c>
      <c r="P29" s="9" t="s">
        <v>132</v>
      </c>
      <c r="Q29" s="9">
        <v>-3.1566731546560298E-2</v>
      </c>
      <c r="R29" s="9">
        <v>-3.1566731546560298</v>
      </c>
      <c r="S29" s="13">
        <v>4.9004434578041309E-2</v>
      </c>
      <c r="T29" s="9">
        <v>4.9004434578041307</v>
      </c>
      <c r="U29" s="12">
        <v>0.10768926235774889</v>
      </c>
      <c r="V29" s="9">
        <v>10.76892623577489</v>
      </c>
      <c r="W29" s="9">
        <v>19</v>
      </c>
      <c r="X29" s="9">
        <v>5.2631578947368418E-2</v>
      </c>
      <c r="Y29" s="9" t="s">
        <v>135</v>
      </c>
      <c r="Z29" s="9">
        <v>4.0706675643319479E-2</v>
      </c>
      <c r="AA29" s="9">
        <v>4.0706675643319477</v>
      </c>
      <c r="AB29" s="13">
        <v>6.6982586714429429E-2</v>
      </c>
      <c r="AC29">
        <v>6.6982586714429431</v>
      </c>
      <c r="AE29" s="2">
        <v>0.27624424971884781</v>
      </c>
      <c r="AF29" s="2">
        <v>0.26525840974309051</v>
      </c>
    </row>
    <row r="30" spans="1:32" x14ac:dyDescent="0.25">
      <c r="A30" s="7" t="s">
        <v>136</v>
      </c>
      <c r="B30" s="7" t="s">
        <v>126</v>
      </c>
      <c r="C30" s="7" t="s">
        <v>137</v>
      </c>
      <c r="D30" s="12">
        <v>-0.13671497641450919</v>
      </c>
      <c r="E30" s="13">
        <v>2.6978860215299241E-2</v>
      </c>
      <c r="F30" s="9">
        <v>2.697886021529925</v>
      </c>
      <c r="G30" s="12">
        <v>-8.5332491858823079E-2</v>
      </c>
      <c r="H30" s="9">
        <v>-8.5332491858823083</v>
      </c>
      <c r="I30" s="9" t="s">
        <v>132</v>
      </c>
      <c r="J30" s="9">
        <v>-0.1004102748793024</v>
      </c>
      <c r="K30" s="9">
        <v>-10.04102748793024</v>
      </c>
      <c r="L30" s="13">
        <v>1.5077783020479281E-2</v>
      </c>
      <c r="M30" s="9">
        <v>1.5077783020479281</v>
      </c>
      <c r="N30" s="12">
        <v>3.3916539301495519E-2</v>
      </c>
      <c r="O30" s="9">
        <v>3.3916539301495519</v>
      </c>
      <c r="P30" s="9" t="s">
        <v>135</v>
      </c>
      <c r="Q30" s="9">
        <v>-3.327460675907188E-2</v>
      </c>
      <c r="R30" s="9">
        <v>-3.3274606759071879</v>
      </c>
      <c r="S30" s="13">
        <v>6.7191146060567392E-2</v>
      </c>
      <c r="T30" s="9">
        <v>6.7191146060567393</v>
      </c>
      <c r="U30" s="12">
        <v>0.1706070378083826</v>
      </c>
      <c r="V30" s="9">
        <v>17.06070378083826</v>
      </c>
      <c r="W30" s="9">
        <v>20</v>
      </c>
      <c r="X30" s="9">
        <v>0.05</v>
      </c>
      <c r="Y30" s="9" t="s">
        <v>138</v>
      </c>
      <c r="Z30" s="9">
        <v>5.0654103722161593E-2</v>
      </c>
      <c r="AA30" s="9">
        <v>5.0654103722161592</v>
      </c>
      <c r="AB30" s="13">
        <v>0.119952934086221</v>
      </c>
      <c r="AC30">
        <v>11.9952934086221</v>
      </c>
      <c r="AE30" s="2">
        <v>0.20570753594319771</v>
      </c>
      <c r="AF30" s="2">
        <v>0.19505013980317409</v>
      </c>
    </row>
    <row r="31" spans="1:32" x14ac:dyDescent="0.25">
      <c r="A31" s="7" t="s">
        <v>139</v>
      </c>
      <c r="B31" s="7" t="s">
        <v>129</v>
      </c>
      <c r="C31" s="7" t="s">
        <v>140</v>
      </c>
      <c r="D31" s="12">
        <v>-3.7571657888787538E-2</v>
      </c>
      <c r="E31" s="13">
        <v>-9.9532340327821087E-3</v>
      </c>
      <c r="F31" s="9">
        <v>-0.99532340327821089</v>
      </c>
      <c r="G31" s="12">
        <v>5.5840311405737017E-2</v>
      </c>
      <c r="H31" s="9">
        <v>5.5840311405737024</v>
      </c>
      <c r="I31" s="9" t="s">
        <v>135</v>
      </c>
      <c r="J31" s="9">
        <v>4.4949642407169213E-2</v>
      </c>
      <c r="K31" s="9">
        <v>4.4949642407169206</v>
      </c>
      <c r="L31" s="13">
        <v>1.0890668998567801E-2</v>
      </c>
      <c r="M31" s="9">
        <v>1.089066899856781</v>
      </c>
      <c r="N31" s="12">
        <v>0.20993540781554901</v>
      </c>
      <c r="O31" s="9">
        <v>20.993540781554898</v>
      </c>
      <c r="P31" s="9" t="s">
        <v>138</v>
      </c>
      <c r="Q31" s="9">
        <v>0.13566958895894329</v>
      </c>
      <c r="R31" s="9">
        <v>13.566958895894331</v>
      </c>
      <c r="S31" s="13">
        <v>7.4265818856605742E-2</v>
      </c>
      <c r="T31" s="9">
        <v>7.4265818856605739</v>
      </c>
      <c r="U31" s="12">
        <v>0.1666939891532549</v>
      </c>
      <c r="V31" s="9">
        <v>16.669398915325491</v>
      </c>
      <c r="W31" s="9">
        <v>20</v>
      </c>
      <c r="X31" s="9">
        <v>0.05</v>
      </c>
      <c r="Y31" s="9" t="s">
        <v>141</v>
      </c>
      <c r="Z31" s="9">
        <v>9.9102795773592114E-2</v>
      </c>
      <c r="AA31" s="9">
        <v>9.9102795773592121</v>
      </c>
      <c r="AB31" s="13">
        <v>6.7591193379662781E-2</v>
      </c>
      <c r="AC31">
        <v>6.7591193379662782</v>
      </c>
      <c r="AE31" s="2">
        <v>0.17085938498350589</v>
      </c>
      <c r="AF31" s="2">
        <v>0.1425352194657003</v>
      </c>
    </row>
    <row r="32" spans="1:32" x14ac:dyDescent="0.25">
      <c r="A32" s="7" t="s">
        <v>142</v>
      </c>
      <c r="B32" s="7" t="s">
        <v>143</v>
      </c>
      <c r="C32" s="7" t="s">
        <v>144</v>
      </c>
      <c r="D32" s="12">
        <v>3.2907070806785141E-3</v>
      </c>
      <c r="E32" s="13">
        <v>7.3344993706482529E-3</v>
      </c>
      <c r="F32" s="9">
        <v>0.73344993706482531</v>
      </c>
      <c r="G32" s="12">
        <v>7.7026777916079106E-2</v>
      </c>
      <c r="H32" s="9">
        <v>7.7026777916079103</v>
      </c>
      <c r="I32" s="9" t="s">
        <v>138</v>
      </c>
      <c r="J32" s="9">
        <v>8.2422665292830252E-2</v>
      </c>
      <c r="K32" s="9">
        <v>8.2422665292830253</v>
      </c>
      <c r="L32" s="13">
        <v>-5.3958873767511462E-3</v>
      </c>
      <c r="M32" s="9">
        <v>-0.53958873767511462</v>
      </c>
      <c r="N32" s="12">
        <v>6.9594485774690393E-2</v>
      </c>
      <c r="O32" s="9">
        <v>6.9594485774690389</v>
      </c>
      <c r="P32" s="9" t="s">
        <v>141</v>
      </c>
      <c r="Q32" s="9">
        <v>4.7570340174938573E-2</v>
      </c>
      <c r="R32" s="9">
        <v>4.757034017493857</v>
      </c>
      <c r="S32" s="13">
        <v>2.202414559975182E-2</v>
      </c>
      <c r="T32" s="9">
        <v>2.2024145599751819</v>
      </c>
      <c r="U32" s="12">
        <v>0.13949691267289471</v>
      </c>
      <c r="V32" s="9">
        <v>13.94969126728947</v>
      </c>
      <c r="W32" s="9">
        <v>20</v>
      </c>
      <c r="X32" s="9">
        <v>0.05</v>
      </c>
      <c r="Y32" s="9" t="s">
        <v>145</v>
      </c>
      <c r="Z32" s="9">
        <v>0.1695108590739641</v>
      </c>
      <c r="AA32" s="9">
        <v>16.951085907396411</v>
      </c>
      <c r="AB32" s="13">
        <v>-3.001394640106941E-2</v>
      </c>
      <c r="AC32">
        <v>-3.0013946401069411</v>
      </c>
      <c r="AE32" s="2">
        <v>0.10428447322292719</v>
      </c>
      <c r="AF32" s="2">
        <v>0.1254936929538682</v>
      </c>
    </row>
    <row r="33" spans="1:32" x14ac:dyDescent="0.25">
      <c r="A33" s="7" t="s">
        <v>146</v>
      </c>
      <c r="B33" s="7" t="s">
        <v>135</v>
      </c>
      <c r="C33" s="7" t="s">
        <v>147</v>
      </c>
      <c r="D33" s="12">
        <v>0.1093602698121125</v>
      </c>
      <c r="E33" s="13">
        <v>3.2069067340949831E-2</v>
      </c>
      <c r="F33" s="9">
        <v>3.2069067340949831</v>
      </c>
      <c r="G33" s="12">
        <v>7.9230020634613013E-2</v>
      </c>
      <c r="H33" s="9">
        <v>7.9230020634613014</v>
      </c>
      <c r="I33" s="9" t="s">
        <v>141</v>
      </c>
      <c r="J33" s="9">
        <v>4.2604102469416087E-2</v>
      </c>
      <c r="K33" s="9">
        <v>4.2604102469416087</v>
      </c>
      <c r="L33" s="13">
        <v>3.6625918165196933E-2</v>
      </c>
      <c r="M33" s="9">
        <v>3.6625918165196931</v>
      </c>
      <c r="N33" s="12">
        <v>0.2028426159813583</v>
      </c>
      <c r="O33" s="9">
        <v>20.284261598135831</v>
      </c>
      <c r="P33" s="9" t="s">
        <v>145</v>
      </c>
      <c r="Q33" s="9">
        <v>0.1639665355067455</v>
      </c>
      <c r="R33" s="9">
        <v>16.39665355067455</v>
      </c>
      <c r="S33" s="13">
        <v>3.8876080474612863E-2</v>
      </c>
      <c r="T33" s="9">
        <v>3.8876080474612862</v>
      </c>
      <c r="U33" s="12">
        <v>0.39969787093100012</v>
      </c>
      <c r="V33" s="9">
        <v>39.96978709310001</v>
      </c>
      <c r="W33" s="9">
        <v>20</v>
      </c>
      <c r="X33" s="9">
        <v>0.05</v>
      </c>
      <c r="Y33" s="9" t="s">
        <v>148</v>
      </c>
      <c r="Z33" s="9">
        <v>0.28494472070921179</v>
      </c>
      <c r="AA33" s="9">
        <v>28.49447207092118</v>
      </c>
      <c r="AB33" s="13">
        <v>0.11475315022178829</v>
      </c>
      <c r="AC33">
        <v>11.47531502217883</v>
      </c>
      <c r="AE33" s="2">
        <v>0.13138496612343861</v>
      </c>
      <c r="AF33" s="2">
        <v>0.11348531904483659</v>
      </c>
    </row>
    <row r="34" spans="1:32" x14ac:dyDescent="0.25">
      <c r="A34" s="7" t="s">
        <v>149</v>
      </c>
      <c r="B34" s="7" t="s">
        <v>138</v>
      </c>
      <c r="C34" s="7" t="s">
        <v>150</v>
      </c>
      <c r="D34" s="12">
        <v>-4.0956069620575603E-2</v>
      </c>
      <c r="E34" s="13">
        <v>1.6750691878053071E-3</v>
      </c>
      <c r="F34" s="9">
        <v>0.1675069187805307</v>
      </c>
      <c r="G34" s="12">
        <v>0.1047099927230494</v>
      </c>
      <c r="H34" s="9">
        <v>10.47099927230494</v>
      </c>
      <c r="I34" s="9" t="s">
        <v>145</v>
      </c>
      <c r="J34" s="9">
        <v>6.8809641093787635E-2</v>
      </c>
      <c r="K34" s="9">
        <v>6.8809641093787626</v>
      </c>
      <c r="L34" s="13">
        <v>3.5900351629261758E-2</v>
      </c>
      <c r="M34" s="9">
        <v>3.590035162926176</v>
      </c>
      <c r="N34" s="12">
        <v>0.26764445224061723</v>
      </c>
      <c r="O34" s="9">
        <v>26.764445224061721</v>
      </c>
      <c r="P34" s="9" t="s">
        <v>148</v>
      </c>
      <c r="Q34" s="9">
        <v>0.17989758628985161</v>
      </c>
      <c r="R34" s="9">
        <v>17.989758628985161</v>
      </c>
      <c r="S34" s="13">
        <v>8.774686595076564E-2</v>
      </c>
      <c r="T34" s="9">
        <v>8.7746865950765631</v>
      </c>
      <c r="U34" s="12">
        <v>0.38227804632050427</v>
      </c>
      <c r="V34" s="9">
        <v>38.227804632050429</v>
      </c>
      <c r="W34" s="9">
        <v>20</v>
      </c>
      <c r="X34" s="9">
        <v>0.05</v>
      </c>
      <c r="Y34" s="9" t="s">
        <v>151</v>
      </c>
      <c r="Z34" s="9">
        <v>0.23157183279300761</v>
      </c>
      <c r="AA34" s="9">
        <v>23.15718327930076</v>
      </c>
      <c r="AB34" s="13">
        <v>0.15070621352749669</v>
      </c>
      <c r="AC34">
        <v>15.07062135274967</v>
      </c>
      <c r="AE34" s="2">
        <v>0.1697617295876595</v>
      </c>
      <c r="AF34" s="2">
        <v>0.1136958337830704</v>
      </c>
    </row>
    <row r="35" spans="1:32" x14ac:dyDescent="0.25">
      <c r="A35" s="7" t="s">
        <v>152</v>
      </c>
      <c r="B35" s="7" t="s">
        <v>153</v>
      </c>
      <c r="C35" s="7" t="s">
        <v>154</v>
      </c>
      <c r="D35" s="12">
        <v>3.079234080148692E-2</v>
      </c>
      <c r="E35" s="13">
        <v>-3.2744269864930411E-2</v>
      </c>
      <c r="F35" s="9">
        <v>-3.2744269864930411</v>
      </c>
      <c r="G35" s="12">
        <v>0.14650230657974631</v>
      </c>
      <c r="H35" s="9">
        <v>14.65023065797463</v>
      </c>
      <c r="I35" s="9" t="s">
        <v>148</v>
      </c>
      <c r="J35" s="9">
        <v>0.174076497450009</v>
      </c>
      <c r="K35" s="9">
        <v>17.407649745000899</v>
      </c>
      <c r="L35" s="13">
        <v>-2.757419087026269E-2</v>
      </c>
      <c r="M35" s="9">
        <v>-2.7574190870262689</v>
      </c>
      <c r="N35" s="12">
        <v>0.25835074993700757</v>
      </c>
      <c r="O35" s="9">
        <v>25.835074993700761</v>
      </c>
      <c r="P35" s="9" t="s">
        <v>151</v>
      </c>
      <c r="Q35" s="9">
        <v>0.22549580625084059</v>
      </c>
      <c r="R35" s="9">
        <v>22.549580625084069</v>
      </c>
      <c r="S35" s="13">
        <v>3.2854943686166982E-2</v>
      </c>
      <c r="T35" s="9">
        <v>3.285494368616698</v>
      </c>
      <c r="U35" s="12">
        <v>0.31526876733797599</v>
      </c>
      <c r="V35" s="9">
        <v>31.5268767337976</v>
      </c>
      <c r="W35" s="9">
        <v>20</v>
      </c>
      <c r="X35" s="9">
        <v>0.05</v>
      </c>
      <c r="Y35" s="9" t="s">
        <v>155</v>
      </c>
      <c r="Z35" s="9">
        <v>0.29598362169395998</v>
      </c>
      <c r="AA35" s="9">
        <v>29.598362169396001</v>
      </c>
      <c r="AB35" s="13">
        <v>1.9285145644015959E-2</v>
      </c>
      <c r="AC35">
        <v>1.928514564401596</v>
      </c>
      <c r="AE35" s="2">
        <v>0.13432602168666</v>
      </c>
      <c r="AF35" s="2">
        <v>0.12010967597011341</v>
      </c>
    </row>
    <row r="36" spans="1:32" x14ac:dyDescent="0.25">
      <c r="A36" s="7" t="s">
        <v>156</v>
      </c>
      <c r="B36" s="7" t="s">
        <v>157</v>
      </c>
      <c r="C36" s="7" t="s">
        <v>158</v>
      </c>
      <c r="D36" s="12">
        <v>4.2363449864890483E-2</v>
      </c>
      <c r="E36" s="13">
        <v>-1.006979007486359E-2</v>
      </c>
      <c r="F36" s="9">
        <v>-1.0069790074863589</v>
      </c>
      <c r="G36" s="12">
        <v>9.4548185960718192E-2</v>
      </c>
      <c r="H36" s="9">
        <v>9.454818596071819</v>
      </c>
      <c r="I36" s="9" t="s">
        <v>151</v>
      </c>
      <c r="J36" s="9">
        <v>9.8525117150698838E-2</v>
      </c>
      <c r="K36" s="9">
        <v>9.852511715069884</v>
      </c>
      <c r="L36" s="13">
        <v>-3.9769311899806453E-3</v>
      </c>
      <c r="M36" s="9">
        <v>-0.39769311899806448</v>
      </c>
      <c r="N36" s="12">
        <v>0.1202823351282634</v>
      </c>
      <c r="O36" s="9">
        <v>12.02823351282634</v>
      </c>
      <c r="P36" s="9" t="s">
        <v>155</v>
      </c>
      <c r="Q36" s="9">
        <v>0.16170985864258469</v>
      </c>
      <c r="R36" s="9">
        <v>16.170985864258469</v>
      </c>
      <c r="S36" s="13">
        <v>-4.142752351432126E-2</v>
      </c>
      <c r="T36" s="9">
        <v>-4.1427523514321258</v>
      </c>
      <c r="U36" s="12">
        <v>0.2131660323114897</v>
      </c>
      <c r="V36" s="9">
        <v>21.316603231148971</v>
      </c>
      <c r="W36" s="9">
        <v>20</v>
      </c>
      <c r="X36" s="9">
        <v>0.05</v>
      </c>
      <c r="Y36" s="9" t="s">
        <v>159</v>
      </c>
      <c r="Z36" s="9">
        <v>0.19060873403674841</v>
      </c>
      <c r="AA36" s="9">
        <v>19.06087340367484</v>
      </c>
      <c r="AB36" s="13">
        <v>2.2557298274741341E-2</v>
      </c>
      <c r="AC36">
        <v>2.2557298274741342</v>
      </c>
      <c r="AE36" s="2">
        <v>0.17984532329047451</v>
      </c>
      <c r="AF36" s="2">
        <v>0.12685627342281439</v>
      </c>
    </row>
    <row r="37" spans="1:32" x14ac:dyDescent="0.25">
      <c r="A37" s="7" t="s">
        <v>160</v>
      </c>
      <c r="B37" s="7" t="s">
        <v>161</v>
      </c>
      <c r="C37" s="7" t="s">
        <v>162</v>
      </c>
      <c r="D37" s="12">
        <v>5.6554802666941462E-2</v>
      </c>
      <c r="E37" s="13">
        <v>2.5979063101382351E-2</v>
      </c>
      <c r="F37" s="9">
        <v>2.5979063101382351</v>
      </c>
      <c r="G37" s="12">
        <v>8.4957945163776777E-2</v>
      </c>
      <c r="H37" s="9">
        <v>8.4957945163776785</v>
      </c>
      <c r="I37" s="9" t="s">
        <v>155</v>
      </c>
      <c r="J37" s="9">
        <v>8.9852182748902359E-2</v>
      </c>
      <c r="K37" s="9">
        <v>8.9852182748902365</v>
      </c>
      <c r="L37" s="13">
        <v>-4.8942375851255826E-3</v>
      </c>
      <c r="M37" s="9">
        <v>-0.48942375851255832</v>
      </c>
      <c r="N37" s="12">
        <v>0.14575618382235819</v>
      </c>
      <c r="O37" s="9">
        <v>14.575618382235829</v>
      </c>
      <c r="P37" s="9" t="s">
        <v>159</v>
      </c>
      <c r="Q37" s="9">
        <v>0.11696351540481981</v>
      </c>
      <c r="R37" s="9">
        <v>11.696351540481979</v>
      </c>
      <c r="S37" s="13">
        <v>2.879266841753848E-2</v>
      </c>
      <c r="T37" s="9">
        <v>2.8792668417538478</v>
      </c>
      <c r="U37" s="12">
        <v>2.1357561386778499E-2</v>
      </c>
      <c r="V37" s="9">
        <v>2.1357561386778499</v>
      </c>
      <c r="W37" s="9">
        <v>20</v>
      </c>
      <c r="X37" s="9">
        <v>0.05</v>
      </c>
      <c r="Y37" s="9" t="s">
        <v>163</v>
      </c>
      <c r="Z37" s="9">
        <v>6.930155869552701E-2</v>
      </c>
      <c r="AA37" s="9">
        <v>6.930155869552701</v>
      </c>
      <c r="AB37" s="13">
        <v>-4.7943997308748508E-2</v>
      </c>
      <c r="AC37">
        <v>-4.7943997308748507</v>
      </c>
      <c r="AE37" s="2">
        <v>0.21643159536956699</v>
      </c>
      <c r="AF37" s="2">
        <v>0.1406258179546046</v>
      </c>
    </row>
    <row r="38" spans="1:32" x14ac:dyDescent="0.25">
      <c r="A38" s="7" t="s">
        <v>164</v>
      </c>
      <c r="B38" s="7" t="s">
        <v>165</v>
      </c>
      <c r="C38" s="7" t="s">
        <v>166</v>
      </c>
      <c r="D38" s="12">
        <v>7.7715522779380097E-2</v>
      </c>
      <c r="E38" s="13">
        <v>1.9282125457228291E-2</v>
      </c>
      <c r="F38" s="9">
        <v>1.928212545722829</v>
      </c>
      <c r="G38" s="12">
        <v>0.20871682925758581</v>
      </c>
      <c r="H38" s="9">
        <v>20.87168292575857</v>
      </c>
      <c r="I38" s="9" t="s">
        <v>159</v>
      </c>
      <c r="J38" s="9">
        <v>8.4763151377931875E-2</v>
      </c>
      <c r="K38" s="9">
        <v>8.476315137793188</v>
      </c>
      <c r="L38" s="13">
        <v>0.1239536778796539</v>
      </c>
      <c r="M38" s="9">
        <v>12.395367787965389</v>
      </c>
      <c r="N38" s="12">
        <v>0.1009924077796774</v>
      </c>
      <c r="O38" s="9">
        <v>10.09924077796774</v>
      </c>
      <c r="P38" s="9" t="s">
        <v>163</v>
      </c>
      <c r="Q38" s="9">
        <v>3.8475216590668278E-2</v>
      </c>
      <c r="R38" s="9">
        <v>3.8475216590668291</v>
      </c>
      <c r="S38" s="13">
        <v>6.2517191189009114E-2</v>
      </c>
      <c r="T38" s="9">
        <v>6.2517191189009118</v>
      </c>
      <c r="U38" s="12">
        <v>0.35782204725129713</v>
      </c>
      <c r="V38" s="9">
        <v>35.782204725129709</v>
      </c>
      <c r="W38" s="9">
        <v>20</v>
      </c>
      <c r="X38" s="9">
        <v>0.05</v>
      </c>
      <c r="Y38" s="9" t="s">
        <v>167</v>
      </c>
      <c r="Z38" s="9">
        <v>0.15040227306157641</v>
      </c>
      <c r="AA38" s="9">
        <v>15.040227306157639</v>
      </c>
      <c r="AB38" s="13">
        <v>0.2074197741897206</v>
      </c>
      <c r="AC38">
        <v>20.741977418972059</v>
      </c>
      <c r="AE38" s="2">
        <v>0.25518055578784521</v>
      </c>
      <c r="AF38" s="2">
        <v>0.20864779111824211</v>
      </c>
    </row>
    <row r="39" spans="1:32" x14ac:dyDescent="0.25">
      <c r="A39" s="7" t="s">
        <v>168</v>
      </c>
      <c r="B39" s="7" t="s">
        <v>155</v>
      </c>
      <c r="C39" s="7" t="s">
        <v>169</v>
      </c>
      <c r="D39" s="12">
        <v>1.664034283657434E-2</v>
      </c>
      <c r="E39" s="13">
        <v>2.560158393784764E-2</v>
      </c>
      <c r="F39" s="9">
        <v>2.5601583937847638</v>
      </c>
      <c r="G39" s="12">
        <v>-3.0407561011361248E-2</v>
      </c>
      <c r="H39" s="9">
        <v>-3.0407561011361248</v>
      </c>
      <c r="I39" s="9" t="s">
        <v>163</v>
      </c>
      <c r="J39" s="9">
        <v>-5.1249861787995607E-2</v>
      </c>
      <c r="K39" s="9">
        <v>-5.1249861787995616</v>
      </c>
      <c r="L39" s="13">
        <v>2.0842300776634359E-2</v>
      </c>
      <c r="M39" s="9">
        <v>2.0842300776634359</v>
      </c>
      <c r="N39" s="12">
        <v>0.1890247529653965</v>
      </c>
      <c r="O39" s="9">
        <v>18.902475296539649</v>
      </c>
      <c r="P39" s="9" t="s">
        <v>167</v>
      </c>
      <c r="Q39" s="9">
        <v>5.1006608660151588E-2</v>
      </c>
      <c r="R39" s="9">
        <v>5.1006608660151587</v>
      </c>
      <c r="S39" s="13">
        <v>0.13801814430524489</v>
      </c>
      <c r="T39" s="9">
        <v>13.801814430524489</v>
      </c>
      <c r="U39" s="12"/>
      <c r="V39" s="9"/>
      <c r="W39" s="9"/>
      <c r="X39" s="9"/>
      <c r="Y39" s="9"/>
      <c r="Z39" s="9"/>
      <c r="AA39" s="9"/>
      <c r="AB39" s="13"/>
      <c r="AE39" s="2"/>
      <c r="AF39" s="2"/>
    </row>
    <row r="40" spans="1:32" x14ac:dyDescent="0.25">
      <c r="A40" s="7" t="s">
        <v>170</v>
      </c>
      <c r="B40" s="7" t="s">
        <v>159</v>
      </c>
      <c r="C40" s="7" t="s">
        <v>171</v>
      </c>
      <c r="D40" s="12">
        <v>-0.1318203418611201</v>
      </c>
      <c r="E40" s="13">
        <v>-5.2061499337810332E-2</v>
      </c>
      <c r="F40" s="9">
        <v>-5.2061499337810329</v>
      </c>
      <c r="G40" s="12">
        <v>2.9705120901118591E-2</v>
      </c>
      <c r="H40" s="9">
        <v>2.9705120901118591</v>
      </c>
      <c r="I40" s="9" t="s">
        <v>167</v>
      </c>
      <c r="J40" s="9">
        <v>1.9424924555790809E-2</v>
      </c>
      <c r="K40" s="9">
        <v>1.942492455579081</v>
      </c>
      <c r="L40" s="13">
        <v>1.0280196345327791E-2</v>
      </c>
      <c r="M40" s="9">
        <v>1.028019634532779</v>
      </c>
      <c r="N40" s="12"/>
      <c r="O40" s="9"/>
      <c r="P40" s="9"/>
      <c r="Q40" s="9"/>
      <c r="R40" s="9"/>
      <c r="S40" s="13"/>
      <c r="T40" s="9"/>
      <c r="U40" s="12"/>
      <c r="V40" s="9"/>
      <c r="W40" s="9"/>
      <c r="X40" s="9"/>
      <c r="Y40" s="9"/>
      <c r="Z40" s="9"/>
      <c r="AA40" s="9"/>
      <c r="AB40" s="13"/>
      <c r="AE40" s="2"/>
      <c r="AF40" s="2"/>
    </row>
    <row r="41" spans="1:32" x14ac:dyDescent="0.25">
      <c r="A41" s="7" t="s">
        <v>172</v>
      </c>
      <c r="B41" s="7" t="s">
        <v>163</v>
      </c>
      <c r="C41" s="7" t="s">
        <v>173</v>
      </c>
      <c r="D41" s="12">
        <v>6.8616351764283073E-2</v>
      </c>
      <c r="E41" s="13">
        <v>1.9127210159261981E-2</v>
      </c>
      <c r="F41" s="9">
        <v>1.912721015926198</v>
      </c>
      <c r="G41" s="12"/>
      <c r="H41" s="9"/>
      <c r="I41" s="9"/>
      <c r="J41" s="9"/>
      <c r="K41" s="9"/>
      <c r="L41" s="13"/>
      <c r="M41" s="9"/>
      <c r="N41" s="12"/>
      <c r="O41" s="9"/>
      <c r="P41" s="9"/>
      <c r="Q41" s="9"/>
      <c r="R41" s="9"/>
      <c r="S41" s="13"/>
      <c r="T41" s="9"/>
      <c r="U41" s="12"/>
      <c r="V41" s="9"/>
      <c r="W41" s="9"/>
      <c r="X41" s="9"/>
      <c r="Y41" s="9"/>
      <c r="Z41" s="9"/>
      <c r="AA41" s="9"/>
      <c r="AB41" s="13"/>
      <c r="AE41" s="2"/>
      <c r="AF41" s="2"/>
    </row>
    <row r="42" spans="1:32" x14ac:dyDescent="0.25">
      <c r="D42" s="12"/>
      <c r="E42" s="13"/>
      <c r="F42" s="9"/>
      <c r="G42" s="12"/>
      <c r="H42" s="9"/>
      <c r="I42" s="9"/>
      <c r="J42" s="9"/>
      <c r="K42" s="9"/>
      <c r="L42" s="13"/>
      <c r="M42" s="9"/>
      <c r="N42" s="12"/>
      <c r="O42" s="9"/>
      <c r="P42" s="9"/>
      <c r="Q42" s="9"/>
      <c r="R42" s="9"/>
      <c r="S42" s="13"/>
      <c r="T42" s="9"/>
      <c r="U42" s="12"/>
      <c r="V42" s="9"/>
      <c r="W42" s="9"/>
      <c r="X42" s="9"/>
      <c r="Y42" s="9"/>
      <c r="Z42" s="9"/>
      <c r="AA42" s="9"/>
      <c r="AB42" s="13"/>
    </row>
    <row r="43" spans="1:32" x14ac:dyDescent="0.25">
      <c r="A43" s="7" t="s">
        <v>175</v>
      </c>
      <c r="D43" s="12"/>
      <c r="E43" s="13">
        <f>AVERAGE(E2:E41)</f>
        <v>-2.1309853779706992E-4</v>
      </c>
      <c r="F43" s="13">
        <f t="shared" ref="F43:AA43" si="0">AVERAGE(F2:F41)</f>
        <v>-2.1309853779706935E-2</v>
      </c>
      <c r="G43" s="13">
        <f t="shared" si="0"/>
        <v>4.1882325208160549E-2</v>
      </c>
      <c r="H43" s="13">
        <f t="shared" si="0"/>
        <v>4.1882325208160536</v>
      </c>
      <c r="I43" s="13" t="e">
        <f t="shared" si="0"/>
        <v>#DIV/0!</v>
      </c>
      <c r="J43" s="13">
        <f t="shared" si="0"/>
        <v>3.8744320179700621E-2</v>
      </c>
      <c r="K43" s="13">
        <f t="shared" si="0"/>
        <v>3.8744320179700606</v>
      </c>
      <c r="L43" s="13">
        <f>AVERAGE(L2:L40)</f>
        <v>3.1380050284599273E-3</v>
      </c>
      <c r="M43" s="13">
        <f t="shared" si="0"/>
        <v>0.3138005028459927</v>
      </c>
      <c r="N43" s="13">
        <f t="shared" si="0"/>
        <v>8.8238284576729678E-2</v>
      </c>
      <c r="O43" s="13">
        <f t="shared" si="0"/>
        <v>8.8238284576729651</v>
      </c>
      <c r="P43" s="13" t="e">
        <f t="shared" si="0"/>
        <v>#DIV/0!</v>
      </c>
      <c r="Q43" s="13">
        <f t="shared" si="0"/>
        <v>7.6116722000700632E-2</v>
      </c>
      <c r="R43" s="13">
        <f t="shared" si="0"/>
        <v>7.6116722000700632</v>
      </c>
      <c r="S43" s="13">
        <f>AVERAGE(S2:S39)</f>
        <v>1.2121562576029083E-2</v>
      </c>
      <c r="T43" s="13">
        <f t="shared" si="0"/>
        <v>1.2121562576029083</v>
      </c>
      <c r="U43" s="13">
        <f t="shared" si="0"/>
        <v>0.13895994210853493</v>
      </c>
      <c r="V43" s="13">
        <f t="shared" si="0"/>
        <v>13.895994210853491</v>
      </c>
      <c r="W43" s="13">
        <f t="shared" si="0"/>
        <v>19.756756756756758</v>
      </c>
      <c r="X43" s="13">
        <f t="shared" si="0"/>
        <v>5.0640113798008556E-2</v>
      </c>
      <c r="Y43" s="13" t="e">
        <f t="shared" si="0"/>
        <v>#DIV/0!</v>
      </c>
      <c r="Z43" s="13">
        <f t="shared" si="0"/>
        <v>0.11599094934334679</v>
      </c>
      <c r="AA43" s="13">
        <f t="shared" si="0"/>
        <v>11.599094934334678</v>
      </c>
      <c r="AB43" s="13">
        <f>AVERAGE(AB2:AB38)</f>
        <v>2.2968992765188167E-2</v>
      </c>
    </row>
    <row r="44" spans="1:32" x14ac:dyDescent="0.25">
      <c r="A44" s="7" t="s">
        <v>177</v>
      </c>
      <c r="D44" s="12"/>
      <c r="E44" s="13">
        <f>MEDIAN(E2:E41)</f>
        <v>1.8126401051966265E-3</v>
      </c>
      <c r="F44" s="13">
        <f t="shared" ref="F44:AA44" si="1">MEDIAN(F2:F41)</f>
        <v>0.18126401051966265</v>
      </c>
      <c r="G44" s="13">
        <f t="shared" si="1"/>
        <v>6.7799298347025E-2</v>
      </c>
      <c r="H44" s="13">
        <f t="shared" si="1"/>
        <v>6.7799298347025001</v>
      </c>
      <c r="I44" s="13" t="e">
        <f t="shared" si="1"/>
        <v>#NUM!</v>
      </c>
      <c r="J44" s="13">
        <f t="shared" si="1"/>
        <v>5.578730820880598E-2</v>
      </c>
      <c r="K44" s="13">
        <f t="shared" si="1"/>
        <v>5.5787308208805984</v>
      </c>
      <c r="L44" s="13">
        <f>MEDIAN(L2:L40)</f>
        <v>1.2754847699276979E-3</v>
      </c>
      <c r="M44" s="13">
        <f t="shared" si="1"/>
        <v>0.1275484769927698</v>
      </c>
      <c r="N44" s="13">
        <f t="shared" si="1"/>
        <v>8.9623542591803024E-2</v>
      </c>
      <c r="O44" s="13">
        <f t="shared" si="1"/>
        <v>8.9623542591803016</v>
      </c>
      <c r="P44" s="13" t="e">
        <f t="shared" si="1"/>
        <v>#NUM!</v>
      </c>
      <c r="Q44" s="13">
        <f t="shared" si="1"/>
        <v>9.2532231393083295E-2</v>
      </c>
      <c r="R44" s="13">
        <f t="shared" si="1"/>
        <v>9.2532231393083286</v>
      </c>
      <c r="S44" s="13">
        <f>MEDIAN(S2:S39)</f>
        <v>6.1687509035170812E-3</v>
      </c>
      <c r="T44" s="13">
        <f t="shared" si="1"/>
        <v>0.61687509035170818</v>
      </c>
      <c r="U44" s="13">
        <f t="shared" si="1"/>
        <v>0.1520492407991868</v>
      </c>
      <c r="V44" s="13">
        <f t="shared" si="1"/>
        <v>15.20492407991868</v>
      </c>
      <c r="W44" s="13">
        <f t="shared" si="1"/>
        <v>20</v>
      </c>
      <c r="X44" s="13">
        <f t="shared" si="1"/>
        <v>0.05</v>
      </c>
      <c r="Y44" s="13" t="e">
        <f t="shared" si="1"/>
        <v>#NUM!</v>
      </c>
      <c r="Z44" s="13">
        <f t="shared" si="1"/>
        <v>0.1208694768542897</v>
      </c>
      <c r="AA44" s="13">
        <f t="shared" si="1"/>
        <v>12.086947685428971</v>
      </c>
      <c r="AB44" s="13">
        <f>MEDIAN(AB2:AB38)</f>
        <v>2.0247312633064559E-2</v>
      </c>
    </row>
    <row r="45" spans="1:32" x14ac:dyDescent="0.25">
      <c r="A45" s="7" t="s">
        <v>178</v>
      </c>
      <c r="D45" s="12"/>
      <c r="E45" s="13">
        <f>COUNTIF(E2:E41,"&gt;0")/COUNT(E2:E41)</f>
        <v>0.57499999999999996</v>
      </c>
      <c r="F45" s="13">
        <f t="shared" ref="F45:AA45" si="2">COUNTIF(F2:F41,"&gt;0")/COUNT(F2:F41)</f>
        <v>0.57499999999999996</v>
      </c>
      <c r="G45" s="13">
        <f t="shared" si="2"/>
        <v>0.71794871794871795</v>
      </c>
      <c r="H45" s="13">
        <f t="shared" si="2"/>
        <v>0.71794871794871795</v>
      </c>
      <c r="I45" s="13" t="e">
        <f t="shared" si="2"/>
        <v>#DIV/0!</v>
      </c>
      <c r="J45" s="13">
        <f t="shared" si="2"/>
        <v>0.76923076923076927</v>
      </c>
      <c r="K45" s="13">
        <f t="shared" si="2"/>
        <v>0.76923076923076927</v>
      </c>
      <c r="L45" s="13">
        <f>COUNTIF(L2:L40,"&gt;0")/COUNT(L2:L40)</f>
        <v>0.5641025641025641</v>
      </c>
      <c r="M45" s="13">
        <f t="shared" si="2"/>
        <v>0.5641025641025641</v>
      </c>
      <c r="N45" s="13">
        <f t="shared" si="2"/>
        <v>0.78947368421052633</v>
      </c>
      <c r="O45" s="13">
        <f t="shared" si="2"/>
        <v>0.78947368421052633</v>
      </c>
      <c r="P45" s="13" t="e">
        <f t="shared" si="2"/>
        <v>#DIV/0!</v>
      </c>
      <c r="Q45" s="13">
        <f t="shared" si="2"/>
        <v>0.81578947368421051</v>
      </c>
      <c r="R45" s="13">
        <f t="shared" si="2"/>
        <v>0.81578947368421051</v>
      </c>
      <c r="S45" s="13">
        <f>COUNTIF(S2:S39,"&gt;0")/COUNT(S2:S39)</f>
        <v>0.60526315789473684</v>
      </c>
      <c r="T45" s="13">
        <f t="shared" si="2"/>
        <v>0.60526315789473684</v>
      </c>
      <c r="U45" s="13">
        <f t="shared" si="2"/>
        <v>0.83783783783783783</v>
      </c>
      <c r="V45" s="13">
        <f t="shared" si="2"/>
        <v>0.83783783783783783</v>
      </c>
      <c r="W45" s="13">
        <f t="shared" si="2"/>
        <v>1</v>
      </c>
      <c r="X45" s="13">
        <f t="shared" si="2"/>
        <v>1</v>
      </c>
      <c r="Y45" s="13" t="e">
        <f t="shared" si="2"/>
        <v>#DIV/0!</v>
      </c>
      <c r="Z45" s="13">
        <f t="shared" si="2"/>
        <v>0.86486486486486491</v>
      </c>
      <c r="AA45" s="13">
        <f t="shared" si="2"/>
        <v>0.86486486486486491</v>
      </c>
      <c r="AB45" s="13">
        <f>COUNTIF(AB2:AB38,"&gt;0")/COUNT(AB2:AB38)</f>
        <v>0.6216216216216216</v>
      </c>
    </row>
    <row r="46" spans="1:32" x14ac:dyDescent="0.25">
      <c r="D46" s="9"/>
      <c r="E46" s="10"/>
      <c r="G46" s="9"/>
      <c r="L46" s="10"/>
      <c r="N46" s="11"/>
      <c r="S46" s="10"/>
      <c r="U46" s="9"/>
      <c r="AB46" s="10"/>
      <c r="AD46" t="s">
        <v>175</v>
      </c>
    </row>
    <row r="47" spans="1:32" x14ac:dyDescent="0.25">
      <c r="E47"/>
      <c r="AD47" t="s">
        <v>177</v>
      </c>
    </row>
    <row r="48" spans="1:32" ht="45" x14ac:dyDescent="0.25">
      <c r="C48" s="30" t="s">
        <v>208</v>
      </c>
      <c r="D48" s="31"/>
      <c r="E48" s="27" t="s">
        <v>181</v>
      </c>
      <c r="F48" s="28" t="s">
        <v>12</v>
      </c>
      <c r="G48" s="27" t="s">
        <v>13</v>
      </c>
      <c r="H48" s="28" t="s">
        <v>14</v>
      </c>
      <c r="I48" s="28" t="s">
        <v>17</v>
      </c>
      <c r="J48" s="28" t="s">
        <v>18</v>
      </c>
      <c r="K48" s="28" t="s">
        <v>19</v>
      </c>
      <c r="L48" s="27" t="s">
        <v>182</v>
      </c>
      <c r="M48" s="28" t="s">
        <v>21</v>
      </c>
      <c r="N48" s="29" t="s">
        <v>22</v>
      </c>
      <c r="O48" s="28" t="s">
        <v>23</v>
      </c>
      <c r="P48" s="28" t="s">
        <v>26</v>
      </c>
      <c r="Q48" s="28" t="s">
        <v>27</v>
      </c>
      <c r="R48" s="28" t="s">
        <v>28</v>
      </c>
      <c r="S48" s="27" t="s">
        <v>183</v>
      </c>
      <c r="T48" s="28" t="s">
        <v>30</v>
      </c>
      <c r="U48" s="27" t="s">
        <v>31</v>
      </c>
      <c r="V48" s="28" t="s">
        <v>32</v>
      </c>
      <c r="W48" s="28" t="s">
        <v>33</v>
      </c>
      <c r="X48" s="28" t="s">
        <v>34</v>
      </c>
      <c r="Y48" s="28" t="s">
        <v>35</v>
      </c>
      <c r="Z48" s="28" t="s">
        <v>36</v>
      </c>
      <c r="AA48" s="28" t="s">
        <v>37</v>
      </c>
      <c r="AB48" s="27" t="s">
        <v>184</v>
      </c>
      <c r="AC48" s="30"/>
      <c r="AD48" s="30"/>
      <c r="AE48" s="32" t="s">
        <v>210</v>
      </c>
      <c r="AF48" s="32" t="s">
        <v>209</v>
      </c>
    </row>
    <row r="49" spans="3:32" ht="17.25" customHeight="1" x14ac:dyDescent="0.25">
      <c r="C49" s="25" t="s">
        <v>175</v>
      </c>
      <c r="E49" s="23">
        <f>E43</f>
        <v>-2.1309853779706992E-4</v>
      </c>
      <c r="F49" s="23">
        <f t="shared" ref="F49:AB49" si="3">F43</f>
        <v>-2.1309853779706935E-2</v>
      </c>
      <c r="G49" s="23">
        <f t="shared" si="3"/>
        <v>4.1882325208160549E-2</v>
      </c>
      <c r="H49" s="23">
        <f t="shared" si="3"/>
        <v>4.1882325208160536</v>
      </c>
      <c r="I49" s="23" t="e">
        <f t="shared" si="3"/>
        <v>#DIV/0!</v>
      </c>
      <c r="J49" s="23">
        <f t="shared" si="3"/>
        <v>3.8744320179700621E-2</v>
      </c>
      <c r="K49" s="23">
        <f t="shared" si="3"/>
        <v>3.8744320179700606</v>
      </c>
      <c r="L49" s="23">
        <f t="shared" si="3"/>
        <v>3.1380050284599273E-3</v>
      </c>
      <c r="M49" s="23">
        <f t="shared" si="3"/>
        <v>0.3138005028459927</v>
      </c>
      <c r="N49" s="23">
        <f t="shared" si="3"/>
        <v>8.8238284576729678E-2</v>
      </c>
      <c r="O49" s="23">
        <f t="shared" si="3"/>
        <v>8.8238284576729651</v>
      </c>
      <c r="P49" s="23" t="e">
        <f t="shared" si="3"/>
        <v>#DIV/0!</v>
      </c>
      <c r="Q49" s="23">
        <f t="shared" si="3"/>
        <v>7.6116722000700632E-2</v>
      </c>
      <c r="R49" s="23">
        <f t="shared" si="3"/>
        <v>7.6116722000700632</v>
      </c>
      <c r="S49" s="23">
        <f t="shared" si="3"/>
        <v>1.2121562576029083E-2</v>
      </c>
      <c r="T49" s="23">
        <f t="shared" si="3"/>
        <v>1.2121562576029083</v>
      </c>
      <c r="U49" s="23">
        <f t="shared" si="3"/>
        <v>0.13895994210853493</v>
      </c>
      <c r="V49" s="23">
        <f t="shared" si="3"/>
        <v>13.895994210853491</v>
      </c>
      <c r="W49" s="23">
        <f t="shared" si="3"/>
        <v>19.756756756756758</v>
      </c>
      <c r="X49" s="23">
        <f t="shared" si="3"/>
        <v>5.0640113798008556E-2</v>
      </c>
      <c r="Y49" s="23" t="e">
        <f t="shared" si="3"/>
        <v>#DIV/0!</v>
      </c>
      <c r="Z49" s="23">
        <f t="shared" si="3"/>
        <v>0.11599094934334679</v>
      </c>
      <c r="AA49" s="23">
        <f t="shared" si="3"/>
        <v>11.599094934334678</v>
      </c>
      <c r="AB49" s="23">
        <f t="shared" si="3"/>
        <v>2.2968992765188167E-2</v>
      </c>
      <c r="AE49" s="33">
        <f>AVERAGE(AE2:AE38)</f>
        <v>0.19015576242340212</v>
      </c>
      <c r="AF49" s="33">
        <f>AVERAGE(AF2:AF38)</f>
        <v>0.16270154679486756</v>
      </c>
    </row>
    <row r="50" spans="3:32" ht="17.25" customHeight="1" x14ac:dyDescent="0.25">
      <c r="C50" s="26" t="s">
        <v>177</v>
      </c>
      <c r="E50" s="24">
        <f>E44</f>
        <v>1.8126401051966265E-3</v>
      </c>
      <c r="F50" s="24">
        <f t="shared" ref="F50:AB50" si="4">F44</f>
        <v>0.18126401051966265</v>
      </c>
      <c r="G50" s="24">
        <f t="shared" si="4"/>
        <v>6.7799298347025E-2</v>
      </c>
      <c r="H50" s="24">
        <f t="shared" si="4"/>
        <v>6.7799298347025001</v>
      </c>
      <c r="I50" s="24" t="e">
        <f t="shared" si="4"/>
        <v>#NUM!</v>
      </c>
      <c r="J50" s="24">
        <f t="shared" si="4"/>
        <v>5.578730820880598E-2</v>
      </c>
      <c r="K50" s="24">
        <f t="shared" si="4"/>
        <v>5.5787308208805984</v>
      </c>
      <c r="L50" s="24">
        <f t="shared" si="4"/>
        <v>1.2754847699276979E-3</v>
      </c>
      <c r="M50" s="24">
        <f t="shared" si="4"/>
        <v>0.1275484769927698</v>
      </c>
      <c r="N50" s="24">
        <f t="shared" si="4"/>
        <v>8.9623542591803024E-2</v>
      </c>
      <c r="O50" s="24">
        <f t="shared" si="4"/>
        <v>8.9623542591803016</v>
      </c>
      <c r="P50" s="24" t="e">
        <f t="shared" si="4"/>
        <v>#NUM!</v>
      </c>
      <c r="Q50" s="24">
        <f t="shared" si="4"/>
        <v>9.2532231393083295E-2</v>
      </c>
      <c r="R50" s="24">
        <f t="shared" si="4"/>
        <v>9.2532231393083286</v>
      </c>
      <c r="S50" s="24">
        <f t="shared" si="4"/>
        <v>6.1687509035170812E-3</v>
      </c>
      <c r="T50" s="24">
        <f t="shared" si="4"/>
        <v>0.61687509035170818</v>
      </c>
      <c r="U50" s="24">
        <f t="shared" si="4"/>
        <v>0.1520492407991868</v>
      </c>
      <c r="V50" s="24">
        <f t="shared" si="4"/>
        <v>15.20492407991868</v>
      </c>
      <c r="W50" s="24">
        <f t="shared" si="4"/>
        <v>20</v>
      </c>
      <c r="X50" s="24">
        <f t="shared" si="4"/>
        <v>0.05</v>
      </c>
      <c r="Y50" s="24" t="e">
        <f t="shared" si="4"/>
        <v>#NUM!</v>
      </c>
      <c r="Z50" s="24">
        <f t="shared" si="4"/>
        <v>0.1208694768542897</v>
      </c>
      <c r="AA50" s="24">
        <f t="shared" si="4"/>
        <v>12.086947685428971</v>
      </c>
      <c r="AB50" s="24">
        <f t="shared" si="4"/>
        <v>2.0247312633064559E-2</v>
      </c>
    </row>
    <row r="51" spans="3:32" ht="17.25" customHeight="1" x14ac:dyDescent="0.25">
      <c r="C51" s="25" t="s">
        <v>178</v>
      </c>
      <c r="E51" s="23">
        <f>E45</f>
        <v>0.57499999999999996</v>
      </c>
      <c r="F51" s="23">
        <f t="shared" ref="F51:AB51" si="5">F45</f>
        <v>0.57499999999999996</v>
      </c>
      <c r="G51" s="23">
        <f t="shared" si="5"/>
        <v>0.71794871794871795</v>
      </c>
      <c r="H51" s="23">
        <f t="shared" si="5"/>
        <v>0.71794871794871795</v>
      </c>
      <c r="I51" s="23" t="e">
        <f t="shared" si="5"/>
        <v>#DIV/0!</v>
      </c>
      <c r="J51" s="23">
        <f t="shared" si="5"/>
        <v>0.76923076923076927</v>
      </c>
      <c r="K51" s="23">
        <f t="shared" si="5"/>
        <v>0.76923076923076927</v>
      </c>
      <c r="L51" s="23">
        <f t="shared" si="5"/>
        <v>0.5641025641025641</v>
      </c>
      <c r="M51" s="23">
        <f t="shared" si="5"/>
        <v>0.5641025641025641</v>
      </c>
      <c r="N51" s="23">
        <f t="shared" si="5"/>
        <v>0.78947368421052633</v>
      </c>
      <c r="O51" s="23">
        <f t="shared" si="5"/>
        <v>0.78947368421052633</v>
      </c>
      <c r="P51" s="23" t="e">
        <f t="shared" si="5"/>
        <v>#DIV/0!</v>
      </c>
      <c r="Q51" s="23">
        <f t="shared" si="5"/>
        <v>0.81578947368421051</v>
      </c>
      <c r="R51" s="23">
        <f t="shared" si="5"/>
        <v>0.81578947368421051</v>
      </c>
      <c r="S51" s="23">
        <f t="shared" si="5"/>
        <v>0.60526315789473684</v>
      </c>
      <c r="T51" s="23">
        <f t="shared" si="5"/>
        <v>0.60526315789473684</v>
      </c>
      <c r="U51" s="23">
        <f t="shared" si="5"/>
        <v>0.83783783783783783</v>
      </c>
      <c r="V51" s="23">
        <f t="shared" si="5"/>
        <v>0.83783783783783783</v>
      </c>
      <c r="W51" s="23">
        <f t="shared" si="5"/>
        <v>1</v>
      </c>
      <c r="X51" s="23">
        <f t="shared" si="5"/>
        <v>1</v>
      </c>
      <c r="Y51" s="23" t="e">
        <f t="shared" si="5"/>
        <v>#DIV/0!</v>
      </c>
      <c r="Z51" s="23">
        <f t="shared" si="5"/>
        <v>0.86486486486486491</v>
      </c>
      <c r="AA51" s="23">
        <f t="shared" si="5"/>
        <v>0.86486486486486491</v>
      </c>
      <c r="AB51" s="23">
        <f t="shared" si="5"/>
        <v>0.6216216216216216</v>
      </c>
    </row>
  </sheetData>
  <phoneticPr fontId="3" type="noConversion"/>
  <conditionalFormatting sqref="E2:E4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2:E4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">
      <colorScale>
        <cfvo type="min"/>
        <cfvo type="max"/>
        <color theme="6" tint="0.39997558519241921"/>
        <color theme="5" tint="0.39997558519241921"/>
      </colorScale>
    </cfRule>
  </conditionalFormatting>
  <conditionalFormatting sqref="L2:L40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2:L4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:S39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2:S4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2:AB38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B2:AB4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scale="8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DFEF7-7E4A-4188-ACF1-0503C8E4A8D1}">
  <dimension ref="A1:D6"/>
  <sheetViews>
    <sheetView workbookViewId="0">
      <selection activeCell="A2" sqref="A2:D6"/>
    </sheetView>
  </sheetViews>
  <sheetFormatPr defaultRowHeight="15" x14ac:dyDescent="0.25"/>
  <cols>
    <col min="1" max="1" width="11.42578125" customWidth="1"/>
  </cols>
  <sheetData>
    <row r="1" spans="1:4" x14ac:dyDescent="0.25">
      <c r="A1" s="20" t="s">
        <v>187</v>
      </c>
      <c r="B1" t="s">
        <v>207</v>
      </c>
    </row>
    <row r="2" spans="1:4" x14ac:dyDescent="0.25">
      <c r="A2" s="21" t="s">
        <v>188</v>
      </c>
      <c r="B2" s="22" t="s">
        <v>193</v>
      </c>
      <c r="C2" s="21" t="s">
        <v>198</v>
      </c>
      <c r="D2" s="22" t="s">
        <v>203</v>
      </c>
    </row>
    <row r="3" spans="1:4" x14ac:dyDescent="0.25">
      <c r="A3" s="22" t="s">
        <v>189</v>
      </c>
      <c r="B3" s="21" t="s">
        <v>194</v>
      </c>
      <c r="C3" s="22" t="s">
        <v>199</v>
      </c>
      <c r="D3" s="21" t="s">
        <v>174</v>
      </c>
    </row>
    <row r="4" spans="1:4" x14ac:dyDescent="0.25">
      <c r="A4" s="21" t="s">
        <v>190</v>
      </c>
      <c r="B4" s="22" t="s">
        <v>195</v>
      </c>
      <c r="C4" s="21" t="s">
        <v>200</v>
      </c>
      <c r="D4" s="22" t="s">
        <v>204</v>
      </c>
    </row>
    <row r="5" spans="1:4" x14ac:dyDescent="0.25">
      <c r="A5" s="22" t="s">
        <v>191</v>
      </c>
      <c r="B5" s="21" t="s">
        <v>196</v>
      </c>
      <c r="C5" s="22" t="s">
        <v>201</v>
      </c>
      <c r="D5" s="21" t="s">
        <v>205</v>
      </c>
    </row>
    <row r="6" spans="1:4" x14ac:dyDescent="0.25">
      <c r="A6" s="21" t="s">
        <v>192</v>
      </c>
      <c r="B6" s="22" t="s">
        <v>197</v>
      </c>
      <c r="C6" s="21" t="s">
        <v>202</v>
      </c>
      <c r="D6" s="22" t="s">
        <v>206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3"/>
  <sheetViews>
    <sheetView tabSelected="1" workbookViewId="0">
      <selection activeCell="H19" sqref="H19"/>
    </sheetView>
  </sheetViews>
  <sheetFormatPr defaultRowHeight="15" x14ac:dyDescent="0.25"/>
  <cols>
    <col min="1" max="1" width="16" style="7" customWidth="1"/>
    <col min="2" max="3" width="13.42578125" style="7" customWidth="1"/>
    <col min="4" max="4" width="13.42578125" customWidth="1"/>
    <col min="5" max="5" width="13.42578125" style="3" customWidth="1"/>
    <col min="6" max="11" width="13.42578125" customWidth="1"/>
    <col min="12" max="12" width="13.42578125" style="3" customWidth="1"/>
    <col min="13" max="13" width="13.42578125" customWidth="1"/>
    <col min="14" max="14" width="13.42578125" style="3" customWidth="1"/>
    <col min="15" max="20" width="13.42578125" customWidth="1"/>
    <col min="21" max="21" width="13.42578125" style="3" customWidth="1"/>
    <col min="22" max="22" width="13.42578125" customWidth="1"/>
    <col min="23" max="23" width="13.42578125" style="2" customWidth="1"/>
    <col min="24" max="29" width="13.42578125" customWidth="1"/>
    <col min="30" max="30" width="13.42578125" style="3" customWidth="1"/>
    <col min="31" max="31" width="13.42578125" customWidth="1"/>
    <col min="32" max="32" width="13.42578125" style="3" customWidth="1"/>
    <col min="33" max="38" width="13.42578125" customWidth="1"/>
    <col min="39" max="39" width="13.42578125" style="3" customWidth="1"/>
    <col min="40" max="40" width="13.42578125" customWidth="1"/>
  </cols>
  <sheetData>
    <row r="1" spans="1:41" s="1" customFormat="1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4" t="s">
        <v>12</v>
      </c>
      <c r="N1" s="5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5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5" t="s">
        <v>29</v>
      </c>
      <c r="AE1" s="4" t="s">
        <v>30</v>
      </c>
      <c r="AF1" s="5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5" t="s">
        <v>38</v>
      </c>
      <c r="AN1" s="4" t="s">
        <v>39</v>
      </c>
      <c r="AO1" s="4" t="s">
        <v>176</v>
      </c>
    </row>
    <row r="2" spans="1:41" x14ac:dyDescent="0.25">
      <c r="A2" s="7" t="s">
        <v>40</v>
      </c>
      <c r="B2" s="7" t="s">
        <v>41</v>
      </c>
      <c r="C2" s="7" t="s">
        <v>42</v>
      </c>
      <c r="D2">
        <v>20</v>
      </c>
      <c r="E2" s="3">
        <v>-0.1002909320304239</v>
      </c>
      <c r="F2">
        <v>-10.02909320304239</v>
      </c>
      <c r="G2">
        <v>20</v>
      </c>
      <c r="H2">
        <v>0.05</v>
      </c>
      <c r="I2" t="s">
        <v>43</v>
      </c>
      <c r="J2">
        <v>-8.2848087270583154E-2</v>
      </c>
      <c r="K2">
        <v>-8.2848087270583157</v>
      </c>
      <c r="L2" s="3">
        <v>-1.7442844759840759E-2</v>
      </c>
      <c r="M2">
        <v>-1.7442844759840761</v>
      </c>
      <c r="N2" s="3">
        <v>-1.5104497491941159E-2</v>
      </c>
      <c r="O2">
        <v>-1.510449749194116</v>
      </c>
      <c r="P2">
        <v>20</v>
      </c>
      <c r="Q2">
        <v>0.05</v>
      </c>
      <c r="R2" t="s">
        <v>44</v>
      </c>
      <c r="S2">
        <v>-1.542203650259963E-2</v>
      </c>
      <c r="T2">
        <v>-1.542203650259963</v>
      </c>
      <c r="U2" s="3">
        <v>3.1753901065846753E-4</v>
      </c>
      <c r="V2">
        <v>3.1753901065846753E-2</v>
      </c>
      <c r="W2" s="2">
        <v>-2.8642756969112629E-2</v>
      </c>
      <c r="X2">
        <v>-2.864275696911263</v>
      </c>
      <c r="Y2">
        <v>20</v>
      </c>
      <c r="Z2">
        <v>0.05</v>
      </c>
      <c r="AA2" t="s">
        <v>45</v>
      </c>
      <c r="AB2">
        <v>-3.175125162300582E-4</v>
      </c>
      <c r="AC2">
        <v>-3.1751251623005822E-2</v>
      </c>
      <c r="AD2" s="3">
        <v>-2.8325244452882571E-2</v>
      </c>
      <c r="AE2">
        <v>-2.8325244452882581</v>
      </c>
      <c r="AF2" s="3">
        <v>1.2424664472634701E-2</v>
      </c>
      <c r="AG2">
        <v>1.242466447263469</v>
      </c>
      <c r="AH2">
        <v>20</v>
      </c>
      <c r="AI2">
        <v>0.05</v>
      </c>
      <c r="AJ2" t="s">
        <v>46</v>
      </c>
      <c r="AK2">
        <v>2.0564605292253148E-2</v>
      </c>
      <c r="AL2">
        <v>2.0564605292253151</v>
      </c>
      <c r="AM2" s="3">
        <v>-8.1399408196184565E-3</v>
      </c>
      <c r="AN2">
        <v>-0.81399408196184564</v>
      </c>
    </row>
    <row r="3" spans="1:41" x14ac:dyDescent="0.25">
      <c r="A3" s="7" t="s">
        <v>47</v>
      </c>
      <c r="B3" s="7" t="s">
        <v>43</v>
      </c>
      <c r="C3" s="7" t="s">
        <v>48</v>
      </c>
      <c r="D3">
        <v>20</v>
      </c>
      <c r="E3" s="3">
        <v>1.482536720760255E-2</v>
      </c>
      <c r="F3">
        <v>1.4825367207602549</v>
      </c>
      <c r="G3">
        <v>20</v>
      </c>
      <c r="H3">
        <v>0.05</v>
      </c>
      <c r="I3" t="s">
        <v>44</v>
      </c>
      <c r="J3">
        <v>4.4365007750863262E-3</v>
      </c>
      <c r="K3">
        <v>0.44365007750863261</v>
      </c>
      <c r="L3" s="3">
        <v>1.038886643251623E-2</v>
      </c>
      <c r="M3">
        <v>1.0388866432516231</v>
      </c>
      <c r="N3" s="3">
        <v>2.6630938504166899E-2</v>
      </c>
      <c r="O3">
        <v>2.663093850416689</v>
      </c>
      <c r="P3">
        <v>20</v>
      </c>
      <c r="Q3">
        <v>0.05</v>
      </c>
      <c r="R3" t="s">
        <v>45</v>
      </c>
      <c r="S3">
        <v>1.9845676870040099E-2</v>
      </c>
      <c r="T3">
        <v>1.984567687004009</v>
      </c>
      <c r="U3" s="3">
        <v>6.7852616341267996E-3</v>
      </c>
      <c r="V3">
        <v>0.67852616341268002</v>
      </c>
      <c r="W3" s="2">
        <v>4.8236697955126071E-2</v>
      </c>
      <c r="X3">
        <v>4.8236697955126067</v>
      </c>
      <c r="Y3">
        <v>20</v>
      </c>
      <c r="Z3">
        <v>0.05</v>
      </c>
      <c r="AA3" t="s">
        <v>46</v>
      </c>
      <c r="AB3">
        <v>4.1148978505818959E-2</v>
      </c>
      <c r="AC3">
        <v>4.1148978505818956</v>
      </c>
      <c r="AD3" s="3">
        <v>7.0877194493071116E-3</v>
      </c>
      <c r="AE3">
        <v>0.70877194493071116</v>
      </c>
      <c r="AF3" s="3">
        <v>0.19011703829771309</v>
      </c>
      <c r="AG3">
        <v>19.01170382977131</v>
      </c>
      <c r="AH3">
        <v>19</v>
      </c>
      <c r="AI3">
        <v>5.2631578947368418E-2</v>
      </c>
      <c r="AJ3" t="s">
        <v>49</v>
      </c>
      <c r="AK3">
        <v>8.220540940746407E-2</v>
      </c>
      <c r="AL3">
        <v>8.2205409407464067</v>
      </c>
      <c r="AM3" s="3">
        <v>0.10791162889024911</v>
      </c>
      <c r="AN3">
        <v>10.79116288902491</v>
      </c>
    </row>
    <row r="4" spans="1:41" x14ac:dyDescent="0.25">
      <c r="A4" s="7" t="s">
        <v>50</v>
      </c>
      <c r="B4" s="7" t="s">
        <v>44</v>
      </c>
      <c r="C4" s="7" t="s">
        <v>51</v>
      </c>
      <c r="D4">
        <v>20</v>
      </c>
      <c r="E4" s="3">
        <v>0.1105476546326319</v>
      </c>
      <c r="F4">
        <v>11.054765463263189</v>
      </c>
      <c r="G4">
        <v>20</v>
      </c>
      <c r="H4">
        <v>0.05</v>
      </c>
      <c r="I4" t="s">
        <v>45</v>
      </c>
      <c r="J4">
        <v>9.0727440318220318E-2</v>
      </c>
      <c r="K4">
        <v>9.0727440318220314</v>
      </c>
      <c r="L4" s="3">
        <v>1.9820214314411579E-2</v>
      </c>
      <c r="M4">
        <v>1.9820214314411579</v>
      </c>
      <c r="N4" s="3">
        <v>0.1211705216927713</v>
      </c>
      <c r="O4">
        <v>12.11705216927713</v>
      </c>
      <c r="P4">
        <v>20</v>
      </c>
      <c r="Q4">
        <v>0.05</v>
      </c>
      <c r="R4" t="s">
        <v>46</v>
      </c>
      <c r="S4">
        <v>0.1135113734078156</v>
      </c>
      <c r="T4">
        <v>11.351137340781561</v>
      </c>
      <c r="U4" s="3">
        <v>7.6591482849556894E-3</v>
      </c>
      <c r="V4">
        <v>0.7659148284955688</v>
      </c>
      <c r="W4" s="2">
        <v>0.232333159371757</v>
      </c>
      <c r="X4">
        <v>23.2333159371757</v>
      </c>
      <c r="Y4">
        <v>20</v>
      </c>
      <c r="Z4">
        <v>0.05</v>
      </c>
      <c r="AA4" t="s">
        <v>49</v>
      </c>
      <c r="AB4">
        <v>0.1574213264542311</v>
      </c>
      <c r="AC4">
        <v>15.74213264542311</v>
      </c>
      <c r="AD4" s="3">
        <v>7.4911832917525928E-2</v>
      </c>
      <c r="AE4">
        <v>7.4911832917525931</v>
      </c>
      <c r="AF4" s="3">
        <v>0.29457494394517048</v>
      </c>
      <c r="AG4">
        <v>29.457494394517049</v>
      </c>
      <c r="AH4">
        <v>20</v>
      </c>
      <c r="AI4">
        <v>0.05</v>
      </c>
      <c r="AJ4" t="s">
        <v>52</v>
      </c>
      <c r="AK4">
        <v>0.20316859368137141</v>
      </c>
      <c r="AL4">
        <v>20.316859368137141</v>
      </c>
      <c r="AM4" s="3">
        <v>9.1406350263799035E-2</v>
      </c>
      <c r="AN4">
        <v>9.1406350263799041</v>
      </c>
    </row>
    <row r="5" spans="1:41" x14ac:dyDescent="0.25">
      <c r="A5" s="7" t="s">
        <v>53</v>
      </c>
      <c r="B5" s="7" t="s">
        <v>45</v>
      </c>
      <c r="C5" s="7" t="s">
        <v>54</v>
      </c>
      <c r="D5">
        <v>20</v>
      </c>
      <c r="E5" s="3">
        <v>3.572324279194516E-3</v>
      </c>
      <c r="F5">
        <v>0.35723242791945148</v>
      </c>
      <c r="G5">
        <v>20</v>
      </c>
      <c r="H5">
        <v>0.05</v>
      </c>
      <c r="I5" t="s">
        <v>46</v>
      </c>
      <c r="J5">
        <v>1.6742546629461001E-2</v>
      </c>
      <c r="K5">
        <v>1.6742546629460999</v>
      </c>
      <c r="L5" s="3">
        <v>-1.317022235026648E-2</v>
      </c>
      <c r="M5">
        <v>-1.3170222350266489</v>
      </c>
      <c r="N5" s="3">
        <v>5.1631838507880168E-2</v>
      </c>
      <c r="O5">
        <v>5.163183850788017</v>
      </c>
      <c r="P5">
        <v>20</v>
      </c>
      <c r="Q5">
        <v>0.05</v>
      </c>
      <c r="R5" t="s">
        <v>49</v>
      </c>
      <c r="S5">
        <v>5.6836539873696648E-2</v>
      </c>
      <c r="T5">
        <v>5.6836539873696648</v>
      </c>
      <c r="U5" s="3">
        <v>-5.2047013658164804E-3</v>
      </c>
      <c r="V5">
        <v>-0.52047013658164798</v>
      </c>
      <c r="W5" s="2">
        <v>6.6822478257493018E-2</v>
      </c>
      <c r="X5">
        <v>6.6822478257493021</v>
      </c>
      <c r="Y5">
        <v>20</v>
      </c>
      <c r="Z5">
        <v>0.05</v>
      </c>
      <c r="AA5" t="s">
        <v>52</v>
      </c>
      <c r="AB5">
        <v>9.8608176960358021E-2</v>
      </c>
      <c r="AC5">
        <v>9.8608176960358023</v>
      </c>
      <c r="AD5" s="3">
        <v>-3.1785698702865003E-2</v>
      </c>
      <c r="AE5">
        <v>-3.1785698702865002</v>
      </c>
      <c r="AF5" s="3">
        <v>0.18816942113075549</v>
      </c>
      <c r="AG5">
        <v>18.816942113075552</v>
      </c>
      <c r="AH5">
        <v>20</v>
      </c>
      <c r="AI5">
        <v>0.05</v>
      </c>
      <c r="AJ5" t="s">
        <v>55</v>
      </c>
      <c r="AK5">
        <v>0.16366912570466691</v>
      </c>
      <c r="AL5">
        <v>16.366912570466688</v>
      </c>
      <c r="AM5" s="3">
        <v>2.4500295426088611E-2</v>
      </c>
      <c r="AN5">
        <v>2.4500295426088621</v>
      </c>
    </row>
    <row r="6" spans="1:41" x14ac:dyDescent="0.25">
      <c r="A6" s="7" t="s">
        <v>56</v>
      </c>
      <c r="B6" s="7" t="s">
        <v>46</v>
      </c>
      <c r="C6" s="7" t="s">
        <v>57</v>
      </c>
      <c r="D6">
        <v>20</v>
      </c>
      <c r="E6" s="3">
        <v>-2.3738322371165139E-2</v>
      </c>
      <c r="F6">
        <v>-2.3738322371165141</v>
      </c>
      <c r="G6">
        <v>20</v>
      </c>
      <c r="H6">
        <v>0.05</v>
      </c>
      <c r="I6" t="s">
        <v>49</v>
      </c>
      <c r="J6">
        <v>-7.727270316568783E-3</v>
      </c>
      <c r="K6">
        <v>-0.77272703165687828</v>
      </c>
      <c r="L6" s="3">
        <v>-1.601105205459636E-2</v>
      </c>
      <c r="M6">
        <v>-1.601105205459636</v>
      </c>
      <c r="N6" s="3">
        <v>-3.6335538381286593E-2</v>
      </c>
      <c r="O6">
        <v>-3.633553838128659</v>
      </c>
      <c r="P6">
        <v>20</v>
      </c>
      <c r="Q6">
        <v>0.05</v>
      </c>
      <c r="R6" t="s">
        <v>52</v>
      </c>
      <c r="S6">
        <v>3.149247161275618E-2</v>
      </c>
      <c r="T6">
        <v>3.1492471612756181</v>
      </c>
      <c r="U6" s="3">
        <v>-6.7828009994042759E-2</v>
      </c>
      <c r="V6">
        <v>-6.7828009994042757</v>
      </c>
      <c r="W6" s="2">
        <v>2.141005584445568E-2</v>
      </c>
      <c r="X6">
        <v>2.1410055844455682</v>
      </c>
      <c r="Y6">
        <v>20</v>
      </c>
      <c r="Z6">
        <v>0.05</v>
      </c>
      <c r="AA6" t="s">
        <v>55</v>
      </c>
      <c r="AB6">
        <v>9.2578744437903343E-2</v>
      </c>
      <c r="AC6">
        <v>9.2578744437903335</v>
      </c>
      <c r="AD6" s="3">
        <v>-7.116868859344766E-2</v>
      </c>
      <c r="AE6">
        <v>-7.1168688593447662</v>
      </c>
      <c r="AF6" s="3">
        <v>3.4338751573041983E-2</v>
      </c>
      <c r="AG6">
        <v>3.4338751573041981</v>
      </c>
      <c r="AH6">
        <v>20</v>
      </c>
      <c r="AI6">
        <v>0.05</v>
      </c>
      <c r="AJ6" t="s">
        <v>58</v>
      </c>
      <c r="AK6">
        <v>0.12612899290915561</v>
      </c>
      <c r="AL6">
        <v>12.612899290915561</v>
      </c>
      <c r="AM6" s="3">
        <v>-9.1790241336113604E-2</v>
      </c>
      <c r="AN6">
        <v>-9.1790241336113603</v>
      </c>
    </row>
    <row r="7" spans="1:41" x14ac:dyDescent="0.25">
      <c r="A7" s="7" t="s">
        <v>59</v>
      </c>
      <c r="B7" s="7" t="s">
        <v>49</v>
      </c>
      <c r="C7" s="7" t="s">
        <v>60</v>
      </c>
      <c r="D7">
        <v>20</v>
      </c>
      <c r="E7" s="3">
        <v>2.5079249618244912E-2</v>
      </c>
      <c r="F7">
        <v>2.5079249618244912</v>
      </c>
      <c r="G7">
        <v>20</v>
      </c>
      <c r="H7">
        <v>0.05</v>
      </c>
      <c r="I7" t="s">
        <v>52</v>
      </c>
      <c r="J7">
        <v>3.8132449412053598E-2</v>
      </c>
      <c r="K7">
        <v>3.81324494120536</v>
      </c>
      <c r="L7" s="3">
        <v>-1.305319979380869E-2</v>
      </c>
      <c r="M7">
        <v>-1.305319979380869</v>
      </c>
      <c r="N7" s="3">
        <v>0.1258915494344767</v>
      </c>
      <c r="O7">
        <v>12.589154943447671</v>
      </c>
      <c r="P7">
        <v>20</v>
      </c>
      <c r="Q7">
        <v>0.05</v>
      </c>
      <c r="R7" t="s">
        <v>55</v>
      </c>
      <c r="S7">
        <v>9.9611950017881132E-2</v>
      </c>
      <c r="T7">
        <v>9.9611950017881128</v>
      </c>
      <c r="U7" s="3">
        <v>2.6279599416595561E-2</v>
      </c>
      <c r="V7">
        <v>2.6279599416595558</v>
      </c>
      <c r="W7" s="2">
        <v>0.17375420548848111</v>
      </c>
      <c r="X7">
        <v>17.375420548848108</v>
      </c>
      <c r="Y7">
        <v>20</v>
      </c>
      <c r="Z7">
        <v>0.05</v>
      </c>
      <c r="AA7" t="s">
        <v>58</v>
      </c>
      <c r="AB7">
        <v>0.13337816991998799</v>
      </c>
      <c r="AC7">
        <v>13.3378169919988</v>
      </c>
      <c r="AD7" s="3">
        <v>4.0376035568493063E-2</v>
      </c>
      <c r="AE7">
        <v>4.0376035568493061</v>
      </c>
      <c r="AF7" s="3">
        <v>0.23549083747307539</v>
      </c>
      <c r="AG7">
        <v>23.549083747307549</v>
      </c>
      <c r="AH7">
        <v>20</v>
      </c>
      <c r="AI7">
        <v>0.05</v>
      </c>
      <c r="AJ7" t="s">
        <v>61</v>
      </c>
      <c r="AK7">
        <v>0.18341366555108959</v>
      </c>
      <c r="AL7">
        <v>18.341366555108969</v>
      </c>
      <c r="AM7" s="3">
        <v>5.2077171921985799E-2</v>
      </c>
      <c r="AN7">
        <v>5.2077171921985794</v>
      </c>
    </row>
    <row r="8" spans="1:41" x14ac:dyDescent="0.25">
      <c r="A8" s="7" t="s">
        <v>62</v>
      </c>
      <c r="B8" s="7" t="s">
        <v>63</v>
      </c>
      <c r="C8" s="7" t="s">
        <v>64</v>
      </c>
      <c r="D8">
        <v>20</v>
      </c>
      <c r="E8" s="3">
        <v>1.451799530364534E-2</v>
      </c>
      <c r="F8">
        <v>1.4517995303645339</v>
      </c>
      <c r="G8">
        <v>20</v>
      </c>
      <c r="H8">
        <v>0.05</v>
      </c>
      <c r="I8" t="s">
        <v>55</v>
      </c>
      <c r="J8">
        <v>1.3125799154126009E-2</v>
      </c>
      <c r="K8">
        <v>1.312579915412601</v>
      </c>
      <c r="L8" s="3">
        <v>1.392196149519328E-3</v>
      </c>
      <c r="M8">
        <v>0.13921961495193269</v>
      </c>
      <c r="N8" s="3">
        <v>5.0105033600539438E-2</v>
      </c>
      <c r="O8">
        <v>5.0105033600539439</v>
      </c>
      <c r="P8">
        <v>20</v>
      </c>
      <c r="Q8">
        <v>0.05</v>
      </c>
      <c r="R8" t="s">
        <v>58</v>
      </c>
      <c r="S8">
        <v>4.4236254549031198E-2</v>
      </c>
      <c r="T8">
        <v>4.42362545490312</v>
      </c>
      <c r="U8" s="3">
        <v>5.8687790515082397E-3</v>
      </c>
      <c r="V8">
        <v>0.58687790515082394</v>
      </c>
      <c r="W8" s="2">
        <v>0.10203203671524411</v>
      </c>
      <c r="X8">
        <v>10.20320367152441</v>
      </c>
      <c r="Y8">
        <v>20</v>
      </c>
      <c r="Z8">
        <v>0.05</v>
      </c>
      <c r="AA8" t="s">
        <v>61</v>
      </c>
      <c r="AB8">
        <v>9.0336382413691352E-2</v>
      </c>
      <c r="AC8">
        <v>9.0336382413691361</v>
      </c>
      <c r="AD8" s="3">
        <v>1.16956543015528E-2</v>
      </c>
      <c r="AE8">
        <v>1.16956543015528</v>
      </c>
      <c r="AF8" s="3">
        <v>0.19464750005517439</v>
      </c>
      <c r="AG8">
        <v>19.464750005517441</v>
      </c>
      <c r="AH8">
        <v>20</v>
      </c>
      <c r="AI8">
        <v>0.05</v>
      </c>
      <c r="AJ8" t="s">
        <v>65</v>
      </c>
      <c r="AK8">
        <v>0.16404544113307759</v>
      </c>
      <c r="AL8">
        <v>16.404544113307761</v>
      </c>
      <c r="AM8" s="3">
        <v>3.0602058922096831E-2</v>
      </c>
      <c r="AN8">
        <v>3.0602058922096829</v>
      </c>
    </row>
    <row r="9" spans="1:41" x14ac:dyDescent="0.25">
      <c r="A9" s="7" t="s">
        <v>66</v>
      </c>
      <c r="B9" s="7" t="s">
        <v>55</v>
      </c>
      <c r="C9" s="7" t="s">
        <v>67</v>
      </c>
      <c r="D9">
        <v>20</v>
      </c>
      <c r="E9" s="3">
        <v>1.3581503992590579E-2</v>
      </c>
      <c r="F9">
        <v>1.358150399259058</v>
      </c>
      <c r="G9">
        <v>20</v>
      </c>
      <c r="H9">
        <v>0.05</v>
      </c>
      <c r="I9" t="s">
        <v>58</v>
      </c>
      <c r="J9">
        <v>1.1147937560120801E-2</v>
      </c>
      <c r="K9">
        <v>1.11479375601208</v>
      </c>
      <c r="L9" s="3">
        <v>2.4335664324697799E-3</v>
      </c>
      <c r="M9">
        <v>0.243356643246978</v>
      </c>
      <c r="N9" s="3">
        <v>7.7548789321332828E-2</v>
      </c>
      <c r="O9">
        <v>7.7548789321332832</v>
      </c>
      <c r="P9">
        <v>19</v>
      </c>
      <c r="Q9">
        <v>5.2631578947368418E-2</v>
      </c>
      <c r="R9" t="s">
        <v>61</v>
      </c>
      <c r="S9">
        <v>5.578730820880598E-2</v>
      </c>
      <c r="T9">
        <v>5.5787308208805984</v>
      </c>
      <c r="U9" s="3">
        <v>2.1761481112526852E-2</v>
      </c>
      <c r="V9">
        <v>2.1761481112526848</v>
      </c>
      <c r="W9" s="2">
        <v>0.16420793810680959</v>
      </c>
      <c r="X9">
        <v>16.420793810680959</v>
      </c>
      <c r="Y9">
        <v>19</v>
      </c>
      <c r="Z9">
        <v>5.2631578947368418E-2</v>
      </c>
      <c r="AA9" t="s">
        <v>65</v>
      </c>
      <c r="AB9">
        <v>0.1271607760221721</v>
      </c>
      <c r="AC9">
        <v>12.71607760221721</v>
      </c>
      <c r="AD9" s="3">
        <v>3.7047162084637493E-2</v>
      </c>
      <c r="AE9">
        <v>3.7047162084637488</v>
      </c>
      <c r="AF9" s="3">
        <v>0.1520492407991868</v>
      </c>
      <c r="AG9">
        <v>15.20492407991868</v>
      </c>
      <c r="AH9">
        <v>19</v>
      </c>
      <c r="AI9">
        <v>5.2631578947368418E-2</v>
      </c>
      <c r="AJ9" t="s">
        <v>68</v>
      </c>
      <c r="AK9">
        <v>0.1159366458089279</v>
      </c>
      <c r="AL9">
        <v>11.59366458089279</v>
      </c>
      <c r="AM9" s="3">
        <v>3.6112594990258942E-2</v>
      </c>
      <c r="AN9">
        <v>3.6112594990258939</v>
      </c>
    </row>
    <row r="10" spans="1:41" x14ac:dyDescent="0.25">
      <c r="A10" s="7" t="s">
        <v>69</v>
      </c>
      <c r="B10" s="7" t="s">
        <v>58</v>
      </c>
      <c r="C10" s="7" t="s">
        <v>70</v>
      </c>
      <c r="D10">
        <v>20</v>
      </c>
      <c r="E10" s="3">
        <v>1.5793176494996428E-2</v>
      </c>
      <c r="F10">
        <v>1.579317649499643</v>
      </c>
      <c r="G10">
        <v>20</v>
      </c>
      <c r="H10">
        <v>0.05</v>
      </c>
      <c r="I10" t="s">
        <v>61</v>
      </c>
      <c r="J10">
        <v>2.406950641576372E-2</v>
      </c>
      <c r="K10">
        <v>2.4069506415763722</v>
      </c>
      <c r="L10" s="3">
        <v>-8.2763299207672843E-3</v>
      </c>
      <c r="M10">
        <v>-0.82763299207672847</v>
      </c>
      <c r="N10" s="3">
        <v>7.8640093155441668E-2</v>
      </c>
      <c r="O10">
        <v>7.864009315544167</v>
      </c>
      <c r="P10">
        <v>19</v>
      </c>
      <c r="Q10">
        <v>5.2631578947368418E-2</v>
      </c>
      <c r="R10" t="s">
        <v>65</v>
      </c>
      <c r="S10">
        <v>9.3298783360585377E-2</v>
      </c>
      <c r="T10">
        <v>9.3298783360585382</v>
      </c>
      <c r="U10" s="3">
        <v>-1.465869020514371E-2</v>
      </c>
      <c r="V10">
        <v>-1.465869020514371</v>
      </c>
      <c r="W10" s="2">
        <v>8.6479405884119981E-2</v>
      </c>
      <c r="X10">
        <v>8.6479405884119984</v>
      </c>
      <c r="Y10">
        <v>19</v>
      </c>
      <c r="Z10">
        <v>5.2631578947368418E-2</v>
      </c>
      <c r="AA10" t="s">
        <v>68</v>
      </c>
      <c r="AB10">
        <v>8.2411846760709173E-2</v>
      </c>
      <c r="AC10">
        <v>8.2411846760709171</v>
      </c>
      <c r="AD10" s="3">
        <v>4.0675591234108077E-3</v>
      </c>
      <c r="AE10">
        <v>0.40675591234108083</v>
      </c>
      <c r="AF10" s="3">
        <v>0.13455106371174011</v>
      </c>
      <c r="AG10">
        <v>13.45510637117401</v>
      </c>
      <c r="AH10">
        <v>19</v>
      </c>
      <c r="AI10">
        <v>5.2631578947368418E-2</v>
      </c>
      <c r="AJ10" t="s">
        <v>71</v>
      </c>
      <c r="AK10">
        <v>0.1208694768542897</v>
      </c>
      <c r="AL10">
        <v>12.086947685428971</v>
      </c>
      <c r="AM10" s="3">
        <v>1.368158685745045E-2</v>
      </c>
      <c r="AN10">
        <v>1.368158685745045</v>
      </c>
    </row>
    <row r="11" spans="1:41" x14ac:dyDescent="0.25">
      <c r="A11" s="7" t="s">
        <v>72</v>
      </c>
      <c r="B11" s="7" t="s">
        <v>73</v>
      </c>
      <c r="C11" s="7" t="s">
        <v>74</v>
      </c>
      <c r="D11">
        <v>20</v>
      </c>
      <c r="E11" s="3">
        <v>3.0299144533997509E-2</v>
      </c>
      <c r="F11">
        <v>3.0299144533997509</v>
      </c>
      <c r="G11">
        <v>20</v>
      </c>
      <c r="H11">
        <v>0.05</v>
      </c>
      <c r="I11" t="s">
        <v>65</v>
      </c>
      <c r="J11">
        <v>4.0677966101694961E-2</v>
      </c>
      <c r="K11">
        <v>4.0677966101694958</v>
      </c>
      <c r="L11" s="3">
        <v>-1.037882156769745E-2</v>
      </c>
      <c r="M11">
        <v>-1.0378821567697449</v>
      </c>
      <c r="N11" s="3">
        <v>8.1769857257324823E-3</v>
      </c>
      <c r="O11">
        <v>0.81769857257324818</v>
      </c>
      <c r="P11">
        <v>20</v>
      </c>
      <c r="Q11">
        <v>0.05</v>
      </c>
      <c r="R11" t="s">
        <v>68</v>
      </c>
      <c r="S11">
        <v>3.031502121391989E-2</v>
      </c>
      <c r="T11">
        <v>3.031502121391989</v>
      </c>
      <c r="U11" s="3">
        <v>-2.2138035488187411E-2</v>
      </c>
      <c r="V11">
        <v>-2.2138035488187411</v>
      </c>
      <c r="W11" s="2">
        <v>7.2171455729311412E-2</v>
      </c>
      <c r="X11">
        <v>7.2171455729311411</v>
      </c>
      <c r="Y11">
        <v>20</v>
      </c>
      <c r="Z11">
        <v>0.05</v>
      </c>
      <c r="AA11" t="s">
        <v>71</v>
      </c>
      <c r="AB11">
        <v>6.6921673371584361E-2</v>
      </c>
      <c r="AC11">
        <v>6.6921673371584358</v>
      </c>
      <c r="AD11" s="3">
        <v>5.2497823577270508E-3</v>
      </c>
      <c r="AE11">
        <v>0.52497823577270508</v>
      </c>
      <c r="AF11" s="3">
        <v>0.15119238778950461</v>
      </c>
      <c r="AG11">
        <v>15.119238778950461</v>
      </c>
      <c r="AH11">
        <v>20</v>
      </c>
      <c r="AI11">
        <v>0.05</v>
      </c>
      <c r="AJ11" t="s">
        <v>75</v>
      </c>
      <c r="AK11">
        <v>0.14855459561652271</v>
      </c>
      <c r="AL11">
        <v>14.855459561652269</v>
      </c>
      <c r="AM11" s="3">
        <v>2.6377921729818228E-3</v>
      </c>
      <c r="AN11">
        <v>0.26377921729818232</v>
      </c>
    </row>
    <row r="12" spans="1:41" x14ac:dyDescent="0.25">
      <c r="A12" s="7" t="s">
        <v>76</v>
      </c>
      <c r="B12" s="7" t="s">
        <v>77</v>
      </c>
      <c r="C12" s="7" t="s">
        <v>78</v>
      </c>
      <c r="D12">
        <v>20</v>
      </c>
      <c r="E12" s="3">
        <v>-3.6351666663860839E-2</v>
      </c>
      <c r="F12">
        <v>-3.635166666386084</v>
      </c>
      <c r="G12">
        <v>20</v>
      </c>
      <c r="H12">
        <v>0.05</v>
      </c>
      <c r="I12" t="s">
        <v>68</v>
      </c>
      <c r="J12">
        <v>-1.9981766324576121E-2</v>
      </c>
      <c r="K12">
        <v>-1.998176632457612</v>
      </c>
      <c r="L12" s="3">
        <v>-1.6369900339284722E-2</v>
      </c>
      <c r="M12">
        <v>-1.636990033928472</v>
      </c>
      <c r="N12" s="3">
        <v>1.609184029261132E-2</v>
      </c>
      <c r="O12">
        <v>1.6091840292611319</v>
      </c>
      <c r="P12">
        <v>20</v>
      </c>
      <c r="Q12">
        <v>0.05</v>
      </c>
      <c r="R12" t="s">
        <v>71</v>
      </c>
      <c r="S12">
        <v>1.483786247793977E-2</v>
      </c>
      <c r="T12">
        <v>1.4837862477939769</v>
      </c>
      <c r="U12" s="3">
        <v>1.253977814671551E-3</v>
      </c>
      <c r="V12">
        <v>0.12539778146715511</v>
      </c>
      <c r="W12" s="2">
        <v>9.2767679299486067E-2</v>
      </c>
      <c r="X12">
        <v>9.2767679299486066</v>
      </c>
      <c r="Y12">
        <v>20</v>
      </c>
      <c r="Z12">
        <v>0.05</v>
      </c>
      <c r="AA12" t="s">
        <v>75</v>
      </c>
      <c r="AB12">
        <v>9.2485718348263246E-2</v>
      </c>
      <c r="AC12">
        <v>9.2485718348263255</v>
      </c>
      <c r="AD12" s="3">
        <v>2.819609512228205E-4</v>
      </c>
      <c r="AE12">
        <v>2.819609512228205E-2</v>
      </c>
      <c r="AF12" s="3">
        <v>-3.4984832165737681E-2</v>
      </c>
      <c r="AG12">
        <v>-3.498483216573768</v>
      </c>
      <c r="AH12">
        <v>20</v>
      </c>
      <c r="AI12">
        <v>0.05</v>
      </c>
      <c r="AJ12" t="s">
        <v>79</v>
      </c>
      <c r="AK12">
        <v>-5.5232144798802237E-2</v>
      </c>
      <c r="AL12">
        <v>-5.5232144798802238</v>
      </c>
      <c r="AM12" s="3">
        <v>2.0247312633064559E-2</v>
      </c>
      <c r="AN12">
        <v>2.0247312633064549</v>
      </c>
    </row>
    <row r="13" spans="1:41" x14ac:dyDescent="0.25">
      <c r="A13" s="7" t="s">
        <v>80</v>
      </c>
      <c r="B13" s="7" t="s">
        <v>81</v>
      </c>
      <c r="C13" s="7" t="s">
        <v>82</v>
      </c>
      <c r="D13">
        <v>20</v>
      </c>
      <c r="E13" s="3">
        <v>1.6872692200149579E-2</v>
      </c>
      <c r="F13">
        <v>1.6872692200149579</v>
      </c>
      <c r="G13">
        <v>20</v>
      </c>
      <c r="H13">
        <v>0.05</v>
      </c>
      <c r="I13" t="s">
        <v>71</v>
      </c>
      <c r="J13">
        <v>5.1652935353057776E-3</v>
      </c>
      <c r="K13">
        <v>0.51652935353057772</v>
      </c>
      <c r="L13" s="3">
        <v>1.1707398664843801E-2</v>
      </c>
      <c r="M13">
        <v>1.17073986648438</v>
      </c>
      <c r="N13" s="3">
        <v>9.0491821442869547E-2</v>
      </c>
      <c r="O13">
        <v>9.049182144286954</v>
      </c>
      <c r="P13">
        <v>20</v>
      </c>
      <c r="Q13">
        <v>0.05</v>
      </c>
      <c r="R13" t="s">
        <v>75</v>
      </c>
      <c r="S13">
        <v>8.2073076269887593E-2</v>
      </c>
      <c r="T13">
        <v>8.2073076269887597</v>
      </c>
      <c r="U13" s="3">
        <v>8.4187451729819535E-3</v>
      </c>
      <c r="V13">
        <v>0.8418745172981954</v>
      </c>
      <c r="W13" s="2">
        <v>-0.1151121809097601</v>
      </c>
      <c r="X13">
        <v>-11.51121809097601</v>
      </c>
      <c r="Y13">
        <v>20</v>
      </c>
      <c r="Z13">
        <v>0.05</v>
      </c>
      <c r="AA13" t="s">
        <v>79</v>
      </c>
      <c r="AB13">
        <v>-6.4236866195287068E-2</v>
      </c>
      <c r="AC13">
        <v>-6.4236866195287066</v>
      </c>
      <c r="AD13" s="3">
        <v>-5.0875314714473013E-2</v>
      </c>
      <c r="AE13">
        <v>-5.087531471447301</v>
      </c>
      <c r="AF13" s="3">
        <v>6.2095366367137098E-2</v>
      </c>
      <c r="AG13">
        <v>6.2095366367137101</v>
      </c>
      <c r="AH13">
        <v>20</v>
      </c>
      <c r="AI13">
        <v>0.05</v>
      </c>
      <c r="AJ13" t="s">
        <v>83</v>
      </c>
      <c r="AK13">
        <v>6.2310754331680512E-2</v>
      </c>
      <c r="AL13">
        <v>6.2310754331680513</v>
      </c>
      <c r="AM13" s="3">
        <v>-2.153879645434148E-4</v>
      </c>
      <c r="AN13">
        <v>-2.153879645434148E-2</v>
      </c>
    </row>
    <row r="14" spans="1:41" x14ac:dyDescent="0.25">
      <c r="A14" s="7" t="s">
        <v>84</v>
      </c>
      <c r="B14" s="7" t="s">
        <v>85</v>
      </c>
      <c r="C14" s="7" t="s">
        <v>86</v>
      </c>
      <c r="D14">
        <v>20</v>
      </c>
      <c r="E14" s="3">
        <v>1.6486311889490381E-2</v>
      </c>
      <c r="F14">
        <v>1.6486311889490379</v>
      </c>
      <c r="G14">
        <v>20</v>
      </c>
      <c r="H14">
        <v>0.05</v>
      </c>
      <c r="I14" t="s">
        <v>75</v>
      </c>
      <c r="J14">
        <v>2.866267119242066E-2</v>
      </c>
      <c r="K14">
        <v>2.8662671192420661</v>
      </c>
      <c r="L14" s="3">
        <v>-1.2176359302930279E-2</v>
      </c>
      <c r="M14">
        <v>-1.217635930293028</v>
      </c>
      <c r="N14" s="3">
        <v>-0.15319673932232231</v>
      </c>
      <c r="O14">
        <v>-15.319673932232231</v>
      </c>
      <c r="P14">
        <v>20</v>
      </c>
      <c r="Q14">
        <v>0.05</v>
      </c>
      <c r="R14" t="s">
        <v>79</v>
      </c>
      <c r="S14">
        <v>-0.11042551013175619</v>
      </c>
      <c r="T14">
        <v>-11.04255101317562</v>
      </c>
      <c r="U14" s="3">
        <v>-4.277122919056614E-2</v>
      </c>
      <c r="V14">
        <v>-4.2771229190566142</v>
      </c>
      <c r="W14" s="2">
        <v>-2.7768758087058719E-2</v>
      </c>
      <c r="X14">
        <v>-2.776875808705872</v>
      </c>
      <c r="Y14">
        <v>20</v>
      </c>
      <c r="Z14">
        <v>0.05</v>
      </c>
      <c r="AA14" t="s">
        <v>83</v>
      </c>
      <c r="AB14">
        <v>9.8758042795151144E-3</v>
      </c>
      <c r="AC14">
        <v>0.98758042795151146</v>
      </c>
      <c r="AD14" s="3">
        <v>-3.7644562366573833E-2</v>
      </c>
      <c r="AE14">
        <v>-3.764456236657383</v>
      </c>
      <c r="AF14" s="3">
        <v>-1.333443463976027E-2</v>
      </c>
      <c r="AG14">
        <v>-1.3334434639760271</v>
      </c>
      <c r="AH14">
        <v>20</v>
      </c>
      <c r="AI14">
        <v>0.05</v>
      </c>
      <c r="AJ14" t="s">
        <v>87</v>
      </c>
      <c r="AK14">
        <v>5.2584326295313261E-2</v>
      </c>
      <c r="AL14">
        <v>5.2584326295313257</v>
      </c>
      <c r="AM14" s="3">
        <v>-6.5918760935073525E-2</v>
      </c>
      <c r="AN14">
        <v>-6.5918760935073522</v>
      </c>
    </row>
    <row r="15" spans="1:41" x14ac:dyDescent="0.25">
      <c r="A15" s="7" t="s">
        <v>88</v>
      </c>
      <c r="B15" s="7" t="s">
        <v>89</v>
      </c>
      <c r="C15" s="7" t="s">
        <v>90</v>
      </c>
      <c r="D15">
        <v>20</v>
      </c>
      <c r="E15" s="3">
        <v>-5.1971660952734901E-2</v>
      </c>
      <c r="F15">
        <v>-5.1971660952734897</v>
      </c>
      <c r="G15">
        <v>20</v>
      </c>
      <c r="H15">
        <v>0.05</v>
      </c>
      <c r="I15" t="s">
        <v>79</v>
      </c>
      <c r="J15">
        <v>-6.9540147037624275E-2</v>
      </c>
      <c r="K15">
        <v>-6.9540147037624278</v>
      </c>
      <c r="L15" s="3">
        <v>1.7568486084889371E-2</v>
      </c>
      <c r="M15">
        <v>1.756848608488937</v>
      </c>
      <c r="N15" s="3">
        <v>7.9578107756506172E-2</v>
      </c>
      <c r="O15">
        <v>7.9578107756506169</v>
      </c>
      <c r="P15">
        <v>20</v>
      </c>
      <c r="Q15">
        <v>0.05</v>
      </c>
      <c r="R15" t="s">
        <v>83</v>
      </c>
      <c r="S15">
        <v>5.62902860437818E-2</v>
      </c>
      <c r="T15">
        <v>5.6290286043781803</v>
      </c>
      <c r="U15" s="3">
        <v>2.3287821712724369E-2</v>
      </c>
      <c r="V15">
        <v>2.328782171272437</v>
      </c>
      <c r="W15" s="2">
        <v>0.16080020006619711</v>
      </c>
      <c r="X15">
        <v>16.080020006619701</v>
      </c>
      <c r="Y15">
        <v>20</v>
      </c>
      <c r="Z15">
        <v>0.05</v>
      </c>
      <c r="AA15" t="s">
        <v>87</v>
      </c>
      <c r="AB15">
        <v>0.1009617166745609</v>
      </c>
      <c r="AC15">
        <v>10.09617166745609</v>
      </c>
      <c r="AD15" s="3">
        <v>5.983848339163618E-2</v>
      </c>
      <c r="AE15">
        <v>5.9838483391636181</v>
      </c>
      <c r="AF15" s="3">
        <v>0.17600408950455931</v>
      </c>
      <c r="AG15">
        <v>17.600408950455929</v>
      </c>
      <c r="AH15">
        <v>20</v>
      </c>
      <c r="AI15">
        <v>0.05</v>
      </c>
      <c r="AJ15" t="s">
        <v>91</v>
      </c>
      <c r="AK15">
        <v>0.12030313639078249</v>
      </c>
      <c r="AL15">
        <v>12.030313639078249</v>
      </c>
      <c r="AM15" s="3">
        <v>5.5700953113776777E-2</v>
      </c>
      <c r="AN15">
        <v>5.5700953113776777</v>
      </c>
    </row>
    <row r="16" spans="1:41" x14ac:dyDescent="0.25">
      <c r="A16" s="7" t="s">
        <v>92</v>
      </c>
      <c r="B16" s="7" t="s">
        <v>79</v>
      </c>
      <c r="C16" s="7" t="s">
        <v>93</v>
      </c>
      <c r="D16">
        <v>20</v>
      </c>
      <c r="E16" s="3">
        <v>4.3910415396693277E-2</v>
      </c>
      <c r="F16">
        <v>4.3910415396693283</v>
      </c>
      <c r="G16">
        <v>20</v>
      </c>
      <c r="H16">
        <v>0.05</v>
      </c>
      <c r="I16" t="s">
        <v>83</v>
      </c>
      <c r="J16">
        <v>3.4033408461380303E-2</v>
      </c>
      <c r="K16">
        <v>3.403340846138029</v>
      </c>
      <c r="L16" s="3">
        <v>9.8770069353129875E-3</v>
      </c>
      <c r="M16">
        <v>0.98770069353129875</v>
      </c>
      <c r="N16" s="3">
        <v>8.924400426023725E-2</v>
      </c>
      <c r="O16">
        <v>8.9244004260237251</v>
      </c>
      <c r="P16">
        <v>20</v>
      </c>
      <c r="Q16">
        <v>0.05</v>
      </c>
      <c r="R16" t="s">
        <v>87</v>
      </c>
      <c r="S16">
        <v>7.7763576471347212E-2</v>
      </c>
      <c r="T16">
        <v>7.7763576471347209</v>
      </c>
      <c r="U16" s="3">
        <v>1.148042778889004E-2</v>
      </c>
      <c r="V16">
        <v>1.148042778889004</v>
      </c>
      <c r="W16" s="2">
        <v>9.6789688278905314E-2</v>
      </c>
      <c r="X16">
        <v>9.6789688278905306</v>
      </c>
      <c r="Y16">
        <v>20</v>
      </c>
      <c r="Z16">
        <v>0.05</v>
      </c>
      <c r="AA16" t="s">
        <v>91</v>
      </c>
      <c r="AB16">
        <v>9.6697457070167581E-2</v>
      </c>
      <c r="AC16">
        <v>9.6697457070167587</v>
      </c>
      <c r="AD16" s="3">
        <v>9.2231208737733605E-5</v>
      </c>
      <c r="AE16">
        <v>9.2231208737733605E-3</v>
      </c>
      <c r="AF16" s="3">
        <v>0.21752053507948779</v>
      </c>
      <c r="AG16">
        <v>21.75205350794878</v>
      </c>
      <c r="AH16">
        <v>20</v>
      </c>
      <c r="AI16">
        <v>0.05</v>
      </c>
      <c r="AJ16" t="s">
        <v>94</v>
      </c>
      <c r="AK16">
        <v>0.19523750005039911</v>
      </c>
      <c r="AL16">
        <v>19.523750005039911</v>
      </c>
      <c r="AM16" s="3">
        <v>2.2283035029088741E-2</v>
      </c>
      <c r="AN16">
        <v>2.228303502908874</v>
      </c>
    </row>
    <row r="17" spans="1:40" x14ac:dyDescent="0.25">
      <c r="A17" s="7" t="s">
        <v>95</v>
      </c>
      <c r="B17" s="7" t="s">
        <v>96</v>
      </c>
      <c r="C17" s="7" t="s">
        <v>97</v>
      </c>
      <c r="D17">
        <v>20</v>
      </c>
      <c r="E17" s="3">
        <v>-1.977014590006934E-3</v>
      </c>
      <c r="F17">
        <v>-0.19770145900069341</v>
      </c>
      <c r="G17">
        <v>20</v>
      </c>
      <c r="H17">
        <v>0.05</v>
      </c>
      <c r="I17" t="s">
        <v>87</v>
      </c>
      <c r="J17">
        <v>3.2858842985425338E-2</v>
      </c>
      <c r="K17">
        <v>3.2858842985425341</v>
      </c>
      <c r="L17" s="3">
        <v>-3.4835857575432269E-2</v>
      </c>
      <c r="M17">
        <v>-3.483585757543227</v>
      </c>
      <c r="N17" s="3">
        <v>-8.5362948146253999E-3</v>
      </c>
      <c r="O17">
        <v>-0.85362948146254003</v>
      </c>
      <c r="P17">
        <v>20</v>
      </c>
      <c r="Q17">
        <v>0.05</v>
      </c>
      <c r="R17" t="s">
        <v>91</v>
      </c>
      <c r="S17">
        <v>5.1003848472203087E-2</v>
      </c>
      <c r="T17">
        <v>5.100384847220309</v>
      </c>
      <c r="U17" s="3">
        <v>-5.9540143286828488E-2</v>
      </c>
      <c r="V17">
        <v>-5.9540143286828489</v>
      </c>
      <c r="W17" s="2">
        <v>0.14500520558539259</v>
      </c>
      <c r="X17">
        <v>14.500520558539259</v>
      </c>
      <c r="Y17">
        <v>20</v>
      </c>
      <c r="Z17">
        <v>0.05</v>
      </c>
      <c r="AA17" t="s">
        <v>94</v>
      </c>
      <c r="AB17">
        <v>0.14543824670406971</v>
      </c>
      <c r="AC17">
        <v>14.54382467040697</v>
      </c>
      <c r="AD17" s="3">
        <v>-4.3304111867700779E-4</v>
      </c>
      <c r="AE17">
        <v>-4.3304111867700779E-2</v>
      </c>
      <c r="AF17" s="3">
        <v>-5.0621157562333484E-3</v>
      </c>
      <c r="AG17">
        <v>-0.50621157562333485</v>
      </c>
      <c r="AH17">
        <v>19</v>
      </c>
      <c r="AI17">
        <v>5.2631578947368418E-2</v>
      </c>
      <c r="AJ17" t="s">
        <v>98</v>
      </c>
      <c r="AK17">
        <v>-7.7081497967573867E-2</v>
      </c>
      <c r="AL17">
        <v>-7.7081497967573869</v>
      </c>
      <c r="AM17" s="3">
        <v>7.2019382211340521E-2</v>
      </c>
      <c r="AN17">
        <v>7.2019382211340517</v>
      </c>
    </row>
    <row r="18" spans="1:40" x14ac:dyDescent="0.25">
      <c r="A18" s="7" t="s">
        <v>99</v>
      </c>
      <c r="B18" s="7" t="s">
        <v>100</v>
      </c>
      <c r="C18" s="7" t="s">
        <v>101</v>
      </c>
      <c r="D18">
        <v>20</v>
      </c>
      <c r="E18" s="3">
        <v>3.7948363978246823E-2</v>
      </c>
      <c r="F18">
        <v>3.7948363978246822</v>
      </c>
      <c r="G18">
        <v>20</v>
      </c>
      <c r="H18">
        <v>0.05</v>
      </c>
      <c r="I18" t="s">
        <v>91</v>
      </c>
      <c r="J18">
        <v>5.0184165617785097E-2</v>
      </c>
      <c r="K18">
        <v>5.0184165617785101</v>
      </c>
      <c r="L18" s="3">
        <v>-1.223580163953829E-2</v>
      </c>
      <c r="M18">
        <v>-1.2235801639538291</v>
      </c>
      <c r="N18" s="3">
        <v>0.1230771530527151</v>
      </c>
      <c r="O18">
        <v>12.307715305271509</v>
      </c>
      <c r="P18">
        <v>19</v>
      </c>
      <c r="Q18">
        <v>5.2631578947368418E-2</v>
      </c>
      <c r="R18" t="s">
        <v>94</v>
      </c>
      <c r="S18">
        <v>0.1445449140174361</v>
      </c>
      <c r="T18">
        <v>14.45449140174361</v>
      </c>
      <c r="U18" s="3">
        <v>-2.1467760964720941E-2</v>
      </c>
      <c r="V18">
        <v>-2.1467760964720939</v>
      </c>
      <c r="W18" s="2">
        <v>-9.9755410757353558E-2</v>
      </c>
      <c r="X18">
        <v>-9.9755410757353555</v>
      </c>
      <c r="Y18">
        <v>19</v>
      </c>
      <c r="Z18">
        <v>5.2631578947368418E-2</v>
      </c>
      <c r="AA18" t="s">
        <v>98</v>
      </c>
      <c r="AB18">
        <v>-7.780128645668434E-2</v>
      </c>
      <c r="AC18">
        <v>-7.7801286456684338</v>
      </c>
      <c r="AD18" s="3">
        <v>-2.1954124300669221E-2</v>
      </c>
      <c r="AE18">
        <v>-2.1954124300669222</v>
      </c>
      <c r="AF18" s="3">
        <v>8.5753752398749272E-2</v>
      </c>
      <c r="AG18">
        <v>8.5753752398749263</v>
      </c>
      <c r="AH18">
        <v>19</v>
      </c>
      <c r="AI18">
        <v>5.2631578947368418E-2</v>
      </c>
      <c r="AJ18" t="s">
        <v>102</v>
      </c>
      <c r="AK18">
        <v>0.1081596565330533</v>
      </c>
      <c r="AL18">
        <v>10.81596565330533</v>
      </c>
      <c r="AM18" s="3">
        <v>-2.2405904134304069E-2</v>
      </c>
      <c r="AN18">
        <v>-2.2405904134304069</v>
      </c>
    </row>
    <row r="19" spans="1:40" x14ac:dyDescent="0.25">
      <c r="A19" s="7" t="s">
        <v>103</v>
      </c>
      <c r="B19" s="7" t="s">
        <v>91</v>
      </c>
      <c r="C19" s="7" t="s">
        <v>104</v>
      </c>
      <c r="D19">
        <v>20</v>
      </c>
      <c r="E19" s="3">
        <v>4.6808291433701951E-2</v>
      </c>
      <c r="F19">
        <v>4.680829143370195</v>
      </c>
      <c r="G19">
        <v>20</v>
      </c>
      <c r="H19">
        <v>0.05</v>
      </c>
      <c r="I19" t="s">
        <v>94</v>
      </c>
      <c r="J19">
        <v>4.4858080411114012E-2</v>
      </c>
      <c r="K19">
        <v>4.485808041111401</v>
      </c>
      <c r="L19" s="3">
        <v>1.9502110225879459E-3</v>
      </c>
      <c r="M19">
        <v>0.1950211022587946</v>
      </c>
      <c r="N19" s="3">
        <v>-0.13916785284094441</v>
      </c>
      <c r="O19">
        <v>-13.916785284094439</v>
      </c>
      <c r="P19">
        <v>20</v>
      </c>
      <c r="Q19">
        <v>0.05</v>
      </c>
      <c r="R19" t="s">
        <v>98</v>
      </c>
      <c r="S19">
        <v>-0.15812235431785901</v>
      </c>
      <c r="T19">
        <v>-15.812235431785901</v>
      </c>
      <c r="U19" s="3">
        <v>1.8954501476914579E-2</v>
      </c>
      <c r="V19">
        <v>1.895450147691458</v>
      </c>
      <c r="W19" s="2">
        <v>2.1510949343237031E-2</v>
      </c>
      <c r="X19">
        <v>2.1510949343237029</v>
      </c>
      <c r="Y19">
        <v>20</v>
      </c>
      <c r="Z19">
        <v>0.05</v>
      </c>
      <c r="AA19" t="s">
        <v>102</v>
      </c>
      <c r="AB19">
        <v>1.164188258017672E-2</v>
      </c>
      <c r="AC19">
        <v>1.1641882580176719</v>
      </c>
      <c r="AD19" s="3">
        <v>9.8690667630603173E-3</v>
      </c>
      <c r="AE19">
        <v>0.98690667630603168</v>
      </c>
      <c r="AF19" s="3">
        <v>0.1158406688628273</v>
      </c>
      <c r="AG19">
        <v>11.584066886282731</v>
      </c>
      <c r="AH19">
        <v>20</v>
      </c>
      <c r="AI19">
        <v>0.05</v>
      </c>
      <c r="AJ19" t="s">
        <v>105</v>
      </c>
      <c r="AK19">
        <v>0.1031274121748081</v>
      </c>
      <c r="AL19">
        <v>10.312741217480809</v>
      </c>
      <c r="AM19" s="3">
        <v>1.27132566880192E-2</v>
      </c>
      <c r="AN19">
        <v>1.2713256688019201</v>
      </c>
    </row>
    <row r="20" spans="1:40" x14ac:dyDescent="0.25">
      <c r="A20" s="7" t="s">
        <v>106</v>
      </c>
      <c r="B20" s="7" t="s">
        <v>94</v>
      </c>
      <c r="C20" s="7" t="s">
        <v>107</v>
      </c>
      <c r="D20">
        <v>20</v>
      </c>
      <c r="E20" s="3">
        <v>-0.22221698626078501</v>
      </c>
      <c r="F20">
        <v>-22.221698626078499</v>
      </c>
      <c r="G20">
        <v>20</v>
      </c>
      <c r="H20">
        <v>0.05</v>
      </c>
      <c r="I20" t="s">
        <v>98</v>
      </c>
      <c r="J20">
        <v>-0.23183176229574101</v>
      </c>
      <c r="K20">
        <v>-23.183176229574091</v>
      </c>
      <c r="L20" s="3">
        <v>9.6147760349559463E-3</v>
      </c>
      <c r="M20">
        <v>0.96147760349559463</v>
      </c>
      <c r="N20" s="3">
        <v>-7.5655508569644744E-2</v>
      </c>
      <c r="O20">
        <v>-7.5655508569644736</v>
      </c>
      <c r="P20">
        <v>19</v>
      </c>
      <c r="Q20">
        <v>5.2631578947368418E-2</v>
      </c>
      <c r="R20" t="s">
        <v>102</v>
      </c>
      <c r="S20">
        <v>-7.6930993339572443E-2</v>
      </c>
      <c r="T20">
        <v>-7.6930993339572442</v>
      </c>
      <c r="U20" s="3">
        <v>1.2754847699276979E-3</v>
      </c>
      <c r="V20">
        <v>0.1275484769927698</v>
      </c>
      <c r="W20" s="2">
        <v>-5.1150853046493397E-3</v>
      </c>
      <c r="X20">
        <v>-0.51150853046493394</v>
      </c>
      <c r="Y20">
        <v>19</v>
      </c>
      <c r="Z20">
        <v>5.2631578947368418E-2</v>
      </c>
      <c r="AA20" t="s">
        <v>105</v>
      </c>
      <c r="AB20">
        <v>6.5446499496689889E-3</v>
      </c>
      <c r="AC20">
        <v>0.65446499496689892</v>
      </c>
      <c r="AD20" s="3">
        <v>-1.1659735254318329E-2</v>
      </c>
      <c r="AE20">
        <v>-1.1659735254318331</v>
      </c>
      <c r="AF20" s="3">
        <v>9.6697988100457419E-2</v>
      </c>
      <c r="AG20">
        <v>9.6697988100457426</v>
      </c>
      <c r="AH20">
        <v>19</v>
      </c>
      <c r="AI20">
        <v>5.2631578947368418E-2</v>
      </c>
      <c r="AJ20" t="s">
        <v>108</v>
      </c>
      <c r="AK20">
        <v>0.12854207068221959</v>
      </c>
      <c r="AL20">
        <v>12.85420706822196</v>
      </c>
      <c r="AM20" s="3">
        <v>-3.1844082581762197E-2</v>
      </c>
      <c r="AN20">
        <v>-3.1844082581762199</v>
      </c>
    </row>
    <row r="21" spans="1:40" x14ac:dyDescent="0.25">
      <c r="A21" s="7" t="s">
        <v>109</v>
      </c>
      <c r="B21" s="7" t="s">
        <v>98</v>
      </c>
      <c r="C21" s="7" t="s">
        <v>110</v>
      </c>
      <c r="D21">
        <v>20</v>
      </c>
      <c r="E21" s="3">
        <v>9.7963793499398349E-2</v>
      </c>
      <c r="F21">
        <v>9.7963793499398353</v>
      </c>
      <c r="G21">
        <v>20</v>
      </c>
      <c r="H21">
        <v>0.05</v>
      </c>
      <c r="I21" t="s">
        <v>102</v>
      </c>
      <c r="J21">
        <v>8.1898127730471504E-2</v>
      </c>
      <c r="K21">
        <v>8.1898127730471497</v>
      </c>
      <c r="L21" s="3">
        <v>1.6065665768926849E-2</v>
      </c>
      <c r="M21">
        <v>1.6065665768926849</v>
      </c>
      <c r="N21" s="3">
        <v>0.29622007270262801</v>
      </c>
      <c r="O21">
        <v>29.622007270262799</v>
      </c>
      <c r="P21">
        <v>20</v>
      </c>
      <c r="Q21">
        <v>0.05</v>
      </c>
      <c r="R21" t="s">
        <v>105</v>
      </c>
      <c r="S21">
        <v>0.1797371208437463</v>
      </c>
      <c r="T21">
        <v>17.973712084374629</v>
      </c>
      <c r="U21" s="3">
        <v>0.1164829518588817</v>
      </c>
      <c r="V21">
        <v>11.64829518588817</v>
      </c>
      <c r="W21" s="2">
        <v>0.50934733081823791</v>
      </c>
      <c r="X21">
        <v>50.934733081823786</v>
      </c>
      <c r="Y21">
        <v>20</v>
      </c>
      <c r="Z21">
        <v>0.05</v>
      </c>
      <c r="AA21" t="s">
        <v>108</v>
      </c>
      <c r="AB21">
        <v>0.32272619330325347</v>
      </c>
      <c r="AC21">
        <v>32.272619330325348</v>
      </c>
      <c r="AD21" s="3">
        <v>0.18662113751498441</v>
      </c>
      <c r="AE21">
        <v>18.662113751498449</v>
      </c>
      <c r="AF21" s="3">
        <v>0.57816969322375988</v>
      </c>
      <c r="AG21">
        <v>57.816969322375989</v>
      </c>
      <c r="AH21">
        <v>20</v>
      </c>
      <c r="AI21">
        <v>0.05</v>
      </c>
      <c r="AJ21" t="s">
        <v>111</v>
      </c>
      <c r="AK21">
        <v>0.40675027234039351</v>
      </c>
      <c r="AL21">
        <v>40.675027234039348</v>
      </c>
      <c r="AM21" s="3">
        <v>0.1714194208833664</v>
      </c>
      <c r="AN21">
        <v>17.141942088336641</v>
      </c>
    </row>
    <row r="22" spans="1:40" x14ac:dyDescent="0.25">
      <c r="A22" s="7" t="s">
        <v>112</v>
      </c>
      <c r="B22" s="7" t="s">
        <v>102</v>
      </c>
      <c r="C22" s="7" t="s">
        <v>113</v>
      </c>
      <c r="D22">
        <v>20</v>
      </c>
      <c r="E22" s="3">
        <v>1.6034614416290501E-2</v>
      </c>
      <c r="F22">
        <v>1.60346144162905</v>
      </c>
      <c r="G22">
        <v>20</v>
      </c>
      <c r="H22">
        <v>0.05</v>
      </c>
      <c r="I22" t="s">
        <v>105</v>
      </c>
      <c r="J22">
        <v>-1.763792185092917E-3</v>
      </c>
      <c r="K22">
        <v>-0.1763792185092917</v>
      </c>
      <c r="L22" s="3">
        <v>1.7798406601383411E-2</v>
      </c>
      <c r="M22">
        <v>1.779840660138341</v>
      </c>
      <c r="N22" s="3">
        <v>0.16621700457397509</v>
      </c>
      <c r="O22">
        <v>16.621700457397509</v>
      </c>
      <c r="P22">
        <v>20</v>
      </c>
      <c r="Q22">
        <v>0.05</v>
      </c>
      <c r="R22" t="s">
        <v>108</v>
      </c>
      <c r="S22">
        <v>0.1192266106165619</v>
      </c>
      <c r="T22">
        <v>11.922661061656189</v>
      </c>
      <c r="U22" s="3">
        <v>4.699039395741321E-2</v>
      </c>
      <c r="V22">
        <v>4.6990393957413206</v>
      </c>
      <c r="W22" s="2">
        <v>0.21811004038871629</v>
      </c>
      <c r="X22">
        <v>21.81100403887163</v>
      </c>
      <c r="Y22">
        <v>20</v>
      </c>
      <c r="Z22">
        <v>0.05</v>
      </c>
      <c r="AA22" t="s">
        <v>111</v>
      </c>
      <c r="AB22">
        <v>0.19032370211368019</v>
      </c>
      <c r="AC22">
        <v>19.032370211368011</v>
      </c>
      <c r="AD22" s="3">
        <v>2.7786338275036151E-2</v>
      </c>
      <c r="AE22">
        <v>2.778633827503616</v>
      </c>
      <c r="AF22" s="3">
        <v>0.37288576501246801</v>
      </c>
      <c r="AG22">
        <v>37.288576501246801</v>
      </c>
      <c r="AH22">
        <v>20</v>
      </c>
      <c r="AI22">
        <v>0.05</v>
      </c>
      <c r="AJ22" t="s">
        <v>114</v>
      </c>
      <c r="AK22">
        <v>0.28988387039157459</v>
      </c>
      <c r="AL22">
        <v>28.98838703915747</v>
      </c>
      <c r="AM22" s="3">
        <v>8.3001894620893357E-2</v>
      </c>
      <c r="AN22">
        <v>8.3001894620893353</v>
      </c>
    </row>
    <row r="23" spans="1:40" x14ac:dyDescent="0.25">
      <c r="A23" s="7" t="s">
        <v>115</v>
      </c>
      <c r="B23" s="7" t="s">
        <v>105</v>
      </c>
      <c r="C23" s="7" t="s">
        <v>116</v>
      </c>
      <c r="D23">
        <v>20</v>
      </c>
      <c r="E23" s="3">
        <v>6.1585838814079662E-2</v>
      </c>
      <c r="F23">
        <v>6.1585838814079663</v>
      </c>
      <c r="G23">
        <v>20</v>
      </c>
      <c r="H23">
        <v>0.05</v>
      </c>
      <c r="I23" t="s">
        <v>108</v>
      </c>
      <c r="J23">
        <v>3.5606250645575398E-2</v>
      </c>
      <c r="K23">
        <v>3.5606250645575401</v>
      </c>
      <c r="L23" s="3">
        <v>2.5979588168504261E-2</v>
      </c>
      <c r="M23">
        <v>2.5979588168504271</v>
      </c>
      <c r="N23" s="3">
        <v>6.7799298347025E-2</v>
      </c>
      <c r="O23">
        <v>6.7799298347025001</v>
      </c>
      <c r="P23">
        <v>20</v>
      </c>
      <c r="Q23">
        <v>0.05</v>
      </c>
      <c r="R23" t="s">
        <v>111</v>
      </c>
      <c r="S23">
        <v>0.1013914916849887</v>
      </c>
      <c r="T23">
        <v>10.13914916849887</v>
      </c>
      <c r="U23" s="3">
        <v>-3.3592193337963691E-2</v>
      </c>
      <c r="V23">
        <v>-3.3592193337963692</v>
      </c>
      <c r="W23" s="2">
        <v>0.17446054097514549</v>
      </c>
      <c r="X23">
        <v>17.446054097514551</v>
      </c>
      <c r="Y23">
        <v>20</v>
      </c>
      <c r="Z23">
        <v>0.05</v>
      </c>
      <c r="AA23" t="s">
        <v>114</v>
      </c>
      <c r="AB23">
        <v>0.19351325827443219</v>
      </c>
      <c r="AC23">
        <v>19.351325827443219</v>
      </c>
      <c r="AD23" s="3">
        <v>-1.9052717299286651E-2</v>
      </c>
      <c r="AE23">
        <v>-1.905271729928665</v>
      </c>
      <c r="AF23" s="3">
        <v>0.15866598828012821</v>
      </c>
      <c r="AG23">
        <v>15.866598828012821</v>
      </c>
      <c r="AH23">
        <v>20</v>
      </c>
      <c r="AI23">
        <v>0.05</v>
      </c>
      <c r="AJ23" t="s">
        <v>117</v>
      </c>
      <c r="AK23">
        <v>0.2003954610515131</v>
      </c>
      <c r="AL23">
        <v>20.03954610515131</v>
      </c>
      <c r="AM23" s="3">
        <v>-4.1729472771384918E-2</v>
      </c>
      <c r="AN23">
        <v>-4.1729472771384906</v>
      </c>
    </row>
    <row r="24" spans="1:40" x14ac:dyDescent="0.25">
      <c r="A24" s="7" t="s">
        <v>118</v>
      </c>
      <c r="B24" s="7" t="s">
        <v>108</v>
      </c>
      <c r="C24" s="7" t="s">
        <v>119</v>
      </c>
      <c r="D24">
        <v>20</v>
      </c>
      <c r="E24" s="3">
        <v>-2.0652357660628069E-2</v>
      </c>
      <c r="F24">
        <v>-2.0652357660628069</v>
      </c>
      <c r="G24">
        <v>20</v>
      </c>
      <c r="H24">
        <v>0.05</v>
      </c>
      <c r="I24" t="s">
        <v>111</v>
      </c>
      <c r="J24">
        <v>1.3585045043577E-2</v>
      </c>
      <c r="K24">
        <v>1.3585045043577</v>
      </c>
      <c r="L24" s="3">
        <v>-3.4237402704205083E-2</v>
      </c>
      <c r="M24">
        <v>-3.4237402704205082</v>
      </c>
      <c r="N24" s="3">
        <v>7.0489041238085859E-2</v>
      </c>
      <c r="O24">
        <v>7.0489041238085859</v>
      </c>
      <c r="P24">
        <v>20</v>
      </c>
      <c r="Q24">
        <v>0.05</v>
      </c>
      <c r="R24" t="s">
        <v>114</v>
      </c>
      <c r="S24">
        <v>9.836257024054923E-2</v>
      </c>
      <c r="T24">
        <v>9.8362570240549232</v>
      </c>
      <c r="U24" s="3">
        <v>-2.7873529002463371E-2</v>
      </c>
      <c r="V24">
        <v>-2.7873529002463369</v>
      </c>
      <c r="W24" s="2">
        <v>7.0639770660394702E-2</v>
      </c>
      <c r="X24">
        <v>7.0639770660394703</v>
      </c>
      <c r="Y24">
        <v>20</v>
      </c>
      <c r="Z24">
        <v>0.05</v>
      </c>
      <c r="AA24" t="s">
        <v>117</v>
      </c>
      <c r="AB24">
        <v>0.10469610183623521</v>
      </c>
      <c r="AC24">
        <v>10.469610183623519</v>
      </c>
      <c r="AD24" s="3">
        <v>-3.4056331175840532E-2</v>
      </c>
      <c r="AE24">
        <v>-3.4056331175840531</v>
      </c>
      <c r="AF24" s="3">
        <v>0.1633609819983973</v>
      </c>
      <c r="AG24">
        <v>16.336098199839729</v>
      </c>
      <c r="AH24">
        <v>20</v>
      </c>
      <c r="AI24">
        <v>0.05</v>
      </c>
      <c r="AJ24" t="s">
        <v>120</v>
      </c>
      <c r="AK24">
        <v>0.2269913823774643</v>
      </c>
      <c r="AL24">
        <v>22.699138237746428</v>
      </c>
      <c r="AM24" s="3">
        <v>-6.3630400379067004E-2</v>
      </c>
      <c r="AN24">
        <v>-6.3630400379067007</v>
      </c>
    </row>
    <row r="25" spans="1:40" x14ac:dyDescent="0.25">
      <c r="A25" s="7" t="s">
        <v>121</v>
      </c>
      <c r="B25" s="7" t="s">
        <v>111</v>
      </c>
      <c r="C25" s="7" t="s">
        <v>122</v>
      </c>
      <c r="D25">
        <v>20</v>
      </c>
      <c r="E25" s="3">
        <v>3.8509809966133228E-2</v>
      </c>
      <c r="F25">
        <v>3.8509809966133228</v>
      </c>
      <c r="G25">
        <v>20</v>
      </c>
      <c r="H25">
        <v>0.05</v>
      </c>
      <c r="I25" t="s">
        <v>114</v>
      </c>
      <c r="J25">
        <v>3.3595640872949903E-2</v>
      </c>
      <c r="K25">
        <v>3.3595640872949901</v>
      </c>
      <c r="L25" s="3">
        <v>4.9141690931833321E-3</v>
      </c>
      <c r="M25">
        <v>0.49141690931833321</v>
      </c>
      <c r="N25" s="3">
        <v>2.0285148997411139E-2</v>
      </c>
      <c r="O25">
        <v>2.028514899741114</v>
      </c>
      <c r="P25">
        <v>20</v>
      </c>
      <c r="Q25">
        <v>0.05</v>
      </c>
      <c r="R25" t="s">
        <v>117</v>
      </c>
      <c r="S25">
        <v>3.9555704358360262E-2</v>
      </c>
      <c r="T25">
        <v>3.9555704358360262</v>
      </c>
      <c r="U25" s="3">
        <v>-1.9270555360949109E-2</v>
      </c>
      <c r="V25">
        <v>-1.9270555360949111</v>
      </c>
      <c r="W25" s="2">
        <v>6.9126372377024431E-2</v>
      </c>
      <c r="X25">
        <v>6.9126372377024428</v>
      </c>
      <c r="Y25">
        <v>20</v>
      </c>
      <c r="Z25">
        <v>0.05</v>
      </c>
      <c r="AA25" t="s">
        <v>120</v>
      </c>
      <c r="AB25">
        <v>0.1546396231767751</v>
      </c>
      <c r="AC25">
        <v>15.46396231767751</v>
      </c>
      <c r="AD25" s="3">
        <v>-8.5513250799750667E-2</v>
      </c>
      <c r="AE25">
        <v>-8.5513250799750669</v>
      </c>
      <c r="AF25" s="3">
        <v>1.0508475582970439E-3</v>
      </c>
      <c r="AG25">
        <v>0.1050847558297044</v>
      </c>
      <c r="AH25">
        <v>20</v>
      </c>
      <c r="AI25">
        <v>0.05</v>
      </c>
      <c r="AJ25" t="s">
        <v>123</v>
      </c>
      <c r="AK25">
        <v>0.1013210792519763</v>
      </c>
      <c r="AL25">
        <v>10.13210792519763</v>
      </c>
      <c r="AM25" s="3">
        <v>-0.1002702316936792</v>
      </c>
      <c r="AN25">
        <v>-10.02702316936792</v>
      </c>
    </row>
    <row r="26" spans="1:40" x14ac:dyDescent="0.25">
      <c r="A26" s="7" t="s">
        <v>124</v>
      </c>
      <c r="B26" s="7" t="s">
        <v>114</v>
      </c>
      <c r="C26" s="7" t="s">
        <v>125</v>
      </c>
      <c r="D26">
        <v>20</v>
      </c>
      <c r="E26" s="3">
        <v>-3.0321180609132619E-2</v>
      </c>
      <c r="F26">
        <v>-3.0321180609132621</v>
      </c>
      <c r="G26">
        <v>20</v>
      </c>
      <c r="H26">
        <v>0.05</v>
      </c>
      <c r="I26" t="s">
        <v>117</v>
      </c>
      <c r="J26">
        <v>-3.6785844530432252E-2</v>
      </c>
      <c r="K26">
        <v>-3.678584453043225</v>
      </c>
      <c r="L26" s="3">
        <v>6.4646639212996328E-3</v>
      </c>
      <c r="M26">
        <v>0.64646639212996326</v>
      </c>
      <c r="N26" s="3">
        <v>6.9263858107432449E-2</v>
      </c>
      <c r="O26">
        <v>6.9263858107432448</v>
      </c>
      <c r="P26">
        <v>20</v>
      </c>
      <c r="Q26">
        <v>0.05</v>
      </c>
      <c r="R26" t="s">
        <v>120</v>
      </c>
      <c r="S26">
        <v>6.9846690126503158E-2</v>
      </c>
      <c r="T26">
        <v>6.9846690126503157</v>
      </c>
      <c r="U26" s="3">
        <v>-5.828320190707087E-4</v>
      </c>
      <c r="V26">
        <v>-5.828320190707087E-2</v>
      </c>
      <c r="W26" s="2">
        <v>-1.517984402771607E-2</v>
      </c>
      <c r="X26">
        <v>-1.517984402771607</v>
      </c>
      <c r="Y26">
        <v>20</v>
      </c>
      <c r="Z26">
        <v>0.05</v>
      </c>
      <c r="AA26" t="s">
        <v>123</v>
      </c>
      <c r="AB26">
        <v>2.0443684552029301E-2</v>
      </c>
      <c r="AC26">
        <v>2.04436845520293</v>
      </c>
      <c r="AD26" s="3">
        <v>-3.5623528579745378E-2</v>
      </c>
      <c r="AE26">
        <v>-3.5623528579745378</v>
      </c>
      <c r="AF26" s="3">
        <v>-0.23509954236012001</v>
      </c>
      <c r="AG26">
        <v>-23.509954236012</v>
      </c>
      <c r="AH26">
        <v>20</v>
      </c>
      <c r="AI26">
        <v>0.05</v>
      </c>
      <c r="AJ26" t="s">
        <v>126</v>
      </c>
      <c r="AK26">
        <v>-0.14396067083134009</v>
      </c>
      <c r="AL26">
        <v>-14.396067083134019</v>
      </c>
      <c r="AM26" s="3">
        <v>-9.1138871528779808E-2</v>
      </c>
      <c r="AN26">
        <v>-9.1138871528779806</v>
      </c>
    </row>
    <row r="27" spans="1:40" x14ac:dyDescent="0.25">
      <c r="A27" s="7" t="s">
        <v>127</v>
      </c>
      <c r="B27" s="7" t="s">
        <v>117</v>
      </c>
      <c r="C27" s="7" t="s">
        <v>128</v>
      </c>
      <c r="D27">
        <v>20</v>
      </c>
      <c r="E27" s="3">
        <v>1.772207645390606E-3</v>
      </c>
      <c r="F27">
        <v>0.1772207645390606</v>
      </c>
      <c r="G27">
        <v>20</v>
      </c>
      <c r="H27">
        <v>0.05</v>
      </c>
      <c r="I27" t="s">
        <v>120</v>
      </c>
      <c r="J27">
        <v>1.971826535241657E-2</v>
      </c>
      <c r="K27">
        <v>1.9718265352416571</v>
      </c>
      <c r="L27" s="3">
        <v>-1.794605770702596E-2</v>
      </c>
      <c r="M27">
        <v>-1.794605770702596</v>
      </c>
      <c r="N27" s="3">
        <v>-9.4258936914567534E-2</v>
      </c>
      <c r="O27">
        <v>-9.4258936914567535</v>
      </c>
      <c r="P27">
        <v>20</v>
      </c>
      <c r="Q27">
        <v>0.05</v>
      </c>
      <c r="R27" t="s">
        <v>123</v>
      </c>
      <c r="S27">
        <v>-2.736992738821007E-2</v>
      </c>
      <c r="T27">
        <v>-2.7369927388210069</v>
      </c>
      <c r="U27" s="3">
        <v>-6.6889009526357471E-2</v>
      </c>
      <c r="V27">
        <v>-6.6889009526357466</v>
      </c>
      <c r="W27" s="2">
        <v>-0.29708770159412229</v>
      </c>
      <c r="X27">
        <v>-29.708770159412239</v>
      </c>
      <c r="Y27">
        <v>20</v>
      </c>
      <c r="Z27">
        <v>0.05</v>
      </c>
      <c r="AA27" t="s">
        <v>126</v>
      </c>
      <c r="AB27">
        <v>-0.18407100020088429</v>
      </c>
      <c r="AC27">
        <v>-18.407100020088428</v>
      </c>
      <c r="AD27" s="3">
        <v>-0.11301670139323799</v>
      </c>
      <c r="AE27">
        <v>-11.3016701393238</v>
      </c>
      <c r="AF27" s="3">
        <v>-0.30168914967724331</v>
      </c>
      <c r="AG27">
        <v>-30.16891496772433</v>
      </c>
      <c r="AH27">
        <v>19</v>
      </c>
      <c r="AI27">
        <v>5.2631578947368418E-2</v>
      </c>
      <c r="AJ27" t="s">
        <v>129</v>
      </c>
      <c r="AK27">
        <v>-0.22428172561907361</v>
      </c>
      <c r="AL27">
        <v>-22.42817256190736</v>
      </c>
      <c r="AM27" s="3">
        <v>-7.7407424058169666E-2</v>
      </c>
      <c r="AN27">
        <v>-7.7407424058169667</v>
      </c>
    </row>
    <row r="28" spans="1:40" x14ac:dyDescent="0.25">
      <c r="A28" s="7" t="s">
        <v>130</v>
      </c>
      <c r="B28" s="7" t="s">
        <v>120</v>
      </c>
      <c r="C28" s="7" t="s">
        <v>131</v>
      </c>
      <c r="D28">
        <v>20</v>
      </c>
      <c r="E28" s="3">
        <v>3.2316145986170219E-2</v>
      </c>
      <c r="F28">
        <v>3.2316145986170222</v>
      </c>
      <c r="G28">
        <v>20</v>
      </c>
      <c r="H28">
        <v>0.05</v>
      </c>
      <c r="I28" t="s">
        <v>123</v>
      </c>
      <c r="J28">
        <v>3.1906817915137088E-2</v>
      </c>
      <c r="K28">
        <v>3.1906817915137089</v>
      </c>
      <c r="L28" s="3">
        <v>4.0932807103313118E-4</v>
      </c>
      <c r="M28">
        <v>4.0932807103313117E-2</v>
      </c>
      <c r="N28" s="3">
        <v>-0.1491861953883265</v>
      </c>
      <c r="O28">
        <v>-14.918619538832649</v>
      </c>
      <c r="P28">
        <v>20</v>
      </c>
      <c r="Q28">
        <v>0.05</v>
      </c>
      <c r="R28" t="s">
        <v>126</v>
      </c>
      <c r="S28">
        <v>-0.13434437044859679</v>
      </c>
      <c r="T28">
        <v>-13.434437044859679</v>
      </c>
      <c r="U28" s="3">
        <v>-1.484182493972969E-2</v>
      </c>
      <c r="V28">
        <v>-1.4841824939729691</v>
      </c>
      <c r="W28" s="2">
        <v>-0.20006629335792839</v>
      </c>
      <c r="X28">
        <v>-20.006629335792841</v>
      </c>
      <c r="Y28">
        <v>19</v>
      </c>
      <c r="Z28">
        <v>5.2631578947368418E-2</v>
      </c>
      <c r="AA28" t="s">
        <v>129</v>
      </c>
      <c r="AB28">
        <v>-0.17700573048748661</v>
      </c>
      <c r="AC28">
        <v>-17.700573048748659</v>
      </c>
      <c r="AD28" s="3">
        <v>-2.3060562870441809E-2</v>
      </c>
      <c r="AE28">
        <v>-2.3060562870441812</v>
      </c>
      <c r="AF28" s="3">
        <v>-0.15799112055070511</v>
      </c>
      <c r="AG28">
        <v>-15.799112055070511</v>
      </c>
      <c r="AH28">
        <v>19</v>
      </c>
      <c r="AI28">
        <v>5.2631578947368418E-2</v>
      </c>
      <c r="AJ28" t="s">
        <v>132</v>
      </c>
      <c r="AK28">
        <v>-0.114729484112445</v>
      </c>
      <c r="AL28">
        <v>-11.4729484112445</v>
      </c>
      <c r="AM28" s="3">
        <v>-4.3261636438260101E-2</v>
      </c>
      <c r="AN28">
        <v>-4.3261636438260096</v>
      </c>
    </row>
    <row r="29" spans="1:40" x14ac:dyDescent="0.25">
      <c r="A29" s="7" t="s">
        <v>133</v>
      </c>
      <c r="B29" s="7" t="s">
        <v>123</v>
      </c>
      <c r="C29" s="7" t="s">
        <v>134</v>
      </c>
      <c r="D29">
        <v>20</v>
      </c>
      <c r="E29" s="3">
        <v>-6.5017571013269923E-2</v>
      </c>
      <c r="F29">
        <v>-6.5017571013269926</v>
      </c>
      <c r="G29">
        <v>20</v>
      </c>
      <c r="H29">
        <v>0.05</v>
      </c>
      <c r="I29" t="s">
        <v>126</v>
      </c>
      <c r="J29">
        <v>-5.3024250060906733E-2</v>
      </c>
      <c r="K29">
        <v>-5.3024250060906724</v>
      </c>
      <c r="L29" s="3">
        <v>-1.19933209523632E-2</v>
      </c>
      <c r="M29">
        <v>-1.19933209523632</v>
      </c>
      <c r="N29" s="3">
        <v>-8.9198291544158786E-2</v>
      </c>
      <c r="O29">
        <v>-8.9198291544158792</v>
      </c>
      <c r="P29">
        <v>19</v>
      </c>
      <c r="Q29">
        <v>5.2631578947368418E-2</v>
      </c>
      <c r="R29" t="s">
        <v>129</v>
      </c>
      <c r="S29">
        <v>-9.9693239480157445E-2</v>
      </c>
      <c r="T29">
        <v>-9.9693239480157452</v>
      </c>
      <c r="U29" s="3">
        <v>1.049494793599866E-2</v>
      </c>
      <c r="V29">
        <v>1.049494793599866</v>
      </c>
      <c r="W29" s="2">
        <v>1.7437703031481001E-2</v>
      </c>
      <c r="X29">
        <v>1.7437703031481</v>
      </c>
      <c r="Y29">
        <v>19</v>
      </c>
      <c r="Z29">
        <v>5.2631578947368418E-2</v>
      </c>
      <c r="AA29" t="s">
        <v>132</v>
      </c>
      <c r="AB29">
        <v>-3.1566731546560298E-2</v>
      </c>
      <c r="AC29">
        <v>-3.1566731546560298</v>
      </c>
      <c r="AD29" s="3">
        <v>4.9004434578041309E-2</v>
      </c>
      <c r="AE29">
        <v>4.9004434578041307</v>
      </c>
      <c r="AF29" s="3">
        <v>0.10768926235774889</v>
      </c>
      <c r="AG29">
        <v>10.76892623577489</v>
      </c>
      <c r="AH29">
        <v>19</v>
      </c>
      <c r="AI29">
        <v>5.2631578947368418E-2</v>
      </c>
      <c r="AJ29" t="s">
        <v>135</v>
      </c>
      <c r="AK29">
        <v>4.0706675643319479E-2</v>
      </c>
      <c r="AL29">
        <v>4.0706675643319477</v>
      </c>
      <c r="AM29" s="3">
        <v>6.6982586714429429E-2</v>
      </c>
      <c r="AN29">
        <v>6.6982586714429431</v>
      </c>
    </row>
    <row r="30" spans="1:40" x14ac:dyDescent="0.25">
      <c r="A30" s="7" t="s">
        <v>136</v>
      </c>
      <c r="B30" s="7" t="s">
        <v>126</v>
      </c>
      <c r="C30" s="7" t="s">
        <v>137</v>
      </c>
      <c r="D30">
        <v>20</v>
      </c>
      <c r="E30" s="3">
        <v>-0.13671497641450919</v>
      </c>
      <c r="F30">
        <v>-13.67149764145092</v>
      </c>
      <c r="G30">
        <v>20</v>
      </c>
      <c r="H30">
        <v>0.05</v>
      </c>
      <c r="I30" t="s">
        <v>129</v>
      </c>
      <c r="J30">
        <v>-0.16369383662980841</v>
      </c>
      <c r="K30">
        <v>-16.369383662980841</v>
      </c>
      <c r="L30" s="3">
        <v>2.6978860215299241E-2</v>
      </c>
      <c r="M30">
        <v>2.697886021529925</v>
      </c>
      <c r="N30" s="3">
        <v>-8.5332491858823079E-2</v>
      </c>
      <c r="O30">
        <v>-8.5332491858823083</v>
      </c>
      <c r="P30">
        <v>20</v>
      </c>
      <c r="Q30">
        <v>0.05</v>
      </c>
      <c r="R30" t="s">
        <v>132</v>
      </c>
      <c r="S30">
        <v>-0.1004102748793024</v>
      </c>
      <c r="T30">
        <v>-10.04102748793024</v>
      </c>
      <c r="U30" s="3">
        <v>1.5077783020479281E-2</v>
      </c>
      <c r="V30">
        <v>1.5077783020479281</v>
      </c>
      <c r="W30" s="2">
        <v>3.3916539301495519E-2</v>
      </c>
      <c r="X30">
        <v>3.3916539301495519</v>
      </c>
      <c r="Y30">
        <v>20</v>
      </c>
      <c r="Z30">
        <v>0.05</v>
      </c>
      <c r="AA30" t="s">
        <v>135</v>
      </c>
      <c r="AB30">
        <v>-3.327460675907188E-2</v>
      </c>
      <c r="AC30">
        <v>-3.3274606759071879</v>
      </c>
      <c r="AD30" s="3">
        <v>6.7191146060567392E-2</v>
      </c>
      <c r="AE30">
        <v>6.7191146060567393</v>
      </c>
      <c r="AF30" s="3">
        <v>0.1706070378083826</v>
      </c>
      <c r="AG30">
        <v>17.06070378083826</v>
      </c>
      <c r="AH30">
        <v>20</v>
      </c>
      <c r="AI30">
        <v>0.05</v>
      </c>
      <c r="AJ30" t="s">
        <v>138</v>
      </c>
      <c r="AK30">
        <v>5.0654103722161593E-2</v>
      </c>
      <c r="AL30">
        <v>5.0654103722161592</v>
      </c>
      <c r="AM30" s="3">
        <v>0.119952934086221</v>
      </c>
      <c r="AN30">
        <v>11.9952934086221</v>
      </c>
    </row>
    <row r="31" spans="1:40" x14ac:dyDescent="0.25">
      <c r="A31" s="7" t="s">
        <v>139</v>
      </c>
      <c r="B31" s="7" t="s">
        <v>129</v>
      </c>
      <c r="C31" s="7" t="s">
        <v>140</v>
      </c>
      <c r="D31">
        <v>20</v>
      </c>
      <c r="E31" s="3">
        <v>-3.7571657888787538E-2</v>
      </c>
      <c r="F31">
        <v>-3.757165788878754</v>
      </c>
      <c r="G31">
        <v>20</v>
      </c>
      <c r="H31">
        <v>0.05</v>
      </c>
      <c r="I31" t="s">
        <v>132</v>
      </c>
      <c r="J31">
        <v>-2.7618423856005429E-2</v>
      </c>
      <c r="K31">
        <v>-2.7618423856005432</v>
      </c>
      <c r="L31" s="3">
        <v>-9.9532340327821087E-3</v>
      </c>
      <c r="M31">
        <v>-0.99532340327821089</v>
      </c>
      <c r="N31" s="3">
        <v>5.5840311405737017E-2</v>
      </c>
      <c r="O31">
        <v>5.5840311405737024</v>
      </c>
      <c r="P31">
        <v>20</v>
      </c>
      <c r="Q31">
        <v>0.05</v>
      </c>
      <c r="R31" t="s">
        <v>135</v>
      </c>
      <c r="S31">
        <v>4.4949642407169213E-2</v>
      </c>
      <c r="T31">
        <v>4.4949642407169206</v>
      </c>
      <c r="U31" s="3">
        <v>1.0890668998567801E-2</v>
      </c>
      <c r="V31">
        <v>1.089066899856781</v>
      </c>
      <c r="W31" s="2">
        <v>0.20993540781554901</v>
      </c>
      <c r="X31">
        <v>20.993540781554898</v>
      </c>
      <c r="Y31">
        <v>20</v>
      </c>
      <c r="Z31">
        <v>0.05</v>
      </c>
      <c r="AA31" t="s">
        <v>138</v>
      </c>
      <c r="AB31">
        <v>0.13566958895894329</v>
      </c>
      <c r="AC31">
        <v>13.566958895894331</v>
      </c>
      <c r="AD31" s="3">
        <v>7.4265818856605742E-2</v>
      </c>
      <c r="AE31">
        <v>7.4265818856605739</v>
      </c>
      <c r="AF31" s="3">
        <v>0.1666939891532549</v>
      </c>
      <c r="AG31">
        <v>16.669398915325491</v>
      </c>
      <c r="AH31">
        <v>20</v>
      </c>
      <c r="AI31">
        <v>0.05</v>
      </c>
      <c r="AJ31" t="s">
        <v>141</v>
      </c>
      <c r="AK31">
        <v>9.9102795773592114E-2</v>
      </c>
      <c r="AL31">
        <v>9.9102795773592121</v>
      </c>
      <c r="AM31" s="3">
        <v>6.7591193379662781E-2</v>
      </c>
      <c r="AN31">
        <v>6.7591193379662782</v>
      </c>
    </row>
    <row r="32" spans="1:40" x14ac:dyDescent="0.25">
      <c r="A32" s="7" t="s">
        <v>142</v>
      </c>
      <c r="B32" s="7" t="s">
        <v>143</v>
      </c>
      <c r="C32" s="7" t="s">
        <v>144</v>
      </c>
      <c r="D32">
        <v>20</v>
      </c>
      <c r="E32" s="3">
        <v>3.2907070806785141E-3</v>
      </c>
      <c r="F32">
        <v>0.32907070806785138</v>
      </c>
      <c r="G32">
        <v>20</v>
      </c>
      <c r="H32">
        <v>0.05</v>
      </c>
      <c r="I32" t="s">
        <v>135</v>
      </c>
      <c r="J32">
        <v>-4.0437922899697392E-3</v>
      </c>
      <c r="K32">
        <v>-0.40437922899697393</v>
      </c>
      <c r="L32" s="3">
        <v>7.3344993706482529E-3</v>
      </c>
      <c r="M32">
        <v>0.73344993706482531</v>
      </c>
      <c r="N32" s="3">
        <v>7.7026777916079106E-2</v>
      </c>
      <c r="O32">
        <v>7.7026777916079103</v>
      </c>
      <c r="P32">
        <v>20</v>
      </c>
      <c r="Q32">
        <v>0.05</v>
      </c>
      <c r="R32" t="s">
        <v>138</v>
      </c>
      <c r="S32">
        <v>8.2422665292830252E-2</v>
      </c>
      <c r="T32">
        <v>8.2422665292830253</v>
      </c>
      <c r="U32" s="3">
        <v>-5.3958873767511462E-3</v>
      </c>
      <c r="V32">
        <v>-0.53958873767511462</v>
      </c>
      <c r="W32" s="2">
        <v>6.9594485774690393E-2</v>
      </c>
      <c r="X32">
        <v>6.9594485774690389</v>
      </c>
      <c r="Y32">
        <v>20</v>
      </c>
      <c r="Z32">
        <v>0.05</v>
      </c>
      <c r="AA32" t="s">
        <v>141</v>
      </c>
      <c r="AB32">
        <v>4.7570340174938573E-2</v>
      </c>
      <c r="AC32">
        <v>4.757034017493857</v>
      </c>
      <c r="AD32" s="3">
        <v>2.202414559975182E-2</v>
      </c>
      <c r="AE32">
        <v>2.2024145599751819</v>
      </c>
      <c r="AF32" s="3">
        <v>0.13949691267289471</v>
      </c>
      <c r="AG32">
        <v>13.94969126728947</v>
      </c>
      <c r="AH32">
        <v>20</v>
      </c>
      <c r="AI32">
        <v>0.05</v>
      </c>
      <c r="AJ32" t="s">
        <v>145</v>
      </c>
      <c r="AK32">
        <v>0.1695108590739641</v>
      </c>
      <c r="AL32">
        <v>16.951085907396411</v>
      </c>
      <c r="AM32" s="3">
        <v>-3.001394640106941E-2</v>
      </c>
      <c r="AN32">
        <v>-3.0013946401069411</v>
      </c>
    </row>
    <row r="33" spans="1:41" x14ac:dyDescent="0.25">
      <c r="A33" s="7" t="s">
        <v>146</v>
      </c>
      <c r="B33" s="7" t="s">
        <v>135</v>
      </c>
      <c r="C33" s="7" t="s">
        <v>147</v>
      </c>
      <c r="D33">
        <v>20</v>
      </c>
      <c r="E33" s="3">
        <v>0.1093602698121125</v>
      </c>
      <c r="F33">
        <v>10.936026981211249</v>
      </c>
      <c r="G33">
        <v>20</v>
      </c>
      <c r="H33">
        <v>0.05</v>
      </c>
      <c r="I33" t="s">
        <v>138</v>
      </c>
      <c r="J33">
        <v>7.729120247116264E-2</v>
      </c>
      <c r="K33">
        <v>7.7291202471162643</v>
      </c>
      <c r="L33" s="3">
        <v>3.2069067340949831E-2</v>
      </c>
      <c r="M33">
        <v>3.2069067340949831</v>
      </c>
      <c r="N33" s="3">
        <v>7.9230020634613013E-2</v>
      </c>
      <c r="O33">
        <v>7.9230020634613014</v>
      </c>
      <c r="P33">
        <v>20</v>
      </c>
      <c r="Q33">
        <v>0.05</v>
      </c>
      <c r="R33" t="s">
        <v>141</v>
      </c>
      <c r="S33">
        <v>4.2604102469416087E-2</v>
      </c>
      <c r="T33">
        <v>4.2604102469416087</v>
      </c>
      <c r="U33" s="3">
        <v>3.6625918165196933E-2</v>
      </c>
      <c r="V33">
        <v>3.6625918165196931</v>
      </c>
      <c r="W33" s="2">
        <v>0.2028426159813583</v>
      </c>
      <c r="X33">
        <v>20.284261598135831</v>
      </c>
      <c r="Y33">
        <v>20</v>
      </c>
      <c r="Z33">
        <v>0.05</v>
      </c>
      <c r="AA33" t="s">
        <v>145</v>
      </c>
      <c r="AB33">
        <v>0.1639665355067455</v>
      </c>
      <c r="AC33">
        <v>16.39665355067455</v>
      </c>
      <c r="AD33" s="3">
        <v>3.8876080474612863E-2</v>
      </c>
      <c r="AE33">
        <v>3.8876080474612862</v>
      </c>
      <c r="AF33" s="3">
        <v>0.39969787093100012</v>
      </c>
      <c r="AG33">
        <v>39.96978709310001</v>
      </c>
      <c r="AH33">
        <v>20</v>
      </c>
      <c r="AI33">
        <v>0.05</v>
      </c>
      <c r="AJ33" t="s">
        <v>148</v>
      </c>
      <c r="AK33">
        <v>0.28494472070921179</v>
      </c>
      <c r="AL33">
        <v>28.49447207092118</v>
      </c>
      <c r="AM33" s="3">
        <v>0.11475315022178829</v>
      </c>
      <c r="AN33">
        <v>11.47531502217883</v>
      </c>
    </row>
    <row r="34" spans="1:41" x14ac:dyDescent="0.25">
      <c r="A34" s="7" t="s">
        <v>149</v>
      </c>
      <c r="B34" s="7" t="s">
        <v>138</v>
      </c>
      <c r="C34" s="7" t="s">
        <v>150</v>
      </c>
      <c r="D34">
        <v>20</v>
      </c>
      <c r="E34" s="3">
        <v>-4.0956069620575603E-2</v>
      </c>
      <c r="F34">
        <v>-4.0956069620575599</v>
      </c>
      <c r="G34">
        <v>20</v>
      </c>
      <c r="H34">
        <v>0.05</v>
      </c>
      <c r="I34" t="s">
        <v>141</v>
      </c>
      <c r="J34">
        <v>-4.2631138808380903E-2</v>
      </c>
      <c r="K34">
        <v>-4.2631138808380902</v>
      </c>
      <c r="L34" s="3">
        <v>1.6750691878053071E-3</v>
      </c>
      <c r="M34">
        <v>0.1675069187805307</v>
      </c>
      <c r="N34" s="3">
        <v>0.1047099927230494</v>
      </c>
      <c r="O34">
        <v>10.47099927230494</v>
      </c>
      <c r="P34">
        <v>20</v>
      </c>
      <c r="Q34">
        <v>0.05</v>
      </c>
      <c r="R34" t="s">
        <v>145</v>
      </c>
      <c r="S34">
        <v>6.8809641093787635E-2</v>
      </c>
      <c r="T34">
        <v>6.8809641093787626</v>
      </c>
      <c r="U34" s="3">
        <v>3.5900351629261758E-2</v>
      </c>
      <c r="V34">
        <v>3.590035162926176</v>
      </c>
      <c r="W34" s="2">
        <v>0.26764445224061723</v>
      </c>
      <c r="X34">
        <v>26.764445224061721</v>
      </c>
      <c r="Y34">
        <v>20</v>
      </c>
      <c r="Z34">
        <v>0.05</v>
      </c>
      <c r="AA34" t="s">
        <v>148</v>
      </c>
      <c r="AB34">
        <v>0.17989758628985161</v>
      </c>
      <c r="AC34">
        <v>17.989758628985161</v>
      </c>
      <c r="AD34" s="3">
        <v>8.774686595076564E-2</v>
      </c>
      <c r="AE34">
        <v>8.7746865950765631</v>
      </c>
      <c r="AF34" s="3">
        <v>0.38227804632050427</v>
      </c>
      <c r="AG34">
        <v>38.227804632050429</v>
      </c>
      <c r="AH34">
        <v>20</v>
      </c>
      <c r="AI34">
        <v>0.05</v>
      </c>
      <c r="AJ34" t="s">
        <v>151</v>
      </c>
      <c r="AK34">
        <v>0.23157183279300761</v>
      </c>
      <c r="AL34">
        <v>23.15718327930076</v>
      </c>
      <c r="AM34" s="3">
        <v>0.15070621352749669</v>
      </c>
      <c r="AN34">
        <v>15.07062135274967</v>
      </c>
    </row>
    <row r="35" spans="1:41" x14ac:dyDescent="0.25">
      <c r="A35" s="7" t="s">
        <v>152</v>
      </c>
      <c r="B35" s="7" t="s">
        <v>153</v>
      </c>
      <c r="C35" s="7" t="s">
        <v>154</v>
      </c>
      <c r="D35">
        <v>20</v>
      </c>
      <c r="E35" s="3">
        <v>3.079234080148692E-2</v>
      </c>
      <c r="F35">
        <v>3.0792340801486922</v>
      </c>
      <c r="G35">
        <v>20</v>
      </c>
      <c r="H35">
        <v>0.05</v>
      </c>
      <c r="I35" t="s">
        <v>145</v>
      </c>
      <c r="J35">
        <v>6.3536610666417331E-2</v>
      </c>
      <c r="K35">
        <v>6.3536610666417328</v>
      </c>
      <c r="L35" s="3">
        <v>-3.2744269864930411E-2</v>
      </c>
      <c r="M35">
        <v>-3.2744269864930411</v>
      </c>
      <c r="N35" s="3">
        <v>0.14650230657974631</v>
      </c>
      <c r="O35">
        <v>14.65023065797463</v>
      </c>
      <c r="P35">
        <v>20</v>
      </c>
      <c r="Q35">
        <v>0.05</v>
      </c>
      <c r="R35" t="s">
        <v>148</v>
      </c>
      <c r="S35">
        <v>0.174076497450009</v>
      </c>
      <c r="T35">
        <v>17.407649745000899</v>
      </c>
      <c r="U35" s="3">
        <v>-2.757419087026269E-2</v>
      </c>
      <c r="V35">
        <v>-2.7574190870262689</v>
      </c>
      <c r="W35" s="2">
        <v>0.25835074993700757</v>
      </c>
      <c r="X35">
        <v>25.835074993700761</v>
      </c>
      <c r="Y35">
        <v>20</v>
      </c>
      <c r="Z35">
        <v>0.05</v>
      </c>
      <c r="AA35" t="s">
        <v>151</v>
      </c>
      <c r="AB35">
        <v>0.22549580625084059</v>
      </c>
      <c r="AC35">
        <v>22.549580625084069</v>
      </c>
      <c r="AD35" s="3">
        <v>3.2854943686166982E-2</v>
      </c>
      <c r="AE35">
        <v>3.285494368616698</v>
      </c>
      <c r="AF35" s="3">
        <v>0.31526876733797599</v>
      </c>
      <c r="AG35">
        <v>31.5268767337976</v>
      </c>
      <c r="AH35">
        <v>20</v>
      </c>
      <c r="AI35">
        <v>0.05</v>
      </c>
      <c r="AJ35" t="s">
        <v>155</v>
      </c>
      <c r="AK35">
        <v>0.29598362169395998</v>
      </c>
      <c r="AL35">
        <v>29.598362169396001</v>
      </c>
      <c r="AM35" s="3">
        <v>1.9285145644015959E-2</v>
      </c>
      <c r="AN35">
        <v>1.928514564401596</v>
      </c>
    </row>
    <row r="36" spans="1:41" x14ac:dyDescent="0.25">
      <c r="A36" s="7" t="s">
        <v>156</v>
      </c>
      <c r="B36" s="7" t="s">
        <v>157</v>
      </c>
      <c r="C36" s="7" t="s">
        <v>158</v>
      </c>
      <c r="D36">
        <v>20</v>
      </c>
      <c r="E36" s="3">
        <v>4.2363449864890483E-2</v>
      </c>
      <c r="F36">
        <v>4.2363449864890477</v>
      </c>
      <c r="G36">
        <v>20</v>
      </c>
      <c r="H36">
        <v>0.05</v>
      </c>
      <c r="I36" t="s">
        <v>148</v>
      </c>
      <c r="J36">
        <v>5.2433239939754073E-2</v>
      </c>
      <c r="K36">
        <v>5.2433239939754062</v>
      </c>
      <c r="L36" s="3">
        <v>-1.006979007486359E-2</v>
      </c>
      <c r="M36">
        <v>-1.0069790074863589</v>
      </c>
      <c r="N36" s="3">
        <v>9.4548185960718192E-2</v>
      </c>
      <c r="O36">
        <v>9.454818596071819</v>
      </c>
      <c r="P36">
        <v>20</v>
      </c>
      <c r="Q36">
        <v>0.05</v>
      </c>
      <c r="R36" t="s">
        <v>151</v>
      </c>
      <c r="S36">
        <v>9.8525117150698838E-2</v>
      </c>
      <c r="T36">
        <v>9.852511715069884</v>
      </c>
      <c r="U36" s="3">
        <v>-3.9769311899806453E-3</v>
      </c>
      <c r="V36">
        <v>-0.39769311899806448</v>
      </c>
      <c r="W36" s="2">
        <v>0.1202823351282634</v>
      </c>
      <c r="X36">
        <v>12.02823351282634</v>
      </c>
      <c r="Y36">
        <v>20</v>
      </c>
      <c r="Z36">
        <v>0.05</v>
      </c>
      <c r="AA36" t="s">
        <v>155</v>
      </c>
      <c r="AB36">
        <v>0.16170985864258469</v>
      </c>
      <c r="AC36">
        <v>16.170985864258469</v>
      </c>
      <c r="AD36" s="3">
        <v>-4.142752351432126E-2</v>
      </c>
      <c r="AE36">
        <v>-4.1427523514321258</v>
      </c>
      <c r="AF36" s="3">
        <v>0.2131660323114897</v>
      </c>
      <c r="AG36">
        <v>21.316603231148971</v>
      </c>
      <c r="AH36">
        <v>20</v>
      </c>
      <c r="AI36">
        <v>0.05</v>
      </c>
      <c r="AJ36" t="s">
        <v>159</v>
      </c>
      <c r="AK36">
        <v>0.19060873403674841</v>
      </c>
      <c r="AL36">
        <v>19.06087340367484</v>
      </c>
      <c r="AM36" s="3">
        <v>2.2557298274741341E-2</v>
      </c>
      <c r="AN36">
        <v>2.2557298274741342</v>
      </c>
    </row>
    <row r="37" spans="1:41" x14ac:dyDescent="0.25">
      <c r="A37" s="7" t="s">
        <v>160</v>
      </c>
      <c r="B37" s="7" t="s">
        <v>161</v>
      </c>
      <c r="C37" s="7" t="s">
        <v>162</v>
      </c>
      <c r="D37">
        <v>20</v>
      </c>
      <c r="E37" s="3">
        <v>5.6554802666941462E-2</v>
      </c>
      <c r="F37">
        <v>5.6554802666941466</v>
      </c>
      <c r="G37">
        <v>20</v>
      </c>
      <c r="H37">
        <v>0.05</v>
      </c>
      <c r="I37" t="s">
        <v>151</v>
      </c>
      <c r="J37">
        <v>3.0575739565559111E-2</v>
      </c>
      <c r="K37">
        <v>3.057573956555911</v>
      </c>
      <c r="L37" s="3">
        <v>2.5979063101382351E-2</v>
      </c>
      <c r="M37">
        <v>2.5979063101382351</v>
      </c>
      <c r="N37" s="3">
        <v>8.4957945163776777E-2</v>
      </c>
      <c r="O37">
        <v>8.4957945163776785</v>
      </c>
      <c r="P37">
        <v>20</v>
      </c>
      <c r="Q37">
        <v>0.05</v>
      </c>
      <c r="R37" t="s">
        <v>155</v>
      </c>
      <c r="S37">
        <v>8.9852182748902359E-2</v>
      </c>
      <c r="T37">
        <v>8.9852182748902365</v>
      </c>
      <c r="U37" s="3">
        <v>-4.8942375851255826E-3</v>
      </c>
      <c r="V37">
        <v>-0.48942375851255832</v>
      </c>
      <c r="W37" s="2">
        <v>0.14575618382235819</v>
      </c>
      <c r="X37">
        <v>14.575618382235829</v>
      </c>
      <c r="Y37">
        <v>20</v>
      </c>
      <c r="Z37">
        <v>0.05</v>
      </c>
      <c r="AA37" t="s">
        <v>159</v>
      </c>
      <c r="AB37">
        <v>0.11696351540481981</v>
      </c>
      <c r="AC37">
        <v>11.696351540481979</v>
      </c>
      <c r="AD37" s="3">
        <v>2.879266841753848E-2</v>
      </c>
      <c r="AE37">
        <v>2.8792668417538478</v>
      </c>
      <c r="AF37" s="3">
        <v>2.1357561386778499E-2</v>
      </c>
      <c r="AG37">
        <v>2.1357561386778499</v>
      </c>
      <c r="AH37">
        <v>20</v>
      </c>
      <c r="AI37">
        <v>0.05</v>
      </c>
      <c r="AJ37" t="s">
        <v>163</v>
      </c>
      <c r="AK37">
        <v>6.930155869552701E-2</v>
      </c>
      <c r="AL37">
        <v>6.930155869552701</v>
      </c>
      <c r="AM37" s="3">
        <v>-4.7943997308748508E-2</v>
      </c>
      <c r="AN37">
        <v>-4.7943997308748507</v>
      </c>
    </row>
    <row r="38" spans="1:41" x14ac:dyDescent="0.25">
      <c r="A38" s="7" t="s">
        <v>164</v>
      </c>
      <c r="B38" s="7" t="s">
        <v>165</v>
      </c>
      <c r="C38" s="7" t="s">
        <v>166</v>
      </c>
      <c r="D38">
        <v>20</v>
      </c>
      <c r="E38" s="3">
        <v>7.7715522779380097E-2</v>
      </c>
      <c r="F38">
        <v>7.7715522779380102</v>
      </c>
      <c r="G38">
        <v>20</v>
      </c>
      <c r="H38">
        <v>0.05</v>
      </c>
      <c r="I38" t="s">
        <v>155</v>
      </c>
      <c r="J38">
        <v>5.843339732215181E-2</v>
      </c>
      <c r="K38">
        <v>5.8433397322151812</v>
      </c>
      <c r="L38" s="3">
        <v>1.9282125457228291E-2</v>
      </c>
      <c r="M38">
        <v>1.928212545722829</v>
      </c>
      <c r="N38" s="3">
        <v>0.20871682925758581</v>
      </c>
      <c r="O38">
        <v>20.87168292575857</v>
      </c>
      <c r="P38">
        <v>20</v>
      </c>
      <c r="Q38">
        <v>0.05</v>
      </c>
      <c r="R38" t="s">
        <v>159</v>
      </c>
      <c r="S38">
        <v>8.4763151377931875E-2</v>
      </c>
      <c r="T38">
        <v>8.476315137793188</v>
      </c>
      <c r="U38" s="3">
        <v>0.1239536778796539</v>
      </c>
      <c r="V38">
        <v>12.395367787965389</v>
      </c>
      <c r="W38" s="2">
        <v>0.1009924077796774</v>
      </c>
      <c r="X38">
        <v>10.09924077796774</v>
      </c>
      <c r="Y38">
        <v>20</v>
      </c>
      <c r="Z38">
        <v>0.05</v>
      </c>
      <c r="AA38" t="s">
        <v>163</v>
      </c>
      <c r="AB38">
        <v>3.8475216590668278E-2</v>
      </c>
      <c r="AC38">
        <v>3.8475216590668291</v>
      </c>
      <c r="AD38" s="3">
        <v>6.2517191189009114E-2</v>
      </c>
      <c r="AE38">
        <v>6.2517191189009118</v>
      </c>
      <c r="AF38" s="3">
        <v>0.35782204725129713</v>
      </c>
      <c r="AG38">
        <v>35.782204725129709</v>
      </c>
      <c r="AH38">
        <v>20</v>
      </c>
      <c r="AI38">
        <v>0.05</v>
      </c>
      <c r="AJ38" t="s">
        <v>167</v>
      </c>
      <c r="AK38">
        <v>0.15040227306157641</v>
      </c>
      <c r="AL38">
        <v>15.040227306157639</v>
      </c>
      <c r="AM38" s="3">
        <v>0.2074197741897206</v>
      </c>
      <c r="AN38">
        <v>20.741977418972059</v>
      </c>
    </row>
    <row r="39" spans="1:41" x14ac:dyDescent="0.25">
      <c r="A39" s="7" t="s">
        <v>168</v>
      </c>
      <c r="B39" s="7" t="s">
        <v>155</v>
      </c>
      <c r="C39" s="7" t="s">
        <v>169</v>
      </c>
      <c r="D39">
        <v>20</v>
      </c>
      <c r="E39" s="3">
        <v>1.664034283657434E-2</v>
      </c>
      <c r="F39">
        <v>1.664034283657434</v>
      </c>
      <c r="G39">
        <v>20</v>
      </c>
      <c r="H39">
        <v>0.05</v>
      </c>
      <c r="I39" t="s">
        <v>159</v>
      </c>
      <c r="J39">
        <v>-8.9612411012733005E-3</v>
      </c>
      <c r="K39">
        <v>-0.89612411012733006</v>
      </c>
      <c r="L39" s="3">
        <v>2.560158393784764E-2</v>
      </c>
      <c r="M39">
        <v>2.5601583937847638</v>
      </c>
      <c r="N39" s="3">
        <v>-3.0407561011361248E-2</v>
      </c>
      <c r="O39">
        <v>-3.0407561011361248</v>
      </c>
      <c r="P39">
        <v>20</v>
      </c>
      <c r="Q39">
        <v>0.05</v>
      </c>
      <c r="R39" t="s">
        <v>163</v>
      </c>
      <c r="S39">
        <v>-5.1249861787995607E-2</v>
      </c>
      <c r="T39">
        <v>-5.1249861787995616</v>
      </c>
      <c r="U39" s="3">
        <v>2.0842300776634359E-2</v>
      </c>
      <c r="V39">
        <v>2.0842300776634359</v>
      </c>
      <c r="W39" s="2">
        <v>0.1890247529653965</v>
      </c>
      <c r="X39">
        <v>18.902475296539649</v>
      </c>
      <c r="Y39">
        <v>20</v>
      </c>
      <c r="Z39">
        <v>0.05</v>
      </c>
      <c r="AA39" t="s">
        <v>167</v>
      </c>
      <c r="AB39">
        <v>5.1006608660151588E-2</v>
      </c>
      <c r="AC39">
        <v>5.1006608660151587</v>
      </c>
      <c r="AD39" s="3">
        <v>0.13801814430524489</v>
      </c>
      <c r="AE39">
        <v>13.801814430524489</v>
      </c>
    </row>
    <row r="40" spans="1:41" x14ac:dyDescent="0.25">
      <c r="A40" s="7" t="s">
        <v>170</v>
      </c>
      <c r="B40" s="7" t="s">
        <v>159</v>
      </c>
      <c r="C40" s="7" t="s">
        <v>171</v>
      </c>
      <c r="D40">
        <v>20</v>
      </c>
      <c r="E40" s="3">
        <v>-0.1318203418611201</v>
      </c>
      <c r="F40">
        <v>-13.182034186112009</v>
      </c>
      <c r="G40">
        <v>20</v>
      </c>
      <c r="H40">
        <v>0.05</v>
      </c>
      <c r="I40" t="s">
        <v>163</v>
      </c>
      <c r="J40">
        <v>-7.9758842523309795E-2</v>
      </c>
      <c r="K40">
        <v>-7.9758842523309799</v>
      </c>
      <c r="L40" s="3">
        <v>-5.2061499337810332E-2</v>
      </c>
      <c r="M40">
        <v>-5.2061499337810329</v>
      </c>
      <c r="N40" s="3">
        <v>2.9705120901118591E-2</v>
      </c>
      <c r="O40">
        <v>2.9705120901118591</v>
      </c>
      <c r="P40">
        <v>20</v>
      </c>
      <c r="Q40">
        <v>0.05</v>
      </c>
      <c r="R40" t="s">
        <v>167</v>
      </c>
      <c r="S40">
        <v>1.9424924555790809E-2</v>
      </c>
      <c r="T40">
        <v>1.942492455579081</v>
      </c>
      <c r="U40" s="3">
        <v>1.0280196345327791E-2</v>
      </c>
      <c r="V40">
        <v>1.028019634532779</v>
      </c>
    </row>
    <row r="41" spans="1:41" x14ac:dyDescent="0.25">
      <c r="A41" s="7" t="s">
        <v>172</v>
      </c>
      <c r="B41" s="7" t="s">
        <v>163</v>
      </c>
      <c r="C41" s="7" t="s">
        <v>173</v>
      </c>
      <c r="D41">
        <v>20</v>
      </c>
      <c r="E41" s="3">
        <v>6.8616351764283073E-2</v>
      </c>
      <c r="F41">
        <v>6.8616351764283072</v>
      </c>
      <c r="G41">
        <v>20</v>
      </c>
      <c r="H41">
        <v>0.05</v>
      </c>
      <c r="I41" t="s">
        <v>167</v>
      </c>
      <c r="J41">
        <v>4.9489141605021089E-2</v>
      </c>
      <c r="K41">
        <v>4.9489141605021087</v>
      </c>
      <c r="L41" s="3">
        <v>1.9127210159261981E-2</v>
      </c>
      <c r="M41">
        <v>1.912721015926198</v>
      </c>
    </row>
    <row r="42" spans="1:41" x14ac:dyDescent="0.25">
      <c r="AM42" s="3">
        <f>AVERAGE(AM2:AM38)</f>
        <v>2.2968992765188167E-2</v>
      </c>
      <c r="AO42" t="s">
        <v>175</v>
      </c>
    </row>
    <row r="43" spans="1:41" x14ac:dyDescent="0.25">
      <c r="AM43" s="3">
        <f>MEDIAN(AM2:AM38)</f>
        <v>2.0247312633064559E-2</v>
      </c>
      <c r="AO43" t="s">
        <v>177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Results</vt:lpstr>
      <vt:lpstr>June 30 2025 top 20</vt:lpstr>
      <vt:lpstr>Portfolio_Results</vt:lpstr>
      <vt:lpstr>Results!Print_Area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Tim Galbraith</cp:lastModifiedBy>
  <cp:lastPrinted>2025-09-01T22:09:52Z</cp:lastPrinted>
  <dcterms:created xsi:type="dcterms:W3CDTF">2025-08-27T19:16:58Z</dcterms:created>
  <dcterms:modified xsi:type="dcterms:W3CDTF">2025-09-02T14:55:02Z</dcterms:modified>
</cp:coreProperties>
</file>