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ren2019\Desktop\"/>
    </mc:Choice>
  </mc:AlternateContent>
  <bookViews>
    <workbookView xWindow="0" yWindow="0" windowWidth="20490" windowHeight="7620"/>
  </bookViews>
  <sheets>
    <sheet name="Flashlight blank" sheetId="2" r:id="rId1"/>
  </sheets>
  <definedNames>
    <definedName name="_xlnm.Print_Area" localSheetId="0">'Flashlight blank'!$A$1:$Z$89</definedName>
    <definedName name="_xlnm.Print_Titles" localSheetId="0">'Flashlight blank'!$1:$2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5" i="2" l="1"/>
  <c r="S45" i="2" s="1"/>
  <c r="U45" i="2" s="1"/>
  <c r="R44" i="2"/>
  <c r="S44" i="2" s="1"/>
  <c r="U44" i="2" s="1"/>
  <c r="R43" i="2"/>
  <c r="S43" i="2" s="1"/>
  <c r="U43" i="2" s="1"/>
  <c r="R42" i="2"/>
  <c r="S42" i="2" s="1"/>
  <c r="U42" i="2" s="1"/>
  <c r="R41" i="2"/>
  <c r="S41" i="2" s="1"/>
  <c r="U41" i="2" s="1"/>
  <c r="R40" i="2"/>
  <c r="S40" i="2" s="1"/>
  <c r="U40" i="2" s="1"/>
  <c r="S38" i="2"/>
  <c r="U38" i="2" s="1"/>
  <c r="R38" i="2"/>
  <c r="R37" i="2"/>
  <c r="S37" i="2" s="1"/>
  <c r="U37" i="2" s="1"/>
  <c r="R36" i="2"/>
  <c r="S36" i="2" s="1"/>
  <c r="U36" i="2" s="1"/>
  <c r="R35" i="2"/>
  <c r="S35" i="2" s="1"/>
  <c r="U35" i="2" s="1"/>
  <c r="R34" i="2"/>
  <c r="S34" i="2" s="1"/>
  <c r="U34" i="2" s="1"/>
  <c r="R33" i="2"/>
  <c r="S33" i="2" s="1"/>
  <c r="U33" i="2" s="1"/>
  <c r="R31" i="2"/>
  <c r="S31" i="2" s="1"/>
  <c r="U31" i="2" s="1"/>
  <c r="S30" i="2"/>
  <c r="U30" i="2" s="1"/>
  <c r="R30" i="2"/>
  <c r="R29" i="2"/>
  <c r="S29" i="2" s="1"/>
  <c r="U29" i="2" s="1"/>
  <c r="R28" i="2"/>
  <c r="S28" i="2" s="1"/>
  <c r="U28" i="2" s="1"/>
  <c r="R27" i="2"/>
  <c r="S27" i="2" s="1"/>
  <c r="U27" i="2" s="1"/>
  <c r="R26" i="2"/>
  <c r="S26" i="2" s="1"/>
  <c r="U26" i="2" s="1"/>
  <c r="R24" i="2"/>
  <c r="S24" i="2" s="1"/>
  <c r="U24" i="2" s="1"/>
  <c r="R23" i="2"/>
  <c r="S23" i="2" s="1"/>
  <c r="U23" i="2" s="1"/>
  <c r="R22" i="2"/>
  <c r="S22" i="2" s="1"/>
  <c r="U22" i="2" s="1"/>
  <c r="R21" i="2"/>
  <c r="S21" i="2" s="1"/>
  <c r="U21" i="2" s="1"/>
  <c r="S20" i="2"/>
  <c r="U20" i="2" s="1"/>
  <c r="R20" i="2"/>
  <c r="R19" i="2"/>
  <c r="S19" i="2" s="1"/>
  <c r="U19" i="2" s="1"/>
  <c r="R18" i="2"/>
  <c r="S18" i="2" s="1"/>
  <c r="U18" i="2" s="1"/>
  <c r="R17" i="2"/>
  <c r="S17" i="2" s="1"/>
  <c r="U17" i="2" s="1"/>
  <c r="R16" i="2"/>
  <c r="S16" i="2" s="1"/>
  <c r="U16" i="2" s="1"/>
  <c r="R15" i="2"/>
  <c r="S15" i="2" s="1"/>
  <c r="U15" i="2" s="1"/>
  <c r="R13" i="2"/>
  <c r="S13" i="2" s="1"/>
  <c r="U13" i="2" s="1"/>
  <c r="S12" i="2"/>
  <c r="U12" i="2" s="1"/>
  <c r="R12" i="2"/>
  <c r="R11" i="2"/>
  <c r="S11" i="2" s="1"/>
  <c r="U11" i="2" s="1"/>
  <c r="R10" i="2"/>
  <c r="S10" i="2" s="1"/>
  <c r="U10" i="2" s="1"/>
  <c r="R8" i="2"/>
  <c r="S8" i="2" s="1"/>
  <c r="U8" i="2" s="1"/>
  <c r="R7" i="2"/>
  <c r="S7" i="2" s="1"/>
  <c r="U7" i="2" s="1"/>
  <c r="R6" i="2"/>
  <c r="S6" i="2" s="1"/>
  <c r="U6" i="2" s="1"/>
  <c r="R5" i="2"/>
  <c r="S5" i="2" s="1"/>
  <c r="U5" i="2" s="1"/>
  <c r="R4" i="2"/>
  <c r="S4" i="2" s="1"/>
  <c r="U4" i="2" s="1"/>
  <c r="U1" i="2"/>
  <c r="T1" i="2"/>
  <c r="S1" i="2"/>
  <c r="U46" i="2" l="1"/>
  <c r="U47" i="2" s="1"/>
  <c r="U48" i="2" s="1"/>
</calcChain>
</file>

<file path=xl/sharedStrings.xml><?xml version="1.0" encoding="utf-8"?>
<sst xmlns="http://schemas.openxmlformats.org/spreadsheetml/2006/main" count="92" uniqueCount="67">
  <si>
    <t xml:space="preserve">                                                   Process</t>
  </si>
  <si>
    <t>MODAPTS Calculation</t>
  </si>
  <si>
    <t>Analyst:</t>
  </si>
  <si>
    <t>JLC</t>
  </si>
  <si>
    <t>No.</t>
  </si>
  <si>
    <t>LEFT HAND</t>
  </si>
  <si>
    <t>Step</t>
  </si>
  <si>
    <t>RIGHT HAND</t>
  </si>
  <si>
    <t>Code</t>
  </si>
  <si>
    <t>MODS</t>
  </si>
  <si>
    <t>Time</t>
  </si>
  <si>
    <t>Freq.</t>
  </si>
  <si>
    <t>Remarks</t>
  </si>
  <si>
    <t>Total Time (Secs):</t>
  </si>
  <si>
    <t>Total Time (Mins):</t>
  </si>
  <si>
    <t>Output per 50 min hr:</t>
  </si>
  <si>
    <t>Idle</t>
  </si>
  <si>
    <t xml:space="preserve">Grasp flashlight at switch end </t>
  </si>
  <si>
    <t>Lift/Rotate flashlight barrel</t>
  </si>
  <si>
    <t>Unscrew end cap 1st turn</t>
  </si>
  <si>
    <t>Hold</t>
  </si>
  <si>
    <t>2. Remove battery holder</t>
  </si>
  <si>
    <t>1. Remove light end cap from barrel.</t>
  </si>
  <si>
    <t xml:space="preserve">Aside end cap to table </t>
  </si>
  <si>
    <t>Position RH under barrel</t>
  </si>
  <si>
    <t xml:space="preserve">Turn barrel 90 degrees </t>
  </si>
  <si>
    <t>Aside barrel to table</t>
  </si>
  <si>
    <t>Time for holder to drop into hand</t>
  </si>
  <si>
    <t>Grasp battery holder</t>
  </si>
  <si>
    <t>3. Inspect battery holder</t>
  </si>
  <si>
    <t>Look at positive end for "+"</t>
  </si>
  <si>
    <t>Grasp LHS ("-") end of holder</t>
  </si>
  <si>
    <t>Rotate RHS ("+") end of holder up</t>
  </si>
  <si>
    <t>Rotate LHS ("-") end of holder up</t>
  </si>
  <si>
    <t>Look at positive end for "-"</t>
  </si>
  <si>
    <t xml:space="preserve">Rotate holder </t>
  </si>
  <si>
    <t>Look at 1st spring</t>
  </si>
  <si>
    <t>Look at 2nd spring</t>
  </si>
  <si>
    <t>Look at 3rd spring</t>
  </si>
  <si>
    <t>4. Load (3) batteries to battery holder</t>
  </si>
  <si>
    <t xml:space="preserve">Regrasp holder </t>
  </si>
  <si>
    <t>Obtain 1st battery</t>
  </si>
  <si>
    <t>Insert 1st battery into holder</t>
  </si>
  <si>
    <t>Obtain 2nd battery</t>
  </si>
  <si>
    <t>Insert 2nd battery into holder</t>
  </si>
  <si>
    <t>Obtain 3rd battery</t>
  </si>
  <si>
    <t>Insert 3rd battery into holder</t>
  </si>
  <si>
    <t xml:space="preserve">Regrasp holder  </t>
  </si>
  <si>
    <t>Rotate holder with "+" end up</t>
  </si>
  <si>
    <t>Rotate holder to empty slot</t>
  </si>
  <si>
    <t>5. Reassemble flashight</t>
  </si>
  <si>
    <t>Reobtain barrel</t>
  </si>
  <si>
    <t>Insert holder into barrel</t>
  </si>
  <si>
    <t>Position barrel to holder</t>
  </si>
  <si>
    <t>Unscrew end cap  (6) turns</t>
  </si>
  <si>
    <t>Grasp flashlight at light end cap</t>
  </si>
  <si>
    <t>Turn end cap 1st turn</t>
  </si>
  <si>
    <t>Reobtain light end cap</t>
  </si>
  <si>
    <t>Position end cap to barrel</t>
  </si>
  <si>
    <t>Turn end cap (6) turns until tight</t>
  </si>
  <si>
    <t>Regrasp light swith</t>
  </si>
  <si>
    <t>6. Turn on/off flashight</t>
  </si>
  <si>
    <t xml:space="preserve">Verify "+" end </t>
  </si>
  <si>
    <t xml:space="preserve">Verify "on" </t>
  </si>
  <si>
    <t>Push switch "on"</t>
  </si>
  <si>
    <t>Push switch "off"</t>
  </si>
  <si>
    <t>Aside to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</si>
</sst>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Bookman Old Style"/>
      <family val="1"/>
    </font>
    <font>
      <b/>
      <sz val="10"/>
      <name val="Bookman Old Style"/>
      <family val="1"/>
    </font>
    <font>
      <b/>
      <sz val="8"/>
      <name val="Bookman Old Style"/>
      <family val="1"/>
    </font>
    <font>
      <sz val="10"/>
      <name val="Bookman Old Style"/>
      <family val="1"/>
    </font>
    <font>
      <sz val="8"/>
      <color indexed="10"/>
      <name val="Bookman Old Style"/>
      <family val="1"/>
    </font>
    <font>
      <sz val="10"/>
      <color indexed="10"/>
      <name val="Bookman Old Style"/>
      <family val="1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1" xfId="0" applyFont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14" fontId="0" fillId="0" borderId="2" xfId="0" applyNumberFormat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0" fillId="0" borderId="6" xfId="0" applyBorder="1" applyAlignment="1" applyProtection="1">
      <alignment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164" fontId="5" fillId="0" borderId="14" xfId="0" applyNumberFormat="1" applyFont="1" applyBorder="1" applyAlignment="1" applyProtection="1">
      <alignment horizontal="center" vertical="center" wrapText="1"/>
    </xf>
    <xf numFmtId="164" fontId="5" fillId="0" borderId="15" xfId="0" applyNumberFormat="1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vertical="top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164" fontId="7" fillId="0" borderId="8" xfId="0" applyNumberFormat="1" applyFont="1" applyBorder="1" applyAlignment="1" applyProtection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8" fillId="0" borderId="23" xfId="0" applyFont="1" applyFill="1" applyBorder="1" applyAlignment="1" applyProtection="1">
      <alignment vertical="top" wrapText="1"/>
    </xf>
    <xf numFmtId="0" fontId="8" fillId="0" borderId="24" xfId="0" applyFont="1" applyFill="1" applyBorder="1" applyAlignment="1" applyProtection="1">
      <alignment vertical="top" wrapText="1"/>
    </xf>
    <xf numFmtId="0" fontId="8" fillId="0" borderId="25" xfId="0" applyFont="1" applyFill="1" applyBorder="1" applyAlignment="1" applyProtection="1">
      <alignment vertical="top" wrapText="1"/>
    </xf>
    <xf numFmtId="0" fontId="8" fillId="0" borderId="0" xfId="0" applyFont="1" applyFill="1" applyBorder="1" applyAlignment="1" applyProtection="1">
      <alignment vertical="top" wrapText="1"/>
    </xf>
    <xf numFmtId="0" fontId="6" fillId="0" borderId="0" xfId="0" applyFont="1" applyFill="1" applyBorder="1" applyAlignment="1" applyProtection="1">
      <alignment vertical="top"/>
    </xf>
    <xf numFmtId="0" fontId="5" fillId="0" borderId="26" xfId="0" applyFont="1" applyFill="1" applyBorder="1" applyAlignment="1" applyProtection="1">
      <alignment vertical="top" wrapText="1"/>
    </xf>
    <xf numFmtId="164" fontId="7" fillId="0" borderId="8" xfId="0" applyNumberFormat="1" applyFont="1" applyFill="1" applyBorder="1" applyAlignment="1" applyProtection="1">
      <alignment horizontal="center" vertical="top" wrapText="1"/>
    </xf>
    <xf numFmtId="164" fontId="7" fillId="0" borderId="25" xfId="0" applyNumberFormat="1" applyFont="1" applyFill="1" applyBorder="1" applyAlignment="1" applyProtection="1">
      <alignment horizontal="center" vertical="top" wrapText="1"/>
    </xf>
    <xf numFmtId="0" fontId="8" fillId="0" borderId="25" xfId="0" applyFont="1" applyFill="1" applyBorder="1" applyAlignment="1">
      <alignment vertical="top" wrapText="1"/>
    </xf>
    <xf numFmtId="0" fontId="8" fillId="0" borderId="27" xfId="0" applyFont="1" applyFill="1" applyBorder="1" applyAlignment="1">
      <alignment vertical="top" wrapText="1"/>
    </xf>
    <xf numFmtId="0" fontId="8" fillId="0" borderId="28" xfId="0" applyFont="1" applyFill="1" applyBorder="1" applyAlignment="1">
      <alignment vertical="top" wrapText="1"/>
    </xf>
    <xf numFmtId="0" fontId="0" fillId="0" borderId="29" xfId="0" applyFill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8" fillId="0" borderId="0" xfId="0" applyFont="1"/>
    <xf numFmtId="0" fontId="8" fillId="0" borderId="9" xfId="0" applyFont="1" applyFill="1" applyBorder="1" applyAlignment="1" applyProtection="1">
      <alignment vertical="top" wrapText="1"/>
    </xf>
    <xf numFmtId="0" fontId="8" fillId="0" borderId="10" xfId="0" applyFont="1" applyFill="1" applyBorder="1" applyAlignment="1" applyProtection="1">
      <alignment vertical="top" wrapText="1"/>
    </xf>
    <xf numFmtId="0" fontId="5" fillId="0" borderId="11" xfId="0" applyFont="1" applyFill="1" applyBorder="1" applyAlignment="1" applyProtection="1">
      <alignment vertical="top" wrapText="1"/>
    </xf>
    <xf numFmtId="0" fontId="8" fillId="0" borderId="0" xfId="0" applyFont="1" applyAlignment="1"/>
    <xf numFmtId="0" fontId="9" fillId="0" borderId="0" xfId="0" applyFont="1" applyAlignment="1">
      <alignment horizontal="left"/>
    </xf>
    <xf numFmtId="2" fontId="9" fillId="0" borderId="0" xfId="0" applyNumberFormat="1" applyFont="1" applyAlignment="1">
      <alignment horizontal="left"/>
    </xf>
    <xf numFmtId="0" fontId="9" fillId="0" borderId="0" xfId="0" applyFont="1"/>
    <xf numFmtId="0" fontId="10" fillId="0" borderId="0" xfId="0" applyFont="1"/>
    <xf numFmtId="0" fontId="0" fillId="0" borderId="0" xfId="0" applyAlignment="1"/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1" fillId="0" borderId="35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horizontal="center" vertical="center"/>
    </xf>
    <xf numFmtId="0" fontId="1" fillId="0" borderId="36" xfId="0" applyFont="1" applyBorder="1" applyAlignment="1" applyProtection="1">
      <alignment horizontal="center" vertical="center"/>
    </xf>
    <xf numFmtId="0" fontId="0" fillId="0" borderId="37" xfId="0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center" vertical="center"/>
    </xf>
    <xf numFmtId="0" fontId="0" fillId="3" borderId="19" xfId="0" applyFont="1" applyFill="1" applyBorder="1" applyAlignment="1" applyProtection="1">
      <alignment horizontal="center" vertical="center" wrapText="1"/>
    </xf>
    <xf numFmtId="2" fontId="5" fillId="3" borderId="14" xfId="0" applyNumberFormat="1" applyFont="1" applyFill="1" applyBorder="1" applyAlignment="1" applyProtection="1">
      <alignment horizontal="center" vertical="center" wrapText="1"/>
    </xf>
    <xf numFmtId="164" fontId="5" fillId="3" borderId="14" xfId="0" applyNumberFormat="1" applyFont="1" applyFill="1" applyBorder="1" applyAlignment="1" applyProtection="1">
      <alignment horizontal="center" vertical="center" wrapText="1"/>
    </xf>
    <xf numFmtId="0" fontId="0" fillId="3" borderId="14" xfId="0" applyFont="1" applyFill="1" applyBorder="1" applyAlignment="1" applyProtection="1">
      <alignment horizontal="center" vertical="center" wrapText="1"/>
    </xf>
    <xf numFmtId="0" fontId="0" fillId="3" borderId="15" xfId="0" applyFont="1" applyFill="1" applyBorder="1" applyAlignment="1" applyProtection="1">
      <alignment horizontal="center" vertical="center" wrapText="1"/>
    </xf>
    <xf numFmtId="0" fontId="0" fillId="3" borderId="14" xfId="0" applyFont="1" applyFill="1" applyBorder="1" applyAlignment="1" applyProtection="1">
      <alignment horizontal="left" vertical="center" wrapText="1"/>
    </xf>
    <xf numFmtId="0" fontId="0" fillId="3" borderId="16" xfId="0" applyFont="1" applyFill="1" applyBorder="1" applyAlignment="1" applyProtection="1">
      <alignment horizontal="center" vertical="center"/>
    </xf>
    <xf numFmtId="0" fontId="0" fillId="3" borderId="17" xfId="0" applyFont="1" applyFill="1" applyBorder="1" applyAlignment="1" applyProtection="1">
      <alignment horizontal="center" vertical="center"/>
    </xf>
    <xf numFmtId="2" fontId="0" fillId="3" borderId="14" xfId="0" applyNumberFormat="1" applyFont="1" applyFill="1" applyBorder="1" applyAlignment="1" applyProtection="1">
      <alignment horizontal="center" vertical="center" wrapText="1"/>
    </xf>
    <xf numFmtId="164" fontId="0" fillId="3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Border="1" applyAlignment="1" applyProtection="1">
      <alignment horizontal="center" vertical="center" wrapText="1"/>
    </xf>
    <xf numFmtId="0" fontId="0" fillId="3" borderId="8" xfId="0" applyFont="1" applyFill="1" applyBorder="1" applyAlignment="1" applyProtection="1">
      <alignment horizontal="center" vertical="center" wrapText="1"/>
    </xf>
    <xf numFmtId="0" fontId="11" fillId="3" borderId="8" xfId="0" applyFont="1" applyFill="1" applyBorder="1" applyAlignment="1" applyProtection="1">
      <alignment horizontal="center" vertical="center" wrapText="1"/>
    </xf>
    <xf numFmtId="0" fontId="11" fillId="3" borderId="8" xfId="0" applyFont="1" applyFill="1" applyBorder="1" applyAlignment="1" applyProtection="1">
      <alignment horizontal="left" vertical="center" wrapText="1"/>
    </xf>
    <xf numFmtId="0" fontId="0" fillId="3" borderId="8" xfId="0" applyFont="1" applyFill="1" applyBorder="1" applyAlignment="1" applyProtection="1">
      <alignment horizontal="left" vertical="center" wrapText="1"/>
    </xf>
    <xf numFmtId="0" fontId="0" fillId="3" borderId="39" xfId="0" applyFont="1" applyFill="1" applyBorder="1" applyAlignment="1" applyProtection="1">
      <alignment horizontal="center" vertical="center"/>
    </xf>
    <xf numFmtId="0" fontId="0" fillId="3" borderId="40" xfId="0" applyFont="1" applyFill="1" applyBorder="1" applyAlignment="1" applyProtection="1">
      <alignment horizontal="center" vertical="center"/>
    </xf>
    <xf numFmtId="0" fontId="0" fillId="3" borderId="0" xfId="0" applyFont="1" applyFill="1" applyBorder="1" applyAlignment="1" applyProtection="1">
      <alignment horizontal="center" vertical="center"/>
    </xf>
    <xf numFmtId="0" fontId="0" fillId="3" borderId="26" xfId="0" applyFont="1" applyFill="1" applyBorder="1" applyAlignment="1" applyProtection="1">
      <alignment horizontal="center" vertical="center"/>
    </xf>
    <xf numFmtId="0" fontId="0" fillId="3" borderId="38" xfId="0" applyFont="1" applyFill="1" applyBorder="1" applyAlignment="1" applyProtection="1">
      <alignment horizontal="center" vertical="center" wrapText="1"/>
    </xf>
    <xf numFmtId="0" fontId="0" fillId="3" borderId="38" xfId="0" applyFont="1" applyFill="1" applyBorder="1" applyAlignment="1" applyProtection="1">
      <alignment horizontal="left" vertical="center" wrapText="1"/>
    </xf>
    <xf numFmtId="2" fontId="0" fillId="3" borderId="22" xfId="0" applyNumberFormat="1" applyFont="1" applyFill="1" applyBorder="1" applyAlignment="1" applyProtection="1">
      <alignment horizontal="center" vertical="center" wrapText="1"/>
    </xf>
    <xf numFmtId="164" fontId="0" fillId="3" borderId="22" xfId="0" applyNumberFormat="1" applyFont="1" applyFill="1" applyBorder="1" applyAlignment="1" applyProtection="1">
      <alignment horizontal="center" vertical="center" wrapText="1"/>
    </xf>
    <xf numFmtId="164" fontId="0" fillId="0" borderId="22" xfId="0" applyNumberFormat="1" applyFont="1" applyBorder="1" applyAlignment="1" applyProtection="1">
      <alignment horizontal="center" vertical="center" wrapText="1"/>
    </xf>
    <xf numFmtId="2" fontId="0" fillId="3" borderId="19" xfId="0" applyNumberFormat="1" applyFont="1" applyFill="1" applyBorder="1" applyAlignment="1" applyProtection="1">
      <alignment horizontal="center" vertical="center" wrapText="1"/>
    </xf>
    <xf numFmtId="164" fontId="0" fillId="3" borderId="19" xfId="0" applyNumberFormat="1" applyFont="1" applyFill="1" applyBorder="1" applyAlignment="1" applyProtection="1">
      <alignment horizontal="center" vertical="center" wrapText="1"/>
    </xf>
    <xf numFmtId="2" fontId="11" fillId="3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Border="1" applyAlignment="1" applyProtection="1">
      <alignment horizontal="center" vertical="center" wrapText="1"/>
    </xf>
    <xf numFmtId="2" fontId="0" fillId="3" borderId="8" xfId="0" applyNumberFormat="1" applyFont="1" applyFill="1" applyBorder="1" applyAlignment="1" applyProtection="1">
      <alignment horizontal="center" vertical="center" wrapText="1"/>
    </xf>
    <xf numFmtId="164" fontId="0" fillId="3" borderId="8" xfId="0" applyNumberFormat="1" applyFont="1" applyFill="1" applyBorder="1" applyAlignment="1" applyProtection="1">
      <alignment horizontal="center" vertical="center" wrapText="1"/>
    </xf>
    <xf numFmtId="164" fontId="0" fillId="0" borderId="8" xfId="0" applyNumberFormat="1" applyFont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0" fillId="3" borderId="9" xfId="0" applyFont="1" applyFill="1" applyBorder="1" applyAlignment="1" applyProtection="1">
      <alignment horizontal="left" vertical="center" wrapText="1"/>
    </xf>
    <xf numFmtId="0" fontId="0" fillId="3" borderId="9" xfId="0" applyFont="1" applyFill="1" applyBorder="1"/>
    <xf numFmtId="0" fontId="0" fillId="3" borderId="41" xfId="0" applyFont="1" applyFill="1" applyBorder="1"/>
    <xf numFmtId="0" fontId="0" fillId="3" borderId="41" xfId="0" applyFont="1" applyFill="1" applyBorder="1" applyAlignment="1" applyProtection="1">
      <alignment horizontal="center" vertical="center" wrapText="1"/>
    </xf>
    <xf numFmtId="0" fontId="11" fillId="3" borderId="42" xfId="0" applyFont="1" applyFill="1" applyBorder="1" applyAlignment="1" applyProtection="1">
      <alignment horizontal="center" vertical="center" wrapText="1"/>
    </xf>
    <xf numFmtId="0" fontId="11" fillId="3" borderId="38" xfId="0" applyFont="1" applyFill="1" applyBorder="1" applyAlignment="1" applyProtection="1">
      <alignment horizontal="center" vertical="center" wrapText="1"/>
    </xf>
    <xf numFmtId="0" fontId="0" fillId="3" borderId="37" xfId="0" applyFont="1" applyFill="1" applyBorder="1"/>
    <xf numFmtId="0" fontId="11" fillId="3" borderId="41" xfId="0" applyFont="1" applyFill="1" applyBorder="1" applyAlignment="1" applyProtection="1">
      <alignment horizontal="center" vertical="center" wrapText="1"/>
    </xf>
    <xf numFmtId="0" fontId="0" fillId="3" borderId="41" xfId="0" applyFont="1" applyFill="1" applyBorder="1" applyAlignment="1" applyProtection="1">
      <alignment horizontal="left" vertical="center" wrapText="1"/>
    </xf>
    <xf numFmtId="0" fontId="11" fillId="3" borderId="37" xfId="0" applyFont="1" applyFill="1" applyBorder="1" applyAlignment="1" applyProtection="1">
      <alignment horizontal="left" vertical="center" wrapText="1"/>
    </xf>
    <xf numFmtId="2" fontId="0" fillId="3" borderId="17" xfId="0" applyNumberFormat="1" applyFont="1" applyFill="1" applyBorder="1" applyAlignment="1" applyProtection="1">
      <alignment horizontal="center" vertical="center" wrapText="1"/>
    </xf>
    <xf numFmtId="0" fontId="0" fillId="3" borderId="42" xfId="0" applyFont="1" applyFill="1" applyBorder="1" applyAlignment="1" applyProtection="1">
      <alignment horizontal="left" vertical="center" wrapText="1"/>
    </xf>
    <xf numFmtId="0" fontId="0" fillId="3" borderId="9" xfId="0" applyFont="1" applyFill="1" applyBorder="1" applyAlignment="1" applyProtection="1">
      <alignment horizontal="center" vertical="center"/>
    </xf>
    <xf numFmtId="0" fontId="0" fillId="3" borderId="10" xfId="0" applyFont="1" applyFill="1" applyBorder="1" applyAlignment="1" applyProtection="1">
      <alignment horizontal="center" vertical="center"/>
    </xf>
    <xf numFmtId="0" fontId="0" fillId="3" borderId="11" xfId="0" applyFont="1" applyFill="1" applyBorder="1" applyAlignment="1" applyProtection="1">
      <alignment horizontal="center" vertical="center"/>
    </xf>
    <xf numFmtId="0" fontId="0" fillId="3" borderId="42" xfId="0" applyFont="1" applyFill="1" applyBorder="1"/>
    <xf numFmtId="0" fontId="5" fillId="3" borderId="9" xfId="0" applyFont="1" applyFill="1" applyBorder="1" applyAlignment="1" applyProtection="1">
      <alignment horizontal="center" vertical="center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0" fillId="3" borderId="37" xfId="0" applyFont="1" applyFill="1" applyBorder="1" applyAlignment="1" applyProtection="1">
      <alignment horizontal="left" vertical="center" wrapText="1"/>
    </xf>
    <xf numFmtId="0" fontId="11" fillId="3" borderId="9" xfId="0" applyFont="1" applyFill="1" applyBorder="1" applyAlignment="1" applyProtection="1">
      <alignment horizontal="left" vertical="center" wrapText="1"/>
    </xf>
    <xf numFmtId="2" fontId="0" fillId="3" borderId="21" xfId="0" applyNumberFormat="1" applyFont="1" applyFill="1" applyBorder="1" applyAlignment="1" applyProtection="1">
      <alignment horizontal="center" vertical="center" wrapText="1"/>
    </xf>
    <xf numFmtId="2" fontId="0" fillId="3" borderId="1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vertical="top" wrapText="1"/>
    </xf>
    <xf numFmtId="0" fontId="0" fillId="3" borderId="20" xfId="0" applyFont="1" applyFill="1" applyBorder="1" applyAlignment="1" applyProtection="1">
      <alignment horizontal="center" vertical="center"/>
    </xf>
    <xf numFmtId="0" fontId="0" fillId="3" borderId="21" xfId="0" applyFont="1" applyFill="1" applyBorder="1" applyAlignment="1" applyProtection="1">
      <alignment horizontal="center" vertical="center"/>
    </xf>
    <xf numFmtId="0" fontId="0" fillId="0" borderId="8" xfId="0" applyBorder="1" applyAlignment="1">
      <alignment vertical="top" wrapText="1"/>
    </xf>
    <xf numFmtId="0" fontId="1" fillId="0" borderId="8" xfId="0" applyFont="1" applyBorder="1" applyAlignment="1" applyProtection="1">
      <alignment horizontal="center" vertical="center"/>
    </xf>
    <xf numFmtId="0" fontId="3" fillId="3" borderId="30" xfId="0" applyFont="1" applyFill="1" applyBorder="1" applyAlignment="1" applyProtection="1">
      <alignment horizontal="center" vertical="center" wrapText="1"/>
    </xf>
    <xf numFmtId="0" fontId="3" fillId="3" borderId="31" xfId="0" applyFont="1" applyFill="1" applyBorder="1" applyAlignment="1"/>
    <xf numFmtId="0" fontId="3" fillId="3" borderId="32" xfId="0" applyFont="1" applyFill="1" applyBorder="1" applyAlignment="1"/>
    <xf numFmtId="0" fontId="8" fillId="0" borderId="0" xfId="0" applyFont="1" applyAlignment="1">
      <alignment horizontal="center"/>
    </xf>
    <xf numFmtId="0" fontId="1" fillId="0" borderId="8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tabSelected="1" topLeftCell="C1" zoomScale="110" zoomScaleNormal="110" zoomScaleSheetLayoutView="100" workbookViewId="0">
      <pane ySplit="2" topLeftCell="A3" activePane="bottomLeft" state="frozen"/>
      <selection activeCell="C44" sqref="C44"/>
      <selection pane="bottomLeft" activeCell="T6" sqref="T6:T7"/>
    </sheetView>
  </sheetViews>
  <sheetFormatPr defaultRowHeight="12.75" x14ac:dyDescent="0.2"/>
  <cols>
    <col min="1" max="1" width="7.85546875" customWidth="1"/>
    <col min="2" max="2" width="6.140625" customWidth="1"/>
    <col min="3" max="3" width="27.85546875" customWidth="1"/>
    <col min="4" max="4" width="5.7109375" customWidth="1"/>
    <col min="5" max="5" width="35.42578125" customWidth="1"/>
    <col min="6" max="6" width="2" customWidth="1"/>
    <col min="7" max="7" width="2.5703125" customWidth="1"/>
    <col min="8" max="17" width="2" customWidth="1"/>
    <col min="18" max="18" width="11" bestFit="1" customWidth="1"/>
    <col min="19" max="19" width="7.28515625" customWidth="1"/>
    <col min="20" max="20" width="5.5703125" customWidth="1"/>
    <col min="21" max="21" width="9" customWidth="1"/>
    <col min="22" max="22" width="5.7109375" hidden="1" customWidth="1"/>
    <col min="23" max="23" width="8.140625" style="64" hidden="1" customWidth="1"/>
    <col min="24" max="24" width="8.28515625" style="64" hidden="1" customWidth="1"/>
    <col min="25" max="25" width="9.42578125" style="64" hidden="1" customWidth="1"/>
    <col min="26" max="26" width="8.28515625" style="64" hidden="1" customWidth="1"/>
  </cols>
  <sheetData>
    <row r="1" spans="1:26" s="12" customFormat="1" ht="15.95" customHeight="1" x14ac:dyDescent="0.2">
      <c r="A1" s="1"/>
      <c r="B1" s="2" t="s">
        <v>0</v>
      </c>
      <c r="C1" s="3"/>
      <c r="D1" s="3"/>
      <c r="E1" s="4"/>
      <c r="F1" s="5" t="s">
        <v>1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>
        <f>SUMIF($V4:$V65530,"A",$U4:$U65530)</f>
        <v>0</v>
      </c>
      <c r="T1" s="7">
        <f>SUMIF($V4:$V65530,"S",$U4:$U65530)</f>
        <v>0</v>
      </c>
      <c r="U1" s="7">
        <f>SUMIF($V4:$V65530,"D",$U4:$U65530)</f>
        <v>0</v>
      </c>
      <c r="V1" s="6"/>
      <c r="W1" s="8"/>
      <c r="X1" s="9"/>
      <c r="Y1" s="10" t="s">
        <v>2</v>
      </c>
      <c r="Z1" s="11" t="s">
        <v>3</v>
      </c>
    </row>
    <row r="2" spans="1:26" s="18" customFormat="1" ht="15.95" customHeight="1" thickBot="1" x14ac:dyDescent="0.25">
      <c r="A2" s="13" t="s">
        <v>4</v>
      </c>
      <c r="B2" s="132" t="s">
        <v>4</v>
      </c>
      <c r="C2" s="71" t="s">
        <v>5</v>
      </c>
      <c r="D2" s="72" t="s">
        <v>6</v>
      </c>
      <c r="E2" s="71" t="s">
        <v>7</v>
      </c>
      <c r="F2" s="137" t="s">
        <v>8</v>
      </c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4" t="s">
        <v>9</v>
      </c>
      <c r="S2" s="14" t="s">
        <v>10</v>
      </c>
      <c r="T2" s="15" t="s">
        <v>11</v>
      </c>
      <c r="U2" s="132" t="s">
        <v>10</v>
      </c>
      <c r="V2" s="16"/>
      <c r="W2" s="16"/>
      <c r="X2" s="15"/>
      <c r="Y2" s="16" t="s">
        <v>12</v>
      </c>
      <c r="Z2" s="17"/>
    </row>
    <row r="3" spans="1:26" s="18" customFormat="1" ht="15.95" customHeight="1" thickBot="1" x14ac:dyDescent="0.25">
      <c r="A3" s="65"/>
      <c r="B3" s="67"/>
      <c r="C3" s="138" t="s">
        <v>22</v>
      </c>
      <c r="D3" s="139"/>
      <c r="E3" s="140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  <c r="S3" s="69"/>
      <c r="T3" s="68"/>
      <c r="U3" s="66"/>
      <c r="V3" s="67"/>
      <c r="W3" s="67"/>
      <c r="X3" s="68"/>
      <c r="Y3" s="68"/>
      <c r="Z3" s="70"/>
    </row>
    <row r="4" spans="1:26" s="26" customFormat="1" ht="12.75" customHeight="1" x14ac:dyDescent="0.2">
      <c r="A4" s="19"/>
      <c r="B4" s="20"/>
      <c r="C4" s="107" t="s">
        <v>17</v>
      </c>
      <c r="D4" s="108">
        <v>1</v>
      </c>
      <c r="E4" s="109" t="s">
        <v>16</v>
      </c>
      <c r="F4" s="117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9"/>
      <c r="R4" s="115">
        <f t="shared" ref="R4:R45" si="0">G4+I4+K4+M4+O4+Q4</f>
        <v>0</v>
      </c>
      <c r="S4" s="82">
        <f t="shared" ref="S4:S45" si="1">R4*0.129</f>
        <v>0</v>
      </c>
      <c r="T4" s="81">
        <v>1</v>
      </c>
      <c r="U4" s="83">
        <f t="shared" ref="U4:U45" si="2">S4*T4</f>
        <v>0</v>
      </c>
      <c r="V4" s="22"/>
      <c r="W4" s="23"/>
      <c r="X4" s="24"/>
      <c r="Y4" s="24"/>
      <c r="Z4" s="25"/>
    </row>
    <row r="5" spans="1:26" s="26" customFormat="1" ht="12.75" customHeight="1" x14ac:dyDescent="0.2">
      <c r="A5" s="19"/>
      <c r="B5" s="20"/>
      <c r="C5" s="86" t="s">
        <v>18</v>
      </c>
      <c r="D5" s="84">
        <v>2</v>
      </c>
      <c r="E5" s="105" t="s">
        <v>55</v>
      </c>
      <c r="F5" s="117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9"/>
      <c r="R5" s="115">
        <f t="shared" si="0"/>
        <v>0</v>
      </c>
      <c r="S5" s="82">
        <f t="shared" si="1"/>
        <v>0</v>
      </c>
      <c r="T5" s="81">
        <v>1</v>
      </c>
      <c r="U5" s="83">
        <f t="shared" si="2"/>
        <v>0</v>
      </c>
      <c r="V5" s="22"/>
      <c r="W5" s="23"/>
      <c r="X5" s="24"/>
      <c r="Y5" s="24"/>
      <c r="Z5" s="25"/>
    </row>
    <row r="6" spans="1:26" s="26" customFormat="1" ht="12.75" customHeight="1" x14ac:dyDescent="0.2">
      <c r="A6" s="19"/>
      <c r="B6" s="20"/>
      <c r="C6" s="85" t="s">
        <v>20</v>
      </c>
      <c r="D6" s="84">
        <v>3</v>
      </c>
      <c r="E6" s="120" t="s">
        <v>19</v>
      </c>
      <c r="F6" s="117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9"/>
      <c r="R6" s="115">
        <f t="shared" si="0"/>
        <v>0</v>
      </c>
      <c r="S6" s="82">
        <f t="shared" si="1"/>
        <v>0</v>
      </c>
      <c r="T6" s="81">
        <v>1</v>
      </c>
      <c r="U6" s="83">
        <f t="shared" si="2"/>
        <v>0</v>
      </c>
      <c r="V6" s="22"/>
      <c r="W6" s="23"/>
      <c r="X6" s="24"/>
      <c r="Y6" s="24"/>
      <c r="Z6" s="25"/>
    </row>
    <row r="7" spans="1:26" s="26" customFormat="1" ht="12.75" customHeight="1" x14ac:dyDescent="0.2">
      <c r="A7" s="19"/>
      <c r="B7" s="20"/>
      <c r="C7" s="85" t="s">
        <v>20</v>
      </c>
      <c r="D7" s="84">
        <v>4</v>
      </c>
      <c r="E7" s="106" t="s">
        <v>54</v>
      </c>
      <c r="F7" s="117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9"/>
      <c r="R7" s="115">
        <f t="shared" si="0"/>
        <v>0</v>
      </c>
      <c r="S7" s="82">
        <f t="shared" si="1"/>
        <v>0</v>
      </c>
      <c r="T7" s="81">
        <v>1</v>
      </c>
      <c r="U7" s="83">
        <f t="shared" si="2"/>
        <v>0</v>
      </c>
      <c r="V7" s="22"/>
      <c r="W7" s="23"/>
      <c r="X7" s="24"/>
      <c r="Y7" s="24"/>
      <c r="Z7" s="25"/>
    </row>
    <row r="8" spans="1:26" s="26" customFormat="1" ht="12.75" customHeight="1" thickBot="1" x14ac:dyDescent="0.25">
      <c r="A8" s="19"/>
      <c r="B8" s="20"/>
      <c r="C8" s="110" t="s">
        <v>20</v>
      </c>
      <c r="D8" s="92">
        <v>5</v>
      </c>
      <c r="E8" s="111" t="s">
        <v>23</v>
      </c>
      <c r="F8" s="117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9"/>
      <c r="R8" s="115">
        <f t="shared" si="0"/>
        <v>0</v>
      </c>
      <c r="S8" s="82">
        <f t="shared" si="1"/>
        <v>0</v>
      </c>
      <c r="T8" s="81">
        <v>1</v>
      </c>
      <c r="U8" s="83">
        <f t="shared" si="2"/>
        <v>0</v>
      </c>
      <c r="V8" s="22"/>
      <c r="W8" s="23"/>
      <c r="X8" s="24"/>
      <c r="Y8" s="24"/>
      <c r="Z8" s="25"/>
    </row>
    <row r="9" spans="1:26" s="26" customFormat="1" ht="12.75" customHeight="1" thickBot="1" x14ac:dyDescent="0.25">
      <c r="A9" s="19"/>
      <c r="B9" s="27"/>
      <c r="C9" s="133" t="s">
        <v>21</v>
      </c>
      <c r="D9" s="134"/>
      <c r="E9" s="134"/>
      <c r="F9" s="121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3"/>
      <c r="R9" s="74"/>
      <c r="S9" s="75"/>
      <c r="T9" s="74"/>
      <c r="U9" s="21"/>
      <c r="V9" s="22"/>
      <c r="W9" s="23"/>
      <c r="X9" s="24"/>
      <c r="Y9" s="24"/>
      <c r="Z9" s="25"/>
    </row>
    <row r="10" spans="1:26" s="26" customFormat="1" ht="12.75" customHeight="1" x14ac:dyDescent="0.2">
      <c r="A10" s="19"/>
      <c r="B10" s="20"/>
      <c r="C10" s="112" t="s">
        <v>20</v>
      </c>
      <c r="D10" s="108">
        <v>6</v>
      </c>
      <c r="E10" s="116" t="s">
        <v>24</v>
      </c>
      <c r="F10" s="117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9"/>
      <c r="R10" s="115">
        <f t="shared" si="0"/>
        <v>0</v>
      </c>
      <c r="S10" s="82">
        <f t="shared" si="1"/>
        <v>0</v>
      </c>
      <c r="T10" s="81">
        <v>1</v>
      </c>
      <c r="U10" s="83">
        <f t="shared" si="2"/>
        <v>0</v>
      </c>
      <c r="V10" s="22"/>
      <c r="W10" s="23"/>
      <c r="X10" s="24"/>
      <c r="Y10" s="24"/>
      <c r="Z10" s="25"/>
    </row>
    <row r="11" spans="1:26" s="26" customFormat="1" ht="12.75" customHeight="1" x14ac:dyDescent="0.2">
      <c r="A11" s="19"/>
      <c r="B11" s="20"/>
      <c r="C11" s="87" t="s">
        <v>25</v>
      </c>
      <c r="D11" s="84">
        <v>7</v>
      </c>
      <c r="E11" s="104" t="s">
        <v>16</v>
      </c>
      <c r="F11" s="117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9"/>
      <c r="R11" s="115">
        <f t="shared" si="0"/>
        <v>0</v>
      </c>
      <c r="S11" s="82">
        <f t="shared" si="1"/>
        <v>0</v>
      </c>
      <c r="T11" s="81">
        <v>1</v>
      </c>
      <c r="U11" s="83">
        <f t="shared" si="2"/>
        <v>0</v>
      </c>
      <c r="V11" s="22"/>
      <c r="W11" s="23"/>
      <c r="X11" s="24"/>
      <c r="Y11" s="24"/>
      <c r="Z11" s="25"/>
    </row>
    <row r="12" spans="1:26" s="26" customFormat="1" ht="12.75" customHeight="1" x14ac:dyDescent="0.2">
      <c r="A12" s="19"/>
      <c r="B12" s="20"/>
      <c r="C12" s="85" t="s">
        <v>20</v>
      </c>
      <c r="D12" s="84">
        <v>8</v>
      </c>
      <c r="E12" s="105" t="s">
        <v>27</v>
      </c>
      <c r="F12" s="117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9"/>
      <c r="R12" s="115">
        <f t="shared" si="0"/>
        <v>0</v>
      </c>
      <c r="S12" s="82">
        <f t="shared" si="1"/>
        <v>0</v>
      </c>
      <c r="T12" s="81">
        <v>1</v>
      </c>
      <c r="U12" s="83">
        <f t="shared" si="2"/>
        <v>0</v>
      </c>
      <c r="V12" s="22"/>
      <c r="W12" s="23"/>
      <c r="X12" s="24"/>
      <c r="Y12" s="24"/>
      <c r="Z12" s="25"/>
    </row>
    <row r="13" spans="1:26" s="26" customFormat="1" ht="13.5" thickBot="1" x14ac:dyDescent="0.25">
      <c r="A13" s="19"/>
      <c r="B13" s="20"/>
      <c r="C13" s="93" t="s">
        <v>26</v>
      </c>
      <c r="D13" s="92">
        <v>9</v>
      </c>
      <c r="E13" s="114" t="s">
        <v>28</v>
      </c>
      <c r="F13" s="117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9"/>
      <c r="R13" s="115">
        <f t="shared" si="0"/>
        <v>0</v>
      </c>
      <c r="S13" s="82">
        <f t="shared" si="1"/>
        <v>0</v>
      </c>
      <c r="T13" s="81">
        <v>1</v>
      </c>
      <c r="U13" s="83">
        <f t="shared" si="2"/>
        <v>0</v>
      </c>
      <c r="V13" s="22"/>
      <c r="W13" s="23"/>
      <c r="X13" s="24"/>
      <c r="Y13" s="24"/>
      <c r="Z13" s="25"/>
    </row>
    <row r="14" spans="1:26" s="26" customFormat="1" ht="13.5" thickBot="1" x14ac:dyDescent="0.25">
      <c r="A14" s="19"/>
      <c r="B14" s="20"/>
      <c r="C14" s="133" t="s">
        <v>29</v>
      </c>
      <c r="D14" s="134"/>
      <c r="E14" s="135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1"/>
      <c r="R14" s="81"/>
      <c r="S14" s="82"/>
      <c r="T14" s="81"/>
      <c r="U14" s="83"/>
      <c r="V14" s="22"/>
      <c r="W14" s="23"/>
      <c r="X14" s="24"/>
      <c r="Y14" s="24"/>
      <c r="Z14" s="25"/>
    </row>
    <row r="15" spans="1:26" s="26" customFormat="1" ht="13.5" customHeight="1" x14ac:dyDescent="0.2">
      <c r="A15" s="19"/>
      <c r="B15" s="20"/>
      <c r="C15" s="113"/>
      <c r="D15" s="108">
        <v>10</v>
      </c>
      <c r="E15" s="116" t="s">
        <v>32</v>
      </c>
      <c r="F15" s="117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9"/>
      <c r="R15" s="115">
        <f t="shared" si="0"/>
        <v>0</v>
      </c>
      <c r="S15" s="82">
        <f t="shared" si="1"/>
        <v>0</v>
      </c>
      <c r="T15" s="81">
        <v>1</v>
      </c>
      <c r="U15" s="83">
        <f t="shared" si="2"/>
        <v>0</v>
      </c>
      <c r="V15" s="22"/>
      <c r="W15" s="23"/>
      <c r="X15" s="24"/>
      <c r="Y15" s="24"/>
      <c r="Z15" s="25"/>
    </row>
    <row r="16" spans="1:26" s="26" customFormat="1" x14ac:dyDescent="0.2">
      <c r="A16" s="19"/>
      <c r="B16" s="20"/>
      <c r="C16" s="87"/>
      <c r="D16" s="84">
        <v>11</v>
      </c>
      <c r="E16" s="105" t="s">
        <v>30</v>
      </c>
      <c r="F16" s="117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9"/>
      <c r="R16" s="115">
        <f t="shared" si="0"/>
        <v>0</v>
      </c>
      <c r="S16" s="82">
        <f t="shared" si="1"/>
        <v>0</v>
      </c>
      <c r="T16" s="81">
        <v>1</v>
      </c>
      <c r="U16" s="83">
        <f t="shared" si="2"/>
        <v>0</v>
      </c>
      <c r="V16" s="22"/>
      <c r="W16" s="23"/>
      <c r="X16" s="24"/>
      <c r="Y16" s="24"/>
      <c r="Z16" s="25"/>
    </row>
    <row r="17" spans="1:26" s="26" customFormat="1" x14ac:dyDescent="0.2">
      <c r="A17" s="19"/>
      <c r="B17" s="20"/>
      <c r="C17" s="87"/>
      <c r="D17" s="84">
        <v>12</v>
      </c>
      <c r="E17" s="105" t="s">
        <v>33</v>
      </c>
      <c r="F17" s="117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9"/>
      <c r="R17" s="115">
        <f t="shared" si="0"/>
        <v>0</v>
      </c>
      <c r="S17" s="82">
        <f t="shared" si="1"/>
        <v>0</v>
      </c>
      <c r="T17" s="81">
        <v>1</v>
      </c>
      <c r="U17" s="83">
        <f t="shared" si="2"/>
        <v>0</v>
      </c>
      <c r="V17" s="22"/>
      <c r="W17" s="23"/>
      <c r="X17" s="24"/>
      <c r="Y17" s="24"/>
      <c r="Z17" s="25"/>
    </row>
    <row r="18" spans="1:26" s="26" customFormat="1" x14ac:dyDescent="0.2">
      <c r="A18" s="19"/>
      <c r="B18" s="20"/>
      <c r="C18" s="128"/>
      <c r="D18" s="92">
        <v>13</v>
      </c>
      <c r="E18" s="124" t="s">
        <v>34</v>
      </c>
      <c r="F18" s="117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9"/>
      <c r="R18" s="126">
        <f t="shared" si="0"/>
        <v>0</v>
      </c>
      <c r="S18" s="95">
        <f t="shared" si="1"/>
        <v>0</v>
      </c>
      <c r="T18" s="94">
        <v>1</v>
      </c>
      <c r="U18" s="96">
        <f t="shared" si="2"/>
        <v>0</v>
      </c>
      <c r="V18" s="22"/>
      <c r="W18" s="23"/>
      <c r="X18" s="24"/>
      <c r="Y18" s="24"/>
      <c r="Z18" s="25"/>
    </row>
    <row r="19" spans="1:26" s="26" customFormat="1" x14ac:dyDescent="0.2">
      <c r="A19" s="19"/>
      <c r="B19" s="20"/>
      <c r="C19" s="87" t="s">
        <v>31</v>
      </c>
      <c r="D19" s="84">
        <v>14</v>
      </c>
      <c r="E19" s="125" t="s">
        <v>35</v>
      </c>
      <c r="F19" s="117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9"/>
      <c r="R19" s="127">
        <f t="shared" si="0"/>
        <v>0</v>
      </c>
      <c r="S19" s="102">
        <f t="shared" si="1"/>
        <v>0</v>
      </c>
      <c r="T19" s="101">
        <v>1</v>
      </c>
      <c r="U19" s="103">
        <f t="shared" si="2"/>
        <v>0</v>
      </c>
      <c r="V19" s="22"/>
      <c r="W19" s="23"/>
      <c r="X19" s="24"/>
      <c r="Y19" s="24"/>
      <c r="Z19" s="25"/>
    </row>
    <row r="20" spans="1:26" s="26" customFormat="1" x14ac:dyDescent="0.2">
      <c r="A20" s="19"/>
      <c r="B20" s="20"/>
      <c r="C20" s="87" t="s">
        <v>36</v>
      </c>
      <c r="D20" s="84">
        <v>15</v>
      </c>
      <c r="E20" s="125" t="s">
        <v>40</v>
      </c>
      <c r="F20" s="117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9"/>
      <c r="R20" s="127">
        <f t="shared" si="0"/>
        <v>0</v>
      </c>
      <c r="S20" s="102">
        <f t="shared" si="1"/>
        <v>0</v>
      </c>
      <c r="T20" s="101">
        <v>1</v>
      </c>
      <c r="U20" s="103">
        <f t="shared" si="2"/>
        <v>0</v>
      </c>
      <c r="V20" s="22"/>
      <c r="W20" s="23"/>
      <c r="X20" s="24"/>
      <c r="Y20" s="24"/>
      <c r="Z20" s="25"/>
    </row>
    <row r="21" spans="1:26" s="26" customFormat="1" x14ac:dyDescent="0.2">
      <c r="A21" s="19"/>
      <c r="B21" s="20"/>
      <c r="C21" s="87" t="s">
        <v>35</v>
      </c>
      <c r="D21" s="84">
        <v>16</v>
      </c>
      <c r="E21" s="105" t="s">
        <v>35</v>
      </c>
      <c r="F21" s="117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9"/>
      <c r="R21" s="127">
        <f t="shared" si="0"/>
        <v>0</v>
      </c>
      <c r="S21" s="102">
        <f t="shared" si="1"/>
        <v>0</v>
      </c>
      <c r="T21" s="101">
        <v>1</v>
      </c>
      <c r="U21" s="103">
        <f t="shared" si="2"/>
        <v>0</v>
      </c>
      <c r="V21" s="22"/>
      <c r="W21" s="23"/>
      <c r="X21" s="24"/>
      <c r="Y21" s="24"/>
      <c r="Z21" s="25"/>
    </row>
    <row r="22" spans="1:26" s="26" customFormat="1" x14ac:dyDescent="0.2">
      <c r="A22" s="19"/>
      <c r="B22" s="20"/>
      <c r="C22" s="87" t="s">
        <v>37</v>
      </c>
      <c r="D22" s="84">
        <v>17</v>
      </c>
      <c r="E22" s="125" t="s">
        <v>40</v>
      </c>
      <c r="F22" s="117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9"/>
      <c r="R22" s="127">
        <f t="shared" si="0"/>
        <v>0</v>
      </c>
      <c r="S22" s="102">
        <f t="shared" si="1"/>
        <v>0</v>
      </c>
      <c r="T22" s="101">
        <v>1</v>
      </c>
      <c r="U22" s="103">
        <f t="shared" si="2"/>
        <v>0</v>
      </c>
      <c r="V22" s="22"/>
      <c r="W22" s="23"/>
      <c r="X22" s="24"/>
      <c r="Y22" s="24"/>
      <c r="Z22" s="25"/>
    </row>
    <row r="23" spans="1:26" s="26" customFormat="1" x14ac:dyDescent="0.2">
      <c r="A23" s="19"/>
      <c r="B23" s="20"/>
      <c r="C23" s="87" t="s">
        <v>35</v>
      </c>
      <c r="D23" s="84">
        <v>18</v>
      </c>
      <c r="E23" s="105" t="s">
        <v>35</v>
      </c>
      <c r="F23" s="117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9"/>
      <c r="R23" s="127">
        <f t="shared" si="0"/>
        <v>0</v>
      </c>
      <c r="S23" s="102">
        <f t="shared" si="1"/>
        <v>0</v>
      </c>
      <c r="T23" s="101">
        <v>1</v>
      </c>
      <c r="U23" s="103">
        <f t="shared" si="2"/>
        <v>0</v>
      </c>
      <c r="V23" s="22"/>
      <c r="W23" s="23"/>
      <c r="X23" s="24"/>
      <c r="Y23" s="24"/>
      <c r="Z23" s="25"/>
    </row>
    <row r="24" spans="1:26" s="26" customFormat="1" ht="14.25" customHeight="1" thickBot="1" x14ac:dyDescent="0.25">
      <c r="A24" s="19"/>
      <c r="B24" s="20"/>
      <c r="C24" s="93" t="s">
        <v>38</v>
      </c>
      <c r="D24" s="92">
        <v>19</v>
      </c>
      <c r="E24" s="104" t="s">
        <v>16</v>
      </c>
      <c r="F24" s="117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9"/>
      <c r="R24" s="127">
        <f t="shared" si="0"/>
        <v>0</v>
      </c>
      <c r="S24" s="102">
        <f t="shared" si="1"/>
        <v>0</v>
      </c>
      <c r="T24" s="101">
        <v>1</v>
      </c>
      <c r="U24" s="103">
        <f t="shared" si="2"/>
        <v>0</v>
      </c>
      <c r="V24" s="22"/>
      <c r="W24" s="23"/>
      <c r="X24" s="24"/>
      <c r="Y24" s="24"/>
      <c r="Z24" s="25"/>
    </row>
    <row r="25" spans="1:26" s="26" customFormat="1" ht="14.25" customHeight="1" thickBot="1" x14ac:dyDescent="0.25">
      <c r="A25" s="19"/>
      <c r="B25" s="20"/>
      <c r="C25" s="133" t="s">
        <v>39</v>
      </c>
      <c r="D25" s="134"/>
      <c r="E25" s="135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1"/>
      <c r="R25" s="97"/>
      <c r="S25" s="98"/>
      <c r="T25" s="99"/>
      <c r="U25" s="100"/>
      <c r="V25" s="22"/>
      <c r="W25" s="23"/>
      <c r="X25" s="24"/>
      <c r="Y25" s="24"/>
      <c r="Z25" s="25"/>
    </row>
    <row r="26" spans="1:26" s="26" customFormat="1" x14ac:dyDescent="0.2">
      <c r="A26" s="19"/>
      <c r="B26" s="20"/>
      <c r="C26" s="86" t="s">
        <v>47</v>
      </c>
      <c r="D26" s="108">
        <v>20</v>
      </c>
      <c r="E26" s="113" t="s">
        <v>41</v>
      </c>
      <c r="F26" s="117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9"/>
      <c r="R26" s="115">
        <f t="shared" si="0"/>
        <v>0</v>
      </c>
      <c r="S26" s="82">
        <f t="shared" si="1"/>
        <v>0</v>
      </c>
      <c r="T26" s="81">
        <v>1</v>
      </c>
      <c r="U26" s="83">
        <f t="shared" si="2"/>
        <v>0</v>
      </c>
      <c r="V26" s="22"/>
      <c r="W26" s="23"/>
      <c r="X26" s="24"/>
      <c r="Y26" s="24"/>
      <c r="Z26" s="25"/>
    </row>
    <row r="27" spans="1:26" s="26" customFormat="1" ht="13.5" customHeight="1" x14ac:dyDescent="0.2">
      <c r="A27" s="19"/>
      <c r="B27" s="20"/>
      <c r="C27" s="86" t="s">
        <v>48</v>
      </c>
      <c r="D27" s="84">
        <v>21</v>
      </c>
      <c r="E27" s="87" t="s">
        <v>42</v>
      </c>
      <c r="F27" s="117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9"/>
      <c r="R27" s="81">
        <f t="shared" si="0"/>
        <v>0</v>
      </c>
      <c r="S27" s="82">
        <f t="shared" si="1"/>
        <v>0</v>
      </c>
      <c r="T27" s="81">
        <v>1</v>
      </c>
      <c r="U27" s="83">
        <f t="shared" si="2"/>
        <v>0</v>
      </c>
      <c r="V27" s="22"/>
      <c r="W27" s="23"/>
      <c r="X27" s="24"/>
      <c r="Y27" s="24"/>
      <c r="Z27" s="25"/>
    </row>
    <row r="28" spans="1:26" s="26" customFormat="1" ht="14.25" customHeight="1" x14ac:dyDescent="0.2">
      <c r="A28" s="19"/>
      <c r="B28" s="20"/>
      <c r="C28" s="86" t="s">
        <v>49</v>
      </c>
      <c r="D28" s="84">
        <v>22</v>
      </c>
      <c r="E28" s="87" t="s">
        <v>43</v>
      </c>
      <c r="F28" s="117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9"/>
      <c r="R28" s="81">
        <f t="shared" si="0"/>
        <v>0</v>
      </c>
      <c r="S28" s="82">
        <f t="shared" si="1"/>
        <v>0</v>
      </c>
      <c r="T28" s="81">
        <v>1</v>
      </c>
      <c r="U28" s="83">
        <f t="shared" si="2"/>
        <v>0</v>
      </c>
      <c r="V28" s="22"/>
      <c r="W28" s="23"/>
      <c r="X28" s="24"/>
      <c r="Y28" s="24"/>
      <c r="Z28" s="25"/>
    </row>
    <row r="29" spans="1:26" s="26" customFormat="1" ht="12.75" customHeight="1" x14ac:dyDescent="0.2">
      <c r="A29" s="19"/>
      <c r="B29" s="20"/>
      <c r="C29" s="85" t="s">
        <v>20</v>
      </c>
      <c r="D29" s="84">
        <v>23</v>
      </c>
      <c r="E29" s="87" t="s">
        <v>44</v>
      </c>
      <c r="F29" s="117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9"/>
      <c r="R29" s="81">
        <f t="shared" si="0"/>
        <v>0</v>
      </c>
      <c r="S29" s="82">
        <f t="shared" si="1"/>
        <v>0</v>
      </c>
      <c r="T29" s="81">
        <v>1</v>
      </c>
      <c r="U29" s="83">
        <f t="shared" si="2"/>
        <v>0</v>
      </c>
      <c r="V29" s="22"/>
      <c r="W29" s="23"/>
      <c r="X29" s="24"/>
      <c r="Y29" s="24"/>
      <c r="Z29" s="25"/>
    </row>
    <row r="30" spans="1:26" s="26" customFormat="1" x14ac:dyDescent="0.2">
      <c r="A30" s="19"/>
      <c r="B30" s="20"/>
      <c r="C30" s="86" t="s">
        <v>49</v>
      </c>
      <c r="D30" s="84">
        <v>24</v>
      </c>
      <c r="E30" s="87" t="s">
        <v>45</v>
      </c>
      <c r="F30" s="117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9"/>
      <c r="R30" s="81">
        <f t="shared" si="0"/>
        <v>0</v>
      </c>
      <c r="S30" s="82">
        <f t="shared" si="1"/>
        <v>0</v>
      </c>
      <c r="T30" s="81">
        <v>1</v>
      </c>
      <c r="U30" s="83">
        <f t="shared" si="2"/>
        <v>0</v>
      </c>
      <c r="V30" s="22"/>
      <c r="W30" s="23"/>
      <c r="X30" s="24"/>
      <c r="Y30" s="24"/>
      <c r="Z30" s="25"/>
    </row>
    <row r="31" spans="1:26" s="26" customFormat="1" ht="13.5" thickBot="1" x14ac:dyDescent="0.25">
      <c r="A31" s="19"/>
      <c r="B31" s="20"/>
      <c r="C31" s="85" t="s">
        <v>20</v>
      </c>
      <c r="D31" s="84">
        <v>25</v>
      </c>
      <c r="E31" s="87" t="s">
        <v>46</v>
      </c>
      <c r="F31" s="117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9"/>
      <c r="R31" s="81">
        <f t="shared" si="0"/>
        <v>0</v>
      </c>
      <c r="S31" s="82">
        <f t="shared" si="1"/>
        <v>0</v>
      </c>
      <c r="T31" s="81">
        <v>1</v>
      </c>
      <c r="U31" s="83">
        <f t="shared" si="2"/>
        <v>0</v>
      </c>
      <c r="V31" s="22"/>
      <c r="W31" s="23"/>
      <c r="X31" s="24"/>
      <c r="Y31" s="24"/>
      <c r="Z31" s="25"/>
    </row>
    <row r="32" spans="1:26" s="26" customFormat="1" ht="15.75" customHeight="1" thickBot="1" x14ac:dyDescent="0.25">
      <c r="A32" s="19"/>
      <c r="B32" s="20"/>
      <c r="C32" s="133" t="s">
        <v>50</v>
      </c>
      <c r="D32" s="134"/>
      <c r="E32" s="135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1"/>
      <c r="R32" s="81"/>
      <c r="S32" s="82"/>
      <c r="T32" s="81"/>
      <c r="U32" s="83"/>
      <c r="V32" s="22"/>
      <c r="W32" s="23"/>
      <c r="X32" s="24"/>
      <c r="Y32" s="24"/>
      <c r="Z32" s="25"/>
    </row>
    <row r="33" spans="1:26" s="26" customFormat="1" ht="13.5" customHeight="1" x14ac:dyDescent="0.2">
      <c r="A33" s="19"/>
      <c r="B33" s="20"/>
      <c r="C33" s="85" t="s">
        <v>20</v>
      </c>
      <c r="D33" s="84">
        <v>26</v>
      </c>
      <c r="E33" s="87" t="s">
        <v>51</v>
      </c>
      <c r="F33" s="117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9"/>
      <c r="R33" s="81">
        <f t="shared" si="0"/>
        <v>0</v>
      </c>
      <c r="S33" s="82">
        <f t="shared" si="1"/>
        <v>0</v>
      </c>
      <c r="T33" s="81">
        <v>1</v>
      </c>
      <c r="U33" s="83">
        <f t="shared" si="2"/>
        <v>0</v>
      </c>
      <c r="V33" s="22"/>
      <c r="W33" s="23"/>
      <c r="X33" s="24"/>
      <c r="Y33" s="24"/>
      <c r="Z33" s="25"/>
    </row>
    <row r="34" spans="1:26" s="26" customFormat="1" ht="12.75" customHeight="1" x14ac:dyDescent="0.2">
      <c r="A34" s="19"/>
      <c r="B34" s="20"/>
      <c r="C34" s="87" t="s">
        <v>52</v>
      </c>
      <c r="D34" s="84">
        <v>27</v>
      </c>
      <c r="E34" s="86" t="s">
        <v>53</v>
      </c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9"/>
      <c r="R34" s="81">
        <f t="shared" si="0"/>
        <v>0</v>
      </c>
      <c r="S34" s="82">
        <f t="shared" si="1"/>
        <v>0</v>
      </c>
      <c r="T34" s="81">
        <v>1</v>
      </c>
      <c r="U34" s="83">
        <f t="shared" si="2"/>
        <v>0</v>
      </c>
      <c r="V34" s="22"/>
      <c r="W34" s="23"/>
      <c r="X34" s="24"/>
      <c r="Y34" s="24"/>
      <c r="Z34" s="25"/>
    </row>
    <row r="35" spans="1:26" s="26" customFormat="1" ht="13.5" customHeight="1" x14ac:dyDescent="0.2">
      <c r="A35" s="19"/>
      <c r="B35" s="20"/>
      <c r="C35" s="105" t="s">
        <v>57</v>
      </c>
      <c r="D35" s="84">
        <v>28</v>
      </c>
      <c r="E35" s="86" t="s">
        <v>62</v>
      </c>
      <c r="F35" s="117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9"/>
      <c r="R35" s="81">
        <f t="shared" si="0"/>
        <v>0</v>
      </c>
      <c r="S35" s="82">
        <f t="shared" si="1"/>
        <v>0</v>
      </c>
      <c r="T35" s="81">
        <v>1</v>
      </c>
      <c r="U35" s="83">
        <f t="shared" si="2"/>
        <v>0</v>
      </c>
      <c r="V35" s="22"/>
      <c r="W35" s="23"/>
      <c r="X35" s="24"/>
      <c r="Y35" s="24"/>
      <c r="Z35" s="25"/>
    </row>
    <row r="36" spans="1:26" s="26" customFormat="1" ht="12.75" customHeight="1" x14ac:dyDescent="0.2">
      <c r="A36" s="19"/>
      <c r="B36" s="20"/>
      <c r="C36" s="131" t="s">
        <v>58</v>
      </c>
      <c r="D36" s="84">
        <v>29</v>
      </c>
      <c r="E36" s="85" t="s">
        <v>20</v>
      </c>
      <c r="F36" s="117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9"/>
      <c r="R36" s="81">
        <f>G36+I36+K36+M36+O36+Q36</f>
        <v>0</v>
      </c>
      <c r="S36" s="82">
        <f t="shared" si="1"/>
        <v>0</v>
      </c>
      <c r="T36" s="81">
        <v>1</v>
      </c>
      <c r="U36" s="83">
        <f t="shared" si="2"/>
        <v>0</v>
      </c>
      <c r="V36" s="22"/>
      <c r="W36" s="23"/>
      <c r="X36" s="24"/>
      <c r="Y36" s="24"/>
      <c r="Z36" s="25"/>
    </row>
    <row r="37" spans="1:26" s="26" customFormat="1" ht="12.75" customHeight="1" x14ac:dyDescent="0.2">
      <c r="A37" s="19"/>
      <c r="B37" s="20"/>
      <c r="C37" s="120" t="s">
        <v>56</v>
      </c>
      <c r="D37" s="84">
        <v>30</v>
      </c>
      <c r="E37" s="85" t="s">
        <v>20</v>
      </c>
      <c r="F37" s="117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9"/>
      <c r="R37" s="81">
        <f>G37+I37+K37+M37+O37+Q37</f>
        <v>0</v>
      </c>
      <c r="S37" s="82">
        <f t="shared" si="1"/>
        <v>0</v>
      </c>
      <c r="T37" s="81">
        <v>1</v>
      </c>
      <c r="U37" s="83">
        <f t="shared" si="2"/>
        <v>0</v>
      </c>
      <c r="V37" s="22"/>
      <c r="W37" s="23"/>
      <c r="X37" s="24"/>
      <c r="Y37" s="24"/>
      <c r="Z37" s="25"/>
    </row>
    <row r="38" spans="1:26" s="26" customFormat="1" ht="12.75" customHeight="1" thickBot="1" x14ac:dyDescent="0.25">
      <c r="A38" s="19"/>
      <c r="B38" s="20"/>
      <c r="C38" s="106" t="s">
        <v>59</v>
      </c>
      <c r="D38" s="84">
        <v>31</v>
      </c>
      <c r="E38" s="85" t="s">
        <v>20</v>
      </c>
      <c r="F38" s="117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9"/>
      <c r="R38" s="81">
        <f>G38+I38+K38+M38+O38+Q38</f>
        <v>0</v>
      </c>
      <c r="S38" s="82">
        <f t="shared" si="1"/>
        <v>0</v>
      </c>
      <c r="T38" s="81">
        <v>1</v>
      </c>
      <c r="U38" s="83">
        <f t="shared" si="2"/>
        <v>0</v>
      </c>
      <c r="V38" s="22"/>
      <c r="W38" s="23"/>
      <c r="X38" s="24"/>
      <c r="Y38" s="24"/>
      <c r="Z38" s="25"/>
    </row>
    <row r="39" spans="1:26" s="26" customFormat="1" ht="12.75" customHeight="1" thickBot="1" x14ac:dyDescent="0.25">
      <c r="A39" s="19"/>
      <c r="B39" s="20"/>
      <c r="C39" s="133" t="s">
        <v>61</v>
      </c>
      <c r="D39" s="134"/>
      <c r="E39" s="135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1"/>
      <c r="R39" s="81"/>
      <c r="S39" s="82"/>
      <c r="T39" s="81"/>
      <c r="U39" s="83"/>
      <c r="V39" s="22"/>
      <c r="W39" s="23"/>
      <c r="X39" s="24"/>
      <c r="Y39" s="24"/>
      <c r="Z39" s="25"/>
    </row>
    <row r="40" spans="1:26" s="26" customFormat="1" ht="12.75" customHeight="1" x14ac:dyDescent="0.2">
      <c r="A40" s="19"/>
      <c r="B40" s="20"/>
      <c r="C40" s="104" t="s">
        <v>16</v>
      </c>
      <c r="D40" s="84">
        <v>32</v>
      </c>
      <c r="E40" s="87" t="s">
        <v>60</v>
      </c>
      <c r="F40" s="117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9"/>
      <c r="R40" s="81">
        <f>G40+I40+K40+M40+O40+Q40</f>
        <v>0</v>
      </c>
      <c r="S40" s="82">
        <f t="shared" si="1"/>
        <v>0</v>
      </c>
      <c r="T40" s="81">
        <v>1</v>
      </c>
      <c r="U40" s="83">
        <f t="shared" si="2"/>
        <v>0</v>
      </c>
      <c r="V40" s="22"/>
      <c r="W40" s="23"/>
      <c r="X40" s="24"/>
      <c r="Y40" s="24"/>
      <c r="Z40" s="25"/>
    </row>
    <row r="41" spans="1:26" s="26" customFormat="1" ht="12.75" customHeight="1" x14ac:dyDescent="0.2">
      <c r="A41" s="19"/>
      <c r="B41" s="20"/>
      <c r="C41" s="104" t="s">
        <v>16</v>
      </c>
      <c r="D41" s="84">
        <v>33</v>
      </c>
      <c r="E41" s="87" t="s">
        <v>64</v>
      </c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9"/>
      <c r="R41" s="81">
        <f t="shared" si="0"/>
        <v>0</v>
      </c>
      <c r="S41" s="82">
        <f t="shared" si="1"/>
        <v>0</v>
      </c>
      <c r="T41" s="81">
        <v>1</v>
      </c>
      <c r="U41" s="83">
        <f t="shared" si="2"/>
        <v>0</v>
      </c>
      <c r="V41" s="22"/>
      <c r="W41" s="23"/>
      <c r="X41" s="24"/>
      <c r="Y41" s="24"/>
      <c r="Z41" s="25"/>
    </row>
    <row r="42" spans="1:26" s="26" customFormat="1" ht="12.75" customHeight="1" x14ac:dyDescent="0.2">
      <c r="A42" s="19"/>
      <c r="B42" s="20"/>
      <c r="C42" s="104" t="s">
        <v>16</v>
      </c>
      <c r="D42" s="73">
        <v>34</v>
      </c>
      <c r="E42" s="87" t="s">
        <v>63</v>
      </c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80"/>
      <c r="R42" s="81">
        <f t="shared" si="0"/>
        <v>0</v>
      </c>
      <c r="S42" s="82">
        <f t="shared" si="1"/>
        <v>0</v>
      </c>
      <c r="T42" s="81">
        <v>1</v>
      </c>
      <c r="U42" s="83">
        <f t="shared" si="2"/>
        <v>0</v>
      </c>
      <c r="V42" s="22"/>
      <c r="W42" s="23"/>
      <c r="X42" s="24"/>
      <c r="Y42" s="24"/>
      <c r="Z42" s="25"/>
    </row>
    <row r="43" spans="1:26" s="26" customFormat="1" ht="12.75" customHeight="1" x14ac:dyDescent="0.2">
      <c r="A43" s="19"/>
      <c r="B43" s="20"/>
      <c r="C43" s="104" t="s">
        <v>16</v>
      </c>
      <c r="D43" s="73">
        <v>35</v>
      </c>
      <c r="E43" s="87" t="s">
        <v>65</v>
      </c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9"/>
      <c r="R43" s="81">
        <f t="shared" si="0"/>
        <v>0</v>
      </c>
      <c r="S43" s="82">
        <f t="shared" si="1"/>
        <v>0</v>
      </c>
      <c r="T43" s="81">
        <v>1</v>
      </c>
      <c r="U43" s="83">
        <f t="shared" si="2"/>
        <v>0</v>
      </c>
      <c r="V43" s="22"/>
      <c r="W43" s="23"/>
      <c r="X43" s="24"/>
      <c r="Y43" s="24"/>
      <c r="Z43" s="25"/>
    </row>
    <row r="44" spans="1:26" s="26" customFormat="1" ht="12.75" customHeight="1" x14ac:dyDescent="0.2">
      <c r="A44" s="19"/>
      <c r="B44" s="20"/>
      <c r="C44" s="104" t="s">
        <v>16</v>
      </c>
      <c r="D44" s="76">
        <v>36</v>
      </c>
      <c r="E44" s="78" t="s">
        <v>66</v>
      </c>
      <c r="F44" s="88"/>
      <c r="G44" s="79"/>
      <c r="H44" s="88"/>
      <c r="I44" s="79"/>
      <c r="J44" s="79"/>
      <c r="K44" s="79"/>
      <c r="L44" s="79"/>
      <c r="M44" s="79"/>
      <c r="N44" s="79"/>
      <c r="O44" s="79"/>
      <c r="P44" s="79"/>
      <c r="Q44" s="80"/>
      <c r="R44" s="81">
        <f t="shared" si="0"/>
        <v>0</v>
      </c>
      <c r="S44" s="82">
        <f t="shared" si="1"/>
        <v>0</v>
      </c>
      <c r="T44" s="81">
        <v>1</v>
      </c>
      <c r="U44" s="83">
        <f t="shared" si="2"/>
        <v>0</v>
      </c>
      <c r="V44" s="22"/>
      <c r="W44" s="23"/>
      <c r="X44" s="24"/>
      <c r="Y44" s="24"/>
      <c r="Z44" s="25"/>
    </row>
    <row r="45" spans="1:26" s="26" customFormat="1" x14ac:dyDescent="0.2">
      <c r="A45" s="19"/>
      <c r="B45" s="20"/>
      <c r="C45" s="77"/>
      <c r="D45" s="76"/>
      <c r="E45" s="78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30"/>
      <c r="R45" s="94">
        <f t="shared" si="0"/>
        <v>0</v>
      </c>
      <c r="S45" s="95">
        <f t="shared" si="1"/>
        <v>0</v>
      </c>
      <c r="T45" s="94">
        <v>1</v>
      </c>
      <c r="U45" s="96">
        <f t="shared" si="2"/>
        <v>0</v>
      </c>
      <c r="V45" s="22"/>
      <c r="W45" s="23"/>
      <c r="X45" s="24"/>
      <c r="Y45" s="24"/>
      <c r="Z45" s="25"/>
    </row>
    <row r="46" spans="1:26" s="40" customFormat="1" x14ac:dyDescent="0.2">
      <c r="A46" s="28"/>
      <c r="B46" s="29"/>
      <c r="C46" s="30"/>
      <c r="D46" s="29"/>
      <c r="E46" s="29"/>
      <c r="F46" s="31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3" t="s">
        <v>13</v>
      </c>
      <c r="R46" s="34"/>
      <c r="S46" s="34"/>
      <c r="T46" s="35"/>
      <c r="U46" s="36">
        <f>SUM(U4:U45)</f>
        <v>0</v>
      </c>
      <c r="V46" s="22"/>
      <c r="W46" s="37"/>
      <c r="X46" s="38"/>
      <c r="Y46" s="38"/>
      <c r="Z46" s="39"/>
    </row>
    <row r="47" spans="1:26" s="52" customFormat="1" ht="15.75" thickBot="1" x14ac:dyDescent="0.25">
      <c r="A47" s="41"/>
      <c r="B47" s="42"/>
      <c r="C47" s="43"/>
      <c r="D47" s="42"/>
      <c r="E47" s="42"/>
      <c r="F47" s="44"/>
      <c r="G47" s="44"/>
      <c r="H47" s="44"/>
      <c r="I47" s="44"/>
      <c r="J47" s="44"/>
      <c r="K47" s="44"/>
      <c r="L47" s="45"/>
      <c r="M47" s="44"/>
      <c r="N47" s="44"/>
      <c r="O47" s="44"/>
      <c r="P47" s="44"/>
      <c r="Q47" s="45" t="s">
        <v>14</v>
      </c>
      <c r="R47" s="45"/>
      <c r="S47" s="44"/>
      <c r="T47" s="46"/>
      <c r="U47" s="47">
        <f>U46/60</f>
        <v>0</v>
      </c>
      <c r="V47" s="48"/>
      <c r="W47" s="49"/>
      <c r="X47" s="50"/>
      <c r="Y47" s="50"/>
      <c r="Z47" s="51"/>
    </row>
    <row r="48" spans="1:26" ht="15" x14ac:dyDescent="0.3">
      <c r="A48" s="53"/>
      <c r="B48" s="54"/>
      <c r="C48" s="53"/>
      <c r="D48" s="54"/>
      <c r="E48" s="55"/>
      <c r="F48" s="56"/>
      <c r="G48" s="57"/>
      <c r="H48" s="57"/>
      <c r="I48" s="57"/>
      <c r="J48" s="57"/>
      <c r="K48" s="57"/>
      <c r="L48" s="33"/>
      <c r="M48" s="57"/>
      <c r="N48" s="57"/>
      <c r="O48" s="57"/>
      <c r="P48" s="57"/>
      <c r="Q48" s="33" t="s">
        <v>15</v>
      </c>
      <c r="R48" s="33"/>
      <c r="S48" s="57"/>
      <c r="T48" s="58"/>
      <c r="U48" s="47" t="e">
        <f>50/U47</f>
        <v>#DIV/0!</v>
      </c>
      <c r="V48" s="55"/>
      <c r="W48" s="59"/>
      <c r="X48" s="59"/>
      <c r="Y48" s="59"/>
      <c r="Z48" s="59"/>
    </row>
    <row r="49" spans="1:26" ht="15" x14ac:dyDescent="0.3">
      <c r="A49" s="60"/>
      <c r="B49" s="54"/>
      <c r="C49" s="61"/>
      <c r="D49" s="62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9"/>
      <c r="X49" s="59"/>
      <c r="Y49" s="59"/>
      <c r="Z49" s="59"/>
    </row>
    <row r="50" spans="1:26" ht="15" x14ac:dyDescent="0.3">
      <c r="A50" s="55"/>
      <c r="B50" s="55"/>
      <c r="C50" s="63"/>
      <c r="D50" s="55"/>
      <c r="E50" s="63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V50" s="55"/>
      <c r="W50" s="59"/>
      <c r="X50" s="59"/>
      <c r="Y50" s="59"/>
      <c r="Z50" s="59"/>
    </row>
    <row r="51" spans="1:26" ht="15" x14ac:dyDescent="0.3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V51" s="55"/>
      <c r="W51" s="59"/>
      <c r="X51" s="59"/>
      <c r="Y51" s="59"/>
      <c r="Z51" s="59"/>
    </row>
    <row r="52" spans="1:26" ht="15" x14ac:dyDescent="0.3">
      <c r="A52" s="55"/>
      <c r="B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V52" s="55"/>
      <c r="W52" s="59"/>
      <c r="X52" s="59"/>
      <c r="Y52" s="59"/>
      <c r="Z52" s="59"/>
    </row>
    <row r="53" spans="1:26" ht="15" x14ac:dyDescent="0.3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9"/>
      <c r="X53" s="59"/>
      <c r="Y53" s="59"/>
      <c r="Z53" s="59"/>
    </row>
    <row r="54" spans="1:26" ht="15" x14ac:dyDescent="0.3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9"/>
      <c r="X54" s="59"/>
      <c r="Y54" s="59"/>
      <c r="Z54" s="59"/>
    </row>
    <row r="55" spans="1:26" ht="15" x14ac:dyDescent="0.3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136"/>
      <c r="S55" s="136"/>
      <c r="T55" s="136"/>
      <c r="U55" s="136"/>
      <c r="V55" s="136"/>
      <c r="W55" s="136"/>
      <c r="X55" s="136"/>
      <c r="Y55" s="136"/>
      <c r="Z55" s="136"/>
    </row>
    <row r="56" spans="1:26" ht="15" x14ac:dyDescent="0.3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9"/>
      <c r="X56" s="59"/>
      <c r="Y56" s="59"/>
      <c r="Z56" s="59"/>
    </row>
    <row r="57" spans="1:26" ht="15" x14ac:dyDescent="0.3"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9"/>
      <c r="X57" s="59"/>
      <c r="Y57" s="59"/>
      <c r="Z57" s="59"/>
    </row>
    <row r="58" spans="1:26" ht="15" x14ac:dyDescent="0.3"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9"/>
      <c r="X58" s="59"/>
      <c r="Y58" s="59"/>
      <c r="Z58" s="59"/>
    </row>
    <row r="59" spans="1:26" ht="15" x14ac:dyDescent="0.3"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9"/>
      <c r="X59" s="59"/>
      <c r="Y59" s="59"/>
      <c r="Z59" s="59"/>
    </row>
  </sheetData>
  <mergeCells count="8">
    <mergeCell ref="C39:E39"/>
    <mergeCell ref="R55:Z55"/>
    <mergeCell ref="F2:Q2"/>
    <mergeCell ref="C3:E3"/>
    <mergeCell ref="C9:E9"/>
    <mergeCell ref="C14:E14"/>
    <mergeCell ref="C25:E25"/>
    <mergeCell ref="C32:E32"/>
  </mergeCells>
  <printOptions horizontalCentered="1"/>
  <pageMargins left="0.7" right="0.7" top="0.75" bottom="0.75" header="0.3" footer="0.3"/>
  <pageSetup scale="70" orientation="landscape" r:id="rId1"/>
  <headerFooter>
    <oddHeader>&amp;CSECHRIST &amp; ASSOCIATES, LLC</oddHeader>
    <oddFooter>&amp;L&amp;8File: &amp;F  Tab: &amp;A&amp;C&amp;"Arial,Bold"Page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Flashlight blank</vt:lpstr>
      <vt:lpstr>'Flashlight blank'!Print_Area</vt:lpstr>
      <vt:lpstr>'Flashlight blank'!Print_Titles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Sechrist</dc:creator>
  <cp:lastModifiedBy>Darren2019</cp:lastModifiedBy>
  <cp:lastPrinted>2020-08-21T20:24:50Z</cp:lastPrinted>
  <dcterms:created xsi:type="dcterms:W3CDTF">2018-05-21T13:36:36Z</dcterms:created>
  <dcterms:modified xsi:type="dcterms:W3CDTF">2020-08-24T13:52:00Z</dcterms:modified>
</cp:coreProperties>
</file>