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codeName="ThisWorkbook" autoCompressPictures="0"/>
  <workbookProtection workbookPassword="F73F" lockStructure="1"/>
  <bookViews>
    <workbookView xWindow="0" yWindow="-460" windowWidth="32000" windowHeight="18000"/>
  </bookViews>
  <sheets>
    <sheet name="Survey" sheetId="4" r:id="rId1"/>
    <sheet name="Overview Score" sheetId="3" r:id="rId2"/>
    <sheet name="Detailed Score" sheetId="7" state="hidden" r:id="rId3"/>
    <sheet name="Sheet1" sheetId="5" state="hidden" r:id="rId4"/>
    <sheet name="Sheet2" sheetId="8" state="hidden" r:id="rId5"/>
  </sheets>
  <definedNames>
    <definedName name="_xlnm.Print_Area" localSheetId="2">'Detailed Score'!$A$1:$K$90</definedName>
    <definedName name="_xlnm.Print_Area" localSheetId="1">'Overview Score'!$A$1:$K$107</definedName>
    <definedName name="_xlnm.Print_Area" localSheetId="0">Survey!$A$1:$C$114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8" i="7" l="1"/>
  <c r="B49" i="7"/>
  <c r="B66" i="7"/>
  <c r="F50" i="7"/>
  <c r="F52" i="7"/>
  <c r="F66" i="7"/>
  <c r="J49" i="7"/>
  <c r="J66" i="7"/>
  <c r="D87" i="7"/>
  <c r="B54" i="7"/>
  <c r="B65" i="7"/>
  <c r="D51" i="7"/>
  <c r="D55" i="7"/>
  <c r="D65" i="7"/>
  <c r="F53" i="7"/>
  <c r="F54" i="7"/>
  <c r="F55" i="7"/>
  <c r="F51" i="7"/>
  <c r="F65" i="7"/>
  <c r="H49" i="7"/>
  <c r="H65" i="7"/>
  <c r="J48" i="7"/>
  <c r="J65" i="7"/>
  <c r="D86" i="7"/>
  <c r="J50" i="7"/>
  <c r="J51" i="7"/>
  <c r="J52" i="7"/>
  <c r="J53" i="7"/>
  <c r="J54" i="7"/>
  <c r="J55" i="7"/>
  <c r="I46" i="7"/>
  <c r="H85" i="7"/>
  <c r="B53" i="7"/>
  <c r="B64" i="7"/>
  <c r="J64" i="7"/>
  <c r="D85" i="7"/>
  <c r="H48" i="7"/>
  <c r="H50" i="7"/>
  <c r="H51" i="7"/>
  <c r="H52" i="7"/>
  <c r="H53" i="7"/>
  <c r="H54" i="7"/>
  <c r="H55" i="7"/>
  <c r="G46" i="7"/>
  <c r="H84" i="7"/>
  <c r="B52" i="7"/>
  <c r="B55" i="7"/>
  <c r="B63" i="7"/>
  <c r="F49" i="7"/>
  <c r="F63" i="7"/>
  <c r="J63" i="7"/>
  <c r="D84" i="7"/>
  <c r="F48" i="7"/>
  <c r="E46" i="7"/>
  <c r="H83" i="7"/>
  <c r="B62" i="7"/>
  <c r="D62" i="7"/>
  <c r="F62" i="7"/>
  <c r="H62" i="7"/>
  <c r="J62" i="7"/>
  <c r="D83" i="7"/>
  <c r="D48" i="7"/>
  <c r="D49" i="7"/>
  <c r="D50" i="7"/>
  <c r="D52" i="7"/>
  <c r="D53" i="7"/>
  <c r="D54" i="7"/>
  <c r="C46" i="7"/>
  <c r="H82" i="7"/>
  <c r="D61" i="7"/>
  <c r="H61" i="7"/>
  <c r="D82" i="7"/>
  <c r="B50" i="7"/>
  <c r="B51" i="7"/>
  <c r="A46" i="7"/>
  <c r="H81" i="7"/>
  <c r="B60" i="7"/>
  <c r="D60" i="7"/>
  <c r="F60" i="7"/>
  <c r="H60" i="7"/>
  <c r="J60" i="7"/>
  <c r="D81" i="7"/>
  <c r="I44" i="7"/>
  <c r="G44" i="7"/>
  <c r="E44" i="7"/>
  <c r="C44" i="7"/>
  <c r="A44" i="7"/>
  <c r="J49" i="3"/>
  <c r="J66" i="3"/>
  <c r="J48" i="3"/>
  <c r="J65" i="3"/>
  <c r="J50" i="3"/>
  <c r="J52" i="3"/>
  <c r="J53" i="3"/>
  <c r="J54" i="3"/>
  <c r="J55" i="3"/>
  <c r="J64" i="3"/>
  <c r="J51" i="3"/>
  <c r="J63" i="3"/>
  <c r="J60" i="3"/>
  <c r="H49" i="3"/>
  <c r="H65" i="3"/>
  <c r="H48" i="3"/>
  <c r="H62" i="3"/>
  <c r="H52" i="3"/>
  <c r="H51" i="3"/>
  <c r="H61" i="3"/>
  <c r="H50" i="3"/>
  <c r="H53" i="3"/>
  <c r="H54" i="3"/>
  <c r="H55" i="3"/>
  <c r="H60" i="3"/>
  <c r="F50" i="3"/>
  <c r="F52" i="3"/>
  <c r="F66" i="3"/>
  <c r="F53" i="3"/>
  <c r="F54" i="3"/>
  <c r="F55" i="3"/>
  <c r="F51" i="3"/>
  <c r="F65" i="3"/>
  <c r="F49" i="3"/>
  <c r="F63" i="3"/>
  <c r="F48" i="3"/>
  <c r="F62" i="3"/>
  <c r="F60" i="3"/>
  <c r="D51" i="3"/>
  <c r="D55" i="3"/>
  <c r="D65" i="3"/>
  <c r="D62" i="3"/>
  <c r="D48" i="3"/>
  <c r="D49" i="3"/>
  <c r="D54" i="3"/>
  <c r="D50" i="3"/>
  <c r="D61" i="3"/>
  <c r="D52" i="3"/>
  <c r="D53" i="3"/>
  <c r="D60" i="3"/>
  <c r="B48" i="3"/>
  <c r="B49" i="3"/>
  <c r="B66" i="3"/>
  <c r="B54" i="3"/>
  <c r="B65" i="3"/>
  <c r="B53" i="3"/>
  <c r="B64" i="3"/>
  <c r="B52" i="3"/>
  <c r="B55" i="3"/>
  <c r="B63" i="3"/>
  <c r="B62" i="3"/>
  <c r="B50" i="3"/>
  <c r="B51" i="3"/>
  <c r="B60" i="3"/>
  <c r="J62" i="3"/>
  <c r="D89" i="3"/>
  <c r="D88" i="3"/>
  <c r="D87" i="3"/>
  <c r="D86" i="3"/>
  <c r="D85" i="3"/>
  <c r="D84" i="3"/>
  <c r="D83" i="3"/>
  <c r="I46" i="3"/>
  <c r="H87" i="3"/>
  <c r="G46" i="3"/>
  <c r="H86" i="3"/>
  <c r="E46" i="3"/>
  <c r="H85" i="3"/>
  <c r="C46" i="3"/>
  <c r="H84" i="3"/>
  <c r="A46" i="3"/>
  <c r="H83" i="3"/>
  <c r="I44" i="3"/>
  <c r="G44" i="3"/>
  <c r="E44" i="3"/>
  <c r="C44" i="3"/>
  <c r="A44" i="3"/>
</calcChain>
</file>

<file path=xl/sharedStrings.xml><?xml version="1.0" encoding="utf-8"?>
<sst xmlns="http://schemas.openxmlformats.org/spreadsheetml/2006/main" count="414" uniqueCount="180">
  <si>
    <t>Element</t>
  </si>
  <si>
    <t>1-Stongly Disagree                 3- Agree                2- Disagree                4-Strongly Agree</t>
  </si>
  <si>
    <t xml:space="preserve"> 1-Not at all Important          3- Important              2-Somewhat Important             4-Critical</t>
  </si>
  <si>
    <t>Level of Importance to Your Organization</t>
  </si>
  <si>
    <t>Your Current Level of Effectiveness</t>
  </si>
  <si>
    <t>Dimension</t>
  </si>
  <si>
    <t xml:space="preserve">Rate each element for Effectiveness &amp; Importance on a scale of 1 to 4                                                                                                               If Not Applicable, Leave Blank </t>
  </si>
  <si>
    <t>People</t>
  </si>
  <si>
    <t>Your Name:</t>
  </si>
  <si>
    <t>Your Title / Role:</t>
  </si>
  <si>
    <t>Years with Company:</t>
  </si>
  <si>
    <t>Company Name:</t>
  </si>
  <si>
    <t>Company Address:</t>
  </si>
  <si>
    <t>Address Continued:</t>
  </si>
  <si>
    <t>City:</t>
  </si>
  <si>
    <t>State:</t>
  </si>
  <si>
    <t>Zip Code:</t>
  </si>
  <si>
    <t>County/Parish:</t>
  </si>
  <si>
    <t>Phone number:</t>
  </si>
  <si>
    <t>E-mail:</t>
  </si>
  <si>
    <t>Website:</t>
  </si>
  <si>
    <t>Year your business was established:</t>
  </si>
  <si>
    <t>Your Company's Service Area:</t>
  </si>
  <si>
    <t>Type of Business:</t>
  </si>
  <si>
    <t>Industry:</t>
  </si>
  <si>
    <t>Please complete the following information about your business.</t>
  </si>
  <si>
    <t>#3 - Strategy/Planning</t>
  </si>
  <si>
    <t>#4 - People</t>
  </si>
  <si>
    <t>2. We have an innovation product portfolio management process in place where strategic decisions can be made and resources allocated for innovation programs.</t>
  </si>
  <si>
    <t>1. We have a well organized and managed Stage Gate process to assess progress of all product development efforts.</t>
  </si>
  <si>
    <t>3. We utilize a new idea portal where employees and customers can input new product and/or service ideas.</t>
  </si>
  <si>
    <t>4. Our team has a robust process by which we obtain customer and user insights.</t>
  </si>
  <si>
    <t>7. Our team utilizes a technology scouting and open innovation process as a means to identify new ideas, concepts, products and technologies that will help us meet our innovation strategy.</t>
  </si>
  <si>
    <t>3. We have a robust Quality Assurance team who we utilize to aid in problem solving and as part of the team in early phase development of QA systems for new innovations.</t>
  </si>
  <si>
    <t>5. Our management and leadership team fully understands how to lead innovators.</t>
  </si>
  <si>
    <t>1. Our senior leadership is fully committed to the overall innovation plan.</t>
  </si>
  <si>
    <t>2. Each of our projects has at least one key team member who has passion and drive for the innovation and energy to keep the project moving at all costs.</t>
  </si>
  <si>
    <t>3. Our innovation teams each have a singular focus to drive development and launch new innovations with excellence.</t>
  </si>
  <si>
    <t>7. The team employs Lean Six Sigma, Kepner Trego or other problem solving tools.</t>
  </si>
  <si>
    <t>8. Our team is skilled in the use of formal project management tools.</t>
  </si>
  <si>
    <t>3. We have full launch strategies developed on time for all new innovation coming to market.</t>
  </si>
  <si>
    <t>4. Our strategy dictates what projects will go to market and what will not.</t>
  </si>
  <si>
    <t>5.  Team members are trained on a regular basis to enhance their skills in innovation, technology and new product development and commercialization.</t>
  </si>
  <si>
    <t>6.  All team members feel accountable for the success of their projects and the business overall and are not afraid to speak out with their opinions.</t>
  </si>
  <si>
    <t>2. We consistantly meet all of our sales targets for new innovations within 3 years of launch.</t>
  </si>
  <si>
    <t>4. We have a process by which we support existing products and when existing products are exited from the market.</t>
  </si>
  <si>
    <t>5.  The full team can easily articulate the features and benefits of the new innovations they work on.</t>
  </si>
  <si>
    <t>6. Our new innovations are clearly differentiated in the market place.</t>
  </si>
  <si>
    <t>6. Our new innovation programs are delivered on time and budget.</t>
  </si>
  <si>
    <t>7. Our customers see the true value of our innovation and are willing to pay for it.</t>
  </si>
  <si>
    <t>8. Our people are comfortable with regular and honest feedback.</t>
  </si>
  <si>
    <t>8. We celebrate our failures as well as our successes.</t>
  </si>
  <si>
    <t>8. We have enough people to work on the projects we have in the pipeline today.</t>
  </si>
  <si>
    <t>National</t>
  </si>
  <si>
    <t>Consulting</t>
  </si>
  <si>
    <t>3. We reward innovation at all levels.</t>
  </si>
  <si>
    <t>Processes</t>
  </si>
  <si>
    <t>Communications</t>
  </si>
  <si>
    <t>Culture</t>
  </si>
  <si>
    <t>#2 - Skills</t>
  </si>
  <si>
    <t xml:space="preserve">#1 - Innovation Management </t>
  </si>
  <si>
    <t>Capablity</t>
  </si>
  <si>
    <t>Product Value</t>
  </si>
  <si>
    <t>Speed to Market</t>
  </si>
  <si>
    <t>Stage Gate Process</t>
  </si>
  <si>
    <t>Portfolio Management Process</t>
  </si>
  <si>
    <t>New Idea Portal</t>
  </si>
  <si>
    <t>New Idea Generation Process</t>
  </si>
  <si>
    <t>Open Innovation and Technology Scouting</t>
  </si>
  <si>
    <t>Formal Post Launch Reviews</t>
  </si>
  <si>
    <t>IP Understanding and Assessment</t>
  </si>
  <si>
    <t>Rapid Prototyping</t>
  </si>
  <si>
    <t>Formal QA participation on Innovaiton Team</t>
  </si>
  <si>
    <t>Customer Feedback Loop for Innovaiton</t>
  </si>
  <si>
    <t>Management understands how to lead innovators</t>
  </si>
  <si>
    <t>Sustainablity Innovation</t>
  </si>
  <si>
    <t>Trained in Project Management</t>
  </si>
  <si>
    <t>Trained in problem solving tools (e.g., 6 Sigma, KT, etc)</t>
  </si>
  <si>
    <t>Mission and Vision with Innovation</t>
  </si>
  <si>
    <t>Innovation Road Map</t>
  </si>
  <si>
    <t>Launch Strategies</t>
  </si>
  <si>
    <t>Communication tools for strategy (e.g., Lean A3)</t>
  </si>
  <si>
    <t>Delivery on time and budget</t>
  </si>
  <si>
    <t>Strategy dictates what will go to market and when</t>
  </si>
  <si>
    <t>Appropriate people resources in Innovation to meet strategy</t>
  </si>
  <si>
    <t>Commitment in Innovation by Sr Leadership</t>
  </si>
  <si>
    <t>Program Leaders with Passion and Drive</t>
  </si>
  <si>
    <t>Team Diversity</t>
  </si>
  <si>
    <t>Team members regularly trained in innovation techniques</t>
  </si>
  <si>
    <t>Team members are empowered and unconstrained</t>
  </si>
  <si>
    <t>Regluar open and honest feedback</t>
  </si>
  <si>
    <t>Future Innovation Pipeline</t>
  </si>
  <si>
    <t>Meeting all Sales targets for new innovaitons</t>
  </si>
  <si>
    <t>Team can articulate all features and benefits of new innovations</t>
  </si>
  <si>
    <t>New innovations are clearly differentiated in the market</t>
  </si>
  <si>
    <t>Our customers see full value for our new innovations</t>
  </si>
  <si>
    <t>We celebrate our successes and failures</t>
  </si>
  <si>
    <t>6. We set realistic target sales values during all phases of the innovation process.</t>
  </si>
  <si>
    <t>Elemental Assessment</t>
  </si>
  <si>
    <t>Innovation Management</t>
  </si>
  <si>
    <t>Skills</t>
  </si>
  <si>
    <t>Strategy/Planning</t>
  </si>
  <si>
    <t>Owner</t>
  </si>
  <si>
    <t>Sole Proprietor</t>
  </si>
  <si>
    <t>CEO/President</t>
  </si>
  <si>
    <t>Director</t>
  </si>
  <si>
    <t>Manager</t>
  </si>
  <si>
    <t>Staff Member</t>
  </si>
  <si>
    <t>City</t>
  </si>
  <si>
    <t>State</t>
  </si>
  <si>
    <t>Global</t>
  </si>
  <si>
    <t>Retail</t>
  </si>
  <si>
    <t>Wholesale</t>
  </si>
  <si>
    <t>Manufacturing</t>
  </si>
  <si>
    <t>Professional Services</t>
  </si>
  <si>
    <t>Other - Specify</t>
  </si>
  <si>
    <t>Consumer</t>
  </si>
  <si>
    <t>B2B</t>
  </si>
  <si>
    <t>Financial Services</t>
  </si>
  <si>
    <t>Healthcare</t>
  </si>
  <si>
    <t>Business Services</t>
  </si>
  <si>
    <t>Non-Profit</t>
  </si>
  <si>
    <t>Government</t>
  </si>
  <si>
    <t>Other-Specify</t>
  </si>
  <si>
    <t xml:space="preserve">             </t>
  </si>
  <si>
    <t xml:space="preserve"> </t>
  </si>
  <si>
    <t>Innovation Assessment Survey™</t>
  </si>
  <si>
    <t>Innovation Traits Assessment</t>
  </si>
  <si>
    <t>Today's Date</t>
  </si>
  <si>
    <t>Overall Assessment</t>
  </si>
  <si>
    <t>Score</t>
  </si>
  <si>
    <t>Trait</t>
  </si>
  <si>
    <t>Grading Scale</t>
  </si>
  <si>
    <t>Not Important</t>
  </si>
  <si>
    <t>F</t>
  </si>
  <si>
    <t>C</t>
  </si>
  <si>
    <t>B</t>
  </si>
  <si>
    <t>A</t>
  </si>
  <si>
    <t>Innovation Traits</t>
  </si>
  <si>
    <t>Innovation Elements</t>
  </si>
  <si>
    <t>Traits are the fuctional aspects of each element.  Many different traits make up an element.</t>
  </si>
  <si>
    <t>Areas of medium to high value that the business does well</t>
  </si>
  <si>
    <t>Areas of moderate to high value that the business may need to improve</t>
  </si>
  <si>
    <t>Areas of moderat to high value where the business needs improvement</t>
  </si>
  <si>
    <t>Areas the business currently does not value</t>
  </si>
  <si>
    <t>4. We have a robust customer feedback loop for innovation testing.</t>
  </si>
  <si>
    <t>5. Our team has a front end idea generation process where rapid generation of new ideas occurs and the best concepts are identified.</t>
  </si>
  <si>
    <t xml:space="preserve"> Metrics</t>
  </si>
  <si>
    <t>Metrics</t>
  </si>
  <si>
    <t>Additional Comments You May Have:</t>
  </si>
  <si>
    <t>#5 - The Future</t>
  </si>
  <si>
    <t>Areas that are of high value and the business excels at them</t>
  </si>
  <si>
    <t>Consumer and Industrial Products</t>
  </si>
  <si>
    <t>The Future</t>
  </si>
  <si>
    <t>8. We conduct formal post launch reviews of product performance in meeting the needs of the customer and the finacial targets of our business.</t>
  </si>
  <si>
    <t>2. We have access to rapid prototyping capability for use in small scale demonstration to larger scale consumer testing.</t>
  </si>
  <si>
    <t>6. We constantly look  to be more environmentally conscious in our new innovations as well as in our overall go-to-market procedure.</t>
  </si>
  <si>
    <t>1. Our business has deep Intellectual property understanding of our own IP as well as our competition's.</t>
  </si>
  <si>
    <t>1. Our business has a well articulated Mission and Vision statement on innovation.</t>
  </si>
  <si>
    <t>2. We are all aligned and have a full innovation road map showing where our innovation has been and where it needs to go in order to meet the overall business strategy.</t>
  </si>
  <si>
    <t>5.  We employ the use of a Lean A3, or similar tool, to communicate strategy, planning and program status within the business.</t>
  </si>
  <si>
    <t>7.  We make purposeful investments into innovation programs and can easily track spending in these areas.</t>
  </si>
  <si>
    <t>4. Our teams are diverse in ethnicity and background in order to bring the best products to market.</t>
  </si>
  <si>
    <t>7. Our people feel empowered and unconstrained. They have autonomy within their innovation team.</t>
  </si>
  <si>
    <t>1. We have many new innovations in the pipeline and plans for implementation in an orderly fashion following the innovation roadmap.</t>
  </si>
  <si>
    <t>Elements are the overarching aspects of a functional Innovative business</t>
  </si>
  <si>
    <t>Process for obtaining insights</t>
  </si>
  <si>
    <t>Realistic Sales Targets set at all phases of innovation</t>
  </si>
  <si>
    <t>Appropriate and traceable Investment in Innovation to meet strategy</t>
  </si>
  <si>
    <t>Innovation teams with singular focus on innovation</t>
  </si>
  <si>
    <t>Team members are accountable for the success of their projects</t>
  </si>
  <si>
    <t>Strategy that demands the number of new innovations each year</t>
  </si>
  <si>
    <t>Reward innovation appropriately</t>
  </si>
  <si>
    <t>Capability</t>
  </si>
  <si>
    <t xml:space="preserve"> of your survey and recommendations, please email survey to pwshipp@inngagesolutions.com</t>
  </si>
  <si>
    <t>Please note -Elemental assessment details appear in black on this survey.   For a full detailed review</t>
  </si>
  <si>
    <t xml:space="preserve">            Overall Assessment</t>
  </si>
  <si>
    <t>Instructions</t>
  </si>
  <si>
    <r>
      <t>For the free survey results, fill in pages 2-6 of the S</t>
    </r>
    <r>
      <rPr>
        <i/>
        <sz val="10"/>
        <rFont val="Arial"/>
      </rPr>
      <t>urvey tab.</t>
    </r>
    <r>
      <rPr>
        <sz val="10"/>
        <rFont val="Arial"/>
      </rPr>
      <t xml:space="preserve">  The top line results will automaticly populate the </t>
    </r>
    <r>
      <rPr>
        <i/>
        <sz val="10"/>
        <rFont val="Arial"/>
      </rPr>
      <t>Overview Score</t>
    </r>
    <r>
      <rPr>
        <sz val="10"/>
        <rFont val="Arial"/>
      </rPr>
      <t xml:space="preserve"> tab.  </t>
    </r>
  </si>
  <si>
    <t>For detailed results and a free assesment with recommendations, please completet page 1 of the Survey tab and email the saved file to pwshipp@inngagesolutions.com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</si>
</sst>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</font>
    <font>
      <b/>
      <sz val="12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24"/>
      <name val="Arial"/>
    </font>
    <font>
      <sz val="20"/>
      <name val="Arial"/>
    </font>
    <font>
      <b/>
      <sz val="9"/>
      <name val="Arial"/>
    </font>
    <font>
      <sz val="9"/>
      <name val="Arial"/>
    </font>
    <font>
      <b/>
      <sz val="16"/>
      <name val="Cambria"/>
    </font>
    <font>
      <i/>
      <sz val="18"/>
      <color rgb="FF365F91"/>
      <name val="Abadi MT Condensed Extra Bold"/>
    </font>
    <font>
      <i/>
      <sz val="16"/>
      <color rgb="FF008000"/>
      <name val="Abadi MT Condensed Light"/>
    </font>
    <font>
      <sz val="20"/>
      <name val="Cambria"/>
    </font>
    <font>
      <b/>
      <i/>
      <sz val="12"/>
      <name val="Arial"/>
    </font>
    <font>
      <i/>
      <sz val="12"/>
      <name val="Arial"/>
    </font>
    <font>
      <b/>
      <i/>
      <sz val="14"/>
      <name val="Arial"/>
    </font>
    <font>
      <b/>
      <i/>
      <sz val="14"/>
      <color theme="1"/>
      <name val="Calibri"/>
    </font>
    <font>
      <b/>
      <i/>
      <sz val="12"/>
      <color theme="1"/>
      <name val="Calibri"/>
    </font>
    <font>
      <sz val="14"/>
      <name val="Arial"/>
    </font>
    <font>
      <b/>
      <i/>
      <sz val="20"/>
      <color theme="1"/>
      <name val="Calibri"/>
    </font>
    <font>
      <i/>
      <sz val="14"/>
      <color rgb="FF365F91"/>
      <name val="Arial Black"/>
    </font>
    <font>
      <b/>
      <sz val="18"/>
      <name val="Arial"/>
    </font>
    <font>
      <sz val="18"/>
      <name val="Arial"/>
    </font>
    <font>
      <i/>
      <sz val="12"/>
      <color rgb="FF008000"/>
      <name val="Arial Black"/>
    </font>
    <font>
      <b/>
      <u/>
      <sz val="18"/>
      <name val="Arial"/>
    </font>
    <font>
      <i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8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 applyFont="0" applyBorder="0" applyAlignment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70">
    <xf numFmtId="0" fontId="0" fillId="0" borderId="0" xfId="0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1" fillId="0" borderId="9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1" fillId="0" borderId="7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0" xfId="0" applyFont="1" applyAlignment="1" applyProtection="1">
      <alignment vertical="center" wrapText="1"/>
    </xf>
    <xf numFmtId="0" fontId="7" fillId="0" borderId="5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1" fontId="0" fillId="0" borderId="8" xfId="0" applyNumberForma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2" fillId="0" borderId="0" xfId="0" applyFont="1" applyAlignment="1" applyProtection="1"/>
    <xf numFmtId="0" fontId="5" fillId="0" borderId="0" xfId="0" applyFont="1" applyAlignment="1">
      <alignment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</xf>
    <xf numFmtId="1" fontId="0" fillId="0" borderId="25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Protection="1"/>
    <xf numFmtId="0" fontId="0" fillId="0" borderId="29" xfId="0" applyBorder="1" applyProtection="1"/>
    <xf numFmtId="0" fontId="0" fillId="0" borderId="1" xfId="0" applyBorder="1" applyProtection="1"/>
    <xf numFmtId="0" fontId="0" fillId="0" borderId="24" xfId="0" applyBorder="1" applyProtection="1"/>
    <xf numFmtId="0" fontId="0" fillId="0" borderId="2" xfId="0" applyBorder="1" applyProtection="1"/>
    <xf numFmtId="1" fontId="0" fillId="0" borderId="10" xfId="0" applyNumberForma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/>
    </xf>
    <xf numFmtId="0" fontId="19" fillId="0" borderId="5" xfId="0" applyFont="1" applyBorder="1" applyAlignment="1" applyProtection="1">
      <alignment horizontal="center" vertical="center" wrapText="1"/>
    </xf>
    <xf numFmtId="0" fontId="20" fillId="0" borderId="0" xfId="0" applyFont="1" applyProtection="1"/>
    <xf numFmtId="0" fontId="19" fillId="0" borderId="30" xfId="0" applyFont="1" applyBorder="1" applyAlignment="1" applyProtection="1">
      <alignment horizontal="center" vertical="center" wrapText="1"/>
    </xf>
    <xf numFmtId="1" fontId="0" fillId="0" borderId="12" xfId="0" applyNumberForma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0" fillId="0" borderId="17" xfId="0" applyNumberFormat="1" applyBorder="1" applyAlignment="1" applyProtection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1" fillId="0" borderId="31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23" fillId="0" borderId="12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0" fillId="0" borderId="0" xfId="0" applyAlignment="1" applyProtection="1">
      <alignment wrapText="1"/>
    </xf>
    <xf numFmtId="0" fontId="0" fillId="0" borderId="27" xfId="0" applyBorder="1" applyProtection="1"/>
    <xf numFmtId="0" fontId="0" fillId="0" borderId="4" xfId="0" applyBorder="1" applyProtection="1"/>
    <xf numFmtId="0" fontId="24" fillId="0" borderId="3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3" xfId="0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0" fillId="0" borderId="28" xfId="0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24" xfId="0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</xf>
    <xf numFmtId="0" fontId="1" fillId="0" borderId="31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 applyProtection="1"/>
    <xf numFmtId="0" fontId="27" fillId="0" borderId="0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Protection="1"/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25" xfId="0" applyFill="1" applyBorder="1" applyAlignment="1" applyProtection="1">
      <alignment horizontal="center" vertical="center"/>
    </xf>
    <xf numFmtId="1" fontId="0" fillId="4" borderId="10" xfId="0" applyNumberForma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0" xfId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</xf>
    <xf numFmtId="0" fontId="0" fillId="5" borderId="25" xfId="0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 vertical="center"/>
    </xf>
    <xf numFmtId="1" fontId="0" fillId="5" borderId="25" xfId="0" applyNumberForma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1" fontId="0" fillId="5" borderId="8" xfId="0" applyNumberFormat="1" applyFill="1" applyBorder="1" applyAlignment="1" applyProtection="1">
      <alignment horizontal="center" vertical="center"/>
    </xf>
    <xf numFmtId="1" fontId="0" fillId="5" borderId="10" xfId="0" applyNumberFormat="1" applyFill="1" applyBorder="1" applyAlignment="1" applyProtection="1">
      <alignment horizontal="center" vertical="center"/>
    </xf>
    <xf numFmtId="1" fontId="0" fillId="5" borderId="12" xfId="0" applyNumberForma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/>
    </xf>
    <xf numFmtId="0" fontId="0" fillId="0" borderId="28" xfId="0" applyFont="1" applyBorder="1" applyAlignment="1" applyProtection="1">
      <alignment vertical="top" wrapText="1"/>
    </xf>
    <xf numFmtId="0" fontId="0" fillId="0" borderId="28" xfId="0" applyFont="1" applyBorder="1" applyAlignment="1" applyProtection="1">
      <alignment horizontal="left" vertical="top" wrapText="1" indent="1"/>
    </xf>
  </cellXfs>
  <cellStyles count="83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Hyperlink" xfId="1" builtinId="8"/>
    <cellStyle name="Normal" xfId="0" builtinId="0"/>
    <cellStyle name="Style 1" xfId="3"/>
  </cellStyles>
  <dxfs count="0"/>
  <tableStyles count="0" defaultTableStyle="TableStyleMedium9" defaultPivotStyle="PivotStyleLight16"/>
  <colors>
    <mruColors>
      <color rgb="FFD43C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96480</xdr:rowOff>
    </xdr:from>
    <xdr:to>
      <xdr:col>0</xdr:col>
      <xdr:colOff>3017520</xdr:colOff>
      <xdr:row>6</xdr:row>
      <xdr:rowOff>7620</xdr:rowOff>
    </xdr:to>
    <xdr:pic>
      <xdr:nvPicPr>
        <xdr:cNvPr id="2050" name="Picture 2" descr="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96480"/>
          <a:ext cx="2773680" cy="1374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HP114"/>
  <sheetViews>
    <sheetView showGridLines="0" tabSelected="1" view="pageLayout" zoomScale="125" zoomScaleNormal="125" zoomScalePageLayoutView="125" workbookViewId="0">
      <selection activeCell="B2" sqref="B2"/>
    </sheetView>
  </sheetViews>
  <sheetFormatPr baseColWidth="10" defaultColWidth="0" defaultRowHeight="12" zeroHeight="1" x14ac:dyDescent="0"/>
  <cols>
    <col min="1" max="1" width="47" style="2" customWidth="1"/>
    <col min="2" max="2" width="36.83203125" style="3" customWidth="1"/>
    <col min="3" max="3" width="39.5" style="23" customWidth="1"/>
    <col min="4" max="4" width="3.33203125" style="3" customWidth="1"/>
    <col min="5" max="5" width="13.5" style="4" customWidth="1"/>
    <col min="6" max="6" width="13" style="64" hidden="1" customWidth="1"/>
    <col min="7" max="7" width="0" style="63" hidden="1" customWidth="1"/>
    <col min="8" max="224" width="0" style="3" hidden="1" customWidth="1"/>
    <col min="225" max="16384" width="8.83203125" style="3" hidden="1"/>
  </cols>
  <sheetData>
    <row r="1" spans="1:223" ht="20">
      <c r="A1" s="66" t="s">
        <v>124</v>
      </c>
    </row>
    <row r="2" spans="1:223" ht="20">
      <c r="A2" s="66" t="s">
        <v>125</v>
      </c>
    </row>
    <row r="3" spans="1:223" ht="21" thickBot="1">
      <c r="B3" s="116" t="s">
        <v>126</v>
      </c>
    </row>
    <row r="4" spans="1:223" ht="18">
      <c r="B4" s="126" t="s">
        <v>152</v>
      </c>
    </row>
    <row r="5" spans="1:223" ht="24">
      <c r="A5" s="68"/>
    </row>
    <row r="6" spans="1:223"/>
    <row r="7" spans="1:223" s="1" customFormat="1" ht="31.5" customHeight="1">
      <c r="C7" s="167" t="s">
        <v>177</v>
      </c>
      <c r="F7" s="63"/>
      <c r="G7" s="63"/>
      <c r="Y7" s="63" t="s">
        <v>102</v>
      </c>
      <c r="Z7" s="63"/>
      <c r="AB7" s="63" t="s">
        <v>108</v>
      </c>
      <c r="AC7" s="63" t="s">
        <v>111</v>
      </c>
      <c r="AE7" s="63" t="s">
        <v>116</v>
      </c>
    </row>
    <row r="8" spans="1:223" s="1" customFormat="1" ht="14.25" customHeight="1" thickBot="1">
      <c r="A8" s="21"/>
      <c r="B8" s="21"/>
      <c r="C8" s="22"/>
      <c r="F8" s="63"/>
      <c r="G8" s="63"/>
      <c r="Y8" s="63" t="s">
        <v>103</v>
      </c>
      <c r="Z8" s="63"/>
      <c r="AB8" s="63" t="s">
        <v>109</v>
      </c>
      <c r="AC8" s="63" t="s">
        <v>112</v>
      </c>
      <c r="AE8" s="63" t="s">
        <v>117</v>
      </c>
    </row>
    <row r="9" spans="1:223" s="1" customFormat="1" ht="25.5" customHeight="1" thickBot="1">
      <c r="A9" s="34" t="s">
        <v>25</v>
      </c>
      <c r="B9" s="35"/>
      <c r="C9" s="169" t="s">
        <v>178</v>
      </c>
      <c r="F9" s="63"/>
      <c r="G9" s="63"/>
      <c r="Y9" s="63" t="s">
        <v>104</v>
      </c>
      <c r="Z9" s="63"/>
      <c r="AB9" s="63" t="s">
        <v>53</v>
      </c>
      <c r="AC9" s="63" t="s">
        <v>113</v>
      </c>
      <c r="AE9" s="63" t="s">
        <v>118</v>
      </c>
    </row>
    <row r="10" spans="1:223" s="1" customFormat="1" ht="25.5" customHeight="1">
      <c r="A10" s="27" t="s">
        <v>8</v>
      </c>
      <c r="B10" s="29"/>
      <c r="C10" s="169"/>
      <c r="F10" s="63"/>
      <c r="G10" s="63"/>
      <c r="Y10" s="63" t="s">
        <v>105</v>
      </c>
      <c r="Z10" s="63"/>
      <c r="AB10" s="64" t="s">
        <v>110</v>
      </c>
      <c r="AC10" s="63" t="s">
        <v>54</v>
      </c>
      <c r="AD10" s="3"/>
      <c r="AE10" s="63" t="s">
        <v>119</v>
      </c>
    </row>
    <row r="11" spans="1:223" s="1" customFormat="1" ht="31.5" customHeight="1">
      <c r="A11" s="28" t="s">
        <v>9</v>
      </c>
      <c r="B11" s="30"/>
      <c r="C11" s="168"/>
      <c r="Y11" s="63" t="s">
        <v>106</v>
      </c>
      <c r="Z11" s="63"/>
      <c r="AB11" s="64"/>
      <c r="AC11" s="63" t="s">
        <v>114</v>
      </c>
      <c r="AD11" s="3"/>
      <c r="AE11" s="63" t="s">
        <v>120</v>
      </c>
    </row>
    <row r="12" spans="1:223" s="1" customFormat="1" ht="25.5" customHeight="1">
      <c r="A12" s="28" t="s">
        <v>10</v>
      </c>
      <c r="B12" s="30"/>
      <c r="C12" s="169" t="s">
        <v>179</v>
      </c>
      <c r="Y12" s="63" t="s">
        <v>107</v>
      </c>
      <c r="Z12" s="63"/>
      <c r="AB12" s="64"/>
      <c r="AC12" s="63" t="s">
        <v>115</v>
      </c>
      <c r="AD12" s="3"/>
      <c r="AE12" s="63" t="s">
        <v>121</v>
      </c>
    </row>
    <row r="13" spans="1:223" s="1" customFormat="1" ht="25.5" customHeight="1">
      <c r="A13" s="28" t="s">
        <v>11</v>
      </c>
      <c r="B13" s="30"/>
      <c r="C13" s="169"/>
    </row>
    <row r="14" spans="1:223" s="1" customFormat="1" ht="25.5" customHeight="1">
      <c r="A14" s="28" t="s">
        <v>12</v>
      </c>
      <c r="B14" s="138"/>
      <c r="C14" s="22"/>
    </row>
    <row r="15" spans="1:223" s="1" customFormat="1" ht="25.5" customHeight="1">
      <c r="A15" s="28" t="s">
        <v>13</v>
      </c>
      <c r="B15" s="138"/>
      <c r="C15" s="22"/>
      <c r="HI15" s="63"/>
      <c r="HJ15" s="63"/>
      <c r="HL15" s="63"/>
      <c r="HM15" s="63"/>
      <c r="HO15" s="63"/>
    </row>
    <row r="16" spans="1:223" s="1" customFormat="1" ht="25.5" customHeight="1">
      <c r="A16" s="28" t="s">
        <v>14</v>
      </c>
      <c r="B16" s="138"/>
      <c r="C16" s="22"/>
      <c r="HI16" s="63"/>
      <c r="HJ16" s="63"/>
      <c r="HL16" s="63"/>
      <c r="HM16" s="63"/>
      <c r="HO16" s="63"/>
    </row>
    <row r="17" spans="1:224" s="1" customFormat="1" ht="25.5" customHeight="1">
      <c r="A17" s="28" t="s">
        <v>15</v>
      </c>
      <c r="B17" s="138"/>
      <c r="C17" s="22"/>
      <c r="HI17" s="63"/>
      <c r="HJ17" s="63"/>
      <c r="HL17" s="63"/>
      <c r="HM17" s="63"/>
      <c r="HO17" s="63"/>
    </row>
    <row r="18" spans="1:224" s="1" customFormat="1" ht="25.5" customHeight="1">
      <c r="A18" s="28" t="s">
        <v>16</v>
      </c>
      <c r="B18" s="138"/>
      <c r="C18" s="22"/>
      <c r="HI18" s="63"/>
      <c r="HJ18" s="63"/>
      <c r="HL18" s="63"/>
      <c r="HM18" s="63"/>
      <c r="HO18" s="63"/>
    </row>
    <row r="19" spans="1:224" s="1" customFormat="1" ht="25.5" customHeight="1">
      <c r="A19" s="28" t="s">
        <v>17</v>
      </c>
      <c r="B19" s="138"/>
      <c r="C19" s="22"/>
      <c r="HI19" s="63"/>
      <c r="HJ19" s="63"/>
      <c r="HL19" s="63"/>
      <c r="HM19" s="63"/>
      <c r="HO19" s="63"/>
    </row>
    <row r="20" spans="1:224" s="1" customFormat="1" ht="25.5" customHeight="1">
      <c r="A20" s="28" t="s">
        <v>18</v>
      </c>
      <c r="B20" s="138"/>
      <c r="C20" s="22"/>
      <c r="HI20" s="63"/>
      <c r="HJ20" s="63"/>
      <c r="HL20" s="63"/>
      <c r="HM20" s="63"/>
      <c r="HO20" s="63"/>
    </row>
    <row r="21" spans="1:224" s="1" customFormat="1" ht="25.5" customHeight="1">
      <c r="A21" s="28" t="s">
        <v>19</v>
      </c>
      <c r="B21" s="139"/>
      <c r="C21" s="22"/>
      <c r="HI21" s="63"/>
      <c r="HJ21" s="63"/>
      <c r="HL21" s="63"/>
      <c r="HM21" s="63"/>
      <c r="HO21" s="63"/>
    </row>
    <row r="22" spans="1:224" s="1" customFormat="1" ht="25.5" customHeight="1">
      <c r="A22" s="28" t="s">
        <v>20</v>
      </c>
      <c r="B22" s="139"/>
      <c r="C22" s="22"/>
      <c r="HL22" s="63"/>
      <c r="HM22" s="63"/>
      <c r="HO22" s="63"/>
    </row>
    <row r="23" spans="1:224" s="1" customFormat="1" ht="25.5" customHeight="1">
      <c r="A23" s="28" t="s">
        <v>21</v>
      </c>
      <c r="B23" s="138"/>
      <c r="C23" s="22"/>
      <c r="HL23" s="63"/>
      <c r="HM23" s="63"/>
      <c r="HO23" s="63"/>
    </row>
    <row r="24" spans="1:224" s="1" customFormat="1" ht="28.5" customHeight="1">
      <c r="A24" s="28" t="s">
        <v>22</v>
      </c>
      <c r="B24" s="138"/>
      <c r="C24" s="22"/>
      <c r="HP24" s="3"/>
    </row>
    <row r="25" spans="1:224" s="1" customFormat="1" ht="29.25" customHeight="1">
      <c r="A25" s="28" t="s">
        <v>23</v>
      </c>
      <c r="B25" s="138"/>
      <c r="C25" s="22"/>
      <c r="HP25" s="3"/>
    </row>
    <row r="26" spans="1:224" s="1" customFormat="1" ht="56.25" customHeight="1" thickBot="1">
      <c r="A26" s="47" t="s">
        <v>24</v>
      </c>
      <c r="B26" s="140"/>
      <c r="C26" s="22"/>
      <c r="HP26" s="3"/>
    </row>
    <row r="27" spans="1:224" s="1" customFormat="1" ht="25.5" customHeight="1" thickBot="1">
      <c r="A27" s="22"/>
      <c r="B27" s="141"/>
      <c r="HJ27" s="64"/>
      <c r="HK27" s="63"/>
      <c r="HL27" s="3"/>
      <c r="HM27" s="63" t="s">
        <v>122</v>
      </c>
      <c r="HN27" s="3"/>
    </row>
    <row r="28" spans="1:224" s="1" customFormat="1" ht="25.5" customHeight="1" thickBot="1">
      <c r="A28" s="113" t="s">
        <v>128</v>
      </c>
      <c r="B28" s="133"/>
      <c r="HJ28" s="64"/>
      <c r="HK28" s="63"/>
      <c r="HL28" s="3"/>
      <c r="HM28" s="63" t="s">
        <v>123</v>
      </c>
      <c r="HN28" s="3"/>
    </row>
    <row r="29" spans="1:224" s="1" customFormat="1" ht="25.5" customHeight="1">
      <c r="A29" s="22"/>
    </row>
    <row r="30" spans="1:224" s="1" customFormat="1" ht="25.5" customHeight="1">
      <c r="A30" s="22"/>
    </row>
    <row r="31" spans="1:224" s="1" customFormat="1" ht="25.5" customHeight="1">
      <c r="A31" s="22"/>
    </row>
    <row r="32" spans="1:224" s="1" customFormat="1" ht="25.5" customHeight="1">
      <c r="A32" s="22"/>
    </row>
    <row r="33" spans="1:220" s="1" customFormat="1" ht="25.5" customHeight="1">
      <c r="A33" s="22"/>
    </row>
    <row r="34" spans="1:220" s="1" customFormat="1" ht="25.5" customHeight="1">
      <c r="A34" s="22"/>
    </row>
    <row r="35" spans="1:220" s="1" customFormat="1" ht="25.5" customHeight="1">
      <c r="A35" s="22"/>
    </row>
    <row r="36" spans="1:220" s="1" customFormat="1" ht="25.5" customHeight="1">
      <c r="A36" s="22"/>
    </row>
    <row r="37" spans="1:220" ht="13" thickBot="1"/>
    <row r="38" spans="1:220" ht="28.5" customHeight="1">
      <c r="A38" s="155" t="s">
        <v>60</v>
      </c>
      <c r="B38" s="159" t="s">
        <v>6</v>
      </c>
      <c r="C38" s="158"/>
    </row>
    <row r="39" spans="1:220" ht="28.5" customHeight="1">
      <c r="A39" s="156"/>
      <c r="B39" s="5" t="s">
        <v>1</v>
      </c>
      <c r="C39" s="6" t="s">
        <v>2</v>
      </c>
    </row>
    <row r="40" spans="1:220" ht="28.5" customHeight="1" thickBot="1">
      <c r="A40" s="7" t="s">
        <v>0</v>
      </c>
      <c r="B40" s="8" t="s">
        <v>4</v>
      </c>
      <c r="C40" s="9" t="s">
        <v>3</v>
      </c>
      <c r="HI40" s="64"/>
      <c r="HJ40" s="63"/>
      <c r="HL40" s="63"/>
    </row>
    <row r="41" spans="1:220" ht="48" customHeight="1">
      <c r="A41" s="44" t="s">
        <v>29</v>
      </c>
      <c r="B41" s="45"/>
      <c r="C41" s="46"/>
      <c r="HI41" s="64"/>
      <c r="HJ41" s="63"/>
      <c r="HL41" s="63"/>
    </row>
    <row r="42" spans="1:220" ht="48" customHeight="1">
      <c r="A42" s="31" t="s">
        <v>28</v>
      </c>
      <c r="B42" s="15"/>
      <c r="C42" s="24"/>
      <c r="HI42" s="64"/>
      <c r="HJ42" s="63"/>
      <c r="HL42" s="63"/>
    </row>
    <row r="43" spans="1:220" ht="48" customHeight="1">
      <c r="A43" s="10" t="s">
        <v>30</v>
      </c>
      <c r="B43" s="15"/>
      <c r="C43" s="24"/>
      <c r="HI43" s="64"/>
      <c r="HJ43" s="63"/>
      <c r="HL43" s="63"/>
    </row>
    <row r="44" spans="1:220" ht="48" customHeight="1">
      <c r="A44" s="10" t="s">
        <v>31</v>
      </c>
      <c r="B44" s="15"/>
      <c r="C44" s="24"/>
    </row>
    <row r="45" spans="1:220" ht="48" customHeight="1">
      <c r="A45" s="10" t="s">
        <v>146</v>
      </c>
      <c r="B45" s="15"/>
      <c r="C45" s="24"/>
    </row>
    <row r="46" spans="1:220" ht="48" customHeight="1">
      <c r="A46" s="10" t="s">
        <v>97</v>
      </c>
      <c r="B46" s="15"/>
      <c r="C46" s="24"/>
      <c r="I46" s="63"/>
    </row>
    <row r="47" spans="1:220" ht="48" customHeight="1">
      <c r="A47" s="10" t="s">
        <v>32</v>
      </c>
      <c r="B47" s="15"/>
      <c r="C47" s="24"/>
      <c r="I47" s="63"/>
    </row>
    <row r="48" spans="1:220" ht="48" customHeight="1" thickBot="1">
      <c r="A48" s="11" t="s">
        <v>154</v>
      </c>
      <c r="B48" s="16"/>
      <c r="C48" s="25"/>
    </row>
    <row r="49" spans="1:7" s="14" customFormat="1" ht="13" thickBot="1">
      <c r="A49" s="12"/>
      <c r="B49" s="13"/>
      <c r="C49" s="26"/>
      <c r="E49" s="4"/>
      <c r="F49" s="64"/>
      <c r="G49" s="63"/>
    </row>
    <row r="50" spans="1:7" ht="28.5" customHeight="1">
      <c r="A50" s="153" t="s">
        <v>59</v>
      </c>
      <c r="B50" s="157" t="s">
        <v>6</v>
      </c>
      <c r="C50" s="158"/>
    </row>
    <row r="51" spans="1:7" ht="28.5" customHeight="1">
      <c r="A51" s="154"/>
      <c r="B51" s="48" t="s">
        <v>1</v>
      </c>
      <c r="C51" s="49" t="s">
        <v>2</v>
      </c>
    </row>
    <row r="52" spans="1:7" ht="28.5" customHeight="1">
      <c r="A52" s="50" t="s">
        <v>0</v>
      </c>
      <c r="B52" s="48" t="s">
        <v>4</v>
      </c>
      <c r="C52" s="49" t="s">
        <v>3</v>
      </c>
    </row>
    <row r="53" spans="1:7" ht="48" customHeight="1">
      <c r="A53" s="31" t="s">
        <v>157</v>
      </c>
      <c r="B53" s="15"/>
      <c r="C53" s="24"/>
    </row>
    <row r="54" spans="1:7" ht="48" customHeight="1">
      <c r="A54" s="31" t="s">
        <v>155</v>
      </c>
      <c r="B54" s="15"/>
      <c r="C54" s="24"/>
    </row>
    <row r="55" spans="1:7" ht="48" customHeight="1">
      <c r="A55" s="10" t="s">
        <v>33</v>
      </c>
      <c r="B55" s="15"/>
      <c r="C55" s="24"/>
    </row>
    <row r="56" spans="1:7" ht="48" customHeight="1">
      <c r="A56" s="10" t="s">
        <v>145</v>
      </c>
      <c r="B56" s="15"/>
      <c r="C56" s="24"/>
    </row>
    <row r="57" spans="1:7" ht="48" customHeight="1">
      <c r="A57" s="10" t="s">
        <v>34</v>
      </c>
      <c r="B57" s="15"/>
      <c r="C57" s="24"/>
    </row>
    <row r="58" spans="1:7" ht="48" customHeight="1">
      <c r="A58" s="10" t="s">
        <v>156</v>
      </c>
      <c r="B58" s="15"/>
      <c r="C58" s="24"/>
    </row>
    <row r="59" spans="1:7" ht="48" customHeight="1">
      <c r="A59" s="10" t="s">
        <v>38</v>
      </c>
      <c r="B59" s="15"/>
      <c r="C59" s="24"/>
    </row>
    <row r="60" spans="1:7" ht="48" customHeight="1" thickBot="1">
      <c r="A60" s="32" t="s">
        <v>39</v>
      </c>
      <c r="B60" s="16"/>
      <c r="C60" s="25"/>
    </row>
    <row r="61" spans="1:7" ht="13" customHeight="1" thickBot="1"/>
    <row r="62" spans="1:7" ht="28.5" customHeight="1">
      <c r="A62" s="153" t="s">
        <v>26</v>
      </c>
      <c r="B62" s="157" t="s">
        <v>6</v>
      </c>
      <c r="C62" s="158"/>
    </row>
    <row r="63" spans="1:7" ht="28.5" customHeight="1">
      <c r="A63" s="154"/>
      <c r="B63" s="48" t="s">
        <v>1</v>
      </c>
      <c r="C63" s="49" t="s">
        <v>2</v>
      </c>
    </row>
    <row r="64" spans="1:7" ht="28.5" customHeight="1">
      <c r="A64" s="50" t="s">
        <v>0</v>
      </c>
      <c r="B64" s="48" t="s">
        <v>4</v>
      </c>
      <c r="C64" s="49" t="s">
        <v>3</v>
      </c>
    </row>
    <row r="65" spans="1:3" ht="48" customHeight="1">
      <c r="A65" s="31" t="s">
        <v>158</v>
      </c>
      <c r="B65" s="15"/>
      <c r="C65" s="24"/>
    </row>
    <row r="66" spans="1:3" ht="48" customHeight="1">
      <c r="A66" s="31" t="s">
        <v>159</v>
      </c>
      <c r="B66" s="15"/>
      <c r="C66" s="24"/>
    </row>
    <row r="67" spans="1:3" ht="48" customHeight="1">
      <c r="A67" s="31" t="s">
        <v>40</v>
      </c>
      <c r="B67" s="15"/>
      <c r="C67" s="24"/>
    </row>
    <row r="68" spans="1:3" ht="48" customHeight="1">
      <c r="A68" s="10" t="s">
        <v>41</v>
      </c>
      <c r="B68" s="15"/>
      <c r="C68" s="24"/>
    </row>
    <row r="69" spans="1:3" ht="48" customHeight="1">
      <c r="A69" s="10" t="s">
        <v>160</v>
      </c>
      <c r="B69" s="15"/>
      <c r="C69" s="24"/>
    </row>
    <row r="70" spans="1:3" ht="48" customHeight="1">
      <c r="A70" s="10" t="s">
        <v>48</v>
      </c>
      <c r="B70" s="15"/>
      <c r="C70" s="24"/>
    </row>
    <row r="71" spans="1:3" ht="48" customHeight="1">
      <c r="A71" s="10" t="s">
        <v>161</v>
      </c>
      <c r="B71" s="15"/>
      <c r="C71" s="24"/>
    </row>
    <row r="72" spans="1:3" ht="48" customHeight="1" thickBot="1">
      <c r="A72" s="32" t="s">
        <v>52</v>
      </c>
      <c r="B72" s="16"/>
      <c r="C72" s="25"/>
    </row>
    <row r="73" spans="1:3" ht="13" thickBot="1">
      <c r="A73" s="12"/>
      <c r="B73" s="13"/>
      <c r="C73" s="26"/>
    </row>
    <row r="74" spans="1:3" ht="28.5" customHeight="1">
      <c r="A74" s="153" t="s">
        <v>27</v>
      </c>
      <c r="B74" s="157" t="s">
        <v>6</v>
      </c>
      <c r="C74" s="158"/>
    </row>
    <row r="75" spans="1:3" ht="28.5" customHeight="1">
      <c r="A75" s="154"/>
      <c r="B75" s="48" t="s">
        <v>1</v>
      </c>
      <c r="C75" s="49" t="s">
        <v>2</v>
      </c>
    </row>
    <row r="76" spans="1:3" ht="28.5" customHeight="1">
      <c r="A76" s="50" t="s">
        <v>0</v>
      </c>
      <c r="B76" s="48" t="s">
        <v>4</v>
      </c>
      <c r="C76" s="49" t="s">
        <v>3</v>
      </c>
    </row>
    <row r="77" spans="1:3" ht="48" customHeight="1">
      <c r="A77" s="31" t="s">
        <v>35</v>
      </c>
      <c r="B77" s="15"/>
      <c r="C77" s="24"/>
    </row>
    <row r="78" spans="1:3" ht="48" customHeight="1">
      <c r="A78" s="31" t="s">
        <v>36</v>
      </c>
      <c r="B78" s="15"/>
      <c r="C78" s="24"/>
    </row>
    <row r="79" spans="1:3" ht="48" customHeight="1">
      <c r="A79" s="10" t="s">
        <v>37</v>
      </c>
      <c r="B79" s="15"/>
      <c r="C79" s="24"/>
    </row>
    <row r="80" spans="1:3" ht="48" customHeight="1">
      <c r="A80" s="10" t="s">
        <v>162</v>
      </c>
      <c r="B80" s="15"/>
      <c r="C80" s="24"/>
    </row>
    <row r="81" spans="1:3" ht="48" customHeight="1">
      <c r="A81" s="10" t="s">
        <v>42</v>
      </c>
      <c r="B81" s="15"/>
      <c r="C81" s="24"/>
    </row>
    <row r="82" spans="1:3" ht="48" customHeight="1">
      <c r="A82" s="10" t="s">
        <v>43</v>
      </c>
      <c r="B82" s="15"/>
      <c r="C82" s="24"/>
    </row>
    <row r="83" spans="1:3" ht="48" customHeight="1">
      <c r="A83" s="10" t="s">
        <v>163</v>
      </c>
      <c r="B83" s="15"/>
      <c r="C83" s="24"/>
    </row>
    <row r="84" spans="1:3" ht="48" customHeight="1" thickBot="1">
      <c r="A84" s="32" t="s">
        <v>50</v>
      </c>
      <c r="B84" s="16"/>
      <c r="C84" s="25"/>
    </row>
    <row r="85" spans="1:3" ht="13" thickBot="1">
      <c r="A85" s="12"/>
      <c r="B85" s="13"/>
      <c r="C85" s="26"/>
    </row>
    <row r="86" spans="1:3" ht="28.5" customHeight="1">
      <c r="A86" s="153" t="s">
        <v>150</v>
      </c>
      <c r="B86" s="157" t="s">
        <v>6</v>
      </c>
      <c r="C86" s="158"/>
    </row>
    <row r="87" spans="1:3" ht="28.5" customHeight="1">
      <c r="A87" s="154"/>
      <c r="B87" s="48" t="s">
        <v>1</v>
      </c>
      <c r="C87" s="49" t="s">
        <v>2</v>
      </c>
    </row>
    <row r="88" spans="1:3" ht="28.5" customHeight="1">
      <c r="A88" s="50" t="s">
        <v>0</v>
      </c>
      <c r="B88" s="48" t="s">
        <v>4</v>
      </c>
      <c r="C88" s="49" t="s">
        <v>3</v>
      </c>
    </row>
    <row r="89" spans="1:3" ht="48" customHeight="1">
      <c r="A89" s="31" t="s">
        <v>164</v>
      </c>
      <c r="B89" s="15"/>
      <c r="C89" s="24"/>
    </row>
    <row r="90" spans="1:3" ht="48" customHeight="1">
      <c r="A90" s="31" t="s">
        <v>44</v>
      </c>
      <c r="B90" s="15"/>
      <c r="C90" s="24"/>
    </row>
    <row r="91" spans="1:3" ht="48" customHeight="1">
      <c r="A91" s="31" t="s">
        <v>55</v>
      </c>
      <c r="B91" s="15"/>
      <c r="C91" s="24"/>
    </row>
    <row r="92" spans="1:3" ht="48" customHeight="1">
      <c r="A92" s="10" t="s">
        <v>45</v>
      </c>
      <c r="B92" s="15"/>
      <c r="C92" s="24"/>
    </row>
    <row r="93" spans="1:3" ht="48" customHeight="1">
      <c r="A93" s="10" t="s">
        <v>46</v>
      </c>
      <c r="B93" s="15"/>
      <c r="C93" s="24"/>
    </row>
    <row r="94" spans="1:3" ht="48" customHeight="1">
      <c r="A94" s="10" t="s">
        <v>47</v>
      </c>
      <c r="B94" s="15"/>
      <c r="C94" s="24"/>
    </row>
    <row r="95" spans="1:3" ht="48" customHeight="1">
      <c r="A95" s="10" t="s">
        <v>49</v>
      </c>
      <c r="B95" s="15"/>
      <c r="C95" s="24"/>
    </row>
    <row r="96" spans="1:3" ht="48" customHeight="1" thickBot="1">
      <c r="A96" s="32" t="s">
        <v>51</v>
      </c>
      <c r="B96" s="16"/>
      <c r="C96" s="25"/>
    </row>
    <row r="97" spans="1:3"/>
    <row r="98" spans="1:3"/>
    <row r="99" spans="1:3"/>
    <row r="100" spans="1:3" ht="13" customHeight="1">
      <c r="A100" s="33"/>
    </row>
    <row r="101" spans="1:3" ht="13" customHeight="1">
      <c r="A101" s="33"/>
    </row>
    <row r="102" spans="1:3" ht="13" customHeight="1" thickBot="1">
      <c r="A102" s="33"/>
    </row>
    <row r="103" spans="1:3" ht="13" customHeight="1">
      <c r="A103" s="106"/>
      <c r="B103" s="153" t="s">
        <v>149</v>
      </c>
      <c r="C103" s="107"/>
    </row>
    <row r="104" spans="1:3">
      <c r="A104" s="108"/>
      <c r="B104" s="154"/>
      <c r="C104" s="109"/>
    </row>
    <row r="105" spans="1:3">
      <c r="A105" s="108"/>
      <c r="B105" s="14"/>
      <c r="C105" s="109"/>
    </row>
    <row r="106" spans="1:3">
      <c r="A106" s="108"/>
      <c r="B106" s="14"/>
      <c r="C106" s="109"/>
    </row>
    <row r="107" spans="1:3">
      <c r="A107" s="108"/>
      <c r="B107" s="14"/>
      <c r="C107" s="109"/>
    </row>
    <row r="108" spans="1:3">
      <c r="A108" s="108"/>
      <c r="B108" s="14"/>
      <c r="C108" s="109"/>
    </row>
    <row r="109" spans="1:3">
      <c r="A109" s="108"/>
      <c r="B109" s="14"/>
      <c r="C109" s="109"/>
    </row>
    <row r="110" spans="1:3">
      <c r="A110" s="108"/>
      <c r="B110" s="14"/>
      <c r="C110" s="109"/>
    </row>
    <row r="111" spans="1:3">
      <c r="A111" s="108"/>
      <c r="B111" s="14"/>
      <c r="C111" s="109"/>
    </row>
    <row r="112" spans="1:3" ht="13" thickBot="1">
      <c r="A112" s="110"/>
      <c r="B112" s="111"/>
      <c r="C112" s="112"/>
    </row>
    <row r="113"/>
    <row r="114"/>
  </sheetData>
  <sheetProtection selectLockedCells="1"/>
  <mergeCells count="13">
    <mergeCell ref="C9:C10"/>
    <mergeCell ref="C12:C13"/>
    <mergeCell ref="B103:B104"/>
    <mergeCell ref="B86:C86"/>
    <mergeCell ref="B74:C74"/>
    <mergeCell ref="B62:C62"/>
    <mergeCell ref="B38:C38"/>
    <mergeCell ref="A86:A87"/>
    <mergeCell ref="A38:A39"/>
    <mergeCell ref="A50:A51"/>
    <mergeCell ref="B50:C50"/>
    <mergeCell ref="A62:A63"/>
    <mergeCell ref="A74:A75"/>
  </mergeCells>
  <phoneticPr fontId="8" type="noConversion"/>
  <dataValidations count="5">
    <dataValidation type="whole" allowBlank="1" showInputMessage="1" showErrorMessage="1" sqref="B41:C48 B89:C96 B65:C72 B53:C60 B77:C84">
      <formula1>1</formula1>
      <formula2>4</formula2>
    </dataValidation>
    <dataValidation type="list" allowBlank="1" showInputMessage="1" showErrorMessage="1" sqref="B11">
      <formula1>$Y$7:$Y$12</formula1>
    </dataValidation>
    <dataValidation type="list" allowBlank="1" showInputMessage="1" showErrorMessage="1" sqref="B24">
      <formula1>$AB$7:$AB$10</formula1>
    </dataValidation>
    <dataValidation type="list" allowBlank="1" showInputMessage="1" showErrorMessage="1" sqref="B26">
      <formula1>$AE$7:$AE$12</formula1>
    </dataValidation>
    <dataValidation type="list" allowBlank="1" showInputMessage="1" showErrorMessage="1" sqref="B25">
      <formula1>$AC$7:$AC$12</formula1>
    </dataValidation>
  </dataValidations>
  <pageMargins left="0.32" right="0.3" top="0.45" bottom="0.76" header="0.3" footer="0.3"/>
  <pageSetup scale="76" fitToHeight="0" orientation="portrait" horizontalDpi="4294967293" verticalDpi="4294967293"/>
  <headerFooter>
    <oddFooter>&amp;L&amp;K000000Copyright © 2016 InnGage Solutions, LLC&amp;R&amp;K000000Page &amp;P</oddFooter>
  </headerFooter>
  <rowBreaks count="5" manualBreakCount="5">
    <brk id="48" max="16383" man="1"/>
    <brk id="60" max="16383" man="1"/>
    <brk id="72" max="16383" man="1"/>
    <brk id="84" max="16383" man="1"/>
    <brk id="96" max="2" man="1"/>
  </rowBreaks>
  <drawing r:id="rId1"/>
  <extLst>
    <ext xmlns:mx="http://schemas.microsoft.com/office/mac/excel/2008/main" uri="{64002731-A6B0-56B0-2670-7721B7C09600}">
      <mx:PLV Mode="1" OnePage="0" WScale="7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K109"/>
  <sheetViews>
    <sheetView showGridLines="0" view="pageLayout" zoomScale="85" zoomScaleNormal="85" zoomScalePageLayoutView="85" workbookViewId="0">
      <selection activeCell="D1" sqref="D1"/>
    </sheetView>
  </sheetViews>
  <sheetFormatPr baseColWidth="10" defaultColWidth="8.83203125" defaultRowHeight="12" x14ac:dyDescent="0"/>
  <cols>
    <col min="1" max="1" width="32.5" style="3" customWidth="1"/>
    <col min="2" max="2" width="11.5" style="3" bestFit="1" customWidth="1"/>
    <col min="3" max="3" width="27.33203125" style="4" customWidth="1"/>
    <col min="4" max="4" width="11.5" style="4" bestFit="1" customWidth="1"/>
    <col min="5" max="5" width="28" style="4" customWidth="1"/>
    <col min="6" max="6" width="11.5" style="4" bestFit="1" customWidth="1"/>
    <col min="7" max="7" width="27.33203125" style="4" customWidth="1"/>
    <col min="8" max="8" width="11.5" style="4" bestFit="1" customWidth="1"/>
    <col min="9" max="9" width="27.1640625" style="4" customWidth="1"/>
    <col min="10" max="10" width="11.5" style="4" bestFit="1" customWidth="1"/>
    <col min="11" max="11" width="10.1640625" style="4" customWidth="1"/>
    <col min="12" max="12" width="8.83203125" style="4" customWidth="1"/>
    <col min="13" max="16384" width="8.83203125" style="4"/>
  </cols>
  <sheetData>
    <row r="1" spans="2:10" ht="37" customHeight="1"/>
    <row r="2" spans="2:10" ht="36" customHeight="1">
      <c r="E2" s="117"/>
    </row>
    <row r="3" spans="2:10" ht="38" customHeight="1">
      <c r="E3" s="118"/>
    </row>
    <row r="4" spans="2:10" ht="38" customHeight="1">
      <c r="E4" s="118"/>
    </row>
    <row r="5" spans="2:10" ht="38" customHeight="1">
      <c r="E5" s="118"/>
    </row>
    <row r="6" spans="2:10" ht="38" customHeight="1">
      <c r="D6" s="67"/>
      <c r="E6" s="160" t="s">
        <v>132</v>
      </c>
      <c r="F6" s="160"/>
      <c r="G6" s="160"/>
    </row>
    <row r="7" spans="2:10" ht="45.75" customHeight="1">
      <c r="B7" s="65"/>
      <c r="E7" s="119" t="s">
        <v>139</v>
      </c>
      <c r="F7" s="120"/>
      <c r="G7" s="121" t="s">
        <v>138</v>
      </c>
      <c r="J7"/>
    </row>
    <row r="8" spans="2:10" ht="54" customHeight="1">
      <c r="E8" s="100" t="s">
        <v>165</v>
      </c>
      <c r="F8" s="95"/>
      <c r="G8" s="100" t="s">
        <v>140</v>
      </c>
    </row>
    <row r="9" spans="2:10" ht="26" customHeight="1" thickBot="1">
      <c r="E9" s="100"/>
      <c r="F9" s="95"/>
      <c r="G9" s="100"/>
    </row>
    <row r="10" spans="2:10" ht="18">
      <c r="C10" s="90">
        <v>16</v>
      </c>
      <c r="D10" s="91" t="s">
        <v>137</v>
      </c>
      <c r="E10" s="101" t="s">
        <v>151</v>
      </c>
      <c r="F10" s="101"/>
      <c r="G10" s="102"/>
    </row>
    <row r="11" spans="2:10" ht="18">
      <c r="C11" s="92">
        <v>15</v>
      </c>
      <c r="D11" s="93" t="s">
        <v>137</v>
      </c>
      <c r="E11" s="69"/>
      <c r="F11" s="69"/>
      <c r="G11" s="70"/>
    </row>
    <row r="12" spans="2:10" ht="18">
      <c r="C12" s="92">
        <v>14</v>
      </c>
      <c r="D12" s="93" t="s">
        <v>137</v>
      </c>
      <c r="E12" s="69"/>
      <c r="F12" s="69"/>
      <c r="G12" s="70"/>
    </row>
    <row r="13" spans="2:10" ht="18">
      <c r="C13" s="92">
        <v>13</v>
      </c>
      <c r="D13" s="93" t="s">
        <v>137</v>
      </c>
      <c r="E13" s="69"/>
      <c r="F13" s="69"/>
      <c r="G13" s="70"/>
    </row>
    <row r="14" spans="2:10" ht="19" thickBot="1">
      <c r="C14" s="94">
        <v>12</v>
      </c>
      <c r="D14" s="99" t="s">
        <v>137</v>
      </c>
      <c r="E14" s="71"/>
      <c r="F14" s="72"/>
      <c r="G14" s="73"/>
    </row>
    <row r="15" spans="2:10" ht="18">
      <c r="C15" s="97">
        <v>11</v>
      </c>
      <c r="D15" s="98" t="s">
        <v>136</v>
      </c>
      <c r="E15" s="69" t="s">
        <v>141</v>
      </c>
      <c r="F15" s="69"/>
      <c r="G15" s="70"/>
    </row>
    <row r="16" spans="2:10" ht="18">
      <c r="C16" s="92">
        <v>10</v>
      </c>
      <c r="D16" s="93" t="s">
        <v>136</v>
      </c>
      <c r="E16" s="69"/>
      <c r="F16" s="69"/>
      <c r="G16" s="70"/>
    </row>
    <row r="17" spans="3:7" ht="18">
      <c r="C17" s="92">
        <v>9</v>
      </c>
      <c r="D17" s="93" t="s">
        <v>136</v>
      </c>
      <c r="E17" s="69"/>
      <c r="F17" s="69"/>
      <c r="G17" s="70"/>
    </row>
    <row r="18" spans="3:7" ht="19" thickBot="1">
      <c r="C18" s="94">
        <v>8</v>
      </c>
      <c r="D18" s="99" t="s">
        <v>136</v>
      </c>
      <c r="E18" s="71"/>
      <c r="F18" s="72"/>
      <c r="G18" s="73"/>
    </row>
    <row r="19" spans="3:7" ht="18">
      <c r="C19" s="97">
        <v>7</v>
      </c>
      <c r="D19" s="98" t="s">
        <v>135</v>
      </c>
      <c r="E19" s="69" t="s">
        <v>142</v>
      </c>
      <c r="F19" s="69"/>
      <c r="G19" s="70"/>
    </row>
    <row r="20" spans="3:7" ht="18">
      <c r="C20" s="92">
        <v>6</v>
      </c>
      <c r="D20" s="93" t="s">
        <v>135</v>
      </c>
      <c r="E20" s="69"/>
      <c r="F20" s="69"/>
      <c r="G20" s="70"/>
    </row>
    <row r="21" spans="3:7" ht="18">
      <c r="C21" s="92">
        <v>5</v>
      </c>
      <c r="D21" s="93" t="s">
        <v>135</v>
      </c>
      <c r="E21" s="69"/>
      <c r="F21" s="69"/>
      <c r="G21" s="70"/>
    </row>
    <row r="22" spans="3:7" ht="19" thickBot="1">
      <c r="C22" s="94">
        <v>4</v>
      </c>
      <c r="D22" s="99" t="s">
        <v>135</v>
      </c>
      <c r="E22" s="71"/>
      <c r="F22" s="72"/>
      <c r="G22" s="73"/>
    </row>
    <row r="23" spans="3:7" ht="18">
      <c r="C23" s="97">
        <v>3</v>
      </c>
      <c r="D23" s="98" t="s">
        <v>134</v>
      </c>
      <c r="E23" s="69" t="s">
        <v>143</v>
      </c>
      <c r="F23" s="69"/>
      <c r="G23" s="70"/>
    </row>
    <row r="24" spans="3:7" ht="18">
      <c r="C24" s="92">
        <v>2</v>
      </c>
      <c r="D24" s="93" t="s">
        <v>134</v>
      </c>
      <c r="E24" s="69"/>
      <c r="F24" s="69"/>
      <c r="G24" s="70"/>
    </row>
    <row r="25" spans="3:7" ht="18" thickBot="1">
      <c r="C25" s="94">
        <v>1</v>
      </c>
      <c r="D25" s="89" t="s">
        <v>134</v>
      </c>
      <c r="E25" s="69"/>
      <c r="F25" s="69"/>
      <c r="G25" s="70"/>
    </row>
    <row r="26" spans="3:7" ht="19" thickBot="1">
      <c r="C26" s="103" t="s">
        <v>133</v>
      </c>
      <c r="D26" s="104"/>
      <c r="E26" s="72" t="s">
        <v>144</v>
      </c>
      <c r="F26" s="72"/>
      <c r="G26" s="73"/>
    </row>
    <row r="27" spans="3:7" ht="18">
      <c r="C27" s="96"/>
      <c r="D27" s="105"/>
      <c r="E27" s="69"/>
      <c r="F27" s="69"/>
      <c r="G27" s="69"/>
    </row>
    <row r="28" spans="3:7" ht="18">
      <c r="C28" s="96"/>
      <c r="D28" s="105"/>
      <c r="E28" s="69"/>
      <c r="F28" s="69"/>
      <c r="G28" s="69"/>
    </row>
    <row r="29" spans="3:7" ht="18">
      <c r="C29" s="96"/>
      <c r="D29" s="105"/>
      <c r="E29" s="69"/>
      <c r="F29" s="69"/>
      <c r="G29" s="69"/>
    </row>
    <row r="30" spans="3:7" ht="37" customHeight="1">
      <c r="C30" s="96"/>
      <c r="D30" s="105"/>
      <c r="E30" s="69"/>
      <c r="F30" s="69"/>
      <c r="G30" s="69"/>
    </row>
    <row r="31" spans="3:7" ht="36" customHeight="1">
      <c r="C31" s="96"/>
      <c r="D31" s="105"/>
      <c r="E31" s="69"/>
      <c r="F31" s="69"/>
      <c r="G31" s="69"/>
    </row>
    <row r="32" spans="3:7" ht="38" customHeight="1">
      <c r="C32" s="96"/>
      <c r="D32" s="105"/>
      <c r="E32" s="69"/>
      <c r="F32" s="69"/>
      <c r="G32" s="69"/>
    </row>
    <row r="33" spans="1:10" ht="25" customHeight="1">
      <c r="C33" s="96"/>
      <c r="D33" s="105"/>
      <c r="E33" s="69"/>
      <c r="F33" s="69"/>
      <c r="G33" s="69"/>
    </row>
    <row r="34" spans="1:10" ht="45.75" customHeight="1">
      <c r="C34" s="96"/>
      <c r="D34" s="105"/>
      <c r="E34" s="69"/>
      <c r="F34" s="69"/>
      <c r="G34" s="69"/>
    </row>
    <row r="35" spans="1:10" ht="18">
      <c r="C35" s="96"/>
      <c r="D35" s="105"/>
      <c r="E35" s="69"/>
      <c r="F35" s="69"/>
      <c r="G35" s="69"/>
    </row>
    <row r="36" spans="1:10" ht="18">
      <c r="C36" s="96"/>
      <c r="D36" s="105"/>
      <c r="E36" s="69"/>
      <c r="F36" s="69"/>
      <c r="G36" s="69"/>
    </row>
    <row r="37" spans="1:10" ht="18">
      <c r="C37" s="96"/>
      <c r="D37" s="105"/>
      <c r="E37" s="69"/>
      <c r="F37" s="69"/>
      <c r="G37" s="69"/>
    </row>
    <row r="38" spans="1:10" ht="28.5" customHeight="1"/>
    <row r="39" spans="1:10" ht="28.5" customHeight="1">
      <c r="D39" s="69"/>
      <c r="E39" s="117"/>
      <c r="F39" s="69"/>
      <c r="G39" s="69"/>
    </row>
    <row r="40" spans="1:10" ht="28.5" customHeight="1">
      <c r="D40" s="69"/>
      <c r="E40" s="117"/>
      <c r="F40" s="69"/>
      <c r="G40" s="69"/>
    </row>
    <row r="41" spans="1:10" ht="28.5" customHeight="1">
      <c r="A41" s="161"/>
      <c r="B41" s="161"/>
      <c r="C41" s="161"/>
      <c r="D41" s="161"/>
      <c r="E41" s="161"/>
      <c r="F41" s="161"/>
      <c r="G41" s="161"/>
      <c r="H41" s="161"/>
      <c r="I41" s="161"/>
      <c r="J41" s="161"/>
    </row>
    <row r="42" spans="1:10" ht="28" customHeight="1">
      <c r="A42" s="160" t="s">
        <v>98</v>
      </c>
      <c r="B42" s="160"/>
      <c r="C42" s="160"/>
      <c r="D42" s="160"/>
      <c r="E42" s="160"/>
      <c r="F42" s="160"/>
      <c r="G42" s="160"/>
      <c r="H42" s="160"/>
      <c r="I42" s="160"/>
      <c r="J42" s="160"/>
    </row>
    <row r="43" spans="1:10" ht="16" customHeight="1" thickBot="1"/>
    <row r="44" spans="1:10" ht="29" customHeight="1">
      <c r="A44" s="162" t="str">
        <f>Survey!A38</f>
        <v xml:space="preserve">#1 - Innovation Management </v>
      </c>
      <c r="B44" s="163"/>
      <c r="C44" s="162" t="str">
        <f>Survey!A50</f>
        <v>#2 - Skills</v>
      </c>
      <c r="D44" s="163"/>
      <c r="E44" s="162" t="str">
        <f>Survey!A62</f>
        <v>#3 - Strategy/Planning</v>
      </c>
      <c r="F44" s="163"/>
      <c r="G44" s="162" t="str">
        <f>Survey!A74</f>
        <v>#4 - People</v>
      </c>
      <c r="H44" s="163"/>
      <c r="I44" s="162" t="str">
        <f>Survey!A86</f>
        <v>#5 - The Future</v>
      </c>
      <c r="J44" s="163"/>
    </row>
    <row r="45" spans="1:10" ht="29" customHeight="1" thickBot="1">
      <c r="A45" s="164"/>
      <c r="B45" s="165"/>
      <c r="C45" s="164"/>
      <c r="D45" s="165"/>
      <c r="E45" s="164"/>
      <c r="F45" s="165"/>
      <c r="G45" s="164"/>
      <c r="H45" s="165"/>
      <c r="I45" s="164"/>
      <c r="J45" s="165"/>
    </row>
    <row r="46" spans="1:10" ht="32" customHeight="1" thickBot="1">
      <c r="A46" s="52" t="e">
        <f>AVERAGE(B48:B55)</f>
        <v>#DIV/0!</v>
      </c>
      <c r="B46" s="52"/>
      <c r="C46" s="52" t="e">
        <f t="shared" ref="C46" si="0">AVERAGE(D48:D55)</f>
        <v>#DIV/0!</v>
      </c>
      <c r="D46" s="52"/>
      <c r="E46" s="52" t="e">
        <f t="shared" ref="E46" si="1">AVERAGE(F48:F55)</f>
        <v>#DIV/0!</v>
      </c>
      <c r="F46" s="52"/>
      <c r="G46" s="52" t="e">
        <f t="shared" ref="G46" si="2">AVERAGE(H48:H55)</f>
        <v>#DIV/0!</v>
      </c>
      <c r="H46" s="52"/>
      <c r="I46" s="52" t="e">
        <f t="shared" ref="I46" si="3">AVERAGE(J48:J55)</f>
        <v>#DIV/0!</v>
      </c>
      <c r="J46" s="52"/>
    </row>
    <row r="47" spans="1:10" ht="32" customHeight="1" thickBot="1">
      <c r="A47" s="78" t="s">
        <v>5</v>
      </c>
      <c r="B47" s="76" t="s">
        <v>130</v>
      </c>
      <c r="C47" s="78" t="s">
        <v>5</v>
      </c>
      <c r="D47" s="76" t="s">
        <v>130</v>
      </c>
      <c r="E47" s="78" t="s">
        <v>5</v>
      </c>
      <c r="F47" s="76" t="s">
        <v>130</v>
      </c>
      <c r="G47" s="78" t="s">
        <v>5</v>
      </c>
      <c r="H47" s="76" t="s">
        <v>130</v>
      </c>
      <c r="I47" s="78" t="s">
        <v>5</v>
      </c>
      <c r="J47" s="76" t="s">
        <v>130</v>
      </c>
    </row>
    <row r="48" spans="1:10" ht="32" customHeight="1" thickBot="1">
      <c r="A48" s="55" t="s">
        <v>64</v>
      </c>
      <c r="B48" s="142" t="str">
        <f>IF(Survey!$C41&lt;2,"Not Important",Survey!$C41*(Survey!$B41))</f>
        <v>Not Important</v>
      </c>
      <c r="C48" s="56" t="s">
        <v>70</v>
      </c>
      <c r="D48" s="142" t="str">
        <f>IF(Survey!$C53&lt;2,"Not Important",Survey!$C53*(Survey!$B53))</f>
        <v>Not Important</v>
      </c>
      <c r="E48" s="56" t="s">
        <v>78</v>
      </c>
      <c r="F48" s="142" t="str">
        <f>IF(Survey!$C65&lt;2,"Not Important",Survey!$C65*(Survey!$B65))</f>
        <v>Not Important</v>
      </c>
      <c r="G48" s="56" t="s">
        <v>85</v>
      </c>
      <c r="H48" s="142" t="str">
        <f>IF(Survey!$C77&lt;2,"Not Important",Survey!$C77*(Survey!$B77))</f>
        <v>Not Important</v>
      </c>
      <c r="I48" s="56" t="s">
        <v>91</v>
      </c>
      <c r="J48" s="145" t="str">
        <f>IF(Survey!$C89&lt;2,"Not Important",Survey!$C89*(Survey!$B89))</f>
        <v>Not Important</v>
      </c>
    </row>
    <row r="49" spans="1:11" s="77" customFormat="1" ht="32" customHeight="1" thickBot="1">
      <c r="A49" s="57" t="s">
        <v>65</v>
      </c>
      <c r="B49" s="142" t="str">
        <f>IF(Survey!$C42&lt;2,"Not Important",Survey!$C42*(Survey!$B42))</f>
        <v>Not Important</v>
      </c>
      <c r="C49" s="58" t="s">
        <v>71</v>
      </c>
      <c r="D49" s="142" t="str">
        <f>IF(Survey!$C54&lt;2,"Not Important",Survey!$C54*(Survey!$B54))</f>
        <v>Not Important</v>
      </c>
      <c r="E49" s="58" t="s">
        <v>79</v>
      </c>
      <c r="F49" s="142" t="str">
        <f>IF(Survey!$C66&lt;2,"Not Important",Survey!$C66*(Survey!$B66))</f>
        <v>Not Important</v>
      </c>
      <c r="G49" s="58" t="s">
        <v>86</v>
      </c>
      <c r="H49" s="142" t="str">
        <f>IF(Survey!$C78&lt;2,"Not Important",Survey!$C78*(Survey!$B78))</f>
        <v>Not Important</v>
      </c>
      <c r="I49" s="58" t="s">
        <v>92</v>
      </c>
      <c r="J49" s="146" t="str">
        <f>IF(Survey!$C90&lt;2,"Not Important",Survey!$C90*(Survey!$B90))</f>
        <v>Not Important</v>
      </c>
      <c r="K49" s="79"/>
    </row>
    <row r="50" spans="1:11" s="17" customFormat="1" ht="32" customHeight="1" thickBot="1">
      <c r="A50" s="57" t="s">
        <v>66</v>
      </c>
      <c r="B50" s="142" t="str">
        <f>IF(Survey!$C43&lt;2,"Not Important",Survey!$C43*(Survey!$B43))</f>
        <v>Not Important</v>
      </c>
      <c r="C50" s="58" t="s">
        <v>72</v>
      </c>
      <c r="D50" s="142" t="str">
        <f>IF(Survey!$C55&lt;2,"Not Important",Survey!$C55*(Survey!$B55))</f>
        <v>Not Important</v>
      </c>
      <c r="E50" s="58" t="s">
        <v>80</v>
      </c>
      <c r="F50" s="142" t="str">
        <f>IF(Survey!$C67&lt;2,"Not Important",Survey!$C67*(Survey!$B67))</f>
        <v>Not Important</v>
      </c>
      <c r="G50" s="58" t="s">
        <v>169</v>
      </c>
      <c r="H50" s="142" t="str">
        <f>IF(Survey!$C79&lt;2,"Not Important",Survey!$C79*(Survey!$B79))</f>
        <v>Not Important</v>
      </c>
      <c r="I50" s="58" t="s">
        <v>171</v>
      </c>
      <c r="J50" s="146" t="str">
        <f>IF(Survey!$C91&lt;2,"Not Important",Survey!$C91*(Survey!$B91))</f>
        <v>Not Important</v>
      </c>
      <c r="K50" s="4"/>
    </row>
    <row r="51" spans="1:11" s="17" customFormat="1" ht="32" customHeight="1" thickBot="1">
      <c r="A51" s="57" t="s">
        <v>166</v>
      </c>
      <c r="B51" s="143" t="str">
        <f>IF(Survey!$C44&lt;2,"Not Important",Survey!$C44*(Survey!$B44))</f>
        <v>Not Important</v>
      </c>
      <c r="C51" s="58" t="s">
        <v>73</v>
      </c>
      <c r="D51" s="142" t="str">
        <f>IF(Survey!$C56&lt;2,"Not Important",Survey!$C56*(Survey!$B56))</f>
        <v>Not Important</v>
      </c>
      <c r="E51" s="58" t="s">
        <v>83</v>
      </c>
      <c r="F51" s="142" t="str">
        <f>IF(Survey!$C68&lt;2,"Not Important",Survey!$C68*(Survey!$B68))</f>
        <v>Not Important</v>
      </c>
      <c r="G51" s="58" t="s">
        <v>87</v>
      </c>
      <c r="H51" s="142" t="str">
        <f>IF(Survey!$C80&lt;2,"Not Important",Survey!$C80*(Survey!$B80))</f>
        <v>Not Important</v>
      </c>
      <c r="I51" s="58" t="s">
        <v>172</v>
      </c>
      <c r="J51" s="146" t="str">
        <f>IF(Survey!$C92&lt;2,"Not Important",Survey!$C92*(Survey!$B92))</f>
        <v>Not Important</v>
      </c>
      <c r="K51" s="4"/>
    </row>
    <row r="52" spans="1:11" s="17" customFormat="1" ht="32" customHeight="1" thickBot="1">
      <c r="A52" s="57" t="s">
        <v>67</v>
      </c>
      <c r="B52" s="142" t="str">
        <f>IF(Survey!$C45&lt;2,"Not Important",Survey!$C45*(Survey!$B45))</f>
        <v>Not Important</v>
      </c>
      <c r="C52" s="58" t="s">
        <v>74</v>
      </c>
      <c r="D52" s="142" t="str">
        <f>IF(Survey!$C57&lt;2,"Not Important",Survey!$C57*(Survey!$B57))</f>
        <v>Not Important</v>
      </c>
      <c r="E52" s="58" t="s">
        <v>81</v>
      </c>
      <c r="F52" s="142" t="str">
        <f>IF(Survey!$C69&lt;2,"Not Important",Survey!$C69*(Survey!$B69))</f>
        <v>Not Important</v>
      </c>
      <c r="G52" s="58" t="s">
        <v>88</v>
      </c>
      <c r="H52" s="142" t="str">
        <f>IF(Survey!$C81&lt;2,"Not Important",Survey!$C81*(Survey!$B81))</f>
        <v>Not Important</v>
      </c>
      <c r="I52" s="58" t="s">
        <v>93</v>
      </c>
      <c r="J52" s="146" t="str">
        <f>IF(Survey!$C93&lt;2,"Not Important",Survey!$C93*(Survey!$B93))</f>
        <v>Not Important</v>
      </c>
      <c r="K52" s="4"/>
    </row>
    <row r="53" spans="1:11" s="17" customFormat="1" ht="32" customHeight="1" thickBot="1">
      <c r="A53" s="57" t="s">
        <v>167</v>
      </c>
      <c r="B53" s="142" t="str">
        <f>IF(Survey!$C46&lt;2,"Not Important",Survey!$C46*(Survey!$B46))</f>
        <v>Not Important</v>
      </c>
      <c r="C53" s="58" t="s">
        <v>75</v>
      </c>
      <c r="D53" s="142" t="str">
        <f>IF(Survey!$C58&lt;2,"Not Important",Survey!$C58*(Survey!$B58))</f>
        <v>Not Important</v>
      </c>
      <c r="E53" s="58" t="s">
        <v>82</v>
      </c>
      <c r="F53" s="142" t="str">
        <f>IF(Survey!$C70&lt;2,"Not Important",Survey!$C70*(Survey!$B70))</f>
        <v>Not Important</v>
      </c>
      <c r="G53" s="58" t="s">
        <v>170</v>
      </c>
      <c r="H53" s="142" t="str">
        <f>IF(Survey!$C82&lt;2,"Not Important",Survey!$C82*(Survey!$B82))</f>
        <v>Not Important</v>
      </c>
      <c r="I53" s="58" t="s">
        <v>94</v>
      </c>
      <c r="J53" s="146" t="str">
        <f>IF(Survey!$C94&lt;2,"Not Important",Survey!$C94*(Survey!$B94))</f>
        <v>Not Important</v>
      </c>
      <c r="K53" s="4"/>
    </row>
    <row r="54" spans="1:11" s="17" customFormat="1" ht="37" customHeight="1">
      <c r="A54" s="57" t="s">
        <v>68</v>
      </c>
      <c r="B54" s="142" t="str">
        <f>IF(Survey!$C47&lt;2,"Not Important",Survey!$C47*(Survey!$B47))</f>
        <v>Not Important</v>
      </c>
      <c r="C54" s="58" t="s">
        <v>77</v>
      </c>
      <c r="D54" s="142" t="str">
        <f>IF(Survey!$C59&lt;2,"Not Important",Survey!$C59*(Survey!$B59))</f>
        <v>Not Important</v>
      </c>
      <c r="E54" s="58" t="s">
        <v>168</v>
      </c>
      <c r="F54" s="142" t="str">
        <f>IF(Survey!$C71&lt;2,"Not Important",Survey!$C71*(Survey!$B71))</f>
        <v>Not Important</v>
      </c>
      <c r="G54" s="58" t="s">
        <v>89</v>
      </c>
      <c r="H54" s="142" t="str">
        <f>IF(Survey!$C83&lt;2,"Not Important",Survey!$C83*(Survey!$B83))</f>
        <v>Not Important</v>
      </c>
      <c r="I54" s="58" t="s">
        <v>95</v>
      </c>
      <c r="J54" s="146" t="str">
        <f>IF(Survey!$C95&lt;2,"Not Important",Survey!$C95*(Survey!$B95))</f>
        <v>Not Important</v>
      </c>
      <c r="K54" s="4"/>
    </row>
    <row r="55" spans="1:11" s="17" customFormat="1" ht="32" customHeight="1" thickBot="1">
      <c r="A55" s="59" t="s">
        <v>69</v>
      </c>
      <c r="B55" s="144" t="str">
        <f>IF(Survey!$C48&lt;2,"Not Important",Survey!$C48*(Survey!$B48))</f>
        <v>Not Important</v>
      </c>
      <c r="C55" s="60" t="s">
        <v>76</v>
      </c>
      <c r="D55" s="144" t="str">
        <f>IF(Survey!$C60&lt;2,"Not Important",Survey!$C60*(Survey!$B60))</f>
        <v>Not Important</v>
      </c>
      <c r="E55" s="60" t="s">
        <v>84</v>
      </c>
      <c r="F55" s="144" t="str">
        <f>IF(Survey!$C72&lt;2,"Not Important",Survey!$C72*(Survey!$B72))</f>
        <v>Not Important</v>
      </c>
      <c r="G55" s="60" t="s">
        <v>90</v>
      </c>
      <c r="H55" s="144" t="str">
        <f>IF(Survey!$C84&lt;2,"Not Important",Survey!$C84*(Survey!$B84))</f>
        <v>Not Important</v>
      </c>
      <c r="I55" s="60" t="s">
        <v>96</v>
      </c>
      <c r="J55" s="147" t="str">
        <f>IF(Survey!$C96&lt;2,"Not Important",Survey!$C96*(Survey!$B96))</f>
        <v>Not Important</v>
      </c>
      <c r="K55" s="4"/>
    </row>
    <row r="56" spans="1:11" s="17" customFormat="1" ht="20" customHeight="1">
      <c r="A56" s="3"/>
      <c r="B56" s="14"/>
      <c r="C56" s="4"/>
      <c r="D56" s="4"/>
      <c r="E56" s="4"/>
      <c r="F56" s="4"/>
      <c r="G56" s="4"/>
      <c r="H56" s="4"/>
      <c r="I56" s="4"/>
      <c r="J56" s="4"/>
      <c r="K56" s="4"/>
    </row>
    <row r="57" spans="1:11" ht="21">
      <c r="A57" s="160" t="s">
        <v>127</v>
      </c>
      <c r="B57" s="160"/>
      <c r="C57" s="160"/>
      <c r="D57" s="160"/>
      <c r="E57" s="160"/>
      <c r="F57" s="160"/>
      <c r="G57" s="160"/>
      <c r="H57" s="160"/>
      <c r="I57" s="160"/>
      <c r="J57" s="160"/>
    </row>
    <row r="58" spans="1:11" ht="13" thickBot="1"/>
    <row r="59" spans="1:11" ht="16" thickBot="1">
      <c r="A59" s="80" t="s">
        <v>131</v>
      </c>
      <c r="B59" s="76" t="s">
        <v>130</v>
      </c>
      <c r="C59" s="76" t="s">
        <v>131</v>
      </c>
      <c r="D59" s="76" t="s">
        <v>130</v>
      </c>
      <c r="E59" s="76" t="s">
        <v>131</v>
      </c>
      <c r="F59" s="76" t="s">
        <v>130</v>
      </c>
      <c r="G59" s="76" t="s">
        <v>131</v>
      </c>
      <c r="H59" s="76" t="s">
        <v>130</v>
      </c>
      <c r="I59" s="76" t="s">
        <v>131</v>
      </c>
      <c r="J59" s="76" t="s">
        <v>130</v>
      </c>
    </row>
    <row r="60" spans="1:11" ht="37" customHeight="1" thickBot="1">
      <c r="A60" s="18" t="s">
        <v>58</v>
      </c>
      <c r="B60" s="148" t="str">
        <f>IFERROR(AVERAGE(B50,B51,B54,B52),"NA")</f>
        <v>NA</v>
      </c>
      <c r="C60" s="38" t="s">
        <v>58</v>
      </c>
      <c r="D60" s="142" t="str">
        <f>IFERROR(AVERAGE(D50,D52,D53),"NA")</f>
        <v>NA</v>
      </c>
      <c r="E60" s="38" t="s">
        <v>58</v>
      </c>
      <c r="F60" s="142" t="str">
        <f>IFERROR(AVERAGE(F48,F54,F55),"NA")</f>
        <v>NA</v>
      </c>
      <c r="G60" s="38" t="s">
        <v>58</v>
      </c>
      <c r="H60" s="148" t="str">
        <f>IFERROR(AVERAGE(H48,H49,H50,H51,H53,H54,H55),"NA")</f>
        <v>NA</v>
      </c>
      <c r="I60" s="38" t="s">
        <v>58</v>
      </c>
      <c r="J60" s="150" t="str">
        <f>IFERROR(AVERAGE(J48,J50,J53),"NA")</f>
        <v>NA</v>
      </c>
    </row>
    <row r="61" spans="1:11" ht="32" customHeight="1" thickBot="1">
      <c r="A61" s="19" t="s">
        <v>61</v>
      </c>
      <c r="B61" s="149"/>
      <c r="C61" s="36" t="s">
        <v>61</v>
      </c>
      <c r="D61" s="142" t="str">
        <f>IFERROR(AVERAGE(D48,D49,D51,D54,D55,D50),"NA")</f>
        <v>NA</v>
      </c>
      <c r="E61" s="36" t="s">
        <v>61</v>
      </c>
      <c r="F61" s="149"/>
      <c r="G61" s="36" t="s">
        <v>61</v>
      </c>
      <c r="H61" s="142" t="str">
        <f>IFERROR(AVERAGE(H52,H51),"NA")</f>
        <v>NA</v>
      </c>
      <c r="I61" s="36" t="s">
        <v>61</v>
      </c>
      <c r="J61" s="151"/>
      <c r="K61" s="77"/>
    </row>
    <row r="62" spans="1:11" ht="32" customHeight="1" thickBot="1">
      <c r="A62" s="19" t="s">
        <v>57</v>
      </c>
      <c r="B62" s="142" t="str">
        <f>IFERROR(AVERAGE(B53,B55),"NA")</f>
        <v>NA</v>
      </c>
      <c r="C62" s="36" t="s">
        <v>57</v>
      </c>
      <c r="D62" s="142" t="str">
        <f>IFERROR(AVERAGE(D55),"NA")</f>
        <v>NA</v>
      </c>
      <c r="E62" s="36" t="s">
        <v>57</v>
      </c>
      <c r="F62" s="142" t="str">
        <f>IFERROR(AVERAGE(F48,F49,F50,F51,F52),"NA")</f>
        <v>NA</v>
      </c>
      <c r="G62" s="36" t="s">
        <v>57</v>
      </c>
      <c r="H62" s="142" t="str">
        <f>IFERROR(AVERAGE(H48),"NA")</f>
        <v>NA</v>
      </c>
      <c r="I62" s="36" t="s">
        <v>57</v>
      </c>
      <c r="J62" s="151" t="str">
        <f>IFERROR(AVERAGE(J52),"NA")</f>
        <v>NA</v>
      </c>
      <c r="K62" s="17"/>
    </row>
    <row r="63" spans="1:11" ht="32" customHeight="1" thickBot="1">
      <c r="A63" s="19" t="s">
        <v>56</v>
      </c>
      <c r="B63" s="142" t="str">
        <f>IFERROR(AVERAGE(B48,B49,B52,B55),"NA")</f>
        <v>NA</v>
      </c>
      <c r="C63" s="36" t="s">
        <v>56</v>
      </c>
      <c r="D63" s="149"/>
      <c r="E63" s="36" t="s">
        <v>56</v>
      </c>
      <c r="F63" s="142" t="str">
        <f>IFERROR(AVERAGE(F49),"NA")</f>
        <v>NA</v>
      </c>
      <c r="G63" s="36" t="s">
        <v>56</v>
      </c>
      <c r="H63" s="149"/>
      <c r="I63" s="36" t="s">
        <v>56</v>
      </c>
      <c r="J63" s="151" t="str">
        <f>IFERROR(AVERAGE(J51),"NA")</f>
        <v>NA</v>
      </c>
      <c r="K63" s="17"/>
    </row>
    <row r="64" spans="1:11" ht="32" customHeight="1">
      <c r="A64" s="19" t="s">
        <v>62</v>
      </c>
      <c r="B64" s="142" t="str">
        <f>IFERROR(AVERAGE(B53),"NA")</f>
        <v>NA</v>
      </c>
      <c r="C64" s="36" t="s">
        <v>62</v>
      </c>
      <c r="D64" s="149"/>
      <c r="E64" s="36" t="s">
        <v>62</v>
      </c>
      <c r="F64" s="149"/>
      <c r="G64" s="36" t="s">
        <v>62</v>
      </c>
      <c r="H64" s="142"/>
      <c r="I64" s="36" t="s">
        <v>62</v>
      </c>
      <c r="J64" s="151" t="str">
        <f>IFERROR(AVERAGE(J50,J52,J53,J54,J55),"NA")</f>
        <v>NA</v>
      </c>
      <c r="K64" s="17"/>
    </row>
    <row r="65" spans="1:11" ht="32" customHeight="1">
      <c r="A65" s="19" t="s">
        <v>63</v>
      </c>
      <c r="B65" s="149" t="str">
        <f>IFERROR(AVERAGE(B54),"NA")</f>
        <v>NA</v>
      </c>
      <c r="C65" s="36" t="s">
        <v>63</v>
      </c>
      <c r="D65" s="149" t="str">
        <f>IFERROR(AVERAGE(D51,D55),"NA")</f>
        <v>NA</v>
      </c>
      <c r="E65" s="36" t="s">
        <v>63</v>
      </c>
      <c r="F65" s="149" t="str">
        <f>IFERROR(AVERAGE(F53,F54,F55,F51),"NA")</f>
        <v>NA</v>
      </c>
      <c r="G65" s="36" t="s">
        <v>63</v>
      </c>
      <c r="H65" s="149" t="str">
        <f>IFERROR(AVERAGE(H49),"NA")</f>
        <v>NA</v>
      </c>
      <c r="I65" s="36" t="s">
        <v>63</v>
      </c>
      <c r="J65" s="151" t="str">
        <f>IFERROR(AVERAGE(J48),"NA")</f>
        <v>NA</v>
      </c>
      <c r="K65" s="17"/>
    </row>
    <row r="66" spans="1:11" ht="32" customHeight="1" thickBot="1">
      <c r="A66" s="20" t="s">
        <v>147</v>
      </c>
      <c r="B66" s="144" t="str">
        <f>IFERROR(AVERAGE(B48,B49),"NA")</f>
        <v>NA</v>
      </c>
      <c r="C66" s="37" t="s">
        <v>148</v>
      </c>
      <c r="D66" s="144"/>
      <c r="E66" s="37" t="s">
        <v>148</v>
      </c>
      <c r="F66" s="144" t="str">
        <f>IFERROR(AVERAGE(F50,F52),"NA")</f>
        <v>NA</v>
      </c>
      <c r="G66" s="37" t="s">
        <v>148</v>
      </c>
      <c r="H66" s="144"/>
      <c r="I66" s="37" t="s">
        <v>148</v>
      </c>
      <c r="J66" s="152" t="str">
        <f>IFERROR(AVERAGE(J49),"NA")</f>
        <v>NA</v>
      </c>
      <c r="K66" s="17"/>
    </row>
    <row r="67" spans="1:11" ht="49" customHeight="1"/>
    <row r="69" spans="1:11" ht="22">
      <c r="E69" s="117"/>
    </row>
    <row r="70" spans="1:11" ht="19">
      <c r="E70" s="67"/>
    </row>
    <row r="71" spans="1:11" ht="28">
      <c r="A71" s="161"/>
      <c r="B71" s="161"/>
      <c r="C71" s="161"/>
      <c r="D71" s="161"/>
      <c r="E71" s="161"/>
      <c r="F71" s="161"/>
      <c r="G71" s="161"/>
      <c r="H71" s="161"/>
      <c r="I71" s="161"/>
      <c r="J71" s="161"/>
    </row>
    <row r="72" spans="1:11" ht="28">
      <c r="A72" s="115"/>
      <c r="B72" s="115"/>
      <c r="C72" s="115"/>
      <c r="D72" s="115"/>
      <c r="E72" s="115"/>
      <c r="F72" s="115"/>
      <c r="G72" s="115"/>
      <c r="H72" s="115"/>
      <c r="I72" s="115"/>
      <c r="J72" s="115"/>
    </row>
    <row r="73" spans="1:11" ht="28">
      <c r="A73" s="115"/>
      <c r="B73" s="115"/>
      <c r="C73" s="115"/>
      <c r="D73" s="115"/>
      <c r="E73" s="115"/>
      <c r="F73" s="115"/>
      <c r="G73" s="115"/>
      <c r="H73" s="115"/>
      <c r="I73" s="115"/>
      <c r="J73" s="115"/>
    </row>
    <row r="77" spans="1:11" ht="21">
      <c r="A77" s="160" t="s">
        <v>176</v>
      </c>
      <c r="B77" s="160"/>
      <c r="C77" s="160"/>
      <c r="D77" s="160"/>
      <c r="E77" s="160"/>
      <c r="F77" s="160"/>
      <c r="G77" s="160"/>
      <c r="H77" s="160"/>
      <c r="I77" s="160"/>
      <c r="J77" s="160"/>
    </row>
    <row r="78" spans="1:11" ht="21">
      <c r="A78" s="123"/>
      <c r="B78" s="123"/>
      <c r="C78" s="124"/>
      <c r="D78" s="124"/>
      <c r="E78" s="124"/>
      <c r="F78" s="124"/>
      <c r="G78" s="124"/>
      <c r="H78" s="124"/>
      <c r="I78" s="124"/>
      <c r="J78" s="124"/>
    </row>
    <row r="79" spans="1:11" ht="21">
      <c r="A79" s="123"/>
      <c r="B79" s="123"/>
      <c r="C79" s="121" t="s">
        <v>127</v>
      </c>
      <c r="D79" s="120"/>
      <c r="E79" s="120"/>
      <c r="F79" s="120"/>
      <c r="G79" s="119" t="s">
        <v>98</v>
      </c>
      <c r="H79" s="125"/>
      <c r="I79" s="124"/>
      <c r="J79" s="124"/>
    </row>
    <row r="80" spans="1:11" ht="23">
      <c r="C80" s="75"/>
      <c r="D80" s="42"/>
      <c r="E80" s="42"/>
      <c r="F80" s="42"/>
      <c r="G80" s="43"/>
      <c r="H80"/>
    </row>
    <row r="81" spans="1:8" ht="24" thickBot="1">
      <c r="C81" s="75"/>
      <c r="D81" s="42"/>
      <c r="E81" s="42"/>
      <c r="F81" s="42"/>
      <c r="G81" s="43"/>
      <c r="H81"/>
    </row>
    <row r="82" spans="1:8" ht="18" thickBot="1">
      <c r="C82" s="87" t="s">
        <v>131</v>
      </c>
      <c r="D82" s="88" t="s">
        <v>130</v>
      </c>
      <c r="G82" s="84" t="s">
        <v>0</v>
      </c>
      <c r="H82" s="85" t="s">
        <v>130</v>
      </c>
    </row>
    <row r="83" spans="1:8" ht="17">
      <c r="C83" s="86" t="s">
        <v>58</v>
      </c>
      <c r="D83" s="83" t="e">
        <f t="shared" ref="D83:D89" si="4">AVERAGE(B60,D60,F60,H60,J60)</f>
        <v>#DIV/0!</v>
      </c>
      <c r="G83" s="82" t="s">
        <v>99</v>
      </c>
      <c r="H83" s="83" t="e">
        <f>SUM(A46)</f>
        <v>#DIV/0!</v>
      </c>
    </row>
    <row r="84" spans="1:8" ht="17">
      <c r="C84" s="40" t="s">
        <v>173</v>
      </c>
      <c r="D84" s="74" t="e">
        <f t="shared" si="4"/>
        <v>#DIV/0!</v>
      </c>
      <c r="G84" s="61" t="s">
        <v>100</v>
      </c>
      <c r="H84" s="74" t="e">
        <f>SUM(C46)</f>
        <v>#DIV/0!</v>
      </c>
    </row>
    <row r="85" spans="1:8" ht="17">
      <c r="C85" s="40" t="s">
        <v>57</v>
      </c>
      <c r="D85" s="74" t="e">
        <f t="shared" si="4"/>
        <v>#DIV/0!</v>
      </c>
      <c r="G85" s="61" t="s">
        <v>101</v>
      </c>
      <c r="H85" s="74" t="e">
        <f>SUM(E46)</f>
        <v>#DIV/0!</v>
      </c>
    </row>
    <row r="86" spans="1:8" ht="17">
      <c r="C86" s="40" t="s">
        <v>56</v>
      </c>
      <c r="D86" s="74" t="e">
        <f t="shared" si="4"/>
        <v>#DIV/0!</v>
      </c>
      <c r="G86" s="61" t="s">
        <v>7</v>
      </c>
      <c r="H86" s="74" t="e">
        <f>SUM(G46)</f>
        <v>#DIV/0!</v>
      </c>
    </row>
    <row r="87" spans="1:8" ht="18" thickBot="1">
      <c r="B87" s="14"/>
      <c r="C87" s="40" t="s">
        <v>62</v>
      </c>
      <c r="D87" s="74" t="e">
        <f t="shared" si="4"/>
        <v>#DIV/0!</v>
      </c>
      <c r="G87" s="62" t="s">
        <v>153</v>
      </c>
      <c r="H87" s="81" t="e">
        <f>SUM(I46)</f>
        <v>#DIV/0!</v>
      </c>
    </row>
    <row r="88" spans="1:8" ht="17">
      <c r="C88" s="40" t="s">
        <v>63</v>
      </c>
      <c r="D88" s="74" t="e">
        <f t="shared" si="4"/>
        <v>#DIV/0!</v>
      </c>
    </row>
    <row r="89" spans="1:8" ht="18" thickBot="1">
      <c r="C89" s="41" t="s">
        <v>148</v>
      </c>
      <c r="D89" s="81" t="e">
        <f t="shared" si="4"/>
        <v>#DIV/0!</v>
      </c>
    </row>
    <row r="91" spans="1:8">
      <c r="B91" s="4"/>
    </row>
    <row r="92" spans="1:8">
      <c r="B92" s="4"/>
    </row>
    <row r="93" spans="1:8">
      <c r="B93" s="4"/>
    </row>
    <row r="94" spans="1:8">
      <c r="B94" s="4"/>
    </row>
    <row r="95" spans="1:8" ht="23">
      <c r="A95" s="166" t="s">
        <v>175</v>
      </c>
      <c r="B95" s="4"/>
    </row>
    <row r="96" spans="1:8" ht="23">
      <c r="A96" s="166" t="s">
        <v>174</v>
      </c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</sheetData>
  <sheetProtection password="C4C9" sheet="1" objects="1" scenarios="1" selectLockedCells="1"/>
  <mergeCells count="11">
    <mergeCell ref="E6:G6"/>
    <mergeCell ref="A71:J71"/>
    <mergeCell ref="A77:J77"/>
    <mergeCell ref="A57:J57"/>
    <mergeCell ref="A42:J42"/>
    <mergeCell ref="A41:J41"/>
    <mergeCell ref="A44:B45"/>
    <mergeCell ref="C44:D45"/>
    <mergeCell ref="E44:F45"/>
    <mergeCell ref="G44:H45"/>
    <mergeCell ref="I44:J45"/>
  </mergeCells>
  <phoneticPr fontId="0" type="noConversion"/>
  <conditionalFormatting sqref="B48:B55">
    <cfRule type="colorScale" priority="258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67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B55">
    <cfRule type="colorScale" priority="672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6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4">
      <colorScale>
        <cfvo type="min"/>
        <cfvo type="max"/>
        <color rgb="FF63BE7B"/>
        <color rgb="FFFFEF9C"/>
      </colorScale>
    </cfRule>
    <cfRule type="colorScale" priority="67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B55">
    <cfRule type="colorScale" priority="665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667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6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9">
      <colorScale>
        <cfvo type="min"/>
        <cfvo type="max"/>
        <color rgb="FF63BE7B"/>
        <color rgb="FFFFEF9C"/>
      </colorScale>
    </cfRule>
    <cfRule type="colorScale" priority="67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B55">
    <cfRule type="colorScale" priority="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8">
    <cfRule type="colorScale" priority="243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8">
    <cfRule type="colorScale" priority="25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3">
      <colorScale>
        <cfvo type="min"/>
        <cfvo type="max"/>
        <color rgb="FF63BE7B"/>
        <color rgb="FFFFEF9C"/>
      </colorScale>
    </cfRule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8">
    <cfRule type="colorScale" priority="244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24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8">
      <colorScale>
        <cfvo type="min"/>
        <cfvo type="max"/>
        <color rgb="FF63BE7B"/>
        <color rgb="FFFFEF9C"/>
      </colorScale>
    </cfRule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8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9:D55">
    <cfRule type="colorScale" priority="228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:D55">
    <cfRule type="colorScale" priority="23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8">
      <colorScale>
        <cfvo type="min"/>
        <cfvo type="max"/>
        <color rgb="FF63BE7B"/>
        <color rgb="FFFFEF9C"/>
      </colorScale>
    </cfRule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:D55">
    <cfRule type="colorScale" priority="229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23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3">
      <colorScale>
        <cfvo type="min"/>
        <cfvo type="max"/>
        <color rgb="FF63BE7B"/>
        <color rgb="FFFFEF9C"/>
      </colorScale>
    </cfRule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:D55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">
    <cfRule type="colorScale" priority="213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8">
    <cfRule type="colorScale" priority="22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3">
      <colorScale>
        <cfvo type="min"/>
        <cfvo type="max"/>
        <color rgb="FF63BE7B"/>
        <color rgb="FFFFEF9C"/>
      </colorScale>
    </cfRule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8">
    <cfRule type="colorScale" priority="214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21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8">
      <colorScale>
        <cfvo type="min"/>
        <cfvo type="max"/>
        <color rgb="FF63BE7B"/>
        <color rgb="FFFFEF9C"/>
      </colorScale>
    </cfRule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8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8">
    <cfRule type="colorScale" priority="183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8">
    <cfRule type="colorScale" priority="19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3">
      <colorScale>
        <cfvo type="min"/>
        <cfvo type="max"/>
        <color rgb="FF63BE7B"/>
        <color rgb="FFFFEF9C"/>
      </colorScale>
    </cfRule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8">
    <cfRule type="colorScale" priority="184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8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8">
      <colorScale>
        <cfvo type="min"/>
        <cfvo type="max"/>
        <color rgb="FF63BE7B"/>
        <color rgb="FFFFEF9C"/>
      </colorScale>
    </cfRule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8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:F55">
    <cfRule type="colorScale" priority="168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5">
    <cfRule type="colorScale" priority="17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8">
      <colorScale>
        <cfvo type="min"/>
        <cfvo type="max"/>
        <color rgb="FF63BE7B"/>
        <color rgb="FFFFEF9C"/>
      </colorScale>
    </cfRule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5">
    <cfRule type="colorScale" priority="169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7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3">
      <colorScale>
        <cfvo type="min"/>
        <cfvo type="max"/>
        <color rgb="FF63BE7B"/>
        <color rgb="FFFFEF9C"/>
      </colorScale>
    </cfRule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5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9:H55">
    <cfRule type="colorScale" priority="153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9:H55">
    <cfRule type="colorScale" priority="16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3">
      <colorScale>
        <cfvo type="min"/>
        <cfvo type="max"/>
        <color rgb="FF63BE7B"/>
        <color rgb="FFFFEF9C"/>
      </colorScale>
    </cfRule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9:H55">
    <cfRule type="colorScale" priority="154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5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8">
      <colorScale>
        <cfvo type="min"/>
        <cfvo type="max"/>
        <color rgb="FF63BE7B"/>
        <color rgb="FFFFEF9C"/>
      </colorScale>
    </cfRule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9:H55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8">
    <cfRule type="colorScale" priority="138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8">
    <cfRule type="colorScale" priority="14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8">
      <colorScale>
        <cfvo type="min"/>
        <cfvo type="max"/>
        <color rgb="FF63BE7B"/>
        <color rgb="FFFFEF9C"/>
      </colorScale>
    </cfRule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8">
    <cfRule type="colorScale" priority="139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4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3">
      <colorScale>
        <cfvo type="min"/>
        <cfvo type="max"/>
        <color rgb="FF63BE7B"/>
        <color rgb="FFFFEF9C"/>
      </colorScale>
    </cfRule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8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9:J55">
    <cfRule type="colorScale" priority="123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9:J55">
    <cfRule type="colorScale" priority="13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3">
      <colorScale>
        <cfvo type="min"/>
        <cfvo type="max"/>
        <color rgb="FF63BE7B"/>
        <color rgb="FFFFEF9C"/>
      </colorScale>
    </cfRule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9:J55">
    <cfRule type="colorScale" priority="124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2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8">
      <colorScale>
        <cfvo type="min"/>
        <cfvo type="max"/>
        <color rgb="FF63BE7B"/>
        <color rgb="FFFFEF9C"/>
      </colorScale>
    </cfRule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9:J55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:B66">
    <cfRule type="colorScale" priority="108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:B66">
    <cfRule type="colorScale" priority="11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8">
      <colorScale>
        <cfvo type="min"/>
        <cfvo type="max"/>
        <color rgb="FF63BE7B"/>
        <color rgb="FFFFEF9C"/>
      </colorScale>
    </cfRule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:B66">
    <cfRule type="colorScale" priority="109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1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3">
      <colorScale>
        <cfvo type="min"/>
        <cfvo type="max"/>
        <color rgb="FF63BE7B"/>
        <color rgb="FFFFEF9C"/>
      </colorScale>
    </cfRule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:B66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0:D66">
    <cfRule type="colorScale" priority="93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0:D66">
    <cfRule type="colorScale" priority="10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3">
      <colorScale>
        <cfvo type="min"/>
        <cfvo type="max"/>
        <color rgb="FF63BE7B"/>
        <color rgb="FFFFEF9C"/>
      </colorScale>
    </cfRule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0:D66">
    <cfRule type="colorScale" priority="94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9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8">
      <colorScale>
        <cfvo type="min"/>
        <cfvo type="max"/>
        <color rgb="FF63BE7B"/>
        <color rgb="FFFFEF9C"/>
      </colorScale>
    </cfRule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0:D66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:F66">
    <cfRule type="colorScale" priority="78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0:F66">
    <cfRule type="colorScale" priority="8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8">
      <colorScale>
        <cfvo type="min"/>
        <cfvo type="max"/>
        <color rgb="FF63BE7B"/>
        <color rgb="FFFFEF9C"/>
      </colorScale>
    </cfRule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0:F66">
    <cfRule type="colorScale" priority="79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8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">
      <colorScale>
        <cfvo type="min"/>
        <cfvo type="max"/>
        <color rgb="FF63BE7B"/>
        <color rgb="FFFFEF9C"/>
      </colorScale>
    </cfRule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0:F66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0:H66">
    <cfRule type="colorScale" priority="63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0:H66">
    <cfRule type="colorScale" priority="7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3">
      <colorScale>
        <cfvo type="min"/>
        <cfvo type="max"/>
        <color rgb="FF63BE7B"/>
        <color rgb="FFFFEF9C"/>
      </colorScale>
    </cfRule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0:H66">
    <cfRule type="colorScale" priority="64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6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8">
      <colorScale>
        <cfvo type="min"/>
        <cfvo type="max"/>
        <color rgb="FF63BE7B"/>
        <color rgb="FFFFEF9C"/>
      </colorScale>
    </cfRule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0:H66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0:J66">
    <cfRule type="colorScale" priority="48">
      <colorScale>
        <cfvo type="num" val="1"/>
        <cfvo type="num" val="9"/>
        <cfvo type="num" val="16"/>
        <color theme="1" tint="4.9989318521683403E-2"/>
        <color theme="1" tint="4.9989318521683403E-2"/>
        <color theme="1" tint="4.9989318521683403E-2"/>
      </colorScale>
    </cfRule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0:J66">
    <cfRule type="colorScale" priority="5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">
      <colorScale>
        <cfvo type="min"/>
        <cfvo type="max"/>
        <color rgb="FF63BE7B"/>
        <color rgb="FFFFEF9C"/>
      </colorScale>
    </cfRule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0:J66">
    <cfRule type="colorScale" priority="49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5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">
      <colorScale>
        <cfvo type="min"/>
        <cfvo type="max"/>
        <color rgb="FF63BE7B"/>
        <color rgb="FFFFEF9C"/>
      </colorScale>
    </cfRule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0:J66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3:D89">
    <cfRule type="colorScale" priority="33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3:D89">
    <cfRule type="colorScale" priority="4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3">
      <colorScale>
        <cfvo type="min"/>
        <cfvo type="max"/>
        <color rgb="FF63BE7B"/>
        <color rgb="FFFFEF9C"/>
      </colorScale>
    </cfRule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3:D89">
    <cfRule type="colorScale" priority="34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3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">
      <colorScale>
        <cfvo type="min"/>
        <cfvo type="max"/>
        <color rgb="FF63BE7B"/>
        <color rgb="FFFFEF9C"/>
      </colorScale>
    </cfRule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3:D89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83:H87">
    <cfRule type="colorScale" priority="18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3:H87">
    <cfRule type="colorScale" priority="2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">
      <colorScale>
        <cfvo type="min"/>
        <cfvo type="max"/>
        <color rgb="FF63BE7B"/>
        <color rgb="FFFFEF9C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3:H87">
    <cfRule type="colorScale" priority="19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2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">
      <colorScale>
        <cfvo type="min"/>
        <cfvo type="max"/>
        <color rgb="FF63BE7B"/>
        <color rgb="FFFFEF9C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3:H8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6:J46">
    <cfRule type="colorScale" priority="3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6:J46">
    <cfRule type="colorScale" priority="11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">
      <colorScale>
        <cfvo type="min"/>
        <cfvo type="max"/>
        <color rgb="FF63BE7B"/>
        <color rgb="FFFFEF9C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6:J46">
    <cfRule type="colorScale" priority="4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6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63BE7B"/>
        <color rgb="FFFFEF9C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6:J4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C25">
    <cfRule type="colorScale" priority="1">
      <colorScale>
        <cfvo type="num" val="1"/>
        <cfvo type="num" val="9"/>
        <cfvo type="num" val="16"/>
        <color rgb="FFFF0000"/>
        <color rgb="FFFFFF00"/>
        <color rgb="FF008000"/>
      </colorScale>
    </cfRule>
  </conditionalFormatting>
  <pageMargins left="0.32" right="0.25" top="0.35" bottom="0.57810457516339864" header="0" footer="0.18006535947712418"/>
  <pageSetup scale="57" fitToHeight="3" orientation="landscape" horizontalDpi="4294967293" verticalDpi="4294967293"/>
  <headerFooter alignWithMargins="0">
    <oddHeader>&amp;L&amp;6&amp;K000000_x000D__x000D__x000D_&amp;G&amp;C&amp;"Arial,Bold Italic"&amp;24&amp;U&amp;K144286_x000D__x000D_Innovation Assessment Survey™_x000D_&amp;"Arial,Italic"&amp;U&amp;K008000Consumer and_x000D_Industrial Products</oddHeader>
    <oddFooter>&amp;L&amp;K000000Copyright © 2016 InnGage Solutions, LLC&amp;R&amp;K000000Page &amp;P</oddFooter>
  </headerFooter>
  <ignoredErrors>
    <ignoredError sqref="D84 D86:D87 D89" emptyCellReference="1"/>
  </ignoredErrors>
  <legacyDrawingHF r:id="rId1"/>
  <extLst>
    <ext xmlns:mx="http://schemas.microsoft.com/office/mac/excel/2008/main" uri="{64002731-A6B0-56B0-2670-7721B7C09600}">
      <mx:PLV Mode="1" OnePage="0" WScale="62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90"/>
  <sheetViews>
    <sheetView showGridLines="0" view="pageLayout" topLeftCell="A3" zoomScaleNormal="85" zoomScalePageLayoutView="85" workbookViewId="0">
      <selection activeCell="C67" sqref="C67"/>
    </sheetView>
  </sheetViews>
  <sheetFormatPr baseColWidth="10" defaultColWidth="8.83203125" defaultRowHeight="12" x14ac:dyDescent="0"/>
  <cols>
    <col min="1" max="1" width="32.5" style="3" customWidth="1"/>
    <col min="2" max="2" width="11.5" style="3" bestFit="1" customWidth="1"/>
    <col min="3" max="3" width="27.33203125" style="4" customWidth="1"/>
    <col min="4" max="4" width="11.5" style="4" bestFit="1" customWidth="1"/>
    <col min="5" max="5" width="28" style="4" customWidth="1"/>
    <col min="6" max="6" width="11.5" style="4" bestFit="1" customWidth="1"/>
    <col min="7" max="7" width="27.33203125" style="4" customWidth="1"/>
    <col min="8" max="8" width="11.5" style="4" bestFit="1" customWidth="1"/>
    <col min="9" max="9" width="27.1640625" style="4" customWidth="1"/>
    <col min="10" max="10" width="11.5" style="4" bestFit="1" customWidth="1"/>
    <col min="11" max="11" width="10.1640625" style="4" customWidth="1"/>
    <col min="12" max="12" width="8.83203125" style="4" customWidth="1"/>
    <col min="13" max="16384" width="8.83203125" style="4"/>
  </cols>
  <sheetData>
    <row r="1" spans="2:10" ht="37" customHeight="1"/>
    <row r="2" spans="2:10" ht="36" customHeight="1">
      <c r="E2" s="117"/>
    </row>
    <row r="3" spans="2:10" ht="38" customHeight="1">
      <c r="E3" s="118"/>
    </row>
    <row r="4" spans="2:10" ht="38" customHeight="1">
      <c r="E4" s="118"/>
    </row>
    <row r="5" spans="2:10" ht="38" customHeight="1">
      <c r="E5" s="118"/>
    </row>
    <row r="6" spans="2:10" ht="38" customHeight="1">
      <c r="D6" s="67"/>
      <c r="E6" s="160" t="s">
        <v>132</v>
      </c>
      <c r="F6" s="160"/>
      <c r="G6" s="160"/>
    </row>
    <row r="7" spans="2:10" ht="45.75" customHeight="1">
      <c r="B7" s="114"/>
      <c r="E7" s="119" t="s">
        <v>139</v>
      </c>
      <c r="F7" s="120"/>
      <c r="G7" s="121" t="s">
        <v>138</v>
      </c>
      <c r="J7"/>
    </row>
    <row r="8" spans="2:10" ht="54" customHeight="1">
      <c r="E8" s="100" t="s">
        <v>165</v>
      </c>
      <c r="F8" s="95"/>
      <c r="G8" s="100" t="s">
        <v>140</v>
      </c>
    </row>
    <row r="9" spans="2:10" ht="26" customHeight="1" thickBot="1">
      <c r="E9" s="100"/>
      <c r="F9" s="95"/>
      <c r="G9" s="100"/>
    </row>
    <row r="10" spans="2:10" ht="18">
      <c r="C10" s="90">
        <v>16</v>
      </c>
      <c r="D10" s="91" t="s">
        <v>137</v>
      </c>
      <c r="E10" s="101" t="s">
        <v>151</v>
      </c>
      <c r="F10" s="101"/>
      <c r="G10" s="102"/>
    </row>
    <row r="11" spans="2:10" ht="18">
      <c r="C11" s="92">
        <v>15</v>
      </c>
      <c r="D11" s="93" t="s">
        <v>137</v>
      </c>
      <c r="E11" s="69"/>
      <c r="F11" s="69"/>
      <c r="G11" s="70"/>
    </row>
    <row r="12" spans="2:10" ht="18">
      <c r="C12" s="92">
        <v>14</v>
      </c>
      <c r="D12" s="93" t="s">
        <v>137</v>
      </c>
      <c r="E12" s="69"/>
      <c r="F12" s="69"/>
      <c r="G12" s="70"/>
    </row>
    <row r="13" spans="2:10" ht="18">
      <c r="C13" s="92">
        <v>13</v>
      </c>
      <c r="D13" s="93" t="s">
        <v>137</v>
      </c>
      <c r="E13" s="69"/>
      <c r="F13" s="69"/>
      <c r="G13" s="70"/>
    </row>
    <row r="14" spans="2:10" ht="19" thickBot="1">
      <c r="C14" s="94">
        <v>12</v>
      </c>
      <c r="D14" s="99" t="s">
        <v>137</v>
      </c>
      <c r="E14" s="71"/>
      <c r="F14" s="72"/>
      <c r="G14" s="73"/>
    </row>
    <row r="15" spans="2:10" ht="18">
      <c r="C15" s="97">
        <v>11</v>
      </c>
      <c r="D15" s="98" t="s">
        <v>136</v>
      </c>
      <c r="E15" s="69" t="s">
        <v>141</v>
      </c>
      <c r="F15" s="69"/>
      <c r="G15" s="70"/>
    </row>
    <row r="16" spans="2:10" ht="18">
      <c r="C16" s="92">
        <v>10</v>
      </c>
      <c r="D16" s="93" t="s">
        <v>136</v>
      </c>
      <c r="E16" s="69"/>
      <c r="F16" s="69"/>
      <c r="G16" s="70"/>
    </row>
    <row r="17" spans="3:7" ht="18">
      <c r="C17" s="92">
        <v>9</v>
      </c>
      <c r="D17" s="93" t="s">
        <v>136</v>
      </c>
      <c r="E17" s="69"/>
      <c r="F17" s="69"/>
      <c r="G17" s="70"/>
    </row>
    <row r="18" spans="3:7" ht="19" thickBot="1">
      <c r="C18" s="94">
        <v>8</v>
      </c>
      <c r="D18" s="99" t="s">
        <v>136</v>
      </c>
      <c r="E18" s="71"/>
      <c r="F18" s="72"/>
      <c r="G18" s="73"/>
    </row>
    <row r="19" spans="3:7" ht="18">
      <c r="C19" s="97">
        <v>7</v>
      </c>
      <c r="D19" s="98" t="s">
        <v>135</v>
      </c>
      <c r="E19" s="69" t="s">
        <v>142</v>
      </c>
      <c r="F19" s="69"/>
      <c r="G19" s="70"/>
    </row>
    <row r="20" spans="3:7" ht="18">
      <c r="C20" s="92">
        <v>6</v>
      </c>
      <c r="D20" s="93" t="s">
        <v>135</v>
      </c>
      <c r="E20" s="69"/>
      <c r="F20" s="69"/>
      <c r="G20" s="70"/>
    </row>
    <row r="21" spans="3:7" ht="18">
      <c r="C21" s="92">
        <v>5</v>
      </c>
      <c r="D21" s="93" t="s">
        <v>135</v>
      </c>
      <c r="E21" s="69"/>
      <c r="F21" s="69"/>
      <c r="G21" s="70"/>
    </row>
    <row r="22" spans="3:7" ht="19" thickBot="1">
      <c r="C22" s="94">
        <v>4</v>
      </c>
      <c r="D22" s="99" t="s">
        <v>135</v>
      </c>
      <c r="E22" s="71"/>
      <c r="F22" s="72"/>
      <c r="G22" s="73"/>
    </row>
    <row r="23" spans="3:7" ht="18">
      <c r="C23" s="97">
        <v>3</v>
      </c>
      <c r="D23" s="98" t="s">
        <v>134</v>
      </c>
      <c r="E23" s="69" t="s">
        <v>143</v>
      </c>
      <c r="F23" s="69"/>
      <c r="G23" s="70"/>
    </row>
    <row r="24" spans="3:7" ht="18">
      <c r="C24" s="92">
        <v>2</v>
      </c>
      <c r="D24" s="93" t="s">
        <v>134</v>
      </c>
      <c r="E24" s="69"/>
      <c r="F24" s="69"/>
      <c r="G24" s="70"/>
    </row>
    <row r="25" spans="3:7" ht="18" thickBot="1">
      <c r="C25" s="94">
        <v>1</v>
      </c>
      <c r="D25" s="89" t="s">
        <v>134</v>
      </c>
      <c r="E25" s="69"/>
      <c r="F25" s="69"/>
      <c r="G25" s="70"/>
    </row>
    <row r="26" spans="3:7" ht="19" thickBot="1">
      <c r="C26" s="103" t="s">
        <v>133</v>
      </c>
      <c r="D26" s="104"/>
      <c r="E26" s="72" t="s">
        <v>144</v>
      </c>
      <c r="F26" s="72"/>
      <c r="G26" s="73"/>
    </row>
    <row r="27" spans="3:7" ht="18">
      <c r="C27" s="96"/>
      <c r="D27" s="105"/>
      <c r="E27" s="69"/>
      <c r="F27" s="69"/>
      <c r="G27" s="69"/>
    </row>
    <row r="28" spans="3:7" ht="18">
      <c r="C28" s="96"/>
      <c r="D28" s="105"/>
      <c r="E28" s="69"/>
      <c r="F28" s="69"/>
      <c r="G28" s="69"/>
    </row>
    <row r="29" spans="3:7" ht="18">
      <c r="C29" s="96"/>
      <c r="D29" s="105"/>
      <c r="E29" s="69"/>
      <c r="F29" s="69"/>
      <c r="G29" s="69"/>
    </row>
    <row r="30" spans="3:7" ht="37" customHeight="1">
      <c r="C30" s="96"/>
      <c r="D30" s="105"/>
      <c r="E30" s="69"/>
      <c r="F30" s="69"/>
      <c r="G30" s="69"/>
    </row>
    <row r="31" spans="3:7" ht="36" customHeight="1">
      <c r="C31" s="96"/>
      <c r="D31" s="105"/>
      <c r="E31" s="69"/>
      <c r="F31" s="69"/>
      <c r="G31" s="69"/>
    </row>
    <row r="32" spans="3:7" ht="38" customHeight="1">
      <c r="C32" s="96"/>
      <c r="D32" s="105"/>
      <c r="E32" s="69"/>
      <c r="F32" s="69"/>
      <c r="G32" s="69"/>
    </row>
    <row r="33" spans="1:10" ht="25" customHeight="1">
      <c r="C33" s="96"/>
      <c r="D33" s="105"/>
      <c r="E33" s="69"/>
      <c r="F33" s="69"/>
      <c r="G33" s="69"/>
    </row>
    <row r="34" spans="1:10" ht="45.75" customHeight="1">
      <c r="C34" s="96"/>
      <c r="D34" s="105"/>
      <c r="E34" s="69"/>
      <c r="F34" s="69"/>
      <c r="G34" s="69"/>
    </row>
    <row r="35" spans="1:10" ht="18">
      <c r="C35" s="96"/>
      <c r="D35" s="105"/>
      <c r="E35" s="69"/>
      <c r="F35" s="69"/>
      <c r="G35" s="69"/>
    </row>
    <row r="36" spans="1:10" ht="18">
      <c r="C36" s="96"/>
      <c r="D36" s="105"/>
      <c r="E36" s="69"/>
      <c r="F36" s="69"/>
      <c r="G36" s="69"/>
    </row>
    <row r="37" spans="1:10" ht="18">
      <c r="C37" s="96"/>
      <c r="D37" s="105"/>
      <c r="E37" s="69"/>
      <c r="F37" s="69"/>
      <c r="G37" s="69"/>
    </row>
    <row r="38" spans="1:10" ht="28.5" customHeight="1"/>
    <row r="39" spans="1:10" ht="28.5" customHeight="1">
      <c r="D39" s="69"/>
      <c r="E39" s="117"/>
      <c r="F39" s="69"/>
      <c r="G39" s="69"/>
    </row>
    <row r="40" spans="1:10" ht="28.5" customHeight="1">
      <c r="D40" s="69"/>
      <c r="E40" s="117"/>
      <c r="F40" s="69"/>
      <c r="G40" s="69"/>
    </row>
    <row r="41" spans="1:10" ht="28.5" customHeight="1">
      <c r="A41" s="161"/>
      <c r="B41" s="161"/>
      <c r="C41" s="161"/>
      <c r="D41" s="161"/>
      <c r="E41" s="161"/>
      <c r="F41" s="161"/>
      <c r="G41" s="161"/>
      <c r="H41" s="161"/>
      <c r="I41" s="161"/>
      <c r="J41" s="161"/>
    </row>
    <row r="42" spans="1:10" ht="28" customHeight="1">
      <c r="A42" s="160" t="s">
        <v>98</v>
      </c>
      <c r="B42" s="160"/>
      <c r="C42" s="160"/>
      <c r="D42" s="160"/>
      <c r="E42" s="160"/>
      <c r="F42" s="160"/>
      <c r="G42" s="160"/>
      <c r="H42" s="160"/>
      <c r="I42" s="160"/>
      <c r="J42" s="160"/>
    </row>
    <row r="43" spans="1:10" ht="16" customHeight="1" thickBot="1"/>
    <row r="44" spans="1:10" ht="29" customHeight="1">
      <c r="A44" s="162" t="str">
        <f>Survey!A38</f>
        <v xml:space="preserve">#1 - Innovation Management </v>
      </c>
      <c r="B44" s="163"/>
      <c r="C44" s="162" t="str">
        <f>Survey!A50</f>
        <v>#2 - Skills</v>
      </c>
      <c r="D44" s="163"/>
      <c r="E44" s="162" t="str">
        <f>Survey!A62</f>
        <v>#3 - Strategy/Planning</v>
      </c>
      <c r="F44" s="163"/>
      <c r="G44" s="162" t="str">
        <f>Survey!A74</f>
        <v>#4 - People</v>
      </c>
      <c r="H44" s="163"/>
      <c r="I44" s="162" t="str">
        <f>Survey!A86</f>
        <v>#5 - The Future</v>
      </c>
      <c r="J44" s="163"/>
    </row>
    <row r="45" spans="1:10" ht="29" customHeight="1" thickBot="1">
      <c r="A45" s="164"/>
      <c r="B45" s="165"/>
      <c r="C45" s="164"/>
      <c r="D45" s="165"/>
      <c r="E45" s="164"/>
      <c r="F45" s="165"/>
      <c r="G45" s="164"/>
      <c r="H45" s="165"/>
      <c r="I45" s="164"/>
      <c r="J45" s="165"/>
    </row>
    <row r="46" spans="1:10" ht="32" customHeight="1">
      <c r="A46" s="52" t="e">
        <f>AVERAGE(B48:B55)</f>
        <v>#DIV/0!</v>
      </c>
      <c r="B46" s="52"/>
      <c r="C46" s="52" t="e">
        <f t="shared" ref="C46" si="0">AVERAGE(D48:D55)</f>
        <v>#DIV/0!</v>
      </c>
      <c r="D46" s="52"/>
      <c r="E46" s="52" t="e">
        <f t="shared" ref="E46" si="1">AVERAGE(F48:F55)</f>
        <v>#DIV/0!</v>
      </c>
      <c r="F46" s="52"/>
      <c r="G46" s="52" t="e">
        <f t="shared" ref="G46" si="2">AVERAGE(H48:H55)</f>
        <v>#DIV/0!</v>
      </c>
      <c r="H46" s="52"/>
      <c r="I46" s="52" t="e">
        <f t="shared" ref="I46" si="3">AVERAGE(J48:J55)</f>
        <v>#DIV/0!</v>
      </c>
      <c r="J46" s="52"/>
    </row>
    <row r="47" spans="1:10" ht="32" customHeight="1">
      <c r="A47" s="127" t="s">
        <v>5</v>
      </c>
      <c r="B47" s="128" t="s">
        <v>130</v>
      </c>
      <c r="C47" s="128" t="s">
        <v>5</v>
      </c>
      <c r="D47" s="128" t="s">
        <v>130</v>
      </c>
      <c r="E47" s="128" t="s">
        <v>5</v>
      </c>
      <c r="F47" s="128" t="s">
        <v>130</v>
      </c>
      <c r="G47" s="128" t="s">
        <v>5</v>
      </c>
      <c r="H47" s="128" t="s">
        <v>130</v>
      </c>
      <c r="I47" s="128" t="s">
        <v>5</v>
      </c>
      <c r="J47" s="129" t="s">
        <v>130</v>
      </c>
    </row>
    <row r="48" spans="1:10" ht="32" customHeight="1">
      <c r="A48" s="57" t="s">
        <v>64</v>
      </c>
      <c r="B48" s="53" t="str">
        <f>IF(Survey!$C41&lt;2,"Not Important",Survey!$C41*(Survey!$B41))</f>
        <v>Not Important</v>
      </c>
      <c r="C48" s="58" t="s">
        <v>70</v>
      </c>
      <c r="D48" s="53" t="str">
        <f>IF(Survey!$C53&lt;2,"Not Important",Survey!$C53*(Survey!$B53))</f>
        <v>Not Important</v>
      </c>
      <c r="E48" s="58" t="s">
        <v>78</v>
      </c>
      <c r="F48" s="53" t="str">
        <f>IF(Survey!$C65&lt;2,"Not Important",Survey!$C65*(Survey!$B65))</f>
        <v>Not Important</v>
      </c>
      <c r="G48" s="58" t="s">
        <v>85</v>
      </c>
      <c r="H48" s="53" t="str">
        <f>IF(Survey!$C77&lt;2,"Not Important",Survey!$C77*(Survey!$B77))</f>
        <v>Not Important</v>
      </c>
      <c r="I48" s="58" t="s">
        <v>91</v>
      </c>
      <c r="J48" s="130" t="str">
        <f>IF(Survey!$C89&lt;2,"Not Important",Survey!$C89*(Survey!$B89))</f>
        <v>Not Important</v>
      </c>
    </row>
    <row r="49" spans="1:11" s="77" customFormat="1" ht="32" customHeight="1">
      <c r="A49" s="57" t="s">
        <v>65</v>
      </c>
      <c r="B49" s="53" t="str">
        <f>IF(Survey!$C42&lt;2,"Not Important",Survey!$C42*(Survey!$B42))</f>
        <v>Not Important</v>
      </c>
      <c r="C49" s="58" t="s">
        <v>71</v>
      </c>
      <c r="D49" s="53" t="str">
        <f>IF(Survey!$C54&lt;2,"Not Important",Survey!$C54*(Survey!$B54))</f>
        <v>Not Important</v>
      </c>
      <c r="E49" s="58" t="s">
        <v>79</v>
      </c>
      <c r="F49" s="53" t="str">
        <f>IF(Survey!$C66&lt;2,"Not Important",Survey!$C66*(Survey!$B66))</f>
        <v>Not Important</v>
      </c>
      <c r="G49" s="58" t="s">
        <v>86</v>
      </c>
      <c r="H49" s="53" t="str">
        <f>IF(Survey!$C78&lt;2,"Not Important",Survey!$C78*(Survey!$B78))</f>
        <v>Not Important</v>
      </c>
      <c r="I49" s="58" t="s">
        <v>92</v>
      </c>
      <c r="J49" s="130" t="str">
        <f>IF(Survey!$C90&lt;2,"Not Important",Survey!$C90*(Survey!$B90))</f>
        <v>Not Important</v>
      </c>
      <c r="K49" s="79"/>
    </row>
    <row r="50" spans="1:11" s="17" customFormat="1" ht="32" customHeight="1">
      <c r="A50" s="57" t="s">
        <v>66</v>
      </c>
      <c r="B50" s="53" t="str">
        <f>IF(Survey!$C43&lt;2,"Not Important",Survey!$C43*(Survey!$B43))</f>
        <v>Not Important</v>
      </c>
      <c r="C50" s="58" t="s">
        <v>72</v>
      </c>
      <c r="D50" s="53" t="str">
        <f>IF(Survey!$C55&lt;2,"Not Important",Survey!$C55*(Survey!$B55))</f>
        <v>Not Important</v>
      </c>
      <c r="E50" s="58" t="s">
        <v>80</v>
      </c>
      <c r="F50" s="53" t="str">
        <f>IF(Survey!$C67&lt;2,"Not Important",Survey!$C67*(Survey!$B67))</f>
        <v>Not Important</v>
      </c>
      <c r="G50" s="58" t="s">
        <v>169</v>
      </c>
      <c r="H50" s="53" t="str">
        <f>IF(Survey!$C79&lt;2,"Not Important",Survey!$C79*(Survey!$B79))</f>
        <v>Not Important</v>
      </c>
      <c r="I50" s="58" t="s">
        <v>171</v>
      </c>
      <c r="J50" s="130" t="str">
        <f>IF(Survey!$C91&lt;2,"Not Important",Survey!$C91*(Survey!$B91))</f>
        <v>Not Important</v>
      </c>
      <c r="K50" s="4"/>
    </row>
    <row r="51" spans="1:11" s="17" customFormat="1" ht="32" customHeight="1">
      <c r="A51" s="57" t="s">
        <v>166</v>
      </c>
      <c r="B51" s="131" t="str">
        <f>IF(Survey!$C44&lt;2,"Not Important",Survey!$C44*(Survey!$B44))</f>
        <v>Not Important</v>
      </c>
      <c r="C51" s="58" t="s">
        <v>73</v>
      </c>
      <c r="D51" s="53" t="str">
        <f>IF(Survey!$C56&lt;2,"Not Important",Survey!$C56*(Survey!$B56))</f>
        <v>Not Important</v>
      </c>
      <c r="E51" s="58" t="s">
        <v>83</v>
      </c>
      <c r="F51" s="53" t="str">
        <f>IF(Survey!$C68&lt;2,"Not Important",Survey!$C68*(Survey!$B68))</f>
        <v>Not Important</v>
      </c>
      <c r="G51" s="58" t="s">
        <v>87</v>
      </c>
      <c r="H51" s="53" t="str">
        <f>IF(Survey!$C80&lt;2,"Not Important",Survey!$C80*(Survey!$B80))</f>
        <v>Not Important</v>
      </c>
      <c r="I51" s="58" t="s">
        <v>172</v>
      </c>
      <c r="J51" s="130" t="str">
        <f>IF(Survey!$C92&lt;2,"Not Important",Survey!$C92*(Survey!$B92))</f>
        <v>Not Important</v>
      </c>
      <c r="K51" s="4"/>
    </row>
    <row r="52" spans="1:11" s="17" customFormat="1" ht="32" customHeight="1">
      <c r="A52" s="57" t="s">
        <v>67</v>
      </c>
      <c r="B52" s="53" t="str">
        <f>IF(Survey!$C45&lt;2,"Not Important",Survey!$C45*(Survey!$B45))</f>
        <v>Not Important</v>
      </c>
      <c r="C52" s="58" t="s">
        <v>74</v>
      </c>
      <c r="D52" s="53" t="str">
        <f>IF(Survey!$C57&lt;2,"Not Important",Survey!$C57*(Survey!$B57))</f>
        <v>Not Important</v>
      </c>
      <c r="E52" s="58" t="s">
        <v>81</v>
      </c>
      <c r="F52" s="53" t="str">
        <f>IF(Survey!$C69&lt;2,"Not Important",Survey!$C69*(Survey!$B69))</f>
        <v>Not Important</v>
      </c>
      <c r="G52" s="58" t="s">
        <v>88</v>
      </c>
      <c r="H52" s="53" t="str">
        <f>IF(Survey!$C81&lt;2,"Not Important",Survey!$C81*(Survey!$B81))</f>
        <v>Not Important</v>
      </c>
      <c r="I52" s="58" t="s">
        <v>93</v>
      </c>
      <c r="J52" s="130" t="str">
        <f>IF(Survey!$C93&lt;2,"Not Important",Survey!$C93*(Survey!$B93))</f>
        <v>Not Important</v>
      </c>
      <c r="K52" s="4"/>
    </row>
    <row r="53" spans="1:11" s="17" customFormat="1" ht="32" customHeight="1">
      <c r="A53" s="57" t="s">
        <v>167</v>
      </c>
      <c r="B53" s="53" t="str">
        <f>IF(Survey!$C46&lt;2,"Not Important",Survey!$C46*(Survey!$B46))</f>
        <v>Not Important</v>
      </c>
      <c r="C53" s="58" t="s">
        <v>75</v>
      </c>
      <c r="D53" s="53" t="str">
        <f>IF(Survey!$C58&lt;2,"Not Important",Survey!$C58*(Survey!$B58))</f>
        <v>Not Important</v>
      </c>
      <c r="E53" s="58" t="s">
        <v>82</v>
      </c>
      <c r="F53" s="53" t="str">
        <f>IF(Survey!$C70&lt;2,"Not Important",Survey!$C70*(Survey!$B70))</f>
        <v>Not Important</v>
      </c>
      <c r="G53" s="58" t="s">
        <v>170</v>
      </c>
      <c r="H53" s="53" t="str">
        <f>IF(Survey!$C82&lt;2,"Not Important",Survey!$C82*(Survey!$B82))</f>
        <v>Not Important</v>
      </c>
      <c r="I53" s="58" t="s">
        <v>94</v>
      </c>
      <c r="J53" s="130" t="str">
        <f>IF(Survey!$C94&lt;2,"Not Important",Survey!$C94*(Survey!$B94))</f>
        <v>Not Important</v>
      </c>
      <c r="K53" s="4"/>
    </row>
    <row r="54" spans="1:11" s="17" customFormat="1" ht="36" customHeight="1">
      <c r="A54" s="57" t="s">
        <v>68</v>
      </c>
      <c r="B54" s="53" t="str">
        <f>IF(Survey!$C47&lt;2,"Not Important",Survey!$C47*(Survey!$B47))</f>
        <v>Not Important</v>
      </c>
      <c r="C54" s="58" t="s">
        <v>77</v>
      </c>
      <c r="D54" s="53" t="str">
        <f>IF(Survey!$C59&lt;2,"Not Important",Survey!$C59*(Survey!$B59))</f>
        <v>Not Important</v>
      </c>
      <c r="E54" s="58" t="s">
        <v>168</v>
      </c>
      <c r="F54" s="53" t="str">
        <f>IF(Survey!$C71&lt;2,"Not Important",Survey!$C71*(Survey!$B71))</f>
        <v>Not Important</v>
      </c>
      <c r="G54" s="58" t="s">
        <v>89</v>
      </c>
      <c r="H54" s="53" t="str">
        <f>IF(Survey!$C83&lt;2,"Not Important",Survey!$C83*(Survey!$B83))</f>
        <v>Not Important</v>
      </c>
      <c r="I54" s="58" t="s">
        <v>95</v>
      </c>
      <c r="J54" s="130" t="str">
        <f>IF(Survey!$C95&lt;2,"Not Important",Survey!$C95*(Survey!$B95))</f>
        <v>Not Important</v>
      </c>
      <c r="K54" s="4"/>
    </row>
    <row r="55" spans="1:11" s="17" customFormat="1" ht="32" customHeight="1" thickBot="1">
      <c r="A55" s="59" t="s">
        <v>69</v>
      </c>
      <c r="B55" s="54" t="str">
        <f>IF(Survey!$C48&lt;2,"Not Important",Survey!$C48*(Survey!$B48))</f>
        <v>Not Important</v>
      </c>
      <c r="C55" s="60" t="s">
        <v>76</v>
      </c>
      <c r="D55" s="54" t="str">
        <f>IF(Survey!$C60&lt;2,"Not Important",Survey!$C60*(Survey!$B60))</f>
        <v>Not Important</v>
      </c>
      <c r="E55" s="60" t="s">
        <v>84</v>
      </c>
      <c r="F55" s="54" t="str">
        <f>IF(Survey!$C72&lt;2,"Not Important",Survey!$C72*(Survey!$B72))</f>
        <v>Not Important</v>
      </c>
      <c r="G55" s="60" t="s">
        <v>90</v>
      </c>
      <c r="H55" s="54" t="str">
        <f>IF(Survey!$C84&lt;2,"Not Important",Survey!$C84*(Survey!$B84))</f>
        <v>Not Important</v>
      </c>
      <c r="I55" s="60" t="s">
        <v>96</v>
      </c>
      <c r="J55" s="132" t="str">
        <f>IF(Survey!$C96&lt;2,"Not Important",Survey!$C96*(Survey!$B96))</f>
        <v>Not Important</v>
      </c>
      <c r="K55" s="4"/>
    </row>
    <row r="56" spans="1:11" s="17" customFormat="1" ht="20" customHeight="1">
      <c r="A56" s="3"/>
      <c r="B56" s="14"/>
      <c r="C56" s="4"/>
      <c r="D56" s="4"/>
      <c r="E56" s="4"/>
      <c r="F56" s="4"/>
      <c r="G56" s="4"/>
      <c r="H56" s="4"/>
      <c r="I56" s="4"/>
      <c r="J56" s="4"/>
      <c r="K56" s="4"/>
    </row>
    <row r="57" spans="1:11" ht="21">
      <c r="A57" s="160" t="s">
        <v>127</v>
      </c>
      <c r="B57" s="160"/>
      <c r="C57" s="160"/>
      <c r="D57" s="160"/>
      <c r="E57" s="160"/>
      <c r="F57" s="160"/>
      <c r="G57" s="160"/>
      <c r="H57" s="160"/>
      <c r="I57" s="160"/>
      <c r="J57" s="160"/>
    </row>
    <row r="58" spans="1:11" ht="13" thickBot="1"/>
    <row r="59" spans="1:11" ht="16" thickBot="1">
      <c r="A59" s="80" t="s">
        <v>131</v>
      </c>
      <c r="B59" s="76" t="s">
        <v>130</v>
      </c>
      <c r="C59" s="76" t="s">
        <v>131</v>
      </c>
      <c r="D59" s="76" t="s">
        <v>130</v>
      </c>
      <c r="E59" s="76" t="s">
        <v>131</v>
      </c>
      <c r="F59" s="76" t="s">
        <v>130</v>
      </c>
      <c r="G59" s="76" t="s">
        <v>131</v>
      </c>
      <c r="H59" s="76" t="s">
        <v>130</v>
      </c>
      <c r="I59" s="76" t="s">
        <v>131</v>
      </c>
      <c r="J59" s="76" t="s">
        <v>130</v>
      </c>
    </row>
    <row r="60" spans="1:11" ht="37" customHeight="1" thickBot="1">
      <c r="A60" s="18" t="s">
        <v>58</v>
      </c>
      <c r="B60" s="52" t="str">
        <f>IFERROR(AVERAGE(B50,B51,B54,B52),"NA")</f>
        <v>NA</v>
      </c>
      <c r="C60" s="38" t="s">
        <v>58</v>
      </c>
      <c r="D60" s="52" t="str">
        <f>IFERROR(AVERAGE(D50,D52,D53),"NA")</f>
        <v>NA</v>
      </c>
      <c r="E60" s="38" t="s">
        <v>58</v>
      </c>
      <c r="F60" s="51" t="str">
        <f>IFERROR(AVERAGE(F48,F54,F55),"NA")</f>
        <v>NA</v>
      </c>
      <c r="G60" s="38" t="s">
        <v>58</v>
      </c>
      <c r="H60" s="52" t="str">
        <f>IFERROR(AVERAGE(H48,H49,H50,H51,H53,H54,H55),"NA")</f>
        <v>NA</v>
      </c>
      <c r="I60" s="38" t="s">
        <v>58</v>
      </c>
      <c r="J60" s="39" t="str">
        <f>IFERROR(AVERAGE(J48,J50,J53),"NA")</f>
        <v>NA</v>
      </c>
    </row>
    <row r="61" spans="1:11" ht="32" customHeight="1" thickBot="1">
      <c r="A61" s="19" t="s">
        <v>61</v>
      </c>
      <c r="B61" s="134"/>
      <c r="C61" s="36" t="s">
        <v>61</v>
      </c>
      <c r="D61" s="51" t="str">
        <f>IFERROR(AVERAGE(D48,D49,D51,D54,D55,D50),"NA")</f>
        <v>NA</v>
      </c>
      <c r="E61" s="36" t="s">
        <v>61</v>
      </c>
      <c r="F61" s="134"/>
      <c r="G61" s="36" t="s">
        <v>61</v>
      </c>
      <c r="H61" s="51" t="str">
        <f>IFERROR(AVERAGE(H52,H51),"NA")</f>
        <v>NA</v>
      </c>
      <c r="I61" s="36" t="s">
        <v>61</v>
      </c>
      <c r="J61" s="137"/>
      <c r="K61" s="77"/>
    </row>
    <row r="62" spans="1:11" ht="32" customHeight="1" thickBot="1">
      <c r="A62" s="19" t="s">
        <v>57</v>
      </c>
      <c r="B62" s="51" t="str">
        <f>IFERROR(AVERAGE(B53,B55),"NA")</f>
        <v>NA</v>
      </c>
      <c r="C62" s="36" t="s">
        <v>57</v>
      </c>
      <c r="D62" s="51" t="str">
        <f>IFERROR(AVERAGE(D55),"NA")</f>
        <v>NA</v>
      </c>
      <c r="E62" s="36" t="s">
        <v>57</v>
      </c>
      <c r="F62" s="52" t="str">
        <f>IFERROR(AVERAGE(F48,F49,F50,F51,F52),"NA")</f>
        <v>NA</v>
      </c>
      <c r="G62" s="36" t="s">
        <v>57</v>
      </c>
      <c r="H62" s="51" t="str">
        <f>IFERROR(AVERAGE(H48),"NA")</f>
        <v>NA</v>
      </c>
      <c r="I62" s="36" t="s">
        <v>57</v>
      </c>
      <c r="J62" s="74" t="str">
        <f>IFERROR(AVERAGE(J52),"NA")</f>
        <v>NA</v>
      </c>
      <c r="K62" s="17"/>
    </row>
    <row r="63" spans="1:11" ht="32" customHeight="1" thickBot="1">
      <c r="A63" s="19" t="s">
        <v>56</v>
      </c>
      <c r="B63" s="51" t="str">
        <f>IFERROR(AVERAGE(B48,B49,B52,B55),"NA")</f>
        <v>NA</v>
      </c>
      <c r="C63" s="36" t="s">
        <v>56</v>
      </c>
      <c r="D63" s="134"/>
      <c r="E63" s="36" t="s">
        <v>56</v>
      </c>
      <c r="F63" s="51" t="str">
        <f>IFERROR(AVERAGE(F49),"NA")</f>
        <v>NA</v>
      </c>
      <c r="G63" s="36" t="s">
        <v>56</v>
      </c>
      <c r="H63" s="134"/>
      <c r="I63" s="36" t="s">
        <v>56</v>
      </c>
      <c r="J63" s="74" t="str">
        <f>IFERROR(AVERAGE(J51),"NA")</f>
        <v>NA</v>
      </c>
      <c r="K63" s="17"/>
    </row>
    <row r="64" spans="1:11" ht="32" customHeight="1">
      <c r="A64" s="19" t="s">
        <v>62</v>
      </c>
      <c r="B64" s="51" t="str">
        <f>IFERROR(AVERAGE(B53),"NA")</f>
        <v>NA</v>
      </c>
      <c r="C64" s="36" t="s">
        <v>62</v>
      </c>
      <c r="D64" s="134"/>
      <c r="E64" s="36" t="s">
        <v>62</v>
      </c>
      <c r="F64" s="134"/>
      <c r="G64" s="36" t="s">
        <v>62</v>
      </c>
      <c r="H64" s="136"/>
      <c r="I64" s="36" t="s">
        <v>62</v>
      </c>
      <c r="J64" s="74" t="str">
        <f>IFERROR(AVERAGE(J50,J52,J53,J54,J55),"NA")</f>
        <v>NA</v>
      </c>
      <c r="K64" s="17"/>
    </row>
    <row r="65" spans="1:11" ht="32" customHeight="1">
      <c r="A65" s="19" t="s">
        <v>63</v>
      </c>
      <c r="B65" s="53" t="str">
        <f>IFERROR(AVERAGE(B54),"NA")</f>
        <v>NA</v>
      </c>
      <c r="C65" s="36" t="s">
        <v>63</v>
      </c>
      <c r="D65" s="53" t="str">
        <f>IFERROR(AVERAGE(D51,D55),"NA")</f>
        <v>NA</v>
      </c>
      <c r="E65" s="36" t="s">
        <v>63</v>
      </c>
      <c r="F65" s="53" t="str">
        <f>IFERROR(AVERAGE(F53,F54,F55,F51),"NA")</f>
        <v>NA</v>
      </c>
      <c r="G65" s="36" t="s">
        <v>63</v>
      </c>
      <c r="H65" s="53" t="str">
        <f>IFERROR(AVERAGE(H49),"NA")</f>
        <v>NA</v>
      </c>
      <c r="I65" s="36" t="s">
        <v>63</v>
      </c>
      <c r="J65" s="74" t="str">
        <f>IFERROR(AVERAGE(J48),"NA")</f>
        <v>NA</v>
      </c>
      <c r="K65" s="17"/>
    </row>
    <row r="66" spans="1:11" ht="32" customHeight="1" thickBot="1">
      <c r="A66" s="20" t="s">
        <v>147</v>
      </c>
      <c r="B66" s="54" t="str">
        <f>IFERROR(AVERAGE(B48,B49),"NA")</f>
        <v>NA</v>
      </c>
      <c r="C66" s="37" t="s">
        <v>148</v>
      </c>
      <c r="D66" s="135"/>
      <c r="E66" s="37" t="s">
        <v>148</v>
      </c>
      <c r="F66" s="54" t="str">
        <f>IFERROR(AVERAGE(F50,F52),"NA")</f>
        <v>NA</v>
      </c>
      <c r="G66" s="37" t="s">
        <v>148</v>
      </c>
      <c r="H66" s="135"/>
      <c r="I66" s="37" t="s">
        <v>148</v>
      </c>
      <c r="J66" s="81" t="str">
        <f>IFERROR(AVERAGE(J49),"NA")</f>
        <v>NA</v>
      </c>
      <c r="K66" s="17"/>
    </row>
    <row r="67" spans="1:11" ht="49" customHeight="1"/>
    <row r="69" spans="1:11" ht="22">
      <c r="E69" s="117"/>
    </row>
    <row r="70" spans="1:11" ht="19">
      <c r="E70" s="67"/>
    </row>
    <row r="71" spans="1:11" ht="28">
      <c r="A71" s="161"/>
      <c r="B71" s="161"/>
      <c r="C71" s="161"/>
      <c r="D71" s="161"/>
      <c r="E71" s="161"/>
      <c r="F71" s="161"/>
      <c r="G71" s="161"/>
      <c r="H71" s="161"/>
      <c r="I71" s="161"/>
      <c r="J71" s="161"/>
    </row>
    <row r="72" spans="1:11" ht="28">
      <c r="A72" s="115"/>
      <c r="B72" s="115"/>
      <c r="C72" s="115"/>
      <c r="D72" s="115"/>
      <c r="E72" s="115"/>
      <c r="F72" s="115"/>
      <c r="G72" s="115"/>
      <c r="H72" s="115"/>
      <c r="I72" s="115"/>
      <c r="J72" s="115"/>
    </row>
    <row r="73" spans="1:11" ht="28">
      <c r="A73" s="115"/>
      <c r="B73" s="115"/>
      <c r="C73" s="115"/>
      <c r="D73" s="115"/>
      <c r="E73" s="115"/>
      <c r="F73" s="115"/>
      <c r="G73" s="115"/>
      <c r="H73" s="115"/>
      <c r="I73" s="115"/>
      <c r="J73" s="115"/>
    </row>
    <row r="74" spans="1:11" ht="21">
      <c r="A74" s="160" t="s">
        <v>129</v>
      </c>
      <c r="B74" s="160"/>
      <c r="C74" s="160"/>
      <c r="D74" s="160"/>
      <c r="E74" s="160"/>
      <c r="F74" s="160"/>
      <c r="G74" s="160"/>
      <c r="H74" s="160"/>
      <c r="I74" s="160"/>
      <c r="J74" s="160"/>
    </row>
    <row r="75" spans="1:11" ht="21">
      <c r="A75" s="122"/>
      <c r="B75" s="122"/>
      <c r="C75" s="122"/>
      <c r="D75" s="122"/>
      <c r="E75" s="122"/>
      <c r="F75" s="122"/>
      <c r="G75" s="122"/>
      <c r="H75" s="122"/>
      <c r="I75" s="122"/>
      <c r="J75" s="122"/>
    </row>
    <row r="76" spans="1:11" ht="21">
      <c r="A76" s="123"/>
      <c r="B76" s="123"/>
      <c r="C76" s="124"/>
      <c r="D76" s="124"/>
      <c r="E76" s="124"/>
      <c r="F76" s="124"/>
      <c r="G76" s="124"/>
      <c r="H76" s="124"/>
      <c r="I76" s="124"/>
      <c r="J76" s="124"/>
    </row>
    <row r="77" spans="1:11" ht="21">
      <c r="A77" s="123"/>
      <c r="B77" s="123"/>
      <c r="C77" s="121" t="s">
        <v>127</v>
      </c>
      <c r="D77" s="120"/>
      <c r="E77" s="120"/>
      <c r="F77" s="120"/>
      <c r="G77" s="119" t="s">
        <v>98</v>
      </c>
      <c r="H77" s="125"/>
      <c r="I77" s="124"/>
      <c r="J77" s="124"/>
    </row>
    <row r="78" spans="1:11" ht="23">
      <c r="C78" s="75"/>
      <c r="D78" s="42"/>
      <c r="E78" s="42"/>
      <c r="F78" s="42"/>
      <c r="G78" s="43"/>
      <c r="H78"/>
    </row>
    <row r="79" spans="1:11" ht="24" thickBot="1">
      <c r="C79" s="75"/>
      <c r="D79" s="42"/>
      <c r="E79" s="42"/>
      <c r="F79" s="42"/>
      <c r="G79" s="43"/>
      <c r="H79"/>
    </row>
    <row r="80" spans="1:11" ht="18" thickBot="1">
      <c r="C80" s="87" t="s">
        <v>131</v>
      </c>
      <c r="D80" s="88" t="s">
        <v>130</v>
      </c>
      <c r="G80" s="84" t="s">
        <v>0</v>
      </c>
      <c r="H80" s="85" t="s">
        <v>130</v>
      </c>
    </row>
    <row r="81" spans="2:8" ht="17">
      <c r="C81" s="86" t="s">
        <v>58</v>
      </c>
      <c r="D81" s="83" t="e">
        <f t="shared" ref="D81:D87" si="4">AVERAGE(B60,D60,F60,H60,J60)</f>
        <v>#DIV/0!</v>
      </c>
      <c r="G81" s="82" t="s">
        <v>99</v>
      </c>
      <c r="H81" s="83" t="e">
        <f>SUM(A46)</f>
        <v>#DIV/0!</v>
      </c>
    </row>
    <row r="82" spans="2:8" ht="17">
      <c r="C82" s="40" t="s">
        <v>173</v>
      </c>
      <c r="D82" s="74" t="e">
        <f t="shared" si="4"/>
        <v>#DIV/0!</v>
      </c>
      <c r="G82" s="61" t="s">
        <v>100</v>
      </c>
      <c r="H82" s="74" t="e">
        <f>SUM(C46)</f>
        <v>#DIV/0!</v>
      </c>
    </row>
    <row r="83" spans="2:8" ht="17">
      <c r="C83" s="40" t="s">
        <v>57</v>
      </c>
      <c r="D83" s="74" t="e">
        <f t="shared" si="4"/>
        <v>#DIV/0!</v>
      </c>
      <c r="G83" s="61" t="s">
        <v>101</v>
      </c>
      <c r="H83" s="74" t="e">
        <f>SUM(E46)</f>
        <v>#DIV/0!</v>
      </c>
    </row>
    <row r="84" spans="2:8" ht="17">
      <c r="C84" s="40" t="s">
        <v>56</v>
      </c>
      <c r="D84" s="74" t="e">
        <f t="shared" si="4"/>
        <v>#DIV/0!</v>
      </c>
      <c r="G84" s="61" t="s">
        <v>7</v>
      </c>
      <c r="H84" s="74" t="e">
        <f>SUM(G46)</f>
        <v>#DIV/0!</v>
      </c>
    </row>
    <row r="85" spans="2:8" ht="18" thickBot="1">
      <c r="B85" s="14"/>
      <c r="C85" s="40" t="s">
        <v>62</v>
      </c>
      <c r="D85" s="74" t="e">
        <f t="shared" si="4"/>
        <v>#DIV/0!</v>
      </c>
      <c r="G85" s="62" t="s">
        <v>153</v>
      </c>
      <c r="H85" s="81" t="e">
        <f>SUM(I46)</f>
        <v>#DIV/0!</v>
      </c>
    </row>
    <row r="86" spans="2:8" ht="17">
      <c r="C86" s="40" t="s">
        <v>63</v>
      </c>
      <c r="D86" s="74" t="e">
        <f t="shared" si="4"/>
        <v>#DIV/0!</v>
      </c>
    </row>
    <row r="87" spans="2:8" ht="18" thickBot="1">
      <c r="C87" s="41" t="s">
        <v>148</v>
      </c>
      <c r="D87" s="81" t="e">
        <f t="shared" si="4"/>
        <v>#DIV/0!</v>
      </c>
    </row>
    <row r="89" spans="2:8">
      <c r="B89" s="4"/>
    </row>
    <row r="90" spans="2:8">
      <c r="B90" s="4"/>
    </row>
  </sheetData>
  <sheetProtection password="C4C9" sheet="1" objects="1" scenarios="1" selectLockedCells="1"/>
  <mergeCells count="11">
    <mergeCell ref="A57:J57"/>
    <mergeCell ref="A71:J71"/>
    <mergeCell ref="A74:J74"/>
    <mergeCell ref="E6:G6"/>
    <mergeCell ref="A41:J41"/>
    <mergeCell ref="A42:J42"/>
    <mergeCell ref="A44:B45"/>
    <mergeCell ref="C44:D45"/>
    <mergeCell ref="E44:F45"/>
    <mergeCell ref="G44:H45"/>
    <mergeCell ref="I44:J45"/>
  </mergeCells>
  <phoneticPr fontId="8" type="noConversion"/>
  <conditionalFormatting sqref="B48:B55">
    <cfRule type="colorScale" priority="242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B55">
    <cfRule type="colorScale" priority="25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7">
      <colorScale>
        <cfvo type="min"/>
        <cfvo type="max"/>
        <color rgb="FF63BE7B"/>
        <color rgb="FFFFEF9C"/>
      </colorScale>
    </cfRule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B55">
    <cfRule type="colorScale" priority="248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25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2">
      <colorScale>
        <cfvo type="min"/>
        <cfvo type="max"/>
        <color rgb="FF63BE7B"/>
        <color rgb="FFFFEF9C"/>
      </colorScale>
    </cfRule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B55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5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5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5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8">
    <cfRule type="colorScale" priority="227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8">
    <cfRule type="colorScale" priority="23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7">
      <colorScale>
        <cfvo type="min"/>
        <cfvo type="max"/>
        <color rgb="FF63BE7B"/>
        <color rgb="FFFFEF9C"/>
      </colorScale>
    </cfRule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8">
    <cfRule type="colorScale" priority="228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23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2">
      <colorScale>
        <cfvo type="min"/>
        <cfvo type="max"/>
        <color rgb="FF63BE7B"/>
        <color rgb="FFFFEF9C"/>
      </colorScale>
    </cfRule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8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9:D55">
    <cfRule type="colorScale" priority="212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:D55">
    <cfRule type="colorScale" priority="22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2">
      <colorScale>
        <cfvo type="min"/>
        <cfvo type="max"/>
        <color rgb="FF63BE7B"/>
        <color rgb="FFFFEF9C"/>
      </colorScale>
    </cfRule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:D55">
    <cfRule type="colorScale" priority="213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21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7">
      <colorScale>
        <cfvo type="min"/>
        <cfvo type="max"/>
        <color rgb="FF63BE7B"/>
        <color rgb="FFFFEF9C"/>
      </colorScale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:D55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">
    <cfRule type="colorScale" priority="197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8">
    <cfRule type="colorScale" priority="20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7">
      <colorScale>
        <cfvo type="min"/>
        <cfvo type="max"/>
        <color rgb="FF63BE7B"/>
        <color rgb="FFFFEF9C"/>
      </colorScale>
    </cfRule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8">
    <cfRule type="colorScale" priority="198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20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2">
      <colorScale>
        <cfvo type="min"/>
        <cfvo type="max"/>
        <color rgb="FF63BE7B"/>
        <color rgb="FFFFEF9C"/>
      </colorScale>
    </cfRule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8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8">
    <cfRule type="colorScale" priority="182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8">
    <cfRule type="colorScale" priority="19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">
      <colorScale>
        <cfvo type="min"/>
        <cfvo type="max"/>
        <color rgb="FF63BE7B"/>
        <color rgb="FFFFEF9C"/>
      </colorScale>
    </cfRule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8">
    <cfRule type="colorScale" priority="183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8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7">
      <colorScale>
        <cfvo type="min"/>
        <cfvo type="max"/>
        <color rgb="FF63BE7B"/>
        <color rgb="FFFFEF9C"/>
      </colorScale>
    </cfRule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8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:F55">
    <cfRule type="colorScale" priority="167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5">
    <cfRule type="colorScale" priority="17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7">
      <colorScale>
        <cfvo type="min"/>
        <cfvo type="max"/>
        <color rgb="FF63BE7B"/>
        <color rgb="FFFFEF9C"/>
      </colorScale>
    </cfRule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5">
    <cfRule type="colorScale" priority="168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7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2">
      <colorScale>
        <cfvo type="min"/>
        <cfvo type="max"/>
        <color rgb="FF63BE7B"/>
        <color rgb="FFFFEF9C"/>
      </colorScale>
    </cfRule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5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9:H55">
    <cfRule type="colorScale" priority="152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9:H55">
    <cfRule type="colorScale" priority="16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2">
      <colorScale>
        <cfvo type="min"/>
        <cfvo type="max"/>
        <color rgb="FF63BE7B"/>
        <color rgb="FFFFEF9C"/>
      </colorScale>
    </cfRule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9:H55">
    <cfRule type="colorScale" priority="153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5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7">
      <colorScale>
        <cfvo type="min"/>
        <cfvo type="max"/>
        <color rgb="FF63BE7B"/>
        <color rgb="FFFFEF9C"/>
      </colorScale>
    </cfRule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9:H55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8">
    <cfRule type="colorScale" priority="137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8">
    <cfRule type="colorScale" priority="14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7">
      <colorScale>
        <cfvo type="min"/>
        <cfvo type="max"/>
        <color rgb="FF63BE7B"/>
        <color rgb="FFFFEF9C"/>
      </colorScale>
    </cfRule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8">
    <cfRule type="colorScale" priority="138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4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2">
      <colorScale>
        <cfvo type="min"/>
        <cfvo type="max"/>
        <color rgb="FF63BE7B"/>
        <color rgb="FFFFEF9C"/>
      </colorScale>
    </cfRule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8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9:J55">
    <cfRule type="colorScale" priority="122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9:J55">
    <cfRule type="colorScale" priority="13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2">
      <colorScale>
        <cfvo type="min"/>
        <cfvo type="max"/>
        <color rgb="FF63BE7B"/>
        <color rgb="FFFFEF9C"/>
      </colorScale>
    </cfRule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9:J55">
    <cfRule type="colorScale" priority="123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2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7">
      <colorScale>
        <cfvo type="min"/>
        <cfvo type="max"/>
        <color rgb="FF63BE7B"/>
        <color rgb="FFFFEF9C"/>
      </colorScale>
    </cfRule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9:J55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:B66">
    <cfRule type="colorScale" priority="107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:B66">
    <cfRule type="colorScale" priority="11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7">
      <colorScale>
        <cfvo type="min"/>
        <cfvo type="max"/>
        <color rgb="FF63BE7B"/>
        <color rgb="FFFFEF9C"/>
      </colorScale>
    </cfRule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:B66">
    <cfRule type="colorScale" priority="108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11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2">
      <colorScale>
        <cfvo type="min"/>
        <cfvo type="max"/>
        <color rgb="FF63BE7B"/>
        <color rgb="FFFFEF9C"/>
      </colorScale>
    </cfRule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:B66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0:D66">
    <cfRule type="colorScale" priority="92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0:D66">
    <cfRule type="colorScale" priority="10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">
      <colorScale>
        <cfvo type="min"/>
        <cfvo type="max"/>
        <color rgb="FF63BE7B"/>
        <color rgb="FFFFEF9C"/>
      </colorScale>
    </cfRule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0:D66">
    <cfRule type="colorScale" priority="93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9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7">
      <colorScale>
        <cfvo type="min"/>
        <cfvo type="max"/>
        <color rgb="FF63BE7B"/>
        <color rgb="FFFFEF9C"/>
      </colorScale>
    </cfRule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0:D66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:F66">
    <cfRule type="colorScale" priority="77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0:F66">
    <cfRule type="colorScale" priority="8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">
      <colorScale>
        <cfvo type="min"/>
        <cfvo type="max"/>
        <color rgb="FF63BE7B"/>
        <color rgb="FFFFEF9C"/>
      </colorScale>
    </cfRule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0:F66">
    <cfRule type="colorScale" priority="78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8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">
      <colorScale>
        <cfvo type="min"/>
        <cfvo type="max"/>
        <color rgb="FF63BE7B"/>
        <color rgb="FFFFEF9C"/>
      </colorScale>
    </cfRule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0:F66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0:H66">
    <cfRule type="colorScale" priority="62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0:H66">
    <cfRule type="colorScale" priority="7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2">
      <colorScale>
        <cfvo type="min"/>
        <cfvo type="max"/>
        <color rgb="FF63BE7B"/>
        <color rgb="FFFFEF9C"/>
      </colorScale>
    </cfRule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0:H66">
    <cfRule type="colorScale" priority="63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6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">
      <colorScale>
        <cfvo type="min"/>
        <cfvo type="max"/>
        <color rgb="FF63BE7B"/>
        <color rgb="FFFFEF9C"/>
      </colorScale>
    </cfRule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0:H66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0:J66">
    <cfRule type="colorScale" priority="47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0:J66">
    <cfRule type="colorScale" priority="5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max"/>
        <color rgb="FF63BE7B"/>
        <color rgb="FFFFEF9C"/>
      </colorScale>
    </cfRule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0:J66">
    <cfRule type="colorScale" priority="48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5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">
      <colorScale>
        <cfvo type="min"/>
        <cfvo type="max"/>
        <color rgb="FF63BE7B"/>
        <color rgb="FFFFEF9C"/>
      </colorScale>
    </cfRule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0:J66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1:D87">
    <cfRule type="colorScale" priority="32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1:D87">
    <cfRule type="colorScale" priority="4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max"/>
        <color rgb="FF63BE7B"/>
        <color rgb="FFFFEF9C"/>
      </colorScale>
    </cfRule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1:D87">
    <cfRule type="colorScale" priority="33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3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">
      <colorScale>
        <cfvo type="min"/>
        <cfvo type="max"/>
        <color rgb="FF63BE7B"/>
        <color rgb="FFFFEF9C"/>
      </colorScale>
    </cfRule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1:D8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81:H85">
    <cfRule type="colorScale" priority="17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1:H85">
    <cfRule type="colorScale" priority="2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max"/>
        <color rgb="FF63BE7B"/>
        <color rgb="FFFFEF9C"/>
      </colorScale>
    </cfRule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1:H85">
    <cfRule type="colorScale" priority="18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2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max"/>
        <color rgb="FF63BE7B"/>
        <color rgb="FFFFEF9C"/>
      </colorScale>
    </cfRule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1:H85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6:J46">
    <cfRule type="colorScale" priority="2">
      <colorScale>
        <cfvo type="num" val="1"/>
        <cfvo type="num" val="9"/>
        <cfvo type="num" val="16"/>
        <color rgb="FFFF0000"/>
        <color rgb="FFFFFF00"/>
        <color rgb="FF008000"/>
      </colorScale>
    </cfRule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6:J46">
    <cfRule type="colorScale" priority="10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63BE7B"/>
        <color rgb="FFFFEF9C"/>
      </colorScale>
    </cfRule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6:J46">
    <cfRule type="colorScale" priority="3">
      <colorScale>
        <cfvo type="num" val="4"/>
        <cfvo type="num" val="8"/>
        <cfvo type="num" val="16"/>
        <color rgb="FF63BE7B"/>
        <color rgb="FFFFEB84"/>
        <color rgb="FFF8696B"/>
      </colorScale>
    </cfRule>
    <cfRule type="colorScale" priority="5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63BE7B"/>
        <color rgb="FFFFEF9C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6:J4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C25">
    <cfRule type="colorScale" priority="1">
      <colorScale>
        <cfvo type="num" val="1"/>
        <cfvo type="num" val="9"/>
        <cfvo type="num" val="16"/>
        <color rgb="FFFF0000"/>
        <color rgb="FFFFEB84"/>
        <color rgb="FF008000"/>
      </colorScale>
    </cfRule>
  </conditionalFormatting>
  <pageMargins left="0.32" right="0.25" top="0.35" bottom="0.68235294117647061" header="0" footer="0.5"/>
  <pageSetup scale="57" fitToHeight="3" orientation="landscape" horizontalDpi="4294967293" verticalDpi="4294967293"/>
  <headerFooter alignWithMargins="0">
    <oddHeader>&amp;L&amp;6&amp;K000000_x000D__x000D__x000D_&amp;G&amp;C&amp;"Arial,Bold Italic"&amp;24&amp;U&amp;K144286_x000D__x000D_Innovation Assessment Survey™_x000D_&amp;"Arial,Italic"&amp;U&amp;K008000Consumer and_x000D_Industrial Products</oddHeader>
    <oddFooter>&amp;L&amp;K000000Copyright © 2016 InnGage Solutions, LLC&amp;R&amp;K000000Page &amp;P</oddFooter>
  </headerFooter>
  <legacyDrawingHF r:id="rId1"/>
  <extLst>
    <ext xmlns:mx="http://schemas.microsoft.com/office/mac/excel/2008/main" uri="{64002731-A6B0-56B0-2670-7721B7C09600}">
      <mx:PLV Mode="1" OnePage="0" WScale="62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"/>
  <sheetViews>
    <sheetView workbookViewId="0"/>
  </sheetViews>
  <sheetFormatPr baseColWidth="10" defaultRowHeight="12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Survey</vt:lpstr>
      <vt:lpstr>Overview Score</vt:lpstr>
      <vt:lpstr>Detailed Score</vt:lpstr>
      <vt:lpstr>Sheet1</vt:lpstr>
      <vt:lpstr>Sheet2</vt:lpstr>
    </vt:vector>
  </TitlesOfParts>
  <Company>All About Enterprises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Rodenhi</dc:creator>
  <cp:lastModifiedBy>Peter Shipp</cp:lastModifiedBy>
  <cp:lastPrinted>2016-10-25T21:09:27Z</cp:lastPrinted>
  <dcterms:created xsi:type="dcterms:W3CDTF">2002-11-27T23:12:53Z</dcterms:created>
  <dcterms:modified xsi:type="dcterms:W3CDTF">2017-12-06T18:45:00Z</dcterms:modified>
</cp:coreProperties>
</file>