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145" windowHeight="8865"/>
  </bookViews>
  <sheets>
    <sheet name="Ark1" sheetId="1" r:id="rId1"/>
  </sheets>
  <calcPr calcId="0"/>
</workbook>
</file>

<file path=xl/calcChain.xml><?xml version="1.0" encoding="utf-8"?>
<calcChain xmlns="http://schemas.openxmlformats.org/spreadsheetml/2006/main">
  <c r="C10" i="1"/>
  <c r="D10"/>
  <c r="E10"/>
  <c r="C25"/>
  <c r="D25"/>
  <c r="E25"/>
  <c r="C27"/>
  <c r="D27"/>
  <c r="E27"/>
  <c r="I38"/>
  <c r="C43"/>
  <c r="D43"/>
  <c r="L46"/>
  <c r="L48"/>
  <c r="C52"/>
  <c r="D52"/>
  <c r="I53"/>
  <c r="D55"/>
  <c r="C56"/>
  <c r="D56"/>
  <c r="C58"/>
  <c r="D58"/>
  <c r="C60"/>
  <c r="D60"/>
</calcChain>
</file>

<file path=xl/sharedStrings.xml><?xml version="1.0" encoding="utf-8"?>
<sst xmlns="http://schemas.openxmlformats.org/spreadsheetml/2006/main" count="57" uniqueCount="53">
  <si>
    <t>ANDELSFORENINGEN SODERUP-VADSBY VANDVÆRK</t>
  </si>
  <si>
    <t>RESULTATOPGØRELSE FOR PERIODEN 1.JANUAR TIL 31. DECEMBER 2018</t>
  </si>
  <si>
    <t>INDTÆGTER</t>
  </si>
  <si>
    <t>Budget 2018</t>
  </si>
  <si>
    <t>Kontingenter vand</t>
  </si>
  <si>
    <t>Rykkergebyrer</t>
  </si>
  <si>
    <t>Renteindtægter</t>
  </si>
  <si>
    <t>INDTÆGTER I ALT</t>
  </si>
  <si>
    <t>UDGIFTER</t>
  </si>
  <si>
    <t>Vandafgift</t>
  </si>
  <si>
    <t>Vandanalyser</t>
  </si>
  <si>
    <t>Elforbrug vandværk</t>
  </si>
  <si>
    <t>Reparation og vedligeholdelse vandværk</t>
  </si>
  <si>
    <t>Ny etablering: ny boring eller tilslutning</t>
  </si>
  <si>
    <t>Generalforsamling</t>
  </si>
  <si>
    <t>Honorar vandpasser og kasserer</t>
  </si>
  <si>
    <t>Forsikringer og kontigenter</t>
  </si>
  <si>
    <t>Øredifferencer, samt smådifferencer tidligere år</t>
  </si>
  <si>
    <t>Andre kontor udgifter</t>
  </si>
  <si>
    <t>Bank gebyr m.v.</t>
  </si>
  <si>
    <t>UDGIFTER I ALT</t>
  </si>
  <si>
    <t>ÅRETS RESULTAT = OVERSKUD</t>
  </si>
  <si>
    <t>BALANCE PR. 31. DECEMBER 2018</t>
  </si>
  <si>
    <t>Skyldige kontingenter 1. halvår 2018</t>
  </si>
  <si>
    <t>nr 43</t>
  </si>
  <si>
    <t>nr 51</t>
  </si>
  <si>
    <t>AKTIVER</t>
  </si>
  <si>
    <t>ialt</t>
  </si>
  <si>
    <t>Bankindestående, Nordea</t>
  </si>
  <si>
    <t>Bankindestående Danske Bank</t>
  </si>
  <si>
    <t>Kontingenter skyldige</t>
  </si>
  <si>
    <t>AKTIVER I ALT</t>
  </si>
  <si>
    <t>PASSIVER</t>
  </si>
  <si>
    <t>GÆLD</t>
  </si>
  <si>
    <t>Skyldig moms</t>
  </si>
  <si>
    <t>skyldige omkostninger bilag:</t>
  </si>
  <si>
    <t>skyldige omkostninger</t>
  </si>
  <si>
    <t>nr 46</t>
  </si>
  <si>
    <t xml:space="preserve">Kontingenter betalt for meget </t>
  </si>
  <si>
    <t>GÆLD I ALT</t>
  </si>
  <si>
    <t>EGENKAPITAL</t>
  </si>
  <si>
    <t>Saldo pr. 1. Januar</t>
  </si>
  <si>
    <t>Årets overskud/underskud</t>
  </si>
  <si>
    <t>EGENKAPITAL PR. 31. DECEMBER</t>
  </si>
  <si>
    <t>PASSIVER I ALT</t>
  </si>
  <si>
    <t>Regnskabet for 2018 er udarbejdet på grundlag af vandværkets førte bøger og bilag i øvrigt</t>
  </si>
  <si>
    <t>______________________________________</t>
  </si>
  <si>
    <t>kasserer Helle Andreasen</t>
  </si>
  <si>
    <t xml:space="preserve">regnskabet er revideret. Soderup den _________________        </t>
  </si>
  <si>
    <t>Vandværkets interne revisor</t>
  </si>
  <si>
    <t>Frede West</t>
  </si>
  <si>
    <t>regnskabet er revideret. Soderup den _________________</t>
  </si>
  <si>
    <t>Ove Christiansen</t>
  </si>
</sst>
</file>

<file path=xl/styles.xml><?xml version="1.0" encoding="utf-8"?>
<styleSheet xmlns="http://schemas.openxmlformats.org/spreadsheetml/2006/main">
  <numFmts count="1">
    <numFmt numFmtId="197" formatCode="#,##0.0"/>
  </numFmts>
  <fonts count="5">
    <font>
      <sz val="10"/>
      <name val="Arial"/>
    </font>
    <font>
      <sz val="10"/>
      <name val="Arial"/>
    </font>
    <font>
      <b/>
      <sz val="10"/>
      <name val="Arial"/>
    </font>
    <font>
      <u/>
      <sz val="10"/>
      <name val="Arial"/>
    </font>
    <font>
      <b/>
      <u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protection locked="0"/>
    </xf>
    <xf numFmtId="4" fontId="2" fillId="0" borderId="0" xfId="0" applyNumberFormat="1" applyFont="1" applyFill="1" applyBorder="1" applyAlignment="1" applyProtection="1">
      <protection locked="0"/>
    </xf>
    <xf numFmtId="4" fontId="1" fillId="0" borderId="0" xfId="0" applyNumberFormat="1" applyFont="1" applyFill="1" applyBorder="1" applyAlignment="1" applyProtection="1">
      <protection locked="0"/>
    </xf>
    <xf numFmtId="3" fontId="1" fillId="0" borderId="0" xfId="0" applyNumberFormat="1" applyFont="1" applyFill="1" applyBorder="1" applyAlignment="1" applyProtection="1">
      <protection locked="0"/>
    </xf>
    <xf numFmtId="197" fontId="1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4" fontId="3" fillId="0" borderId="0" xfId="0" applyNumberFormat="1" applyFont="1" applyFill="1" applyBorder="1" applyAlignment="1" applyProtection="1">
      <protection locked="0"/>
    </xf>
    <xf numFmtId="4" fontId="4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"/>
  <sheetViews>
    <sheetView tabSelected="1" workbookViewId="0">
      <selection activeCell="H34" sqref="H34"/>
    </sheetView>
  </sheetViews>
  <sheetFormatPr defaultColWidth="11.42578125" defaultRowHeight="12.75"/>
  <cols>
    <col min="1" max="1" width="31" style="1" customWidth="1"/>
    <col min="3" max="3" width="12" style="1" customWidth="1"/>
    <col min="4" max="4" width="11" style="1" customWidth="1"/>
    <col min="5" max="5" width="12" style="1" customWidth="1"/>
  </cols>
  <sheetData>
    <row r="1" spans="1:6">
      <c r="A1" s="7" t="s">
        <v>0</v>
      </c>
      <c r="B1" s="2"/>
      <c r="F1" s="4"/>
    </row>
    <row r="3" spans="1:6">
      <c r="A3" s="7" t="s">
        <v>1</v>
      </c>
      <c r="B3" s="6"/>
    </row>
    <row r="4" spans="1:6">
      <c r="B4" s="4"/>
    </row>
    <row r="5" spans="1:6">
      <c r="A5" s="7" t="s">
        <v>2</v>
      </c>
      <c r="B5" s="7"/>
      <c r="C5" s="11">
        <v>2017</v>
      </c>
      <c r="D5" s="11">
        <v>2018</v>
      </c>
      <c r="E5" s="11" t="s">
        <v>3</v>
      </c>
    </row>
    <row r="6" spans="1:6">
      <c r="B6" s="4"/>
    </row>
    <row r="7" spans="1:6">
      <c r="A7" s="1" t="s">
        <v>4</v>
      </c>
      <c r="B7" s="4"/>
      <c r="C7" s="4">
        <v>151296</v>
      </c>
      <c r="D7" s="4">
        <v>174623.48</v>
      </c>
      <c r="E7" s="4">
        <v>152000</v>
      </c>
    </row>
    <row r="8" spans="1:6">
      <c r="A8" s="1" t="s">
        <v>5</v>
      </c>
      <c r="B8" s="4"/>
      <c r="C8" s="4">
        <v>1230</v>
      </c>
      <c r="D8" s="4">
        <v>1620</v>
      </c>
      <c r="E8" s="4">
        <v>0</v>
      </c>
    </row>
    <row r="9" spans="1:6">
      <c r="A9" s="1" t="s">
        <v>6</v>
      </c>
      <c r="B9" s="8"/>
      <c r="C9" s="4">
        <v>0</v>
      </c>
      <c r="D9" s="4">
        <v>0</v>
      </c>
      <c r="E9" s="4">
        <v>0</v>
      </c>
      <c r="F9" s="4"/>
    </row>
    <row r="10" spans="1:6">
      <c r="A10" s="2" t="s">
        <v>7</v>
      </c>
      <c r="B10" s="8"/>
      <c r="C10" s="8">
        <f>SUM(C7:C9)</f>
        <v>152526</v>
      </c>
      <c r="D10" s="8">
        <f>SUM(D7:D9)</f>
        <v>176243.48</v>
      </c>
      <c r="E10" s="8">
        <f>SUM(E7:E9)</f>
        <v>152000</v>
      </c>
    </row>
    <row r="11" spans="1:6">
      <c r="A11" s="2"/>
      <c r="B11" s="4"/>
      <c r="F11" s="4"/>
    </row>
    <row r="12" spans="1:6">
      <c r="A12" s="7" t="s">
        <v>8</v>
      </c>
      <c r="B12" s="4"/>
      <c r="F12" s="4"/>
    </row>
    <row r="13" spans="1:6">
      <c r="B13" s="4"/>
    </row>
    <row r="14" spans="1:6">
      <c r="A14" s="1" t="s">
        <v>9</v>
      </c>
      <c r="B14" s="4"/>
      <c r="C14" s="4">
        <v>59831</v>
      </c>
      <c r="D14" s="4">
        <v>52883</v>
      </c>
      <c r="E14" s="4">
        <v>60500</v>
      </c>
    </row>
    <row r="15" spans="1:6">
      <c r="A15" s="1" t="s">
        <v>10</v>
      </c>
      <c r="B15" s="4"/>
      <c r="C15" s="4">
        <v>12786.03</v>
      </c>
      <c r="D15" s="4">
        <v>20663</v>
      </c>
      <c r="E15" s="4">
        <v>10000</v>
      </c>
    </row>
    <row r="16" spans="1:6">
      <c r="A16" s="1" t="s">
        <v>11</v>
      </c>
      <c r="B16" s="4"/>
      <c r="C16" s="4">
        <v>17490.939999999999</v>
      </c>
      <c r="D16" s="1">
        <v>13124.38</v>
      </c>
      <c r="E16" s="4">
        <v>18000</v>
      </c>
    </row>
    <row r="17" spans="1:7">
      <c r="A17" s="1" t="s">
        <v>12</v>
      </c>
      <c r="B17" s="4"/>
      <c r="C17" s="4">
        <v>8792.5</v>
      </c>
      <c r="D17" s="4">
        <v>41525.81</v>
      </c>
      <c r="E17" s="4">
        <v>20000</v>
      </c>
    </row>
    <row r="18" spans="1:7">
      <c r="A18" s="1" t="s">
        <v>13</v>
      </c>
      <c r="B18" s="4"/>
      <c r="C18" s="4">
        <v>0</v>
      </c>
      <c r="D18" s="4">
        <v>0</v>
      </c>
      <c r="E18" s="4">
        <v>25000</v>
      </c>
    </row>
    <row r="19" spans="1:7">
      <c r="A19" s="1" t="s">
        <v>14</v>
      </c>
      <c r="B19" s="4"/>
      <c r="C19" s="4">
        <v>780</v>
      </c>
      <c r="D19" s="4">
        <v>0</v>
      </c>
      <c r="E19" s="4">
        <v>1000</v>
      </c>
      <c r="F19" s="4"/>
    </row>
    <row r="20" spans="1:7">
      <c r="A20" s="1" t="s">
        <v>15</v>
      </c>
      <c r="B20" s="4"/>
      <c r="C20" s="4">
        <v>16000</v>
      </c>
      <c r="D20" s="4">
        <v>16000</v>
      </c>
      <c r="E20" s="4">
        <v>16000</v>
      </c>
      <c r="F20" s="4"/>
    </row>
    <row r="21" spans="1:7">
      <c r="A21" s="1" t="s">
        <v>16</v>
      </c>
      <c r="B21" s="4"/>
      <c r="C21" s="4">
        <v>6287.9</v>
      </c>
      <c r="D21" s="4">
        <v>6913.92</v>
      </c>
      <c r="E21" s="4">
        <v>7000</v>
      </c>
    </row>
    <row r="22" spans="1:7">
      <c r="A22" s="1" t="s">
        <v>17</v>
      </c>
      <c r="B22" s="4"/>
      <c r="C22" s="4">
        <v>72</v>
      </c>
      <c r="D22" s="4">
        <v>-0.4</v>
      </c>
      <c r="E22" s="4">
        <v>0</v>
      </c>
      <c r="G22" s="1"/>
    </row>
    <row r="23" spans="1:7">
      <c r="A23" s="1" t="s">
        <v>18</v>
      </c>
      <c r="B23" s="4"/>
      <c r="C23" s="4">
        <v>0</v>
      </c>
      <c r="D23" s="4">
        <v>0</v>
      </c>
      <c r="E23" s="4">
        <v>0</v>
      </c>
    </row>
    <row r="24" spans="1:7">
      <c r="A24" s="1" t="s">
        <v>19</v>
      </c>
      <c r="B24" s="8"/>
      <c r="C24" s="4">
        <v>1239.55</v>
      </c>
      <c r="D24" s="4">
        <v>1272.46</v>
      </c>
      <c r="E24" s="4">
        <v>1300</v>
      </c>
    </row>
    <row r="25" spans="1:7">
      <c r="A25" s="2" t="s">
        <v>20</v>
      </c>
      <c r="B25" s="8"/>
      <c r="C25" s="8">
        <f>SUM(C14:C24)</f>
        <v>123279.92</v>
      </c>
      <c r="D25" s="8">
        <f>SUM(D14:D24)</f>
        <v>152382.17000000001</v>
      </c>
      <c r="E25" s="8">
        <f>SUM(E14:E24)</f>
        <v>158800</v>
      </c>
    </row>
    <row r="26" spans="1:7">
      <c r="A26" s="2"/>
      <c r="B26" s="4"/>
    </row>
    <row r="27" spans="1:7">
      <c r="A27" s="2" t="s">
        <v>21</v>
      </c>
      <c r="B27" s="9"/>
      <c r="C27" s="9">
        <f>SUM(C10-C25)</f>
        <v>29246.080000000002</v>
      </c>
      <c r="D27" s="9">
        <f>SUM(D10-D25)</f>
        <v>23861.309999999998</v>
      </c>
      <c r="E27" s="9">
        <f>SUM(E10-E25)</f>
        <v>-6800</v>
      </c>
    </row>
    <row r="28" spans="1:7">
      <c r="B28" s="1"/>
    </row>
    <row r="29" spans="1:7">
      <c r="B29" s="1"/>
      <c r="C29" s="4"/>
      <c r="E29" s="4"/>
    </row>
    <row r="30" spans="1:7">
      <c r="B30" s="1"/>
      <c r="F30" s="4"/>
    </row>
    <row r="31" spans="1:7">
      <c r="B31" s="1"/>
      <c r="C31" s="4"/>
      <c r="E31" s="4"/>
    </row>
    <row r="32" spans="1:7" ht="12.75" customHeight="1">
      <c r="B32" s="1"/>
      <c r="C32" s="4"/>
      <c r="E32" s="4"/>
    </row>
    <row r="33" spans="1:12">
      <c r="B33" s="1"/>
      <c r="C33" s="4"/>
      <c r="E33" s="4"/>
    </row>
    <row r="34" spans="1:12">
      <c r="A34" s="7" t="s">
        <v>22</v>
      </c>
      <c r="B34" s="1"/>
      <c r="F34" s="4"/>
      <c r="H34" s="1" t="s">
        <v>23</v>
      </c>
    </row>
    <row r="35" spans="1:12">
      <c r="B35" s="1"/>
      <c r="H35" s="1" t="s">
        <v>24</v>
      </c>
      <c r="I35" s="4">
        <v>265.60000000000002</v>
      </c>
    </row>
    <row r="36" spans="1:12">
      <c r="A36" s="7"/>
      <c r="B36" s="1"/>
      <c r="C36" s="4"/>
      <c r="E36" s="4"/>
      <c r="H36" s="1" t="s">
        <v>25</v>
      </c>
      <c r="I36" s="4">
        <v>1957.3</v>
      </c>
      <c r="J36" s="1"/>
    </row>
    <row r="37" spans="1:12">
      <c r="A37" s="7" t="s">
        <v>26</v>
      </c>
      <c r="B37" s="7"/>
      <c r="C37" s="11">
        <v>2017</v>
      </c>
      <c r="D37" s="11">
        <v>2018</v>
      </c>
      <c r="F37" s="4"/>
      <c r="H37" s="1"/>
      <c r="I37" s="8">
        <v>0</v>
      </c>
    </row>
    <row r="38" spans="1:12">
      <c r="B38" s="4"/>
      <c r="F38" s="4"/>
      <c r="H38" s="1" t="s">
        <v>27</v>
      </c>
      <c r="I38" s="4">
        <f>SUM(I35:I37)</f>
        <v>2222.9</v>
      </c>
    </row>
    <row r="39" spans="1:12">
      <c r="A39" s="1" t="s">
        <v>28</v>
      </c>
      <c r="B39" s="4"/>
      <c r="C39" s="4">
        <v>81265.38</v>
      </c>
      <c r="D39" s="4">
        <v>0</v>
      </c>
      <c r="F39" s="4"/>
      <c r="H39" s="1"/>
      <c r="I39" s="4"/>
    </row>
    <row r="40" spans="1:12">
      <c r="A40" s="1" t="s">
        <v>29</v>
      </c>
      <c r="B40" s="8"/>
      <c r="C40" s="4">
        <v>130541.07</v>
      </c>
      <c r="D40" s="4">
        <v>251630.3</v>
      </c>
      <c r="F40" s="4"/>
      <c r="H40" s="1"/>
      <c r="I40" s="4"/>
    </row>
    <row r="41" spans="1:12">
      <c r="A41" s="1" t="s">
        <v>30</v>
      </c>
      <c r="B41" s="8"/>
      <c r="C41" s="4">
        <v>26650</v>
      </c>
      <c r="D41" s="4">
        <v>2222.9</v>
      </c>
      <c r="F41" s="4"/>
    </row>
    <row r="42" spans="1:12">
      <c r="A42" s="7"/>
      <c r="B42" s="10"/>
      <c r="F42" s="4"/>
    </row>
    <row r="43" spans="1:12">
      <c r="A43" s="7" t="s">
        <v>31</v>
      </c>
      <c r="B43" s="8"/>
      <c r="C43" s="8">
        <f>SUM(C39:C41)</f>
        <v>238456.45</v>
      </c>
      <c r="D43" s="8">
        <f>SUM(D39:D41)</f>
        <v>253853.19999999998</v>
      </c>
    </row>
    <row r="44" spans="1:12">
      <c r="A44" s="7"/>
      <c r="B44" s="4"/>
    </row>
    <row r="45" spans="1:12">
      <c r="A45" s="7" t="s">
        <v>32</v>
      </c>
      <c r="B45" s="4"/>
    </row>
    <row r="46" spans="1:12">
      <c r="A46" s="7"/>
      <c r="B46" s="4"/>
      <c r="L46" s="8">
        <f>SUM(D39:D41)</f>
        <v>253853.19999999998</v>
      </c>
    </row>
    <row r="47" spans="1:12">
      <c r="A47" s="7" t="s">
        <v>33</v>
      </c>
      <c r="B47" s="4"/>
      <c r="L47" s="1">
        <v>-253852.79999999999</v>
      </c>
    </row>
    <row r="48" spans="1:12">
      <c r="A48" s="1" t="s">
        <v>34</v>
      </c>
      <c r="B48" s="4"/>
      <c r="C48" s="4">
        <v>17299.169999999998</v>
      </c>
      <c r="D48" s="4">
        <v>5296.6</v>
      </c>
      <c r="H48" s="1" t="s">
        <v>35</v>
      </c>
      <c r="L48" s="1">
        <f>SUM(L46:L47)</f>
        <v>0.39999999999417923</v>
      </c>
    </row>
    <row r="49" spans="1:9">
      <c r="A49" s="1" t="s">
        <v>36</v>
      </c>
      <c r="B49" s="4"/>
      <c r="C49" s="4">
        <v>-1854.45</v>
      </c>
      <c r="D49" s="4">
        <v>3773.44</v>
      </c>
      <c r="H49" s="1" t="s">
        <v>37</v>
      </c>
      <c r="I49" s="1">
        <v>3773.44</v>
      </c>
    </row>
    <row r="50" spans="1:9">
      <c r="A50" s="1" t="s">
        <v>38</v>
      </c>
      <c r="B50" s="4"/>
      <c r="C50" s="4">
        <v>2089.88</v>
      </c>
      <c r="D50" s="4">
        <v>0</v>
      </c>
      <c r="H50" s="1"/>
      <c r="I50" s="1"/>
    </row>
    <row r="51" spans="1:9">
      <c r="A51" s="7"/>
      <c r="B51" s="4"/>
      <c r="H51" s="1"/>
      <c r="I51" s="1"/>
    </row>
    <row r="52" spans="1:9">
      <c r="A52" s="7" t="s">
        <v>39</v>
      </c>
      <c r="B52" s="8"/>
      <c r="C52" s="8">
        <f>SUM(C48:C50)</f>
        <v>17534.599999999999</v>
      </c>
      <c r="D52" s="8">
        <f>SUM(D48:D50)</f>
        <v>9070.0400000000009</v>
      </c>
      <c r="F52" s="4"/>
      <c r="H52" s="1"/>
      <c r="I52" s="1"/>
    </row>
    <row r="53" spans="1:9">
      <c r="A53" s="7"/>
      <c r="B53" s="4"/>
      <c r="F53" s="4"/>
      <c r="H53" s="1" t="s">
        <v>27</v>
      </c>
      <c r="I53" s="1">
        <f>SUM(I49:I52)</f>
        <v>3773.44</v>
      </c>
    </row>
    <row r="54" spans="1:9">
      <c r="A54" s="7" t="s">
        <v>40</v>
      </c>
      <c r="B54" s="4"/>
    </row>
    <row r="55" spans="1:9">
      <c r="A55" s="1" t="s">
        <v>41</v>
      </c>
      <c r="B55" s="4"/>
      <c r="C55" s="4">
        <v>191675.77</v>
      </c>
      <c r="D55" s="8">
        <f>SUM(C55:C56)</f>
        <v>220921.84999999998</v>
      </c>
    </row>
    <row r="56" spans="1:9">
      <c r="A56" s="1" t="s">
        <v>42</v>
      </c>
      <c r="B56" s="8"/>
      <c r="C56" s="8">
        <f>C27</f>
        <v>29246.080000000002</v>
      </c>
      <c r="D56" s="8">
        <f>D27</f>
        <v>23861.309999999998</v>
      </c>
    </row>
    <row r="57" spans="1:9">
      <c r="A57" s="7"/>
      <c r="B57" s="4"/>
    </row>
    <row r="58" spans="1:9">
      <c r="A58" s="7" t="s">
        <v>43</v>
      </c>
      <c r="B58" s="8"/>
      <c r="C58" s="8">
        <f>SUM(C55:C56)</f>
        <v>220921.84999999998</v>
      </c>
      <c r="D58" s="8">
        <f>SUM(D55:D56)</f>
        <v>244783.15999999997</v>
      </c>
    </row>
    <row r="59" spans="1:9">
      <c r="A59" s="7"/>
      <c r="B59" s="4"/>
    </row>
    <row r="60" spans="1:9">
      <c r="A60" s="7" t="s">
        <v>44</v>
      </c>
      <c r="B60" s="8"/>
      <c r="C60" s="8">
        <f>SUM(C52+C58)</f>
        <v>238456.44999999998</v>
      </c>
      <c r="D60" s="8">
        <f>SUM(D52+D58)</f>
        <v>253853.19999999998</v>
      </c>
      <c r="F60" s="4"/>
    </row>
    <row r="61" spans="1:9">
      <c r="F61" s="4"/>
    </row>
    <row r="62" spans="1:9">
      <c r="B62" s="1"/>
    </row>
    <row r="63" spans="1:9">
      <c r="B63" s="1"/>
    </row>
    <row r="64" spans="1:9">
      <c r="B64" s="1"/>
    </row>
    <row r="65" spans="1:6">
      <c r="A65" s="1" t="s">
        <v>45</v>
      </c>
      <c r="B65" s="4"/>
    </row>
    <row r="66" spans="1:6">
      <c r="B66" s="1"/>
    </row>
    <row r="67" spans="1:6">
      <c r="B67" s="4"/>
    </row>
    <row r="68" spans="1:6">
      <c r="B68" s="4"/>
      <c r="F68" s="4"/>
    </row>
    <row r="69" spans="1:6">
      <c r="B69" s="1"/>
      <c r="F69" s="1"/>
    </row>
    <row r="70" spans="1:6">
      <c r="A70" s="1" t="s">
        <v>46</v>
      </c>
      <c r="B70" s="4"/>
    </row>
    <row r="71" spans="1:6">
      <c r="A71" s="1" t="s">
        <v>47</v>
      </c>
      <c r="B71" s="4"/>
    </row>
    <row r="72" spans="1:6">
      <c r="B72" s="4"/>
      <c r="F72" s="4"/>
    </row>
    <row r="73" spans="1:6">
      <c r="B73" s="1"/>
      <c r="F73" s="1"/>
    </row>
    <row r="74" spans="1:6">
      <c r="B74" s="4"/>
    </row>
    <row r="75" spans="1:6">
      <c r="A75" s="1" t="s">
        <v>48</v>
      </c>
    </row>
    <row r="76" spans="1:6">
      <c r="B76" s="4"/>
      <c r="F76" s="4"/>
    </row>
    <row r="77" spans="1:6">
      <c r="B77" s="1"/>
      <c r="F77" s="1"/>
    </row>
    <row r="78" spans="1:6">
      <c r="A78" s="1" t="s">
        <v>46</v>
      </c>
      <c r="B78" s="4"/>
      <c r="F78" s="4"/>
    </row>
    <row r="79" spans="1:6">
      <c r="A79" s="1" t="s">
        <v>49</v>
      </c>
      <c r="B79" s="4"/>
      <c r="F79" s="4"/>
    </row>
    <row r="80" spans="1:6">
      <c r="A80" s="1" t="s">
        <v>50</v>
      </c>
      <c r="B80" s="3"/>
      <c r="F80" s="4"/>
    </row>
    <row r="82" spans="1:6">
      <c r="A82" s="1" t="s">
        <v>51</v>
      </c>
      <c r="B82" s="4"/>
    </row>
    <row r="83" spans="1:6">
      <c r="B83" s="4"/>
    </row>
    <row r="84" spans="1:6">
      <c r="B84" s="4"/>
    </row>
    <row r="85" spans="1:6">
      <c r="A85" s="1" t="s">
        <v>46</v>
      </c>
    </row>
    <row r="86" spans="1:6">
      <c r="A86" s="1" t="s">
        <v>49</v>
      </c>
      <c r="B86" s="4"/>
      <c r="F86" s="4"/>
    </row>
    <row r="87" spans="1:6">
      <c r="A87" s="1" t="s">
        <v>52</v>
      </c>
      <c r="B87" s="1"/>
    </row>
    <row r="88" spans="1:6">
      <c r="B88" s="1"/>
    </row>
    <row r="89" spans="1:6">
      <c r="A89" s="5"/>
      <c r="B89" s="4"/>
      <c r="C89" s="4"/>
      <c r="D89" s="4"/>
      <c r="E89" s="4"/>
      <c r="F89" s="4"/>
    </row>
    <row r="90" spans="1:6">
      <c r="B90" s="1"/>
      <c r="C90" s="4"/>
      <c r="E90" s="4"/>
    </row>
    <row r="91" spans="1:6">
      <c r="B91" s="1"/>
      <c r="C91" s="4"/>
      <c r="E91" s="4"/>
    </row>
    <row r="92" spans="1:6">
      <c r="B92" s="1"/>
      <c r="C92" s="4"/>
      <c r="E92" s="4"/>
    </row>
    <row r="94" spans="1:6">
      <c r="A94" s="5"/>
      <c r="B94" s="4"/>
      <c r="C94" s="4"/>
      <c r="D94" s="4"/>
      <c r="E94" s="4"/>
      <c r="F94" s="4"/>
    </row>
    <row r="95" spans="1:6">
      <c r="A95" s="5"/>
      <c r="B95" s="4"/>
      <c r="C95" s="4"/>
      <c r="D95" s="4"/>
      <c r="E95" s="4"/>
    </row>
    <row r="96" spans="1:6">
      <c r="A96" s="4"/>
      <c r="B96" s="4"/>
      <c r="C96" s="4"/>
      <c r="D96" s="4"/>
      <c r="E96" s="4"/>
      <c r="F96" s="4"/>
    </row>
    <row r="97" spans="1:6">
      <c r="A97" s="5"/>
      <c r="B97" s="4"/>
      <c r="C97" s="4"/>
      <c r="D97" s="4"/>
      <c r="E97" s="4"/>
      <c r="F97" s="4"/>
    </row>
    <row r="98" spans="1:6">
      <c r="B98" s="4"/>
      <c r="C98" s="4"/>
      <c r="D98" s="4"/>
      <c r="E98" s="4"/>
    </row>
    <row r="99" spans="1:6">
      <c r="A99" s="4"/>
      <c r="B99" s="4"/>
      <c r="C99" s="4"/>
      <c r="D99" s="4"/>
      <c r="E99" s="4"/>
      <c r="F99" s="4"/>
    </row>
    <row r="100" spans="1:6">
      <c r="B100" s="3"/>
      <c r="C100" s="4"/>
      <c r="D100" s="4"/>
      <c r="E100" s="4"/>
    </row>
    <row r="101" spans="1:6">
      <c r="A101" s="4"/>
      <c r="B101" s="4"/>
      <c r="C101" s="4"/>
      <c r="D101" s="4"/>
      <c r="E101" s="4"/>
      <c r="F101" s="4"/>
    </row>
    <row r="102" spans="1:6">
      <c r="B102" s="4"/>
      <c r="C102" s="4"/>
      <c r="D102" s="4"/>
      <c r="E102" s="4"/>
    </row>
    <row r="103" spans="1:6">
      <c r="B103" s="4"/>
      <c r="C103" s="4"/>
      <c r="D103" s="4"/>
      <c r="E103" s="4"/>
    </row>
    <row r="104" spans="1:6">
      <c r="A104" s="5"/>
      <c r="B104" s="4"/>
      <c r="C104" s="4"/>
      <c r="D104" s="4"/>
      <c r="E104" s="4"/>
    </row>
    <row r="105" spans="1:6">
      <c r="A105" s="5"/>
      <c r="B105" s="4"/>
      <c r="C105" s="4"/>
      <c r="D105" s="4"/>
      <c r="E105" s="4"/>
    </row>
    <row r="106" spans="1:6">
      <c r="B106" s="4"/>
      <c r="C106" s="4"/>
      <c r="D106" s="4"/>
      <c r="E106" s="4"/>
      <c r="F106" s="4"/>
    </row>
    <row r="107" spans="1:6">
      <c r="C107" s="4"/>
      <c r="D107" s="4"/>
      <c r="E107" s="4"/>
    </row>
  </sheetData>
  <pageMargins left="1.25" right="1.25" top="1" bottom="1" header="0.5" footer="0.75"/>
  <pageSetup paperSize="9" fitToWidth="0" fitToHeight="0" orientation="portrait" useFirstPageNumber="1" r:id="rId1"/>
  <headerFooter alignWithMargins="0"/>
  <rowBreaks count="1" manualBreakCount="1">
    <brk id="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flemming</cp:lastModifiedBy>
  <dcterms:created xsi:type="dcterms:W3CDTF">2020-05-03T09:44:19Z</dcterms:created>
  <dcterms:modified xsi:type="dcterms:W3CDTF">2020-05-03T09:44:20Z</dcterms:modified>
</cp:coreProperties>
</file>