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nsgrohe-my.sharepoint.com/personal/chris_mountan_hansgrohe_com/Documents/Documents/"/>
    </mc:Choice>
  </mc:AlternateContent>
  <xr:revisionPtr revIDLastSave="0" documentId="8_{53AC2E79-6EF7-43A3-AA93-AEBDB0FC7FDB}" xr6:coauthVersionLast="44" xr6:coauthVersionMax="44" xr10:uidLastSave="{00000000-0000-0000-0000-000000000000}"/>
  <bookViews>
    <workbookView xWindow="-120" yWindow="-120" windowWidth="20730" windowHeight="11160" xr2:uid="{C8E42321-4D6B-43A4-9229-D7171204FA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21" i="1" l="1"/>
  <c r="Y21" i="1"/>
  <c r="X21" i="1"/>
  <c r="T21" i="1"/>
  <c r="S21" i="1"/>
  <c r="K21" i="1"/>
  <c r="Z20" i="1"/>
  <c r="Y20" i="1"/>
  <c r="X20" i="1"/>
  <c r="T20" i="1"/>
  <c r="S20" i="1"/>
  <c r="K20" i="1"/>
  <c r="Z19" i="1"/>
  <c r="Y19" i="1"/>
  <c r="X19" i="1"/>
  <c r="T19" i="1"/>
  <c r="S19" i="1"/>
  <c r="K19" i="1"/>
  <c r="Z18" i="1"/>
  <c r="Y18" i="1"/>
  <c r="X18" i="1"/>
  <c r="T18" i="1"/>
  <c r="S18" i="1"/>
  <c r="K18" i="1"/>
  <c r="Z17" i="1"/>
  <c r="Y17" i="1"/>
  <c r="X17" i="1"/>
  <c r="T17" i="1"/>
  <c r="S17" i="1"/>
  <c r="K17" i="1"/>
  <c r="Z16" i="1"/>
  <c r="Y16" i="1"/>
  <c r="X16" i="1"/>
  <c r="T16" i="1"/>
  <c r="S16" i="1"/>
  <c r="K16" i="1"/>
  <c r="Z15" i="1"/>
  <c r="Y15" i="1"/>
  <c r="X15" i="1"/>
  <c r="T15" i="1"/>
  <c r="S15" i="1"/>
  <c r="K15" i="1"/>
  <c r="Z14" i="1"/>
  <c r="Y14" i="1"/>
  <c r="X14" i="1"/>
  <c r="T14" i="1"/>
  <c r="S14" i="1"/>
  <c r="K14" i="1"/>
  <c r="Z13" i="1"/>
  <c r="Y13" i="1"/>
  <c r="X13" i="1"/>
  <c r="T13" i="1"/>
  <c r="S13" i="1"/>
  <c r="K13" i="1"/>
  <c r="Z12" i="1"/>
  <c r="Y12" i="1"/>
  <c r="X12" i="1"/>
  <c r="T12" i="1"/>
  <c r="S12" i="1"/>
  <c r="K12" i="1"/>
  <c r="Z11" i="1"/>
  <c r="Y11" i="1"/>
  <c r="X11" i="1"/>
  <c r="T11" i="1"/>
  <c r="S11" i="1"/>
  <c r="Z10" i="1"/>
  <c r="Y10" i="1"/>
  <c r="X10" i="1"/>
  <c r="T10" i="1"/>
  <c r="S10" i="1"/>
  <c r="Z9" i="1"/>
  <c r="Y9" i="1"/>
  <c r="X9" i="1"/>
  <c r="T9" i="1"/>
  <c r="S9" i="1"/>
  <c r="Z8" i="1"/>
  <c r="Y8" i="1"/>
  <c r="X8" i="1"/>
  <c r="T8" i="1"/>
  <c r="S8" i="1"/>
  <c r="Z7" i="1"/>
  <c r="Y7" i="1"/>
  <c r="X7" i="1"/>
  <c r="T7" i="1"/>
  <c r="S7" i="1"/>
  <c r="Z6" i="1"/>
  <c r="Y6" i="1"/>
  <c r="X6" i="1"/>
  <c r="T6" i="1"/>
  <c r="S6" i="1"/>
  <c r="Z5" i="1"/>
  <c r="Y5" i="1"/>
  <c r="X5" i="1"/>
  <c r="T5" i="1"/>
  <c r="S5" i="1"/>
  <c r="Z4" i="1"/>
  <c r="Y4" i="1"/>
  <c r="X4" i="1"/>
  <c r="T4" i="1"/>
  <c r="S4" i="1"/>
  <c r="Z3" i="1"/>
  <c r="Y3" i="1"/>
  <c r="X3" i="1"/>
  <c r="T3" i="1"/>
  <c r="S3" i="1"/>
  <c r="K3" i="1"/>
  <c r="Z2" i="1"/>
  <c r="Y2" i="1"/>
  <c r="X2" i="1"/>
  <c r="T2" i="1"/>
  <c r="S2" i="1"/>
  <c r="K2" i="1"/>
</calcChain>
</file>

<file path=xl/sharedStrings.xml><?xml version="1.0" encoding="utf-8"?>
<sst xmlns="http://schemas.openxmlformats.org/spreadsheetml/2006/main" count="186" uniqueCount="68">
  <si>
    <t>hansgrohe</t>
  </si>
  <si>
    <t>MAP Covered</t>
  </si>
  <si>
    <t>New Q2</t>
  </si>
  <si>
    <t>Raindance Select S Handshower Set 120 3-Jet PowderRain, 1.75 GPM in chrome</t>
  </si>
  <si>
    <t>Raindance Select S</t>
  </si>
  <si>
    <t>Handshower Set 120 3-Jet PowderRain, 1.75 GPM</t>
  </si>
  <si>
    <t>Chrome</t>
  </si>
  <si>
    <t>handshower bundle</t>
  </si>
  <si>
    <t>Raindance Select S Handshower Set 120 3-Jet PowderRain, 1.75 GPM in brushed nickel</t>
  </si>
  <si>
    <t>Brushed nickel</t>
  </si>
  <si>
    <t>MAP Exempt</t>
  </si>
  <si>
    <t>Clubmaster Pressure Balance Tub/Shower Set with Rough, 2.5 GPM  in chrome</t>
  </si>
  <si>
    <t>Clubmaster</t>
  </si>
  <si>
    <t xml:space="preserve">Pressure Balance Tub/Shower Set with Rough, 2.5 GPM </t>
  </si>
  <si>
    <t>shower bundle</t>
  </si>
  <si>
    <t>Clubmaster Pressure Balance Tub/Shower Set with Rough, 2.5 GPM  in brushed nickel</t>
  </si>
  <si>
    <t>Clubmaster Pressure Balance Shower Set with Rough, 2.5 GPM in chrome</t>
  </si>
  <si>
    <t>Pressure Balance Shower Set with Rough, 2.5 GPM</t>
  </si>
  <si>
    <t>Clubmaster Pressure Balance Shower Set with Rough, 2.5 GPM in brushed nickel</t>
  </si>
  <si>
    <t>Croma Pressure Balance Tub/Shower Set with Rough, 2.0 GPM  in chrome</t>
  </si>
  <si>
    <t>Croma</t>
  </si>
  <si>
    <t xml:space="preserve">Pressure Balance Tub/Shower Set with Rough, 2.0 GPM </t>
  </si>
  <si>
    <t>Croma Pressure Balance Tub/Shower Set with Rough, 2.0 GPM  in brushed nickel</t>
  </si>
  <si>
    <t>Croma Pressure Balance Shower Set with Rough, 2.0 GPM  in chrome</t>
  </si>
  <si>
    <t xml:space="preserve">Pressure Balance Shower Set with Rough, 2.0 GPM </t>
  </si>
  <si>
    <t>Croma Pressure Balance Shower Set with Rough, 2.0 GPM  in brushed nickel</t>
  </si>
  <si>
    <t>Croma Select E Pressure Balance Tub/Shower Set with Rough, 2.0 GPM  in chrome</t>
  </si>
  <si>
    <t>Croma Select E</t>
  </si>
  <si>
    <t>Croma Select E Pressure Balance Tub/Shower Set with Rough, 2.0 GPM  in brushed nickel</t>
  </si>
  <si>
    <t>Croma Select E Pressure Balance Shower Set with Rough, 2.0 GPM  in chrome</t>
  </si>
  <si>
    <t>Croma Select E Pressure Balance Shower Set with Rough, 2.0 GPM  in brushed nickel</t>
  </si>
  <si>
    <t>Raindance Select S Handshower Set 120 3-Jet PowderRain, 2.5 GPM in chrome</t>
  </si>
  <si>
    <t>Handshower Set 120 3-Jet PowderRain, 2.5 GPM</t>
  </si>
  <si>
    <t>Raindance Select S Handshower Set 120 3-Jet PowderRain, 2.5 GPM in brushed nickel</t>
  </si>
  <si>
    <t>Raindance E Thermostatic Showerhead/Wallbar Set with Rough, 2.0 GPM in chrome</t>
  </si>
  <si>
    <t>Raindance E</t>
  </si>
  <si>
    <t>Thermostatic Showerhead/Wallbar Set with Rough, 2.0 GPM</t>
  </si>
  <si>
    <t>Raindance E Thermostatic Showerhead/Wallbar Set with Rough, 2.0 GPM in brushed nickel</t>
  </si>
  <si>
    <t>Raindance S Thermostatic Showerhead/Wallbar Set with Rough, 2.5 GPM in chrome</t>
  </si>
  <si>
    <t>Raindance S</t>
  </si>
  <si>
    <t>Thermostatic Showerhead/Wallbar Set with Rough, 2.5 GPM</t>
  </si>
  <si>
    <t>Raindance S Thermostatic Showerhead/Wallbar Set with Rough, 2.5 GPM in brushed nickel</t>
  </si>
  <si>
    <t>Material Number</t>
  </si>
  <si>
    <t>Brand</t>
  </si>
  <si>
    <t>MAP Status</t>
  </si>
  <si>
    <t>New or Phase Out</t>
  </si>
  <si>
    <t>Full Name with Finishes</t>
  </si>
  <si>
    <t>Line</t>
  </si>
  <si>
    <t>Product Title</t>
  </si>
  <si>
    <t>Finish</t>
  </si>
  <si>
    <t>2019 Pricing</t>
  </si>
  <si>
    <t>2020 Pricing</t>
  </si>
  <si>
    <t>2020 MAP Price</t>
  </si>
  <si>
    <t>EAN/UPC Number</t>
  </si>
  <si>
    <t>Flow Rate (gpm)</t>
  </si>
  <si>
    <t>Product Category</t>
  </si>
  <si>
    <t>Required Products (some are pick one)</t>
  </si>
  <si>
    <t>Master Pack</t>
  </si>
  <si>
    <t>Gross Weight (Kg)</t>
  </si>
  <si>
    <t>Net Weight (Kg)</t>
  </si>
  <si>
    <t>Gross Weight (lb)</t>
  </si>
  <si>
    <t>Net Weight (lb)</t>
  </si>
  <si>
    <t>Length (mm)</t>
  </si>
  <si>
    <t>Width (mm)</t>
  </si>
  <si>
    <t>Height (mm)</t>
  </si>
  <si>
    <t>Length (inch)</t>
  </si>
  <si>
    <t>Width (inch)</t>
  </si>
  <si>
    <t>Height (inch)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</si>
</sst>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00000"/>
    <numFmt numFmtId="165" formatCode="_([$$-409]* #,##0.00_);_([$$-409]* \(#,##0.00\);_([$$-409]* &quot;-&quot;??_);_(@_)"/>
    <numFmt numFmtId="166" formatCode="0.0"/>
    <numFmt numFmtId="167" formatCode="_([$$-409]* #,##0_);_([$$-409]* \(#,##0\);_([$$-409]* &quot;-&quot;??_);_(@_)"/>
    <numFmt numFmtId="168" formatCode="#\ ?/4"/>
    <numFmt numFmtId="169" formatCode="#\ ?/2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21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4" fillId="0" borderId="1" xfId="2" quotePrefix="1" applyNumberFormat="1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6" fontId="2" fillId="0" borderId="1" xfId="0" applyNumberFormat="1" applyFont="1" applyBorder="1" applyAlignment="1">
      <alignment horizontal="center"/>
    </xf>
    <xf numFmtId="164" fontId="5" fillId="2" borderId="1" xfId="3" applyNumberFormat="1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164" fontId="5" fillId="2" borderId="2" xfId="3" applyNumberFormat="1" applyFont="1" applyFill="1" applyBorder="1" applyAlignment="1">
      <alignment horizontal="center" vertical="center" wrapText="1"/>
    </xf>
    <xf numFmtId="167" fontId="5" fillId="2" borderId="1" xfId="1" applyNumberFormat="1" applyFont="1" applyFill="1" applyBorder="1" applyAlignment="1">
      <alignment horizontal="center" vertical="center" wrapText="1"/>
    </xf>
    <xf numFmtId="2" fontId="5" fillId="2" borderId="1" xfId="3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168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169" fontId="6" fillId="2" borderId="5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4" xfId="3" xr:uid="{12D8D699-DED4-458C-AC29-6270A95BF0C4}"/>
    <cellStyle name="Normal_Axor Thermostatic Tub Filler USA" xfId="2" xr:uid="{19D5CD6C-2380-4E07-BFAB-EFADDBE3611A}"/>
    <cellStyle name="Percent" xfId="1" builtinId="5"/>
  </cellStyles>
  <dxfs count="28">
    <dxf>
      <font>
        <strike val="0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EEF32-2FD6-475A-8166-A8C0FF79D54A}">
  <dimension ref="A1:AA21"/>
  <sheetViews>
    <sheetView tabSelected="1" workbookViewId="0">
      <selection activeCell="F7" sqref="F7"/>
    </sheetView>
  </sheetViews>
  <sheetFormatPr defaultRowHeight="15" x14ac:dyDescent="0.25"/>
  <cols>
    <col min="1" max="1" width="7.85546875" bestFit="1" customWidth="1"/>
    <col min="2" max="2" width="8.42578125" bestFit="1" customWidth="1"/>
    <col min="3" max="3" width="10.42578125" bestFit="1" customWidth="1"/>
    <col min="4" max="4" width="9" bestFit="1" customWidth="1"/>
    <col min="5" max="5" width="65.42578125" bestFit="1" customWidth="1"/>
    <col min="6" max="6" width="14.5703125" bestFit="1" customWidth="1"/>
    <col min="7" max="7" width="43.5703125" bestFit="1" customWidth="1"/>
    <col min="8" max="8" width="11.140625" bestFit="1" customWidth="1"/>
    <col min="9" max="9" width="6.42578125" bestFit="1" customWidth="1"/>
    <col min="10" max="11" width="9" bestFit="1" customWidth="1"/>
    <col min="12" max="12" width="12.140625" bestFit="1" customWidth="1"/>
    <col min="13" max="13" width="8.5703125" bestFit="1" customWidth="1"/>
    <col min="14" max="14" width="15" bestFit="1" customWidth="1"/>
    <col min="16" max="16" width="6.5703125" bestFit="1" customWidth="1"/>
    <col min="17" max="20" width="6.42578125" bestFit="1" customWidth="1"/>
    <col min="21" max="21" width="6.5703125" bestFit="1" customWidth="1"/>
    <col min="22" max="23" width="6.140625" bestFit="1" customWidth="1"/>
    <col min="24" max="24" width="6.5703125" bestFit="1" customWidth="1"/>
    <col min="25" max="25" width="5.42578125" bestFit="1" customWidth="1"/>
    <col min="26" max="26" width="6" bestFit="1" customWidth="1"/>
  </cols>
  <sheetData>
    <row r="1" spans="1:27" s="8" customFormat="1" ht="45" x14ac:dyDescent="0.25">
      <c r="A1" s="10" t="s">
        <v>42</v>
      </c>
      <c r="B1" s="11" t="s">
        <v>43</v>
      </c>
      <c r="C1" s="10" t="s">
        <v>44</v>
      </c>
      <c r="D1" s="11" t="s">
        <v>45</v>
      </c>
      <c r="E1" s="12" t="s">
        <v>46</v>
      </c>
      <c r="F1" s="10" t="s">
        <v>47</v>
      </c>
      <c r="G1" s="12" t="s">
        <v>48</v>
      </c>
      <c r="H1" s="10" t="s">
        <v>49</v>
      </c>
      <c r="I1" s="10" t="s">
        <v>50</v>
      </c>
      <c r="J1" s="11" t="s">
        <v>51</v>
      </c>
      <c r="K1" s="13" t="s">
        <v>52</v>
      </c>
      <c r="L1" s="13" t="s">
        <v>53</v>
      </c>
      <c r="M1" s="14" t="s">
        <v>54</v>
      </c>
      <c r="N1" s="15" t="s">
        <v>55</v>
      </c>
      <c r="O1" s="15" t="s">
        <v>56</v>
      </c>
      <c r="P1" s="16" t="s">
        <v>57</v>
      </c>
      <c r="Q1" s="17" t="s">
        <v>58</v>
      </c>
      <c r="R1" s="17" t="s">
        <v>59</v>
      </c>
      <c r="S1" s="17" t="s">
        <v>60</v>
      </c>
      <c r="T1" s="17" t="s">
        <v>61</v>
      </c>
      <c r="U1" s="18" t="s">
        <v>62</v>
      </c>
      <c r="V1" s="18" t="s">
        <v>63</v>
      </c>
      <c r="W1" s="18" t="s">
        <v>64</v>
      </c>
      <c r="X1" s="19" t="s">
        <v>65</v>
      </c>
      <c r="Y1" s="19" t="s">
        <v>66</v>
      </c>
      <c r="Z1" s="20" t="s">
        <v>67</v>
      </c>
    </row>
    <row r="2" spans="1:27" x14ac:dyDescent="0.25">
      <c r="A2" s="1">
        <v>4905000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2"/>
      <c r="J2" s="4">
        <v>222</v>
      </c>
      <c r="K2" s="5">
        <f>J2*0.65</f>
        <v>144.30000000000001</v>
      </c>
      <c r="L2" s="6">
        <v>4059625303078</v>
      </c>
      <c r="M2" s="2">
        <v>1.75</v>
      </c>
      <c r="N2" s="2" t="s">
        <v>7</v>
      </c>
      <c r="O2" s="2"/>
      <c r="P2" s="2">
        <v>1</v>
      </c>
      <c r="Q2" s="2">
        <v>0.86099999999999999</v>
      </c>
      <c r="R2" s="2">
        <v>0.30199999999999999</v>
      </c>
      <c r="S2" s="7">
        <f t="shared" ref="S2:T21" si="0">Q2*2.2046</f>
        <v>1.8981606</v>
      </c>
      <c r="T2" s="7">
        <f t="shared" si="0"/>
        <v>0.66578919999999997</v>
      </c>
      <c r="U2" s="2">
        <v>260.35000000000002</v>
      </c>
      <c r="V2" s="2">
        <v>165.1</v>
      </c>
      <c r="W2" s="2">
        <v>106.68</v>
      </c>
      <c r="X2" s="7">
        <f t="shared" ref="X2:Z21" si="1">U2*0.03937</f>
        <v>10.249979500000002</v>
      </c>
      <c r="Y2" s="7">
        <f t="shared" si="1"/>
        <v>6.499987</v>
      </c>
      <c r="Z2" s="7">
        <f t="shared" si="1"/>
        <v>4.1999916000000006</v>
      </c>
      <c r="AA2" s="8"/>
    </row>
    <row r="3" spans="1:27" x14ac:dyDescent="0.25">
      <c r="A3" s="1">
        <v>4905820</v>
      </c>
      <c r="B3" s="2" t="s">
        <v>0</v>
      </c>
      <c r="C3" s="2" t="s">
        <v>1</v>
      </c>
      <c r="D3" s="2" t="s">
        <v>2</v>
      </c>
      <c r="E3" s="2" t="s">
        <v>8</v>
      </c>
      <c r="F3" s="2" t="s">
        <v>4</v>
      </c>
      <c r="G3" s="2" t="s">
        <v>5</v>
      </c>
      <c r="H3" s="2" t="s">
        <v>9</v>
      </c>
      <c r="I3" s="2"/>
      <c r="J3" s="4">
        <v>282</v>
      </c>
      <c r="K3" s="5">
        <f>J3*0.65</f>
        <v>183.3</v>
      </c>
      <c r="L3" s="6">
        <v>4059625303085</v>
      </c>
      <c r="M3" s="2">
        <v>1.75</v>
      </c>
      <c r="N3" s="2" t="s">
        <v>7</v>
      </c>
      <c r="O3" s="2"/>
      <c r="P3" s="2">
        <v>1</v>
      </c>
      <c r="Q3" s="2">
        <v>0.86099999999999999</v>
      </c>
      <c r="R3" s="2">
        <v>0.30199999999999999</v>
      </c>
      <c r="S3" s="7">
        <f t="shared" si="0"/>
        <v>1.8981606</v>
      </c>
      <c r="T3" s="7">
        <f t="shared" si="0"/>
        <v>0.66578919999999997</v>
      </c>
      <c r="U3" s="2">
        <v>260.35000000000002</v>
      </c>
      <c r="V3" s="2">
        <v>165.1</v>
      </c>
      <c r="W3" s="2">
        <v>106.68</v>
      </c>
      <c r="X3" s="7">
        <f t="shared" si="1"/>
        <v>10.249979500000002</v>
      </c>
      <c r="Y3" s="7">
        <f t="shared" si="1"/>
        <v>6.499987</v>
      </c>
      <c r="Z3" s="7">
        <f t="shared" si="1"/>
        <v>4.1999916000000006</v>
      </c>
      <c r="AA3" s="8"/>
    </row>
    <row r="4" spans="1:27" x14ac:dyDescent="0.25">
      <c r="A4" s="1">
        <v>4906000</v>
      </c>
      <c r="B4" s="2" t="s">
        <v>0</v>
      </c>
      <c r="C4" s="2" t="s">
        <v>10</v>
      </c>
      <c r="D4" s="2" t="s">
        <v>2</v>
      </c>
      <c r="E4" s="2" t="s">
        <v>11</v>
      </c>
      <c r="F4" s="2" t="s">
        <v>12</v>
      </c>
      <c r="G4" s="2" t="s">
        <v>13</v>
      </c>
      <c r="H4" s="3" t="s">
        <v>6</v>
      </c>
      <c r="I4" s="2"/>
      <c r="J4" s="4">
        <v>774</v>
      </c>
      <c r="K4" s="2"/>
      <c r="L4" s="6">
        <v>4059625303108</v>
      </c>
      <c r="M4" s="2">
        <v>2.5</v>
      </c>
      <c r="N4" s="2" t="s">
        <v>14</v>
      </c>
      <c r="O4" s="2"/>
      <c r="P4" s="2">
        <v>1</v>
      </c>
      <c r="Q4" s="2">
        <v>5.69</v>
      </c>
      <c r="R4" s="2">
        <v>5.13</v>
      </c>
      <c r="S4" s="7">
        <f t="shared" si="0"/>
        <v>12.544174000000002</v>
      </c>
      <c r="T4" s="7">
        <f t="shared" si="0"/>
        <v>11.309598000000001</v>
      </c>
      <c r="U4" s="2">
        <v>400.05</v>
      </c>
      <c r="V4" s="2">
        <v>285.75</v>
      </c>
      <c r="W4" s="2">
        <v>285.75</v>
      </c>
      <c r="X4" s="7">
        <f t="shared" si="1"/>
        <v>15.749968500000001</v>
      </c>
      <c r="Y4" s="7">
        <f t="shared" si="1"/>
        <v>11.2499775</v>
      </c>
      <c r="Z4" s="7">
        <f t="shared" si="1"/>
        <v>11.2499775</v>
      </c>
      <c r="AA4" s="8"/>
    </row>
    <row r="5" spans="1:27" x14ac:dyDescent="0.25">
      <c r="A5" s="1">
        <v>4906820</v>
      </c>
      <c r="B5" s="2" t="s">
        <v>0</v>
      </c>
      <c r="C5" s="2" t="s">
        <v>10</v>
      </c>
      <c r="D5" s="2" t="s">
        <v>2</v>
      </c>
      <c r="E5" s="2" t="s">
        <v>15</v>
      </c>
      <c r="F5" s="2" t="s">
        <v>12</v>
      </c>
      <c r="G5" s="2" t="s">
        <v>13</v>
      </c>
      <c r="H5" s="2" t="s">
        <v>9</v>
      </c>
      <c r="I5" s="2"/>
      <c r="J5" s="4">
        <v>945</v>
      </c>
      <c r="K5" s="2"/>
      <c r="L5" s="6">
        <v>4059625303115</v>
      </c>
      <c r="M5" s="2">
        <v>2.5</v>
      </c>
      <c r="N5" s="2" t="s">
        <v>14</v>
      </c>
      <c r="O5" s="2"/>
      <c r="P5" s="2">
        <v>1</v>
      </c>
      <c r="Q5" s="2">
        <v>5.69</v>
      </c>
      <c r="R5" s="2">
        <v>5.13</v>
      </c>
      <c r="S5" s="7">
        <f t="shared" si="0"/>
        <v>12.544174000000002</v>
      </c>
      <c r="T5" s="7">
        <f t="shared" si="0"/>
        <v>11.309598000000001</v>
      </c>
      <c r="U5" s="2">
        <v>400.05</v>
      </c>
      <c r="V5" s="2">
        <v>285.75</v>
      </c>
      <c r="W5" s="2">
        <v>285.75</v>
      </c>
      <c r="X5" s="7">
        <f t="shared" si="1"/>
        <v>15.749968500000001</v>
      </c>
      <c r="Y5" s="7">
        <f t="shared" si="1"/>
        <v>11.2499775</v>
      </c>
      <c r="Z5" s="7">
        <f t="shared" si="1"/>
        <v>11.2499775</v>
      </c>
      <c r="AA5" s="8"/>
    </row>
    <row r="6" spans="1:27" x14ac:dyDescent="0.25">
      <c r="A6" s="1">
        <v>4907000</v>
      </c>
      <c r="B6" s="2" t="s">
        <v>0</v>
      </c>
      <c r="C6" s="2" t="s">
        <v>10</v>
      </c>
      <c r="D6" s="2" t="s">
        <v>2</v>
      </c>
      <c r="E6" s="2" t="s">
        <v>16</v>
      </c>
      <c r="F6" s="2" t="s">
        <v>12</v>
      </c>
      <c r="G6" s="2" t="s">
        <v>17</v>
      </c>
      <c r="H6" s="3" t="s">
        <v>6</v>
      </c>
      <c r="I6" s="2"/>
      <c r="J6" s="4">
        <v>594</v>
      </c>
      <c r="K6" s="2"/>
      <c r="L6" s="6">
        <v>4059625303122</v>
      </c>
      <c r="M6" s="2">
        <v>2.5</v>
      </c>
      <c r="N6" s="2" t="s">
        <v>14</v>
      </c>
      <c r="O6" s="2"/>
      <c r="P6" s="2">
        <v>1</v>
      </c>
      <c r="Q6" s="2">
        <v>4.4749999999999996</v>
      </c>
      <c r="R6" s="2">
        <v>3.915</v>
      </c>
      <c r="S6" s="7">
        <f t="shared" si="0"/>
        <v>9.8655849999999994</v>
      </c>
      <c r="T6" s="7">
        <f t="shared" si="0"/>
        <v>8.6310090000000006</v>
      </c>
      <c r="U6" s="2">
        <v>400.05</v>
      </c>
      <c r="V6" s="2">
        <v>285.75</v>
      </c>
      <c r="W6" s="2">
        <v>285.75</v>
      </c>
      <c r="X6" s="7">
        <f t="shared" si="1"/>
        <v>15.749968500000001</v>
      </c>
      <c r="Y6" s="7">
        <f t="shared" si="1"/>
        <v>11.2499775</v>
      </c>
      <c r="Z6" s="7">
        <f t="shared" si="1"/>
        <v>11.2499775</v>
      </c>
      <c r="AA6" s="8"/>
    </row>
    <row r="7" spans="1:27" x14ac:dyDescent="0.25">
      <c r="A7" s="1">
        <v>4907820</v>
      </c>
      <c r="B7" s="2" t="s">
        <v>0</v>
      </c>
      <c r="C7" s="2" t="s">
        <v>10</v>
      </c>
      <c r="D7" s="2" t="s">
        <v>2</v>
      </c>
      <c r="E7" s="2" t="s">
        <v>18</v>
      </c>
      <c r="F7" s="2" t="s">
        <v>12</v>
      </c>
      <c r="G7" s="2" t="s">
        <v>17</v>
      </c>
      <c r="H7" s="2" t="s">
        <v>9</v>
      </c>
      <c r="I7" s="2"/>
      <c r="J7" s="4">
        <v>717</v>
      </c>
      <c r="K7" s="2"/>
      <c r="L7" s="6">
        <v>4059625303139</v>
      </c>
      <c r="M7" s="2">
        <v>2.5</v>
      </c>
      <c r="N7" s="2" t="s">
        <v>14</v>
      </c>
      <c r="O7" s="2"/>
      <c r="P7" s="2">
        <v>1</v>
      </c>
      <c r="Q7" s="2">
        <v>4.4749999999999996</v>
      </c>
      <c r="R7" s="2">
        <v>3.915</v>
      </c>
      <c r="S7" s="7">
        <f t="shared" si="0"/>
        <v>9.8655849999999994</v>
      </c>
      <c r="T7" s="7">
        <f t="shared" si="0"/>
        <v>8.6310090000000006</v>
      </c>
      <c r="U7" s="2">
        <v>400.05</v>
      </c>
      <c r="V7" s="2">
        <v>285.75</v>
      </c>
      <c r="W7" s="2">
        <v>285.75</v>
      </c>
      <c r="X7" s="7">
        <f t="shared" si="1"/>
        <v>15.749968500000001</v>
      </c>
      <c r="Y7" s="7">
        <f t="shared" si="1"/>
        <v>11.2499775</v>
      </c>
      <c r="Z7" s="7">
        <f t="shared" si="1"/>
        <v>11.2499775</v>
      </c>
      <c r="AA7" s="8"/>
    </row>
    <row r="8" spans="1:27" x14ac:dyDescent="0.25">
      <c r="A8" s="1">
        <v>4908000</v>
      </c>
      <c r="B8" s="2" t="s">
        <v>0</v>
      </c>
      <c r="C8" s="2" t="s">
        <v>10</v>
      </c>
      <c r="D8" s="2" t="s">
        <v>2</v>
      </c>
      <c r="E8" s="2" t="s">
        <v>19</v>
      </c>
      <c r="F8" s="2" t="s">
        <v>20</v>
      </c>
      <c r="G8" s="2" t="s">
        <v>21</v>
      </c>
      <c r="H8" s="3" t="s">
        <v>6</v>
      </c>
      <c r="I8" s="2"/>
      <c r="J8" s="4">
        <v>968</v>
      </c>
      <c r="K8" s="2"/>
      <c r="L8" s="6">
        <v>4059625303146</v>
      </c>
      <c r="M8" s="9">
        <v>2</v>
      </c>
      <c r="N8" s="2" t="s">
        <v>14</v>
      </c>
      <c r="O8" s="2"/>
      <c r="P8" s="2">
        <v>1</v>
      </c>
      <c r="Q8" s="2">
        <v>7.01</v>
      </c>
      <c r="R8" s="2">
        <v>6.5410000000000004</v>
      </c>
      <c r="S8" s="7">
        <f t="shared" si="0"/>
        <v>15.454245999999999</v>
      </c>
      <c r="T8" s="7">
        <f t="shared" si="0"/>
        <v>14.420288600000001</v>
      </c>
      <c r="U8" s="2">
        <v>400.05</v>
      </c>
      <c r="V8" s="2">
        <v>285.75</v>
      </c>
      <c r="W8" s="2">
        <v>285.75</v>
      </c>
      <c r="X8" s="7">
        <f t="shared" si="1"/>
        <v>15.749968500000001</v>
      </c>
      <c r="Y8" s="7">
        <f t="shared" si="1"/>
        <v>11.2499775</v>
      </c>
      <c r="Z8" s="7">
        <f t="shared" si="1"/>
        <v>11.2499775</v>
      </c>
      <c r="AA8" s="8"/>
    </row>
    <row r="9" spans="1:27" x14ac:dyDescent="0.25">
      <c r="A9" s="1">
        <v>4908820</v>
      </c>
      <c r="B9" s="2" t="s">
        <v>0</v>
      </c>
      <c r="C9" s="2" t="s">
        <v>10</v>
      </c>
      <c r="D9" s="2" t="s">
        <v>2</v>
      </c>
      <c r="E9" s="2" t="s">
        <v>22</v>
      </c>
      <c r="F9" s="2" t="s">
        <v>20</v>
      </c>
      <c r="G9" s="2" t="s">
        <v>21</v>
      </c>
      <c r="H9" s="2" t="s">
        <v>9</v>
      </c>
      <c r="I9" s="2"/>
      <c r="J9" s="4">
        <v>1193</v>
      </c>
      <c r="K9" s="2"/>
      <c r="L9" s="6">
        <v>4059625303153</v>
      </c>
      <c r="M9" s="9">
        <v>2</v>
      </c>
      <c r="N9" s="2" t="s">
        <v>14</v>
      </c>
      <c r="O9" s="2"/>
      <c r="P9" s="2">
        <v>1</v>
      </c>
      <c r="Q9" s="2">
        <v>7.01</v>
      </c>
      <c r="R9" s="2">
        <v>6.5410000000000004</v>
      </c>
      <c r="S9" s="7">
        <f t="shared" si="0"/>
        <v>15.454245999999999</v>
      </c>
      <c r="T9" s="7">
        <f t="shared" si="0"/>
        <v>14.420288600000001</v>
      </c>
      <c r="U9" s="2">
        <v>400.05</v>
      </c>
      <c r="V9" s="2">
        <v>285.75</v>
      </c>
      <c r="W9" s="2">
        <v>285.75</v>
      </c>
      <c r="X9" s="7">
        <f t="shared" si="1"/>
        <v>15.749968500000001</v>
      </c>
      <c r="Y9" s="7">
        <f t="shared" si="1"/>
        <v>11.2499775</v>
      </c>
      <c r="Z9" s="7">
        <f t="shared" si="1"/>
        <v>11.2499775</v>
      </c>
      <c r="AA9" s="8"/>
    </row>
    <row r="10" spans="1:27" x14ac:dyDescent="0.25">
      <c r="A10" s="1">
        <v>4909000</v>
      </c>
      <c r="B10" s="2" t="s">
        <v>0</v>
      </c>
      <c r="C10" s="2" t="s">
        <v>10</v>
      </c>
      <c r="D10" s="2" t="s">
        <v>2</v>
      </c>
      <c r="E10" s="2" t="s">
        <v>23</v>
      </c>
      <c r="F10" s="2" t="s">
        <v>20</v>
      </c>
      <c r="G10" s="2" t="s">
        <v>24</v>
      </c>
      <c r="H10" s="3" t="s">
        <v>6</v>
      </c>
      <c r="I10" s="2"/>
      <c r="J10" s="4">
        <v>717</v>
      </c>
      <c r="K10" s="2"/>
      <c r="L10" s="6">
        <v>4059625303160</v>
      </c>
      <c r="M10" s="9">
        <v>2</v>
      </c>
      <c r="N10" s="2" t="s">
        <v>14</v>
      </c>
      <c r="O10" s="2"/>
      <c r="P10" s="2">
        <v>1</v>
      </c>
      <c r="Q10" s="2">
        <v>5.55</v>
      </c>
      <c r="R10" s="2">
        <v>4.99</v>
      </c>
      <c r="S10" s="7">
        <f t="shared" si="0"/>
        <v>12.235530000000001</v>
      </c>
      <c r="T10" s="7">
        <f t="shared" si="0"/>
        <v>11.000954000000002</v>
      </c>
      <c r="U10" s="2">
        <v>400.05</v>
      </c>
      <c r="V10" s="2">
        <v>285.75</v>
      </c>
      <c r="W10" s="2">
        <v>285.75</v>
      </c>
      <c r="X10" s="7">
        <f t="shared" si="1"/>
        <v>15.749968500000001</v>
      </c>
      <c r="Y10" s="7">
        <f t="shared" si="1"/>
        <v>11.2499775</v>
      </c>
      <c r="Z10" s="7">
        <f t="shared" si="1"/>
        <v>11.2499775</v>
      </c>
      <c r="AA10" s="8"/>
    </row>
    <row r="11" spans="1:27" x14ac:dyDescent="0.25">
      <c r="A11" s="1">
        <v>4909820</v>
      </c>
      <c r="B11" s="2" t="s">
        <v>0</v>
      </c>
      <c r="C11" s="2" t="s">
        <v>10</v>
      </c>
      <c r="D11" s="2" t="s">
        <v>2</v>
      </c>
      <c r="E11" s="2" t="s">
        <v>25</v>
      </c>
      <c r="F11" s="2" t="s">
        <v>20</v>
      </c>
      <c r="G11" s="2" t="s">
        <v>24</v>
      </c>
      <c r="H11" s="2" t="s">
        <v>9</v>
      </c>
      <c r="I11" s="2"/>
      <c r="J11" s="4">
        <v>873</v>
      </c>
      <c r="K11" s="2"/>
      <c r="L11" s="6">
        <v>4059625303177</v>
      </c>
      <c r="M11" s="9">
        <v>2</v>
      </c>
      <c r="N11" s="2" t="s">
        <v>14</v>
      </c>
      <c r="O11" s="2"/>
      <c r="P11" s="2">
        <v>1</v>
      </c>
      <c r="Q11" s="2">
        <v>5.55</v>
      </c>
      <c r="R11" s="2">
        <v>4.99</v>
      </c>
      <c r="S11" s="7">
        <f t="shared" si="0"/>
        <v>12.235530000000001</v>
      </c>
      <c r="T11" s="7">
        <f t="shared" si="0"/>
        <v>11.000954000000002</v>
      </c>
      <c r="U11" s="2">
        <v>400.05</v>
      </c>
      <c r="V11" s="2">
        <v>285.75</v>
      </c>
      <c r="W11" s="2">
        <v>285.75</v>
      </c>
      <c r="X11" s="7">
        <f t="shared" si="1"/>
        <v>15.749968500000001</v>
      </c>
      <c r="Y11" s="7">
        <f t="shared" si="1"/>
        <v>11.2499775</v>
      </c>
      <c r="Z11" s="7">
        <f t="shared" si="1"/>
        <v>11.2499775</v>
      </c>
      <c r="AA11" s="8"/>
    </row>
    <row r="12" spans="1:27" x14ac:dyDescent="0.25">
      <c r="A12" s="1">
        <v>4910000</v>
      </c>
      <c r="B12" s="2" t="s">
        <v>0</v>
      </c>
      <c r="C12" s="2" t="s">
        <v>1</v>
      </c>
      <c r="D12" s="2" t="s">
        <v>2</v>
      </c>
      <c r="E12" s="2" t="s">
        <v>26</v>
      </c>
      <c r="F12" s="2" t="s">
        <v>27</v>
      </c>
      <c r="G12" s="2" t="s">
        <v>21</v>
      </c>
      <c r="H12" s="3" t="s">
        <v>6</v>
      </c>
      <c r="I12" s="2"/>
      <c r="J12" s="4">
        <v>795</v>
      </c>
      <c r="K12" s="5">
        <f t="shared" ref="K12:K21" si="2">J12*0.65</f>
        <v>516.75</v>
      </c>
      <c r="L12" s="6">
        <v>4059625303184</v>
      </c>
      <c r="M12" s="9">
        <v>2</v>
      </c>
      <c r="N12" s="2" t="s">
        <v>14</v>
      </c>
      <c r="O12" s="2"/>
      <c r="P12" s="2">
        <v>1</v>
      </c>
      <c r="Q12" s="2">
        <v>6.36</v>
      </c>
      <c r="R12" s="2">
        <v>5.798</v>
      </c>
      <c r="S12" s="7">
        <f t="shared" si="0"/>
        <v>14.021256000000001</v>
      </c>
      <c r="T12" s="7">
        <f t="shared" si="0"/>
        <v>12.782270800000001</v>
      </c>
      <c r="U12" s="2">
        <v>400.05</v>
      </c>
      <c r="V12" s="2">
        <v>285.75</v>
      </c>
      <c r="W12" s="2">
        <v>285.75</v>
      </c>
      <c r="X12" s="7">
        <f t="shared" si="1"/>
        <v>15.749968500000001</v>
      </c>
      <c r="Y12" s="7">
        <f t="shared" si="1"/>
        <v>11.2499775</v>
      </c>
      <c r="Z12" s="7">
        <f t="shared" si="1"/>
        <v>11.2499775</v>
      </c>
      <c r="AA12" s="8"/>
    </row>
    <row r="13" spans="1:27" x14ac:dyDescent="0.25">
      <c r="A13" s="1">
        <v>4910820</v>
      </c>
      <c r="B13" s="2" t="s">
        <v>0</v>
      </c>
      <c r="C13" s="2" t="s">
        <v>1</v>
      </c>
      <c r="D13" s="2" t="s">
        <v>2</v>
      </c>
      <c r="E13" s="2" t="s">
        <v>28</v>
      </c>
      <c r="F13" s="2" t="s">
        <v>27</v>
      </c>
      <c r="G13" s="2" t="s">
        <v>21</v>
      </c>
      <c r="H13" s="2" t="s">
        <v>9</v>
      </c>
      <c r="I13" s="2"/>
      <c r="J13" s="4">
        <v>972</v>
      </c>
      <c r="K13" s="5">
        <f t="shared" si="2"/>
        <v>631.80000000000007</v>
      </c>
      <c r="L13" s="6">
        <v>4059625303191</v>
      </c>
      <c r="M13" s="9">
        <v>2</v>
      </c>
      <c r="N13" s="2" t="s">
        <v>14</v>
      </c>
      <c r="O13" s="2"/>
      <c r="P13" s="2">
        <v>1</v>
      </c>
      <c r="Q13" s="2">
        <v>6.36</v>
      </c>
      <c r="R13" s="2">
        <v>5.798</v>
      </c>
      <c r="S13" s="7">
        <f t="shared" si="0"/>
        <v>14.021256000000001</v>
      </c>
      <c r="T13" s="7">
        <f t="shared" si="0"/>
        <v>12.782270800000001</v>
      </c>
      <c r="U13" s="2">
        <v>400.05</v>
      </c>
      <c r="V13" s="2">
        <v>285.75</v>
      </c>
      <c r="W13" s="2">
        <v>285.75</v>
      </c>
      <c r="X13" s="7">
        <f t="shared" si="1"/>
        <v>15.749968500000001</v>
      </c>
      <c r="Y13" s="7">
        <f t="shared" si="1"/>
        <v>11.2499775</v>
      </c>
      <c r="Z13" s="7">
        <f t="shared" si="1"/>
        <v>11.2499775</v>
      </c>
      <c r="AA13" s="8"/>
    </row>
    <row r="14" spans="1:27" x14ac:dyDescent="0.25">
      <c r="A14" s="1">
        <v>4911000</v>
      </c>
      <c r="B14" s="2" t="s">
        <v>0</v>
      </c>
      <c r="C14" s="2" t="s">
        <v>1</v>
      </c>
      <c r="D14" s="2" t="s">
        <v>2</v>
      </c>
      <c r="E14" s="2" t="s">
        <v>29</v>
      </c>
      <c r="F14" s="2" t="s">
        <v>27</v>
      </c>
      <c r="G14" s="2" t="s">
        <v>24</v>
      </c>
      <c r="H14" s="3" t="s">
        <v>6</v>
      </c>
      <c r="I14" s="2"/>
      <c r="J14" s="4">
        <v>646</v>
      </c>
      <c r="K14" s="5">
        <f t="shared" si="2"/>
        <v>419.90000000000003</v>
      </c>
      <c r="L14" s="6">
        <v>4059625303207</v>
      </c>
      <c r="M14" s="9">
        <v>2</v>
      </c>
      <c r="N14" s="2" t="s">
        <v>14</v>
      </c>
      <c r="O14" s="2"/>
      <c r="P14" s="2">
        <v>1</v>
      </c>
      <c r="Q14" s="2">
        <v>5.2050000000000001</v>
      </c>
      <c r="R14" s="2">
        <v>4.6429999999999998</v>
      </c>
      <c r="S14" s="7">
        <f t="shared" si="0"/>
        <v>11.474943000000001</v>
      </c>
      <c r="T14" s="7">
        <f t="shared" si="0"/>
        <v>10.2359578</v>
      </c>
      <c r="U14" s="2">
        <v>400.05</v>
      </c>
      <c r="V14" s="2">
        <v>285.75</v>
      </c>
      <c r="W14" s="2">
        <v>285.75</v>
      </c>
      <c r="X14" s="7">
        <f t="shared" si="1"/>
        <v>15.749968500000001</v>
      </c>
      <c r="Y14" s="7">
        <f t="shared" si="1"/>
        <v>11.2499775</v>
      </c>
      <c r="Z14" s="7">
        <f t="shared" si="1"/>
        <v>11.2499775</v>
      </c>
      <c r="AA14" s="8"/>
    </row>
    <row r="15" spans="1:27" x14ac:dyDescent="0.25">
      <c r="A15" s="1">
        <v>4911820</v>
      </c>
      <c r="B15" s="2" t="s">
        <v>0</v>
      </c>
      <c r="C15" s="2" t="s">
        <v>1</v>
      </c>
      <c r="D15" s="2" t="s">
        <v>2</v>
      </c>
      <c r="E15" s="2" t="s">
        <v>30</v>
      </c>
      <c r="F15" s="2" t="s">
        <v>27</v>
      </c>
      <c r="G15" s="2" t="s">
        <v>24</v>
      </c>
      <c r="H15" s="2" t="s">
        <v>9</v>
      </c>
      <c r="I15" s="2"/>
      <c r="J15" s="4">
        <v>783</v>
      </c>
      <c r="K15" s="5">
        <f t="shared" si="2"/>
        <v>508.95000000000005</v>
      </c>
      <c r="L15" s="6">
        <v>4059625303214</v>
      </c>
      <c r="M15" s="9">
        <v>2</v>
      </c>
      <c r="N15" s="2" t="s">
        <v>14</v>
      </c>
      <c r="O15" s="2"/>
      <c r="P15" s="2">
        <v>1</v>
      </c>
      <c r="Q15" s="2">
        <v>5.2050000000000001</v>
      </c>
      <c r="R15" s="2">
        <v>4.6429999999999998</v>
      </c>
      <c r="S15" s="7">
        <f t="shared" si="0"/>
        <v>11.474943000000001</v>
      </c>
      <c r="T15" s="7">
        <f t="shared" si="0"/>
        <v>10.2359578</v>
      </c>
      <c r="U15" s="2">
        <v>400.05</v>
      </c>
      <c r="V15" s="2">
        <v>285.75</v>
      </c>
      <c r="W15" s="2">
        <v>285.75</v>
      </c>
      <c r="X15" s="7">
        <f t="shared" si="1"/>
        <v>15.749968500000001</v>
      </c>
      <c r="Y15" s="7">
        <f t="shared" si="1"/>
        <v>11.2499775</v>
      </c>
      <c r="Z15" s="7">
        <f t="shared" si="1"/>
        <v>11.2499775</v>
      </c>
      <c r="AA15" s="8"/>
    </row>
    <row r="16" spans="1:27" x14ac:dyDescent="0.25">
      <c r="A16" s="1">
        <v>4913000</v>
      </c>
      <c r="B16" s="2" t="s">
        <v>0</v>
      </c>
      <c r="C16" s="2" t="s">
        <v>1</v>
      </c>
      <c r="D16" s="2" t="s">
        <v>2</v>
      </c>
      <c r="E16" s="2" t="s">
        <v>31</v>
      </c>
      <c r="F16" s="2" t="s">
        <v>4</v>
      </c>
      <c r="G16" s="2" t="s">
        <v>32</v>
      </c>
      <c r="H16" s="3" t="s">
        <v>6</v>
      </c>
      <c r="I16" s="2"/>
      <c r="J16" s="4">
        <v>222</v>
      </c>
      <c r="K16" s="5">
        <f t="shared" si="2"/>
        <v>144.30000000000001</v>
      </c>
      <c r="L16" s="6">
        <v>4059625303245</v>
      </c>
      <c r="M16" s="9">
        <v>2.5</v>
      </c>
      <c r="N16" s="2" t="s">
        <v>7</v>
      </c>
      <c r="O16" s="2"/>
      <c r="P16" s="2">
        <v>1</v>
      </c>
      <c r="Q16" s="2">
        <v>0.86099999999999999</v>
      </c>
      <c r="R16" s="2">
        <v>0.30199999999999999</v>
      </c>
      <c r="S16" s="7">
        <f t="shared" si="0"/>
        <v>1.8981606</v>
      </c>
      <c r="T16" s="7">
        <f t="shared" si="0"/>
        <v>0.66578919999999997</v>
      </c>
      <c r="U16" s="2">
        <v>260.35000000000002</v>
      </c>
      <c r="V16" s="2">
        <v>165.1</v>
      </c>
      <c r="W16" s="2">
        <v>106.68</v>
      </c>
      <c r="X16" s="7">
        <f t="shared" si="1"/>
        <v>10.249979500000002</v>
      </c>
      <c r="Y16" s="7">
        <f t="shared" si="1"/>
        <v>6.499987</v>
      </c>
      <c r="Z16" s="7">
        <f t="shared" si="1"/>
        <v>4.1999916000000006</v>
      </c>
      <c r="AA16" s="8"/>
    </row>
    <row r="17" spans="1:27" x14ac:dyDescent="0.25">
      <c r="A17" s="1">
        <v>4913820</v>
      </c>
      <c r="B17" s="2" t="s">
        <v>0</v>
      </c>
      <c r="C17" s="2" t="s">
        <v>1</v>
      </c>
      <c r="D17" s="2" t="s">
        <v>2</v>
      </c>
      <c r="E17" s="2" t="s">
        <v>33</v>
      </c>
      <c r="F17" s="2" t="s">
        <v>4</v>
      </c>
      <c r="G17" s="2" t="s">
        <v>32</v>
      </c>
      <c r="H17" s="2" t="s">
        <v>9</v>
      </c>
      <c r="I17" s="2"/>
      <c r="J17" s="4">
        <v>282</v>
      </c>
      <c r="K17" s="5">
        <f t="shared" si="2"/>
        <v>183.3</v>
      </c>
      <c r="L17" s="6">
        <v>4059625303252</v>
      </c>
      <c r="M17" s="9">
        <v>2.5</v>
      </c>
      <c r="N17" s="2" t="s">
        <v>7</v>
      </c>
      <c r="O17" s="2"/>
      <c r="P17" s="2">
        <v>1</v>
      </c>
      <c r="Q17" s="2">
        <v>0.86099999999999999</v>
      </c>
      <c r="R17" s="2">
        <v>0.30199999999999999</v>
      </c>
      <c r="S17" s="7">
        <f t="shared" si="0"/>
        <v>1.8981606</v>
      </c>
      <c r="T17" s="7">
        <f t="shared" si="0"/>
        <v>0.66578919999999997</v>
      </c>
      <c r="U17" s="2">
        <v>260.35000000000002</v>
      </c>
      <c r="V17" s="2">
        <v>165.1</v>
      </c>
      <c r="W17" s="2">
        <v>106.68</v>
      </c>
      <c r="X17" s="7">
        <f t="shared" si="1"/>
        <v>10.249979500000002</v>
      </c>
      <c r="Y17" s="7">
        <f t="shared" si="1"/>
        <v>6.499987</v>
      </c>
      <c r="Z17" s="7">
        <f t="shared" si="1"/>
        <v>4.1999916000000006</v>
      </c>
      <c r="AA17" s="8"/>
    </row>
    <row r="18" spans="1:27" x14ac:dyDescent="0.25">
      <c r="A18" s="1">
        <v>4914000</v>
      </c>
      <c r="B18" s="2" t="s">
        <v>0</v>
      </c>
      <c r="C18" s="2" t="s">
        <v>1</v>
      </c>
      <c r="D18" s="2" t="s">
        <v>2</v>
      </c>
      <c r="E18" s="2" t="s">
        <v>34</v>
      </c>
      <c r="F18" s="2" t="s">
        <v>35</v>
      </c>
      <c r="G18" s="2" t="s">
        <v>36</v>
      </c>
      <c r="H18" s="3" t="s">
        <v>6</v>
      </c>
      <c r="I18" s="2"/>
      <c r="J18" s="4">
        <v>1629</v>
      </c>
      <c r="K18" s="5">
        <f t="shared" si="2"/>
        <v>1058.8500000000001</v>
      </c>
      <c r="L18" s="6">
        <v>4059625303269</v>
      </c>
      <c r="M18" s="9">
        <v>2</v>
      </c>
      <c r="N18" s="2" t="s">
        <v>14</v>
      </c>
      <c r="O18" s="2"/>
      <c r="P18" s="2">
        <v>1</v>
      </c>
      <c r="Q18" s="2">
        <v>10.005000000000001</v>
      </c>
      <c r="R18" s="2">
        <v>9.4689999999999994</v>
      </c>
      <c r="S18" s="7">
        <f t="shared" si="0"/>
        <v>22.057023000000004</v>
      </c>
      <c r="T18" s="7">
        <f t="shared" si="0"/>
        <v>20.875357399999999</v>
      </c>
      <c r="U18" s="2">
        <v>795.02</v>
      </c>
      <c r="V18" s="2">
        <v>294.64</v>
      </c>
      <c r="W18" s="2">
        <v>466.09</v>
      </c>
      <c r="X18" s="7">
        <f t="shared" si="1"/>
        <v>31.299937400000001</v>
      </c>
      <c r="Y18" s="7">
        <f t="shared" si="1"/>
        <v>11.5999768</v>
      </c>
      <c r="Z18" s="7">
        <f t="shared" si="1"/>
        <v>18.349963299999999</v>
      </c>
      <c r="AA18" s="8"/>
    </row>
    <row r="19" spans="1:27" x14ac:dyDescent="0.25">
      <c r="A19" s="1">
        <v>4914820</v>
      </c>
      <c r="B19" s="2" t="s">
        <v>0</v>
      </c>
      <c r="C19" s="2" t="s">
        <v>1</v>
      </c>
      <c r="D19" s="2" t="s">
        <v>2</v>
      </c>
      <c r="E19" s="2" t="s">
        <v>37</v>
      </c>
      <c r="F19" s="2" t="s">
        <v>35</v>
      </c>
      <c r="G19" s="2" t="s">
        <v>36</v>
      </c>
      <c r="H19" s="2" t="s">
        <v>9</v>
      </c>
      <c r="I19" s="2"/>
      <c r="J19" s="4">
        <v>2030</v>
      </c>
      <c r="K19" s="5">
        <f t="shared" si="2"/>
        <v>1319.5</v>
      </c>
      <c r="L19" s="6">
        <v>4059625303276</v>
      </c>
      <c r="M19" s="9">
        <v>2</v>
      </c>
      <c r="N19" s="2" t="s">
        <v>14</v>
      </c>
      <c r="O19" s="2"/>
      <c r="P19" s="2">
        <v>1</v>
      </c>
      <c r="Q19" s="2">
        <v>10.005000000000001</v>
      </c>
      <c r="R19" s="2">
        <v>9.4689999999999994</v>
      </c>
      <c r="S19" s="7">
        <f t="shared" si="0"/>
        <v>22.057023000000004</v>
      </c>
      <c r="T19" s="7">
        <f t="shared" si="0"/>
        <v>20.875357399999999</v>
      </c>
      <c r="U19" s="2">
        <v>795.02</v>
      </c>
      <c r="V19" s="2">
        <v>294.64</v>
      </c>
      <c r="W19" s="2">
        <v>466.09</v>
      </c>
      <c r="X19" s="7">
        <f t="shared" si="1"/>
        <v>31.299937400000001</v>
      </c>
      <c r="Y19" s="7">
        <f t="shared" si="1"/>
        <v>11.5999768</v>
      </c>
      <c r="Z19" s="7">
        <f t="shared" si="1"/>
        <v>18.349963299999999</v>
      </c>
      <c r="AA19" s="8"/>
    </row>
    <row r="20" spans="1:27" x14ac:dyDescent="0.25">
      <c r="A20" s="1">
        <v>4915000</v>
      </c>
      <c r="B20" s="2" t="s">
        <v>0</v>
      </c>
      <c r="C20" s="2" t="s">
        <v>1</v>
      </c>
      <c r="D20" s="2" t="s">
        <v>2</v>
      </c>
      <c r="E20" s="2" t="s">
        <v>38</v>
      </c>
      <c r="F20" s="2" t="s">
        <v>39</v>
      </c>
      <c r="G20" s="2" t="s">
        <v>40</v>
      </c>
      <c r="H20" s="3" t="s">
        <v>6</v>
      </c>
      <c r="I20" s="2"/>
      <c r="J20" s="4">
        <v>1669</v>
      </c>
      <c r="K20" s="5">
        <f t="shared" si="2"/>
        <v>1084.8500000000001</v>
      </c>
      <c r="L20" s="6">
        <v>4059625303283</v>
      </c>
      <c r="M20" s="9">
        <v>2.5</v>
      </c>
      <c r="N20" s="2" t="s">
        <v>14</v>
      </c>
      <c r="O20" s="2"/>
      <c r="P20" s="2">
        <v>1</v>
      </c>
      <c r="Q20" s="2">
        <v>8.7650000000000006</v>
      </c>
      <c r="R20" s="2">
        <v>8.2050000000000001</v>
      </c>
      <c r="S20" s="7">
        <f t="shared" si="0"/>
        <v>19.323319000000001</v>
      </c>
      <c r="T20" s="7">
        <f t="shared" si="0"/>
        <v>18.088743000000001</v>
      </c>
      <c r="U20" s="2">
        <v>795.02</v>
      </c>
      <c r="V20" s="2">
        <v>294.64</v>
      </c>
      <c r="W20" s="2">
        <v>466.09</v>
      </c>
      <c r="X20" s="7">
        <f t="shared" si="1"/>
        <v>31.299937400000001</v>
      </c>
      <c r="Y20" s="7">
        <f t="shared" si="1"/>
        <v>11.5999768</v>
      </c>
      <c r="Z20" s="7">
        <f t="shared" si="1"/>
        <v>18.349963299999999</v>
      </c>
      <c r="AA20" s="8"/>
    </row>
    <row r="21" spans="1:27" x14ac:dyDescent="0.25">
      <c r="A21" s="1">
        <v>4915820</v>
      </c>
      <c r="B21" s="2" t="s">
        <v>0</v>
      </c>
      <c r="C21" s="2" t="s">
        <v>1</v>
      </c>
      <c r="D21" s="2" t="s">
        <v>2</v>
      </c>
      <c r="E21" s="2" t="s">
        <v>41</v>
      </c>
      <c r="F21" s="2" t="s">
        <v>39</v>
      </c>
      <c r="G21" s="2" t="s">
        <v>40</v>
      </c>
      <c r="H21" s="2" t="s">
        <v>9</v>
      </c>
      <c r="I21" s="2"/>
      <c r="J21" s="4">
        <v>2082</v>
      </c>
      <c r="K21" s="5">
        <f t="shared" si="2"/>
        <v>1353.3</v>
      </c>
      <c r="L21" s="6">
        <v>4059625303290</v>
      </c>
      <c r="M21" s="9">
        <v>2.5</v>
      </c>
      <c r="N21" s="2" t="s">
        <v>14</v>
      </c>
      <c r="O21" s="2"/>
      <c r="P21" s="2">
        <v>1</v>
      </c>
      <c r="Q21" s="2">
        <v>8.7650000000000006</v>
      </c>
      <c r="R21" s="2">
        <v>8.2050000000000001</v>
      </c>
      <c r="S21" s="7">
        <f t="shared" si="0"/>
        <v>19.323319000000001</v>
      </c>
      <c r="T21" s="7">
        <f t="shared" si="0"/>
        <v>18.088743000000001</v>
      </c>
      <c r="U21" s="2">
        <v>795.02</v>
      </c>
      <c r="V21" s="2">
        <v>294.64</v>
      </c>
      <c r="W21" s="2">
        <v>466.09</v>
      </c>
      <c r="X21" s="7">
        <f t="shared" si="1"/>
        <v>31.299937400000001</v>
      </c>
      <c r="Y21" s="7">
        <f t="shared" si="1"/>
        <v>11.5999768</v>
      </c>
      <c r="Z21" s="7">
        <f t="shared" si="1"/>
        <v>18.349963299999999</v>
      </c>
      <c r="AA21" s="8"/>
    </row>
  </sheetData>
  <conditionalFormatting sqref="A2:A21">
    <cfRule type="duplicateValues" dxfId="27" priority="17"/>
  </conditionalFormatting>
  <conditionalFormatting sqref="A2:A21">
    <cfRule type="duplicateValues" dxfId="26" priority="18"/>
  </conditionalFormatting>
  <conditionalFormatting sqref="A2:A21">
    <cfRule type="duplicateValues" dxfId="25" priority="19"/>
  </conditionalFormatting>
  <conditionalFormatting sqref="A2:A21">
    <cfRule type="duplicateValues" dxfId="24" priority="20"/>
  </conditionalFormatting>
  <conditionalFormatting sqref="A2:A21">
    <cfRule type="duplicateValues" dxfId="23" priority="21"/>
  </conditionalFormatting>
  <conditionalFormatting sqref="A2:A21">
    <cfRule type="duplicateValues" dxfId="22" priority="22"/>
  </conditionalFormatting>
  <conditionalFormatting sqref="A2:A21">
    <cfRule type="duplicateValues" dxfId="21" priority="23"/>
  </conditionalFormatting>
  <conditionalFormatting sqref="A2:A21">
    <cfRule type="duplicateValues" dxfId="20" priority="24"/>
  </conditionalFormatting>
  <conditionalFormatting sqref="A2:A21">
    <cfRule type="duplicateValues" dxfId="19" priority="25"/>
  </conditionalFormatting>
  <conditionalFormatting sqref="A2:A21">
    <cfRule type="duplicateValues" dxfId="18" priority="16"/>
  </conditionalFormatting>
  <conditionalFormatting sqref="A2:A21">
    <cfRule type="duplicateValues" dxfId="17" priority="26"/>
  </conditionalFormatting>
  <conditionalFormatting sqref="A2:A21">
    <cfRule type="duplicateValues" dxfId="16" priority="27"/>
  </conditionalFormatting>
  <conditionalFormatting sqref="A2:A21">
    <cfRule type="duplicateValues" dxfId="15" priority="28"/>
  </conditionalFormatting>
  <conditionalFormatting sqref="A1">
    <cfRule type="duplicateValues" dxfId="14" priority="2"/>
  </conditionalFormatting>
  <conditionalFormatting sqref="A1">
    <cfRule type="duplicateValues" dxfId="13" priority="3"/>
  </conditionalFormatting>
  <conditionalFormatting sqref="A1">
    <cfRule type="duplicateValues" dxfId="12" priority="4"/>
  </conditionalFormatting>
  <conditionalFormatting sqref="A1">
    <cfRule type="duplicateValues" dxfId="11" priority="5"/>
  </conditionalFormatting>
  <conditionalFormatting sqref="A1">
    <cfRule type="duplicateValues" dxfId="10" priority="6"/>
  </conditionalFormatting>
  <conditionalFormatting sqref="A1">
    <cfRule type="duplicateValues" dxfId="9" priority="7"/>
  </conditionalFormatting>
  <conditionalFormatting sqref="A1">
    <cfRule type="duplicateValues" dxfId="8" priority="8"/>
  </conditionalFormatting>
  <conditionalFormatting sqref="A1">
    <cfRule type="duplicateValues" dxfId="7" priority="9"/>
  </conditionalFormatting>
  <conditionalFormatting sqref="N1:O1">
    <cfRule type="duplicateValues" dxfId="6" priority="10"/>
    <cfRule type="duplicateValues" dxfId="5" priority="11"/>
  </conditionalFormatting>
  <conditionalFormatting sqref="N1:O1">
    <cfRule type="duplicateValues" dxfId="4" priority="12"/>
  </conditionalFormatting>
  <conditionalFormatting sqref="A1">
    <cfRule type="duplicateValues" dxfId="3" priority="1"/>
  </conditionalFormatting>
  <conditionalFormatting sqref="A1">
    <cfRule type="duplicateValues" dxfId="2" priority="13"/>
  </conditionalFormatting>
  <conditionalFormatting sqref="A1">
    <cfRule type="duplicateValues" dxfId="1" priority="14"/>
  </conditionalFormatting>
  <conditionalFormatting sqref="A1">
    <cfRule type="duplicateValues" dxfId="0" priority="15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28DBFED1322A42B94217605E642C6B" ma:contentTypeVersion="13" ma:contentTypeDescription="Create a new document." ma:contentTypeScope="" ma:versionID="1864ced5028ff2d88b5c6c7f0a1ac9cf">
  <xsd:schema xmlns:xsd="http://www.w3.org/2001/XMLSchema" xmlns:xs="http://www.w3.org/2001/XMLSchema" xmlns:p="http://schemas.microsoft.com/office/2006/metadata/properties" xmlns:ns3="2d845e7a-2a55-4eee-a537-d933a90e7481" xmlns:ns4="4b0baa93-5125-4f7f-ad1e-cf620211a0bc" targetNamespace="http://schemas.microsoft.com/office/2006/metadata/properties" ma:root="true" ma:fieldsID="02bc7023cf42ba5f5c52002d933928ad" ns3:_="" ns4:_="">
    <xsd:import namespace="2d845e7a-2a55-4eee-a537-d933a90e7481"/>
    <xsd:import namespace="4b0baa93-5125-4f7f-ad1e-cf620211a0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845e7a-2a55-4eee-a537-d933a90e7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0baa93-5125-4f7f-ad1e-cf620211a0b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F054BF-A11A-4509-B745-4B19DD028B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845e7a-2a55-4eee-a537-d933a90e7481"/>
    <ds:schemaRef ds:uri="4b0baa93-5125-4f7f-ad1e-cf620211a0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438F89-91ED-40E5-9F7D-E53B48C6CC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C6A3A2-3A39-4253-89CA-FE9673E4BEFA}">
  <ds:schemaRefs>
    <ds:schemaRef ds:uri="2d845e7a-2a55-4eee-a537-d933a90e748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b0baa93-5125-4f7f-ad1e-cf620211a0b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Mountan Christopher</dc:creator>
  <cp:lastModifiedBy>Mountan Christopher</cp:lastModifiedBy>
  <dcterms:created xsi:type="dcterms:W3CDTF">2020-06-17T14:58:21Z</dcterms:created>
  <dcterms:modified xsi:type="dcterms:W3CDTF">2020-06-17T14:59:36Z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0x0101004128DBFED1322A42B94217605E642C6B</vt:lpwstr>
  </property>
</Properties>
</file>