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b6c2598d9b0bb270/Desktop/"/>
    </mc:Choice>
  </mc:AlternateContent>
  <xr:revisionPtr revIDLastSave="27" documentId="8_{9515DF78-DCAE-41B8-936C-644D48F1B6B2}" xr6:coauthVersionLast="47" xr6:coauthVersionMax="47" xr10:uidLastSave="{F9728953-443A-49FB-A63F-670A43634C4A}"/>
  <bookViews>
    <workbookView xWindow="-110" yWindow="-110" windowWidth="19420" windowHeight="10300" tabRatio="500" xr2:uid="{00000000-000D-0000-FFFF-FFFF00000000}"/>
  </bookViews>
  <sheets>
    <sheet name="📋 Dashboard" sheetId="1" r:id="rId1"/>
    <sheet name="📚 Resources" sheetId="2" r:id="rId2"/>
    <sheet name="📝 My Notes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63" i="1" l="1"/>
  <c r="D62" i="1"/>
  <c r="D61" i="1"/>
  <c r="D60" i="1"/>
  <c r="D59" i="1"/>
  <c r="C55" i="1"/>
  <c r="C54" i="1"/>
  <c r="C53" i="1"/>
  <c r="C52" i="1"/>
  <c r="C51" i="1"/>
  <c r="C49" i="1"/>
  <c r="C48" i="1"/>
  <c r="C47" i="1"/>
  <c r="C46" i="1"/>
  <c r="C45" i="1"/>
  <c r="C44" i="1"/>
  <c r="C43" i="1"/>
  <c r="C42" i="1"/>
  <c r="C41" i="1"/>
  <c r="C40" i="1"/>
  <c r="C38" i="1"/>
  <c r="C37" i="1"/>
  <c r="C36" i="1"/>
  <c r="C35" i="1"/>
  <c r="C34" i="1"/>
  <c r="C33" i="1"/>
  <c r="C32" i="1"/>
  <c r="C31" i="1"/>
  <c r="C30" i="1"/>
  <c r="C28" i="1"/>
  <c r="C27" i="1"/>
  <c r="C26" i="1"/>
  <c r="C25" i="1"/>
  <c r="C24" i="1"/>
  <c r="C23" i="1"/>
  <c r="C22" i="1"/>
  <c r="C21" i="1"/>
  <c r="C20" i="1"/>
  <c r="C18" i="1"/>
  <c r="C17" i="1"/>
  <c r="C16" i="1"/>
  <c r="C15" i="1"/>
  <c r="C14" i="1"/>
  <c r="C13" i="1"/>
  <c r="C12" i="1"/>
  <c r="C11" i="1"/>
  <c r="C10" i="1"/>
</calcChain>
</file>

<file path=xl/sharedStrings.xml><?xml version="1.0" encoding="utf-8"?>
<sst xmlns="http://schemas.openxmlformats.org/spreadsheetml/2006/main" count="283" uniqueCount="200">
  <si>
    <t>24-Month Countdown to Civilian Life  |  Auto-Calculated Due Dates</t>
  </si>
  <si>
    <t>📅  Enter Your ETS / Separation Date:</t>
  </si>
  <si>
    <t>← Enter date in this cell (MM/DD/YYYY)</t>
  </si>
  <si>
    <t>SEPARATION DATE</t>
  </si>
  <si>
    <t>TASK / ACTION ITEM</t>
  </si>
  <si>
    <t>DUE DATE</t>
  </si>
  <si>
    <t>MONTHS BEFORE</t>
  </si>
  <si>
    <t>STATUS</t>
  </si>
  <si>
    <t>BRANCH / NOTE</t>
  </si>
  <si>
    <t>DETAILS</t>
  </si>
  <si>
    <t>▌ PHASE 1: PLANNING  (24–21 Months Out)</t>
  </si>
  <si>
    <t>Meet with unit Transition Counselor / Career Advisor</t>
  </si>
  <si>
    <t>Not Started</t>
  </si>
  <si>
    <t>All Branches</t>
  </si>
  <si>
    <t>Schedule initial TAP counseling appointment; bring service record</t>
  </si>
  <si>
    <t>Research civilian career fields matching your MOS/AFSC/Rating</t>
  </si>
  <si>
    <t>Use O*NET, LinkedIn, and MyNextMove.org for skill translation</t>
  </si>
  <si>
    <t>Identify education goals (college, trade school, certifications)</t>
  </si>
  <si>
    <t>Contact base education center; compare GI Bill chapter options</t>
  </si>
  <si>
    <t>Begin building a 6-month emergency savings fund</t>
  </si>
  <si>
    <t>Target 3–6 months of projected civilian living expenses</t>
  </si>
  <si>
    <t>Request all service records and medical documentation</t>
  </si>
  <si>
    <t>OPF, training records, awards, evaluations — compile paper &amp; digital copies</t>
  </si>
  <si>
    <t>Enroll in Transition Assistance Program (TAP) — MANDATORY</t>
  </si>
  <si>
    <t>Required by law (VOW Act); schedule ASAP — classes fill up fast</t>
  </si>
  <si>
    <t>Research VA home loan benefits and eligibility</t>
  </si>
  <si>
    <t>Obtain Certificate of Eligibility (COE) through VA.gov or lender</t>
  </si>
  <si>
    <t>Begin networking with civilian professionals in target field</t>
  </si>
  <si>
    <t>LinkedIn, veteran networking groups, local chambers of commerce</t>
  </si>
  <si>
    <t>Evaluate GI Bill options (Ch. 33, Ch. 30, VR&amp;E Ch. 31)</t>
  </si>
  <si>
    <t>Compare benefits at VA.gov; consider housing allowance impact</t>
  </si>
  <si>
    <t>▌ PHASE 2: PREPARATION  (18–15 Months Out)</t>
  </si>
  <si>
    <t>Formally notify chain of command of separation intent</t>
  </si>
  <si>
    <t>Submit DA-4187 / AF Form / request via chain — start official clock</t>
  </si>
  <si>
    <t>Schedule comprehensive medical AND dental exams</t>
  </si>
  <si>
    <t>CRITICAL: Document ALL conditions now — pre-dates VA disability claim</t>
  </si>
  <si>
    <t>Request military transcripts (JST / CCAF / SMART)</t>
  </si>
  <si>
    <t>Submit to target colleges for prior learning credit evaluation</t>
  </si>
  <si>
    <t>Translate military skills to civilian resume language</t>
  </si>
  <si>
    <t>Use MyNextMove.org, Hire Heroes USA, or American Corporate Partners</t>
  </si>
  <si>
    <t>Research civilian health insurance options post-separation</t>
  </si>
  <si>
    <t>Compare TRICARE Transitional (TRS), employer plans, ACA marketplace</t>
  </si>
  <si>
    <t>Apply to colleges, trade programs, or certification courses</t>
  </si>
  <si>
    <t>Apply early — VA enrollment certifications take time to process</t>
  </si>
  <si>
    <t>Begin civilian job applications and informational interviews</t>
  </si>
  <si>
    <t>Target 10–15 applications/month; use USAJOBS for federal positions</t>
  </si>
  <si>
    <t>Attend military-friendly and civilian job fairs</t>
  </si>
  <si>
    <t>RecruitMilitary, Hiring Our Heroes, and local chamber events</t>
  </si>
  <si>
    <t>Research state veterans employment services</t>
  </si>
  <si>
    <t>Each state has a Veterans Employment Representative (DVOP/LVER)</t>
  </si>
  <si>
    <t>▌ PHASE 3: ACTION  (12–9 Months Out)</t>
  </si>
  <si>
    <t>FILE VA DISABILITY CLAIM — Do NOT wait until after separation</t>
  </si>
  <si>
    <t>File via VA.gov, VSO, or BDD Program (Benefits Delivery at Discharge)</t>
  </si>
  <si>
    <t>Finalize post-separation living arrangements</t>
  </si>
  <si>
    <t>On/off base, relocation city, rental vs. purchase decision</t>
  </si>
  <si>
    <t>Draft and refine civilian résumé and LinkedIn profile</t>
  </si>
  <si>
    <t>Remove all acronyms; quantify achievements; professional headshot</t>
  </si>
  <si>
    <t>Explore SkillBridge internship program (active duty eligible)</t>
  </si>
  <si>
    <t>Up to 180 days with a civilian employer while still drawing pay</t>
  </si>
  <si>
    <t>Evaluate TSP options: leave in TSP, rollover to IRA, or both</t>
  </si>
  <si>
    <t>Consider Roth vs. Traditional; civilian employer 401(k) matching</t>
  </si>
  <si>
    <t>Confirm separation paperwork accuracy — especially DD-214 details</t>
  </si>
  <si>
    <t>Review: discharge characterization, MOS/AFSC, awards, service dates</t>
  </si>
  <si>
    <t>Secure civilian employment offer OR confirm school enrollment</t>
  </si>
  <si>
    <t>Do not separate without a confirmed next step in place</t>
  </si>
  <si>
    <t>Set up civilian bank accounts and update direct deposit info</t>
  </si>
  <si>
    <t>DFAS direct deposit changes require 30–60 day lead time</t>
  </si>
  <si>
    <t>Pursue relevant professional certifications (PMP, CompTIA, etc.)</t>
  </si>
  <si>
    <t>Many are free/discounted via TAP or MyCAA; VET TEC covers tech certs</t>
  </si>
  <si>
    <t>▌ PHASE 4: TRANSITION  (6–3 Months Out)</t>
  </si>
  <si>
    <t>Begin SkillBridge or off-duty internship if approved</t>
  </si>
  <si>
    <t>Coordinate with unit; get written approval before start date</t>
  </si>
  <si>
    <t>Schedule final medical evaluation / separation physical</t>
  </si>
  <si>
    <t>Ensures all conditions are documented in service medical record</t>
  </si>
  <si>
    <t>Confirm housing, utilities, and civilian life logistics</t>
  </si>
  <si>
    <t>Lease signed, utilities set up, schools enrolled for dependents</t>
  </si>
  <si>
    <t>Connect with VSOs: VFW, DAV, American Legion, Team Red White Blue</t>
  </si>
  <si>
    <t>VSOs provide free VA claims assistance and peer support networks</t>
  </si>
  <si>
    <t>Notify DFAS of banking/direct deposit changes for final pay</t>
  </si>
  <si>
    <t>Log into myPay at dfas.mil; allow 30–60 days processing time</t>
  </si>
  <si>
    <t>Attend all pre-separation briefings and counseling sessions</t>
  </si>
  <si>
    <t>FINAL TAP completion, legal brief, finance brief, chaplain optional</t>
  </si>
  <si>
    <t>Review and sign separation orders — verify ALL details</t>
  </si>
  <si>
    <t>Name, SSN (partial), MOS, ETS date, characterization of discharge</t>
  </si>
  <si>
    <t>Submit VA healthcare enrollment application (VA Form 10-10EZ)</t>
  </si>
  <si>
    <t>Submit early — enrollment takes time; verify Priority Group assignment</t>
  </si>
  <si>
    <t>Plan final household move: PPM/DITY or TMO shipment</t>
  </si>
  <si>
    <t>Weight tickets for PPM; schedule TMO 90+ days out for peak season</t>
  </si>
  <si>
    <t>Ensure CAC/military ID access plan is confirmed</t>
  </si>
  <si>
    <t>Retirees get new ID; veterans retain CAC through last day then surrender</t>
  </si>
  <si>
    <t>▌ PHASE 5: SEPARATION  (Final Month)</t>
  </si>
  <si>
    <t>Receive and CAREFULLY review DD-214 before signing</t>
  </si>
  <si>
    <t>This is your most important document — errors are very difficult to fix later</t>
  </si>
  <si>
    <t>Make certified copies of ALL discharge paperwork</t>
  </si>
  <si>
    <t>Store originals in fireproof safe; certified copies with county clerk</t>
  </si>
  <si>
    <t>Transition health coverage: VA, TRICARE TRS, or civilian plan</t>
  </si>
  <si>
    <t>TRICARE TRS = 180 days transitional coverage; confirm VA enrollment active</t>
  </si>
  <si>
    <t>Register with your state's Dept. of Veterans Affairs</t>
  </si>
  <si>
    <t>Access state-specific benefits: property tax exemptions, education, hiring preference</t>
  </si>
  <si>
    <t>Report to new employer or first day of school</t>
  </si>
  <si>
    <t>Congratulations — your service is complete. Mission: Civilian Life begins today.</t>
  </si>
  <si>
    <t>READINESS SUMMARY</t>
  </si>
  <si>
    <t>Total Tasks</t>
  </si>
  <si>
    <t>Complete</t>
  </si>
  <si>
    <t>In Progress</t>
  </si>
  <si>
    <t>% Complete</t>
  </si>
  <si>
    <t>★  Requirements may vary by branch, component, and installation. Consult your TAP office for branch-specific guidance.  ★</t>
  </si>
  <si>
    <t>KEY TRANSITION RESOURCES &amp; CONTACTS</t>
  </si>
  <si>
    <t xml:space="preserve">  PROGRAMS &amp; BENEFITS</t>
  </si>
  <si>
    <t>Transition Assistance Program (TAP)</t>
  </si>
  <si>
    <t>tapevents.mil</t>
  </si>
  <si>
    <t>Free, mandatory — career workshops &amp; benefits briefs</t>
  </si>
  <si>
    <t>VA Benefits Portal</t>
  </si>
  <si>
    <t>va.gov</t>
  </si>
  <si>
    <t>Claims, healthcare, education, home loans</t>
  </si>
  <si>
    <t>Post-9/11 GI Bill (Ch. 33)</t>
  </si>
  <si>
    <t>va.gov/education/about-gi-bill-benefits/post-9-11</t>
  </si>
  <si>
    <t>Tuition, housing allowance, books/supplies</t>
  </si>
  <si>
    <t>SkillBridge Program</t>
  </si>
  <si>
    <t>skillbridge.defense.gov</t>
  </si>
  <si>
    <t>Civilian internship while still on active duty</t>
  </si>
  <si>
    <t>VR&amp;E (Voc Rehab &amp; Employment)</t>
  </si>
  <si>
    <t>va.gov/careers-employment/vocational-rehabilitation</t>
  </si>
  <si>
    <t>Career counseling + education for disabled vets</t>
  </si>
  <si>
    <t>VET TEC</t>
  </si>
  <si>
    <t>va.gov/education/other-va-education-benefits/vet-tec</t>
  </si>
  <si>
    <t>Paid tech training: coding, IT, data, cybersecurity</t>
  </si>
  <si>
    <t>DoD SkillBridge</t>
  </si>
  <si>
    <t>skillbridge.defense.gov/index.htm</t>
  </si>
  <si>
    <t>Internship program within final 180 days of service</t>
  </si>
  <si>
    <t xml:space="preserve">  JOB SEARCH &amp; CAREER</t>
  </si>
  <si>
    <t>USAJOBS (Federal Employment)</t>
  </si>
  <si>
    <t>usajobs.gov</t>
  </si>
  <si>
    <t>Veterans preference for federal civilian positions</t>
  </si>
  <si>
    <t>Hire Heroes USA</t>
  </si>
  <si>
    <t>hireheroesusa.org</t>
  </si>
  <si>
    <t>Free resume help &amp; job placement for veterans</t>
  </si>
  <si>
    <t>American Corporate Partners (ACP)</t>
  </si>
  <si>
    <t>acp-usa.org</t>
  </si>
  <si>
    <t>Free mentoring from corporate America professionals</t>
  </si>
  <si>
    <t>RecruitMilitary</t>
  </si>
  <si>
    <t>recruitmilitary.com</t>
  </si>
  <si>
    <t>Military-focused job fairs and job board</t>
  </si>
  <si>
    <t>Hiring Our Heroes</t>
  </si>
  <si>
    <t>hiringourheroes.org</t>
  </si>
  <si>
    <t>U.S. Chamber of Commerce vet hiring initiative</t>
  </si>
  <si>
    <t>LinkedIn for Veterans</t>
  </si>
  <si>
    <t>linkedin.com/help/linkedin/answer/50643</t>
  </si>
  <si>
    <t>12 months free LinkedIn Premium for transitioning vets</t>
  </si>
  <si>
    <t xml:space="preserve">  FINANCIAL &amp; LEGAL</t>
  </si>
  <si>
    <t>DFAS (Pay &amp; Finance)</t>
  </si>
  <si>
    <t>dfas.mil</t>
  </si>
  <si>
    <t>Final pay, TSP, W-2, allotments, myPay portal</t>
  </si>
  <si>
    <t>Thrift Savings Plan (TSP)</t>
  </si>
  <si>
    <t>tsp.gov</t>
  </si>
  <si>
    <t>Rollover, withdrawal, contribution options</t>
  </si>
  <si>
    <t>Military OneSource</t>
  </si>
  <si>
    <t>militaryonesource.mil</t>
  </si>
  <si>
    <t>Free financial counseling, legal, and personal support</t>
  </si>
  <si>
    <t>CFPB Military Financial Toolkit</t>
  </si>
  <si>
    <t>consumerfinance.gov/consumer-tools/military-financial-lifecycle</t>
  </si>
  <si>
    <t>Financial planning for transition and beyond</t>
  </si>
  <si>
    <t xml:space="preserve">  HEALTH &amp; WELLNESS</t>
  </si>
  <si>
    <t>VA Healthcare Enrollment</t>
  </si>
  <si>
    <t>va.gov/health-care/how-to-apply</t>
  </si>
  <si>
    <t>Apply online via VA Form 10-10EZ</t>
  </si>
  <si>
    <t>TRICARE Transitional (TRS)</t>
  </si>
  <si>
    <t>tricare.mil/Plans/SpecialPrograms/TRS</t>
  </si>
  <si>
    <t>180-day transitional health coverage post-separation</t>
  </si>
  <si>
    <t>Veterans Crisis Line</t>
  </si>
  <si>
    <t>veteranscrisisline.net  |  Call: 988 (Press 1)</t>
  </si>
  <si>
    <t>24/7 confidential crisis support for veterans &amp; families</t>
  </si>
  <si>
    <t>Make the Connection</t>
  </si>
  <si>
    <t>maketheconnection.net</t>
  </si>
  <si>
    <t>Mental health resources and veteran stories</t>
  </si>
  <si>
    <t xml:space="preserve">  VETERAN SERVICE ORGANIZATIONS</t>
  </si>
  <si>
    <t>Disabled American Veterans (DAV)</t>
  </si>
  <si>
    <t>dav.org</t>
  </si>
  <si>
    <t>Free VA claims assistance — highly recommended</t>
  </si>
  <si>
    <t>American Legion</t>
  </si>
  <si>
    <t>legion.org</t>
  </si>
  <si>
    <t>Benefits help, scholarships, community chapters</t>
  </si>
  <si>
    <t>Team Red White &amp; Blue</t>
  </si>
  <si>
    <t>teamrwb.org</t>
  </si>
  <si>
    <t>Physical and social activities for veterans</t>
  </si>
  <si>
    <t>Student Veterans of America</t>
  </si>
  <si>
    <t>studentveterans.org</t>
  </si>
  <si>
    <t>Campus support for veteran students</t>
  </si>
  <si>
    <t>MY PERSONAL TRANSITION NOTES</t>
  </si>
  <si>
    <t>DATE</t>
  </si>
  <si>
    <t>TOPIC / CATEGORY</t>
  </si>
  <si>
    <t>NOTES</t>
  </si>
  <si>
    <t>FOLLOW-UP NEEDED</t>
  </si>
  <si>
    <t xml:space="preserve">Veritas Ratings </t>
  </si>
  <si>
    <t>https://app.veritasratings.com/partner/walter-vaughn</t>
  </si>
  <si>
    <t>VA Claims Consulting</t>
  </si>
  <si>
    <t>ALAC HR Solutions</t>
  </si>
  <si>
    <t>Recuiter for Defense Contractors</t>
  </si>
  <si>
    <t>ALAC HR Solutions | Deep Tech and Defense Tech Executive Search</t>
  </si>
  <si>
    <t>★ OPERATION END-EX MILITARY TRANSITION READINESS PLANNER  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</si>
</sst>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dd&quot;, &quot;yyyy"/>
    <numFmt numFmtId="165" formatCode="mmm\ dd&quot;, &quot;yyyy"/>
    <numFmt numFmtId="166" formatCode="0.0%"/>
  </numFmts>
  <fonts count="31" x14ac:knownFonts="1">
    <font>
      <sz val="11"/>
      <color theme="1"/>
      <name val="Calibri"/>
      <family val="2"/>
      <charset val="1"/>
    </font>
    <font>
      <b/>
      <sz val="18"/>
      <color rgb="FFC8A84B"/>
      <name val="Arial"/>
      <charset val="1"/>
    </font>
    <font>
      <i/>
      <sz val="11"/>
      <color rgb="FFB0A898"/>
      <name val="Arial"/>
      <charset val="1"/>
    </font>
    <font>
      <b/>
      <sz val="13"/>
      <color rgb="FF1A3A5C"/>
      <name val="Arial"/>
      <charset val="1"/>
    </font>
    <font>
      <b/>
      <sz val="14"/>
      <color rgb="FFC00000"/>
      <name val="Arial"/>
      <charset val="1"/>
    </font>
    <font>
      <i/>
      <sz val="9"/>
      <color rgb="FFB0A898"/>
      <name val="Arial"/>
      <charset val="1"/>
    </font>
    <font>
      <b/>
      <sz val="8"/>
      <color rgb="FFC8A84B"/>
      <name val="Arial"/>
      <charset val="1"/>
    </font>
    <font>
      <b/>
      <sz val="9"/>
      <color rgb="FFFFFFFF"/>
      <name val="Arial"/>
      <charset val="1"/>
    </font>
    <font>
      <b/>
      <sz val="10"/>
      <color rgb="FF4A9EFF"/>
      <name val="Arial"/>
      <charset val="1"/>
    </font>
    <font>
      <sz val="10"/>
      <color rgb="FF1A1A2E"/>
      <name val="Arial"/>
      <charset val="1"/>
    </font>
    <font>
      <b/>
      <sz val="10"/>
      <color rgb="FF1A3A5C"/>
      <name val="Arial"/>
      <charset val="1"/>
    </font>
    <font>
      <sz val="10"/>
      <color rgb="FFB0A898"/>
      <name val="Arial"/>
      <charset val="1"/>
    </font>
    <font>
      <sz val="9"/>
      <name val="Arial"/>
      <charset val="1"/>
    </font>
    <font>
      <i/>
      <sz val="9"/>
      <color rgb="FF3A3A4A"/>
      <name val="Arial"/>
      <charset val="1"/>
    </font>
    <font>
      <b/>
      <sz val="10"/>
      <color rgb="FF2ECC71"/>
      <name val="Arial"/>
      <charset val="1"/>
    </font>
    <font>
      <b/>
      <sz val="10"/>
      <color rgb="FFFF8C00"/>
      <name val="Arial"/>
      <charset val="1"/>
    </font>
    <font>
      <b/>
      <sz val="10"/>
      <color rgb="FFC678DD"/>
      <name val="Arial"/>
      <charset val="1"/>
    </font>
    <font>
      <b/>
      <sz val="10"/>
      <color rgb="FFE74C3C"/>
      <name val="Arial"/>
      <charset val="1"/>
    </font>
    <font>
      <b/>
      <sz val="11"/>
      <color rgb="FFC8A84B"/>
      <name val="Arial"/>
      <charset val="1"/>
    </font>
    <font>
      <b/>
      <sz val="12"/>
      <color rgb="FFC00000"/>
      <name val="Arial"/>
      <charset val="1"/>
    </font>
    <font>
      <b/>
      <sz val="16"/>
      <color rgb="FFC8A84B"/>
      <name val="Arial"/>
      <charset val="1"/>
    </font>
    <font>
      <b/>
      <sz val="10"/>
      <color rgb="FFC8A84B"/>
      <name val="Arial"/>
      <charset val="1"/>
    </font>
    <font>
      <i/>
      <sz val="9"/>
      <color rgb="FF1155CC"/>
      <name val="Arial"/>
      <charset val="1"/>
    </font>
    <font>
      <sz val="9"/>
      <color rgb="FF3A3A4A"/>
      <name val="Arial"/>
      <charset val="1"/>
    </font>
    <font>
      <b/>
      <sz val="15"/>
      <color rgb="FFC8A84B"/>
      <name val="Arial"/>
      <charset val="1"/>
    </font>
    <font>
      <sz val="10"/>
      <name val="Arial"/>
      <charset val="1"/>
    </font>
    <font>
      <b/>
      <sz val="10"/>
      <name val="Arial"/>
      <family val="2"/>
    </font>
    <font>
      <sz val="9"/>
      <name val="Arial"/>
      <family val="2"/>
    </font>
    <font>
      <sz val="9"/>
      <color rgb="FF3A3A4A"/>
      <name val="Arial"/>
      <family val="2"/>
    </font>
    <font>
      <u/>
      <sz val="11"/>
      <color theme="10"/>
      <name val="Calibri"/>
      <family val="2"/>
      <charset val="1"/>
    </font>
    <font>
      <b/>
      <sz val="22"/>
      <color rgb="FFC8A84B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1A3A5C"/>
        <bgColor rgb="FF3A3A4A"/>
      </patternFill>
    </fill>
    <fill>
      <patternFill patternType="solid">
        <fgColor rgb="FFF0EAD8"/>
        <bgColor rgb="FFFFF3CD"/>
      </patternFill>
    </fill>
    <fill>
      <patternFill patternType="solid">
        <fgColor rgb="FFFFFDE7"/>
        <bgColor rgb="FFFAF5EC"/>
      </patternFill>
    </fill>
    <fill>
      <patternFill patternType="solid">
        <fgColor rgb="FFFFFFFF"/>
        <bgColor rgb="FFFFFDE7"/>
      </patternFill>
    </fill>
    <fill>
      <patternFill patternType="solid">
        <fgColor rgb="FFF9F5EE"/>
        <bgColor rgb="FFFAF5EC"/>
      </patternFill>
    </fill>
    <fill>
      <patternFill patternType="solid">
        <fgColor rgb="FF0D4D3A"/>
        <bgColor rgb="FF155724"/>
      </patternFill>
    </fill>
    <fill>
      <patternFill patternType="solid">
        <fgColor rgb="FF4A2200"/>
        <bgColor rgb="FF4D0D0D"/>
      </patternFill>
    </fill>
    <fill>
      <patternFill patternType="solid">
        <fgColor rgb="FF3A0D4D"/>
        <bgColor rgb="FF1A1A2E"/>
      </patternFill>
    </fill>
    <fill>
      <patternFill patternType="solid">
        <fgColor rgb="FF4D0D0D"/>
        <bgColor rgb="FF4A2200"/>
      </patternFill>
    </fill>
    <fill>
      <patternFill patternType="solid">
        <fgColor rgb="FFFAF5EC"/>
        <bgColor rgb="FFF9F5EE"/>
      </patternFill>
    </fill>
    <fill>
      <patternFill patternType="solid">
        <fgColor theme="0"/>
        <bgColor rgb="FFFAF5EC"/>
      </patternFill>
    </fill>
    <fill>
      <patternFill patternType="solid">
        <fgColor theme="0"/>
        <bgColor rgb="FF3A3A4A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3CD"/>
      </patternFill>
    </fill>
    <fill>
      <patternFill patternType="solid">
        <fgColor theme="0"/>
        <bgColor rgb="FFFFFDE7"/>
      </patternFill>
    </fill>
    <fill>
      <patternFill patternType="solid">
        <fgColor theme="0"/>
        <bgColor rgb="FF155724"/>
      </patternFill>
    </fill>
    <fill>
      <patternFill patternType="solid">
        <fgColor theme="0"/>
        <bgColor rgb="FF4D0D0D"/>
      </patternFill>
    </fill>
    <fill>
      <patternFill patternType="solid">
        <fgColor theme="0"/>
        <bgColor rgb="FF1A1A2E"/>
      </patternFill>
    </fill>
    <fill>
      <patternFill patternType="solid">
        <fgColor theme="0"/>
        <bgColor rgb="FF4A2200"/>
      </patternFill>
    </fill>
    <fill>
      <patternFill patternType="solid">
        <fgColor theme="0"/>
        <bgColor rgb="FFF9F5EE"/>
      </patternFill>
    </fill>
  </fills>
  <borders count="4">
    <border>
      <left/>
      <right/>
      <top/>
      <bottom/>
      <diagonal/>
    </border>
    <border>
      <left style="medium">
        <color rgb="FFC8A84B"/>
      </left>
      <right style="medium">
        <color rgb="FFC8A84B"/>
      </right>
      <top style="medium">
        <color rgb="FFC8A84B"/>
      </top>
      <bottom style="thick">
        <color rgb="FFC8A84B"/>
      </bottom>
      <diagonal/>
    </border>
    <border>
      <left style="thin">
        <color rgb="FF3A5A7C"/>
      </left>
      <right style="thin">
        <color rgb="FF3A5A7C"/>
      </right>
      <top style="thin">
        <color rgb="FF3A5A7C"/>
      </top>
      <bottom style="thin">
        <color rgb="FF3A5A7C"/>
      </bottom>
      <diagonal/>
    </border>
    <border>
      <left style="thin">
        <color rgb="FFD8D0C0"/>
      </left>
      <right style="thin">
        <color rgb="FFD8D0C0"/>
      </right>
      <top style="thin">
        <color rgb="FFD8D0C0"/>
      </top>
      <bottom style="thin">
        <color rgb="FFD8D0C0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0" fillId="5" borderId="0" xfId="0" applyFill="1"/>
    <xf numFmtId="0" fontId="9" fillId="5" borderId="3" xfId="0" applyFont="1" applyFill="1" applyBorder="1" applyAlignment="1">
      <alignment horizontal="left" vertical="center" wrapText="1"/>
    </xf>
    <xf numFmtId="165" fontId="10" fillId="5" borderId="3" xfId="0" applyNumberFormat="1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0" fillId="6" borderId="0" xfId="0" applyFill="1"/>
    <xf numFmtId="0" fontId="9" fillId="6" borderId="3" xfId="0" applyFont="1" applyFill="1" applyBorder="1" applyAlignment="1">
      <alignment horizontal="left" vertical="center" wrapText="1"/>
    </xf>
    <xf numFmtId="165" fontId="10" fillId="6" borderId="3" xfId="0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0" fillId="3" borderId="0" xfId="0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0" fillId="11" borderId="0" xfId="0" applyFill="1"/>
    <xf numFmtId="0" fontId="10" fillId="11" borderId="0" xfId="0" applyFont="1" applyFill="1" applyAlignment="1">
      <alignment horizontal="left" vertical="center"/>
    </xf>
    <xf numFmtId="0" fontId="19" fillId="11" borderId="0" xfId="0" applyFont="1" applyFill="1" applyAlignment="1">
      <alignment horizontal="center" vertical="center"/>
    </xf>
    <xf numFmtId="166" fontId="19" fillId="3" borderId="0" xfId="0" applyNumberFormat="1" applyFont="1" applyFill="1" applyAlignment="1">
      <alignment horizontal="center" vertical="center"/>
    </xf>
    <xf numFmtId="0" fontId="10" fillId="5" borderId="3" xfId="0" applyFont="1" applyFill="1" applyBorder="1" applyAlignment="1">
      <alignment horizontal="left" vertical="center"/>
    </xf>
    <xf numFmtId="0" fontId="22" fillId="5" borderId="3" xfId="0" applyFont="1" applyFill="1" applyBorder="1" applyAlignment="1">
      <alignment horizontal="left" vertical="center"/>
    </xf>
    <xf numFmtId="0" fontId="23" fillId="5" borderId="3" xfId="0" applyFont="1" applyFill="1" applyBorder="1" applyAlignment="1">
      <alignment horizontal="left" vertical="center" wrapText="1"/>
    </xf>
    <xf numFmtId="0" fontId="10" fillId="6" borderId="3" xfId="0" applyFont="1" applyFill="1" applyBorder="1" applyAlignment="1">
      <alignment horizontal="left" vertical="center"/>
    </xf>
    <xf numFmtId="0" fontId="22" fillId="6" borderId="3" xfId="0" applyFont="1" applyFill="1" applyBorder="1" applyAlignment="1">
      <alignment horizontal="left" vertical="center"/>
    </xf>
    <xf numFmtId="0" fontId="23" fillId="6" borderId="3" xfId="0" applyFont="1" applyFill="1" applyBorder="1" applyAlignment="1">
      <alignment horizontal="left" vertical="center" wrapText="1"/>
    </xf>
    <xf numFmtId="165" fontId="25" fillId="5" borderId="3" xfId="0" applyNumberFormat="1" applyFont="1" applyFill="1" applyBorder="1"/>
    <xf numFmtId="0" fontId="25" fillId="5" borderId="3" xfId="0" applyFont="1" applyFill="1" applyBorder="1"/>
    <xf numFmtId="165" fontId="25" fillId="6" borderId="3" xfId="0" applyNumberFormat="1" applyFont="1" applyFill="1" applyBorder="1"/>
    <xf numFmtId="0" fontId="25" fillId="6" borderId="3" xfId="0" applyFont="1" applyFill="1" applyBorder="1"/>
    <xf numFmtId="0" fontId="0" fillId="12" borderId="0" xfId="0" applyFill="1"/>
    <xf numFmtId="0" fontId="10" fillId="12" borderId="3" xfId="0" applyFont="1" applyFill="1" applyBorder="1" applyAlignment="1">
      <alignment horizontal="left" vertical="center"/>
    </xf>
    <xf numFmtId="0" fontId="22" fillId="12" borderId="3" xfId="0" applyFont="1" applyFill="1" applyBorder="1" applyAlignment="1">
      <alignment horizontal="left" vertical="center"/>
    </xf>
    <xf numFmtId="0" fontId="23" fillId="12" borderId="3" xfId="0" applyFont="1" applyFill="1" applyBorder="1" applyAlignment="1">
      <alignment horizontal="left" vertical="center" wrapText="1"/>
    </xf>
    <xf numFmtId="0" fontId="0" fillId="13" borderId="0" xfId="0" applyFill="1"/>
    <xf numFmtId="0" fontId="26" fillId="5" borderId="3" xfId="0" applyFont="1" applyFill="1" applyBorder="1" applyAlignment="1">
      <alignment horizontal="left" vertical="center"/>
    </xf>
    <xf numFmtId="0" fontId="26" fillId="6" borderId="3" xfId="0" applyFont="1" applyFill="1" applyBorder="1" applyAlignment="1">
      <alignment horizontal="left" vertical="center"/>
    </xf>
    <xf numFmtId="0" fontId="26" fillId="13" borderId="0" xfId="0" applyFont="1" applyFill="1" applyAlignment="1">
      <alignment horizontal="left" vertical="center"/>
    </xf>
    <xf numFmtId="0" fontId="27" fillId="13" borderId="0" xfId="0" applyFont="1" applyFill="1" applyAlignment="1">
      <alignment horizontal="left" vertical="center"/>
    </xf>
    <xf numFmtId="0" fontId="28" fillId="6" borderId="3" xfId="0" applyFont="1" applyFill="1" applyBorder="1" applyAlignment="1">
      <alignment horizontal="left" vertical="center" wrapText="1"/>
    </xf>
    <xf numFmtId="0" fontId="29" fillId="0" borderId="0" xfId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14" fillId="7" borderId="0" xfId="0" applyFont="1" applyFill="1" applyAlignment="1">
      <alignment horizontal="left" vertical="center"/>
    </xf>
    <xf numFmtId="0" fontId="15" fillId="8" borderId="0" xfId="0" applyFont="1" applyFill="1" applyAlignment="1">
      <alignment horizontal="left" vertical="center"/>
    </xf>
    <xf numFmtId="0" fontId="16" fillId="9" borderId="0" xfId="0" applyFont="1" applyFill="1" applyAlignment="1">
      <alignment horizontal="left" vertical="center"/>
    </xf>
    <xf numFmtId="0" fontId="17" fillId="10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</cellXfs>
  <cellStyles count="2">
    <cellStyle name="Hyperlink" xfId="1" builtinId="8"/>
    <cellStyle name="Normal" xfId="0" builtinId="0"/>
  </cellStyles>
  <dxfs count="3">
    <dxf>
      <font>
        <b/>
        <sz val="9"/>
        <color rgb="FF721C24"/>
        <name val="Arial"/>
        <charset val="1"/>
      </font>
      <fill>
        <patternFill>
          <bgColor rgb="FFF8D7DA"/>
        </patternFill>
      </fill>
    </dxf>
    <dxf>
      <font>
        <b/>
        <sz val="9"/>
        <color rgb="FF856404"/>
        <name val="Arial"/>
        <charset val="1"/>
      </font>
      <fill>
        <patternFill>
          <bgColor rgb="FFFFF3CD"/>
        </patternFill>
      </fill>
    </dxf>
    <dxf>
      <font>
        <b/>
        <sz val="9"/>
        <color rgb="FF155724"/>
        <name val="Arial"/>
        <charset val="1"/>
      </font>
      <fill>
        <patternFill>
          <bgColor rgb="FFD4EDDA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721C24"/>
      <rgbColor rgb="FF155724"/>
      <rgbColor rgb="FF000080"/>
      <rgbColor rgb="FF856404"/>
      <rgbColor rgb="FF800080"/>
      <rgbColor rgb="FF008080"/>
      <rgbColor rgb="FFD8D0C0"/>
      <rgbColor rgb="FF808080"/>
      <rgbColor rgb="FF4A9EFF"/>
      <rgbColor rgb="FF993366"/>
      <rgbColor rgb="FFFFFDE7"/>
      <rgbColor rgb="FFF9F5EE"/>
      <rgbColor rgb="FF3A0D4D"/>
      <rgbColor rgb="FFFF8080"/>
      <rgbColor rgb="FF1155CC"/>
      <rgbColor rgb="FFF0EAD8"/>
      <rgbColor rgb="FF000080"/>
      <rgbColor rgb="FFFF00FF"/>
      <rgbColor rgb="FFFFFF00"/>
      <rgbColor rgb="FF00FFFF"/>
      <rgbColor rgb="FF800080"/>
      <rgbColor rgb="FF4D0D0D"/>
      <rgbColor rgb="FF008080"/>
      <rgbColor rgb="FF0000FF"/>
      <rgbColor rgb="FF00CCFF"/>
      <rgbColor rgb="FFFAF5EC"/>
      <rgbColor rgb="FFD4EDDA"/>
      <rgbColor rgb="FFFFF3CD"/>
      <rgbColor rgb="FF99CCFF"/>
      <rgbColor rgb="FFFF99CC"/>
      <rgbColor rgb="FFC678DD"/>
      <rgbColor rgb="FFF8D7DA"/>
      <rgbColor rgb="FF3366FF"/>
      <rgbColor rgb="FF2ECC71"/>
      <rgbColor rgb="FFC8A84B"/>
      <rgbColor rgb="FFFFCC00"/>
      <rgbColor rgb="FFFF8C00"/>
      <rgbColor rgb="FFE74C3C"/>
      <rgbColor rgb="FF3A5A7C"/>
      <rgbColor rgb="FFB0A898"/>
      <rgbColor rgb="FF1A3A5C"/>
      <rgbColor rgb="FF339966"/>
      <rgbColor rgb="FF1A1A2E"/>
      <rgbColor rgb="FF4A2200"/>
      <rgbColor rgb="FF993300"/>
      <rgbColor rgb="FF993366"/>
      <rgbColor rgb="FF0D4D3A"/>
      <rgbColor rgb="FF3A3A4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alachrsolution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8A84B"/>
    <pageSetUpPr fitToPage="1"/>
  </sheetPr>
  <dimension ref="A1:I70"/>
  <sheetViews>
    <sheetView showGridLines="0" tabSelected="1"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E68" sqref="E68"/>
    </sheetView>
  </sheetViews>
  <sheetFormatPr defaultColWidth="8.6328125" defaultRowHeight="14.5" x14ac:dyDescent="0.35"/>
  <cols>
    <col min="1" max="1" width="3" customWidth="1"/>
    <col min="2" max="2" width="28" customWidth="1"/>
    <col min="3" max="4" width="18" customWidth="1"/>
    <col min="5" max="6" width="16" customWidth="1"/>
    <col min="7" max="7" width="50" customWidth="1"/>
    <col min="8" max="8" width="3" customWidth="1"/>
  </cols>
  <sheetData>
    <row r="1" spans="1:9" ht="7.5" customHeight="1" x14ac:dyDescent="0.35"/>
    <row r="2" spans="1:9" ht="48" customHeight="1" x14ac:dyDescent="0.35">
      <c r="A2" s="1"/>
      <c r="B2" s="65" t="s">
        <v>199</v>
      </c>
      <c r="C2" s="50"/>
      <c r="D2" s="50"/>
      <c r="E2" s="50"/>
      <c r="F2" s="50"/>
      <c r="G2" s="50"/>
      <c r="H2" s="43"/>
      <c r="I2" s="66"/>
    </row>
    <row r="3" spans="1:9" ht="27.75" customHeight="1" x14ac:dyDescent="0.35">
      <c r="A3" s="1"/>
      <c r="B3" s="51" t="s">
        <v>0</v>
      </c>
      <c r="C3" s="51"/>
      <c r="D3" s="51"/>
      <c r="E3" s="51"/>
      <c r="F3" s="51"/>
      <c r="G3" s="51"/>
      <c r="H3" s="43"/>
      <c r="I3" s="66"/>
    </row>
    <row r="4" spans="1:9" ht="13.5" customHeight="1" x14ac:dyDescent="0.35">
      <c r="A4" s="1"/>
      <c r="B4" s="1"/>
      <c r="C4" s="1"/>
      <c r="D4" s="1"/>
      <c r="E4" s="1"/>
      <c r="F4" s="1"/>
      <c r="G4" s="1"/>
      <c r="H4" s="43"/>
      <c r="I4" s="66"/>
    </row>
    <row r="5" spans="1:9" ht="36" customHeight="1" x14ac:dyDescent="0.35">
      <c r="A5" s="2"/>
      <c r="B5" s="3" t="s">
        <v>1</v>
      </c>
      <c r="C5" s="2"/>
      <c r="D5" s="52"/>
      <c r="E5" s="52"/>
      <c r="F5" s="53" t="s">
        <v>2</v>
      </c>
      <c r="G5" s="53"/>
      <c r="H5" s="67"/>
      <c r="I5" s="66"/>
    </row>
    <row r="6" spans="1:9" ht="19.5" customHeight="1" x14ac:dyDescent="0.35">
      <c r="D6" s="54" t="s">
        <v>3</v>
      </c>
      <c r="E6" s="54"/>
      <c r="H6" s="66"/>
      <c r="I6" s="66"/>
    </row>
    <row r="7" spans="1:9" ht="7.5" customHeight="1" x14ac:dyDescent="0.35">
      <c r="H7" s="66"/>
      <c r="I7" s="66"/>
    </row>
    <row r="8" spans="1:9" ht="21.75" customHeight="1" x14ac:dyDescent="0.35"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  <c r="G8" s="4" t="s">
        <v>9</v>
      </c>
      <c r="H8" s="66"/>
      <c r="I8" s="66"/>
    </row>
    <row r="9" spans="1:9" ht="19.5" customHeight="1" x14ac:dyDescent="0.35">
      <c r="A9" s="1"/>
      <c r="B9" s="57" t="s">
        <v>10</v>
      </c>
      <c r="C9" s="57"/>
      <c r="D9" s="57"/>
      <c r="E9" s="57"/>
      <c r="F9" s="57"/>
      <c r="G9" s="57"/>
      <c r="H9" s="43"/>
      <c r="I9" s="66"/>
    </row>
    <row r="10" spans="1:9" ht="27.75" customHeight="1" x14ac:dyDescent="0.35">
      <c r="A10" s="5"/>
      <c r="B10" s="6" t="s">
        <v>11</v>
      </c>
      <c r="C10" s="7" t="str">
        <f>IF($D$5="","",EDATE($D$5,-24))</f>
        <v/>
      </c>
      <c r="D10" s="8">
        <v>24</v>
      </c>
      <c r="E10" s="9" t="s">
        <v>12</v>
      </c>
      <c r="F10" s="10" t="s">
        <v>13</v>
      </c>
      <c r="G10" s="11" t="s">
        <v>14</v>
      </c>
      <c r="H10" s="68"/>
      <c r="I10" s="66"/>
    </row>
    <row r="11" spans="1:9" ht="27.75" customHeight="1" x14ac:dyDescent="0.35">
      <c r="A11" s="12"/>
      <c r="B11" s="13" t="s">
        <v>15</v>
      </c>
      <c r="C11" s="14" t="str">
        <f>IF($D$5="","",EDATE($D$5,-24))</f>
        <v/>
      </c>
      <c r="D11" s="15">
        <v>24</v>
      </c>
      <c r="E11" s="16" t="s">
        <v>12</v>
      </c>
      <c r="F11" s="17" t="s">
        <v>13</v>
      </c>
      <c r="G11" s="18" t="s">
        <v>16</v>
      </c>
      <c r="H11" s="39"/>
      <c r="I11" s="66"/>
    </row>
    <row r="12" spans="1:9" ht="27.75" customHeight="1" x14ac:dyDescent="0.35">
      <c r="A12" s="5"/>
      <c r="B12" s="6" t="s">
        <v>17</v>
      </c>
      <c r="C12" s="7" t="str">
        <f>IF($D$5="","",EDATE($D$5,-24))</f>
        <v/>
      </c>
      <c r="D12" s="8">
        <v>24</v>
      </c>
      <c r="E12" s="9" t="s">
        <v>12</v>
      </c>
      <c r="F12" s="10" t="s">
        <v>13</v>
      </c>
      <c r="G12" s="11" t="s">
        <v>18</v>
      </c>
      <c r="H12" s="68"/>
      <c r="I12" s="66"/>
    </row>
    <row r="13" spans="1:9" ht="27.75" customHeight="1" x14ac:dyDescent="0.35">
      <c r="A13" s="12"/>
      <c r="B13" s="13" t="s">
        <v>19</v>
      </c>
      <c r="C13" s="14" t="str">
        <f>IF($D$5="","",EDATE($D$5,-24))</f>
        <v/>
      </c>
      <c r="D13" s="15">
        <v>24</v>
      </c>
      <c r="E13" s="16" t="s">
        <v>12</v>
      </c>
      <c r="F13" s="17" t="s">
        <v>13</v>
      </c>
      <c r="G13" s="18" t="s">
        <v>20</v>
      </c>
      <c r="H13" s="39"/>
      <c r="I13" s="66"/>
    </row>
    <row r="14" spans="1:9" ht="27.75" customHeight="1" x14ac:dyDescent="0.35">
      <c r="A14" s="5"/>
      <c r="B14" s="6" t="s">
        <v>21</v>
      </c>
      <c r="C14" s="7" t="str">
        <f>IF($D$5="","",EDATE($D$5,-24))</f>
        <v/>
      </c>
      <c r="D14" s="8">
        <v>24</v>
      </c>
      <c r="E14" s="9" t="s">
        <v>12</v>
      </c>
      <c r="F14" s="10" t="s">
        <v>13</v>
      </c>
      <c r="G14" s="11" t="s">
        <v>22</v>
      </c>
      <c r="H14" s="68"/>
      <c r="I14" s="66"/>
    </row>
    <row r="15" spans="1:9" ht="27.75" customHeight="1" x14ac:dyDescent="0.35">
      <c r="A15" s="12"/>
      <c r="B15" s="13" t="s">
        <v>23</v>
      </c>
      <c r="C15" s="14" t="str">
        <f>IF($D$5="","",EDATE($D$5,-21))</f>
        <v/>
      </c>
      <c r="D15" s="15">
        <v>21</v>
      </c>
      <c r="E15" s="16" t="s">
        <v>12</v>
      </c>
      <c r="F15" s="17" t="s">
        <v>13</v>
      </c>
      <c r="G15" s="18" t="s">
        <v>24</v>
      </c>
      <c r="H15" s="39"/>
      <c r="I15" s="66"/>
    </row>
    <row r="16" spans="1:9" ht="27.75" customHeight="1" x14ac:dyDescent="0.35">
      <c r="A16" s="5"/>
      <c r="B16" s="6" t="s">
        <v>25</v>
      </c>
      <c r="C16" s="7" t="str">
        <f>IF($D$5="","",EDATE($D$5,-21))</f>
        <v/>
      </c>
      <c r="D16" s="8">
        <v>21</v>
      </c>
      <c r="E16" s="9" t="s">
        <v>12</v>
      </c>
      <c r="F16" s="10" t="s">
        <v>13</v>
      </c>
      <c r="G16" s="11" t="s">
        <v>26</v>
      </c>
      <c r="H16" s="68"/>
      <c r="I16" s="66"/>
    </row>
    <row r="17" spans="1:9" ht="27.75" customHeight="1" x14ac:dyDescent="0.35">
      <c r="A17" s="12"/>
      <c r="B17" s="13" t="s">
        <v>27</v>
      </c>
      <c r="C17" s="14" t="str">
        <f>IF($D$5="","",EDATE($D$5,-21))</f>
        <v/>
      </c>
      <c r="D17" s="15">
        <v>21</v>
      </c>
      <c r="E17" s="16" t="s">
        <v>12</v>
      </c>
      <c r="F17" s="17" t="s">
        <v>13</v>
      </c>
      <c r="G17" s="18" t="s">
        <v>28</v>
      </c>
      <c r="H17" s="39"/>
      <c r="I17" s="66"/>
    </row>
    <row r="18" spans="1:9" ht="27.75" customHeight="1" x14ac:dyDescent="0.35">
      <c r="A18" s="5"/>
      <c r="B18" s="6" t="s">
        <v>29</v>
      </c>
      <c r="C18" s="7" t="str">
        <f>IF($D$5="","",EDATE($D$5,-21))</f>
        <v/>
      </c>
      <c r="D18" s="8">
        <v>21</v>
      </c>
      <c r="E18" s="9" t="s">
        <v>12</v>
      </c>
      <c r="F18" s="10" t="s">
        <v>13</v>
      </c>
      <c r="G18" s="11" t="s">
        <v>30</v>
      </c>
      <c r="H18" s="68"/>
      <c r="I18" s="66"/>
    </row>
    <row r="19" spans="1:9" ht="19.5" customHeight="1" x14ac:dyDescent="0.35">
      <c r="A19" s="19"/>
      <c r="B19" s="58" t="s">
        <v>31</v>
      </c>
      <c r="C19" s="58"/>
      <c r="D19" s="58"/>
      <c r="E19" s="58"/>
      <c r="F19" s="58"/>
      <c r="G19" s="58"/>
      <c r="H19" s="69"/>
      <c r="I19" s="66"/>
    </row>
    <row r="20" spans="1:9" ht="27.75" customHeight="1" x14ac:dyDescent="0.35">
      <c r="A20" s="5"/>
      <c r="B20" s="6" t="s">
        <v>32</v>
      </c>
      <c r="C20" s="7" t="str">
        <f>IF($D$5="","",EDATE($D$5,-18))</f>
        <v/>
      </c>
      <c r="D20" s="8">
        <v>18</v>
      </c>
      <c r="E20" s="9" t="s">
        <v>12</v>
      </c>
      <c r="F20" s="10" t="s">
        <v>13</v>
      </c>
      <c r="G20" s="11" t="s">
        <v>33</v>
      </c>
      <c r="H20" s="68"/>
      <c r="I20" s="66"/>
    </row>
    <row r="21" spans="1:9" ht="27.75" customHeight="1" x14ac:dyDescent="0.35">
      <c r="A21" s="12"/>
      <c r="B21" s="13" t="s">
        <v>34</v>
      </c>
      <c r="C21" s="14" t="str">
        <f>IF($D$5="","",EDATE($D$5,-18))</f>
        <v/>
      </c>
      <c r="D21" s="15">
        <v>18</v>
      </c>
      <c r="E21" s="16" t="s">
        <v>12</v>
      </c>
      <c r="F21" s="17" t="s">
        <v>13</v>
      </c>
      <c r="G21" s="18" t="s">
        <v>35</v>
      </c>
      <c r="H21" s="39"/>
      <c r="I21" s="66"/>
    </row>
    <row r="22" spans="1:9" ht="27.75" customHeight="1" x14ac:dyDescent="0.35">
      <c r="A22" s="5"/>
      <c r="B22" s="6" t="s">
        <v>36</v>
      </c>
      <c r="C22" s="7" t="str">
        <f>IF($D$5="","",EDATE($D$5,-18))</f>
        <v/>
      </c>
      <c r="D22" s="8">
        <v>18</v>
      </c>
      <c r="E22" s="9" t="s">
        <v>12</v>
      </c>
      <c r="F22" s="10" t="s">
        <v>13</v>
      </c>
      <c r="G22" s="11" t="s">
        <v>37</v>
      </c>
      <c r="H22" s="68"/>
      <c r="I22" s="66"/>
    </row>
    <row r="23" spans="1:9" ht="27.75" customHeight="1" x14ac:dyDescent="0.35">
      <c r="A23" s="12"/>
      <c r="B23" s="13" t="s">
        <v>38</v>
      </c>
      <c r="C23" s="14" t="str">
        <f>IF($D$5="","",EDATE($D$5,-18))</f>
        <v/>
      </c>
      <c r="D23" s="15">
        <v>18</v>
      </c>
      <c r="E23" s="16" t="s">
        <v>12</v>
      </c>
      <c r="F23" s="17" t="s">
        <v>13</v>
      </c>
      <c r="G23" s="18" t="s">
        <v>39</v>
      </c>
      <c r="H23" s="39"/>
      <c r="I23" s="66"/>
    </row>
    <row r="24" spans="1:9" ht="27.75" customHeight="1" x14ac:dyDescent="0.35">
      <c r="A24" s="5"/>
      <c r="B24" s="6" t="s">
        <v>40</v>
      </c>
      <c r="C24" s="7" t="str">
        <f>IF($D$5="","",EDATE($D$5,-18))</f>
        <v/>
      </c>
      <c r="D24" s="8">
        <v>18</v>
      </c>
      <c r="E24" s="9" t="s">
        <v>12</v>
      </c>
      <c r="F24" s="10" t="s">
        <v>13</v>
      </c>
      <c r="G24" s="11" t="s">
        <v>41</v>
      </c>
      <c r="H24" s="68"/>
      <c r="I24" s="66"/>
    </row>
    <row r="25" spans="1:9" ht="27.75" customHeight="1" x14ac:dyDescent="0.35">
      <c r="A25" s="12"/>
      <c r="B25" s="13" t="s">
        <v>42</v>
      </c>
      <c r="C25" s="14" t="str">
        <f>IF($D$5="","",EDATE($D$5,-15))</f>
        <v/>
      </c>
      <c r="D25" s="15">
        <v>15</v>
      </c>
      <c r="E25" s="16" t="s">
        <v>12</v>
      </c>
      <c r="F25" s="17" t="s">
        <v>13</v>
      </c>
      <c r="G25" s="18" t="s">
        <v>43</v>
      </c>
      <c r="H25" s="39"/>
      <c r="I25" s="66"/>
    </row>
    <row r="26" spans="1:9" ht="27.75" customHeight="1" x14ac:dyDescent="0.35">
      <c r="A26" s="5"/>
      <c r="B26" s="6" t="s">
        <v>44</v>
      </c>
      <c r="C26" s="7" t="str">
        <f>IF($D$5="","",EDATE($D$5,-15))</f>
        <v/>
      </c>
      <c r="D26" s="8">
        <v>15</v>
      </c>
      <c r="E26" s="9" t="s">
        <v>12</v>
      </c>
      <c r="F26" s="10" t="s">
        <v>13</v>
      </c>
      <c r="G26" s="11" t="s">
        <v>45</v>
      </c>
      <c r="H26" s="68"/>
      <c r="I26" s="66"/>
    </row>
    <row r="27" spans="1:9" ht="27.75" customHeight="1" x14ac:dyDescent="0.35">
      <c r="A27" s="12"/>
      <c r="B27" s="13" t="s">
        <v>46</v>
      </c>
      <c r="C27" s="14" t="str">
        <f>IF($D$5="","",EDATE($D$5,-15))</f>
        <v/>
      </c>
      <c r="D27" s="15">
        <v>15</v>
      </c>
      <c r="E27" s="16" t="s">
        <v>12</v>
      </c>
      <c r="F27" s="17" t="s">
        <v>13</v>
      </c>
      <c r="G27" s="18" t="s">
        <v>47</v>
      </c>
      <c r="H27" s="39"/>
      <c r="I27" s="66"/>
    </row>
    <row r="28" spans="1:9" ht="27.75" customHeight="1" x14ac:dyDescent="0.35">
      <c r="A28" s="5"/>
      <c r="B28" s="6" t="s">
        <v>48</v>
      </c>
      <c r="C28" s="7" t="str">
        <f>IF($D$5="","",EDATE($D$5,-15))</f>
        <v/>
      </c>
      <c r="D28" s="8">
        <v>15</v>
      </c>
      <c r="E28" s="9" t="s">
        <v>12</v>
      </c>
      <c r="F28" s="10" t="s">
        <v>13</v>
      </c>
      <c r="G28" s="11" t="s">
        <v>49</v>
      </c>
      <c r="H28" s="68"/>
      <c r="I28" s="66"/>
    </row>
    <row r="29" spans="1:9" ht="19.5" customHeight="1" x14ac:dyDescent="0.35">
      <c r="A29" s="20"/>
      <c r="B29" s="59" t="s">
        <v>50</v>
      </c>
      <c r="C29" s="59"/>
      <c r="D29" s="59"/>
      <c r="E29" s="59"/>
      <c r="F29" s="59"/>
      <c r="G29" s="59"/>
      <c r="H29" s="70"/>
      <c r="I29" s="66"/>
    </row>
    <row r="30" spans="1:9" ht="27.75" customHeight="1" x14ac:dyDescent="0.35">
      <c r="A30" s="5"/>
      <c r="B30" s="6" t="s">
        <v>51</v>
      </c>
      <c r="C30" s="7" t="str">
        <f>IF($D$5="","",EDATE($D$5,-12))</f>
        <v/>
      </c>
      <c r="D30" s="8">
        <v>12</v>
      </c>
      <c r="E30" s="9" t="s">
        <v>12</v>
      </c>
      <c r="F30" s="10" t="s">
        <v>13</v>
      </c>
      <c r="G30" s="11" t="s">
        <v>52</v>
      </c>
      <c r="H30" s="68"/>
      <c r="I30" s="66"/>
    </row>
    <row r="31" spans="1:9" ht="27.75" customHeight="1" x14ac:dyDescent="0.35">
      <c r="A31" s="12"/>
      <c r="B31" s="13" t="s">
        <v>53</v>
      </c>
      <c r="C31" s="14" t="str">
        <f>IF($D$5="","",EDATE($D$5,-12))</f>
        <v/>
      </c>
      <c r="D31" s="15">
        <v>12</v>
      </c>
      <c r="E31" s="16" t="s">
        <v>12</v>
      </c>
      <c r="F31" s="17" t="s">
        <v>13</v>
      </c>
      <c r="G31" s="18" t="s">
        <v>54</v>
      </c>
      <c r="H31" s="39"/>
      <c r="I31" s="66"/>
    </row>
    <row r="32" spans="1:9" ht="27.75" customHeight="1" x14ac:dyDescent="0.35">
      <c r="A32" s="5"/>
      <c r="B32" s="6" t="s">
        <v>55</v>
      </c>
      <c r="C32" s="7" t="str">
        <f>IF($D$5="","",EDATE($D$5,-12))</f>
        <v/>
      </c>
      <c r="D32" s="8">
        <v>12</v>
      </c>
      <c r="E32" s="9" t="s">
        <v>12</v>
      </c>
      <c r="F32" s="10" t="s">
        <v>13</v>
      </c>
      <c r="G32" s="11" t="s">
        <v>56</v>
      </c>
      <c r="H32" s="68"/>
      <c r="I32" s="66"/>
    </row>
    <row r="33" spans="1:9" ht="27.75" customHeight="1" x14ac:dyDescent="0.35">
      <c r="A33" s="12"/>
      <c r="B33" s="13" t="s">
        <v>57</v>
      </c>
      <c r="C33" s="14" t="str">
        <f>IF($D$5="","",EDATE($D$5,-12))</f>
        <v/>
      </c>
      <c r="D33" s="15">
        <v>12</v>
      </c>
      <c r="E33" s="16" t="s">
        <v>12</v>
      </c>
      <c r="F33" s="17" t="s">
        <v>13</v>
      </c>
      <c r="G33" s="18" t="s">
        <v>58</v>
      </c>
      <c r="H33" s="39"/>
      <c r="I33" s="66"/>
    </row>
    <row r="34" spans="1:9" ht="27.75" customHeight="1" x14ac:dyDescent="0.35">
      <c r="A34" s="5"/>
      <c r="B34" s="6" t="s">
        <v>59</v>
      </c>
      <c r="C34" s="7" t="str">
        <f>IF($D$5="","",EDATE($D$5,-12))</f>
        <v/>
      </c>
      <c r="D34" s="8">
        <v>12</v>
      </c>
      <c r="E34" s="9" t="s">
        <v>12</v>
      </c>
      <c r="F34" s="10" t="s">
        <v>13</v>
      </c>
      <c r="G34" s="11" t="s">
        <v>60</v>
      </c>
      <c r="H34" s="68"/>
      <c r="I34" s="66"/>
    </row>
    <row r="35" spans="1:9" ht="27.75" customHeight="1" x14ac:dyDescent="0.35">
      <c r="A35" s="12"/>
      <c r="B35" s="13" t="s">
        <v>61</v>
      </c>
      <c r="C35" s="14" t="str">
        <f>IF($D$5="","",EDATE($D$5,-9))</f>
        <v/>
      </c>
      <c r="D35" s="15">
        <v>9</v>
      </c>
      <c r="E35" s="16" t="s">
        <v>12</v>
      </c>
      <c r="F35" s="17" t="s">
        <v>13</v>
      </c>
      <c r="G35" s="18" t="s">
        <v>62</v>
      </c>
      <c r="H35" s="39"/>
      <c r="I35" s="66"/>
    </row>
    <row r="36" spans="1:9" ht="27.75" customHeight="1" x14ac:dyDescent="0.35">
      <c r="A36" s="5"/>
      <c r="B36" s="6" t="s">
        <v>63</v>
      </c>
      <c r="C36" s="7" t="str">
        <f>IF($D$5="","",EDATE($D$5,-9))</f>
        <v/>
      </c>
      <c r="D36" s="8">
        <v>9</v>
      </c>
      <c r="E36" s="9" t="s">
        <v>12</v>
      </c>
      <c r="F36" s="10" t="s">
        <v>13</v>
      </c>
      <c r="G36" s="11" t="s">
        <v>64</v>
      </c>
      <c r="H36" s="68"/>
      <c r="I36" s="66"/>
    </row>
    <row r="37" spans="1:9" ht="27.75" customHeight="1" x14ac:dyDescent="0.35">
      <c r="A37" s="12"/>
      <c r="B37" s="13" t="s">
        <v>65</v>
      </c>
      <c r="C37" s="14" t="str">
        <f>IF($D$5="","",EDATE($D$5,-9))</f>
        <v/>
      </c>
      <c r="D37" s="15">
        <v>9</v>
      </c>
      <c r="E37" s="16" t="s">
        <v>12</v>
      </c>
      <c r="F37" s="17" t="s">
        <v>13</v>
      </c>
      <c r="G37" s="18" t="s">
        <v>66</v>
      </c>
      <c r="H37" s="39"/>
      <c r="I37" s="66"/>
    </row>
    <row r="38" spans="1:9" ht="27.75" customHeight="1" x14ac:dyDescent="0.35">
      <c r="A38" s="5"/>
      <c r="B38" s="6" t="s">
        <v>67</v>
      </c>
      <c r="C38" s="7" t="str">
        <f>IF($D$5="","",EDATE($D$5,-9))</f>
        <v/>
      </c>
      <c r="D38" s="8">
        <v>9</v>
      </c>
      <c r="E38" s="9" t="s">
        <v>12</v>
      </c>
      <c r="F38" s="10" t="s">
        <v>13</v>
      </c>
      <c r="G38" s="11" t="s">
        <v>68</v>
      </c>
      <c r="H38" s="68"/>
      <c r="I38" s="66"/>
    </row>
    <row r="39" spans="1:9" ht="19.5" customHeight="1" x14ac:dyDescent="0.35">
      <c r="A39" s="21"/>
      <c r="B39" s="60" t="s">
        <v>69</v>
      </c>
      <c r="C39" s="60"/>
      <c r="D39" s="60"/>
      <c r="E39" s="60"/>
      <c r="F39" s="60"/>
      <c r="G39" s="60"/>
      <c r="H39" s="71"/>
      <c r="I39" s="66"/>
    </row>
    <row r="40" spans="1:9" ht="27.75" customHeight="1" x14ac:dyDescent="0.35">
      <c r="A40" s="5"/>
      <c r="B40" s="6" t="s">
        <v>70</v>
      </c>
      <c r="C40" s="7" t="str">
        <f>IF($D$5="","",EDATE($D$5,-6))</f>
        <v/>
      </c>
      <c r="D40" s="8">
        <v>6</v>
      </c>
      <c r="E40" s="9" t="s">
        <v>12</v>
      </c>
      <c r="F40" s="10" t="s">
        <v>13</v>
      </c>
      <c r="G40" s="11" t="s">
        <v>71</v>
      </c>
      <c r="H40" s="68"/>
      <c r="I40" s="66"/>
    </row>
    <row r="41" spans="1:9" ht="27.75" customHeight="1" x14ac:dyDescent="0.35">
      <c r="A41" s="12"/>
      <c r="B41" s="13" t="s">
        <v>72</v>
      </c>
      <c r="C41" s="14" t="str">
        <f>IF($D$5="","",EDATE($D$5,-6))</f>
        <v/>
      </c>
      <c r="D41" s="15">
        <v>6</v>
      </c>
      <c r="E41" s="16" t="s">
        <v>12</v>
      </c>
      <c r="F41" s="17" t="s">
        <v>13</v>
      </c>
      <c r="G41" s="18" t="s">
        <v>73</v>
      </c>
      <c r="H41" s="39"/>
      <c r="I41" s="66"/>
    </row>
    <row r="42" spans="1:9" ht="27.75" customHeight="1" x14ac:dyDescent="0.35">
      <c r="A42" s="5"/>
      <c r="B42" s="6" t="s">
        <v>74</v>
      </c>
      <c r="C42" s="7" t="str">
        <f>IF($D$5="","",EDATE($D$5,-6))</f>
        <v/>
      </c>
      <c r="D42" s="8">
        <v>6</v>
      </c>
      <c r="E42" s="9" t="s">
        <v>12</v>
      </c>
      <c r="F42" s="10" t="s">
        <v>13</v>
      </c>
      <c r="G42" s="11" t="s">
        <v>75</v>
      </c>
      <c r="H42" s="68"/>
      <c r="I42" s="66"/>
    </row>
    <row r="43" spans="1:9" ht="27.75" customHeight="1" x14ac:dyDescent="0.35">
      <c r="A43" s="12"/>
      <c r="B43" s="13" t="s">
        <v>76</v>
      </c>
      <c r="C43" s="14" t="str">
        <f>IF($D$5="","",EDATE($D$5,-6))</f>
        <v/>
      </c>
      <c r="D43" s="15">
        <v>6</v>
      </c>
      <c r="E43" s="16" t="s">
        <v>12</v>
      </c>
      <c r="F43" s="17" t="s">
        <v>13</v>
      </c>
      <c r="G43" s="18" t="s">
        <v>77</v>
      </c>
      <c r="H43" s="39"/>
      <c r="I43" s="66"/>
    </row>
    <row r="44" spans="1:9" ht="27.75" customHeight="1" x14ac:dyDescent="0.35">
      <c r="A44" s="5"/>
      <c r="B44" s="6" t="s">
        <v>78</v>
      </c>
      <c r="C44" s="7" t="str">
        <f>IF($D$5="","",EDATE($D$5,-6))</f>
        <v/>
      </c>
      <c r="D44" s="8">
        <v>6</v>
      </c>
      <c r="E44" s="9" t="s">
        <v>12</v>
      </c>
      <c r="F44" s="10" t="s">
        <v>13</v>
      </c>
      <c r="G44" s="11" t="s">
        <v>79</v>
      </c>
      <c r="H44" s="68"/>
      <c r="I44" s="66"/>
    </row>
    <row r="45" spans="1:9" ht="27.75" customHeight="1" x14ac:dyDescent="0.35">
      <c r="A45" s="12"/>
      <c r="B45" s="13" t="s">
        <v>80</v>
      </c>
      <c r="C45" s="14" t="str">
        <f>IF($D$5="","",EDATE($D$5,-3))</f>
        <v/>
      </c>
      <c r="D45" s="15">
        <v>3</v>
      </c>
      <c r="E45" s="16" t="s">
        <v>12</v>
      </c>
      <c r="F45" s="17" t="s">
        <v>13</v>
      </c>
      <c r="G45" s="18" t="s">
        <v>81</v>
      </c>
      <c r="H45" s="39"/>
      <c r="I45" s="66"/>
    </row>
    <row r="46" spans="1:9" ht="27.75" customHeight="1" x14ac:dyDescent="0.35">
      <c r="A46" s="5"/>
      <c r="B46" s="6" t="s">
        <v>82</v>
      </c>
      <c r="C46" s="7" t="str">
        <f>IF($D$5="","",EDATE($D$5,-3))</f>
        <v/>
      </c>
      <c r="D46" s="8">
        <v>3</v>
      </c>
      <c r="E46" s="9" t="s">
        <v>12</v>
      </c>
      <c r="F46" s="10" t="s">
        <v>13</v>
      </c>
      <c r="G46" s="11" t="s">
        <v>83</v>
      </c>
      <c r="H46" s="68"/>
      <c r="I46" s="66"/>
    </row>
    <row r="47" spans="1:9" ht="27.75" customHeight="1" x14ac:dyDescent="0.35">
      <c r="A47" s="12"/>
      <c r="B47" s="13" t="s">
        <v>84</v>
      </c>
      <c r="C47" s="14" t="str">
        <f>IF($D$5="","",EDATE($D$5,-3))</f>
        <v/>
      </c>
      <c r="D47" s="15">
        <v>3</v>
      </c>
      <c r="E47" s="16" t="s">
        <v>12</v>
      </c>
      <c r="F47" s="17" t="s">
        <v>13</v>
      </c>
      <c r="G47" s="18" t="s">
        <v>85</v>
      </c>
      <c r="H47" s="39"/>
      <c r="I47" s="66"/>
    </row>
    <row r="48" spans="1:9" ht="27.75" customHeight="1" x14ac:dyDescent="0.35">
      <c r="A48" s="5"/>
      <c r="B48" s="6" t="s">
        <v>86</v>
      </c>
      <c r="C48" s="7" t="str">
        <f>IF($D$5="","",EDATE($D$5,-3))</f>
        <v/>
      </c>
      <c r="D48" s="8">
        <v>3</v>
      </c>
      <c r="E48" s="9" t="s">
        <v>12</v>
      </c>
      <c r="F48" s="10" t="s">
        <v>13</v>
      </c>
      <c r="G48" s="11" t="s">
        <v>87</v>
      </c>
      <c r="H48" s="68"/>
      <c r="I48" s="66"/>
    </row>
    <row r="49" spans="1:9" ht="27.75" customHeight="1" x14ac:dyDescent="0.35">
      <c r="A49" s="12"/>
      <c r="B49" s="13" t="s">
        <v>88</v>
      </c>
      <c r="C49" s="14" t="str">
        <f>IF($D$5="","",EDATE($D$5,-3))</f>
        <v/>
      </c>
      <c r="D49" s="15">
        <v>3</v>
      </c>
      <c r="E49" s="16" t="s">
        <v>12</v>
      </c>
      <c r="F49" s="17" t="s">
        <v>13</v>
      </c>
      <c r="G49" s="18" t="s">
        <v>89</v>
      </c>
      <c r="H49" s="39"/>
      <c r="I49" s="66"/>
    </row>
    <row r="50" spans="1:9" ht="19.5" customHeight="1" x14ac:dyDescent="0.35">
      <c r="A50" s="22"/>
      <c r="B50" s="61" t="s">
        <v>90</v>
      </c>
      <c r="C50" s="61"/>
      <c r="D50" s="61"/>
      <c r="E50" s="61"/>
      <c r="F50" s="61"/>
      <c r="G50" s="61"/>
      <c r="H50" s="72"/>
      <c r="I50" s="66"/>
    </row>
    <row r="51" spans="1:9" ht="27.75" customHeight="1" x14ac:dyDescent="0.35">
      <c r="A51" s="12"/>
      <c r="B51" s="13" t="s">
        <v>91</v>
      </c>
      <c r="C51" s="14" t="str">
        <f>IF($D$5="","",EDATE($D$5,-1))</f>
        <v/>
      </c>
      <c r="D51" s="15">
        <v>1</v>
      </c>
      <c r="E51" s="16" t="s">
        <v>12</v>
      </c>
      <c r="F51" s="17" t="s">
        <v>13</v>
      </c>
      <c r="G51" s="18" t="s">
        <v>92</v>
      </c>
      <c r="H51" s="39"/>
      <c r="I51" s="66"/>
    </row>
    <row r="52" spans="1:9" ht="27.75" customHeight="1" x14ac:dyDescent="0.35">
      <c r="A52" s="5"/>
      <c r="B52" s="6" t="s">
        <v>93</v>
      </c>
      <c r="C52" s="7" t="str">
        <f>IF($D$5="","",EDATE($D$5,-1))</f>
        <v/>
      </c>
      <c r="D52" s="8">
        <v>1</v>
      </c>
      <c r="E52" s="9" t="s">
        <v>12</v>
      </c>
      <c r="F52" s="10" t="s">
        <v>13</v>
      </c>
      <c r="G52" s="11" t="s">
        <v>94</v>
      </c>
      <c r="H52" s="68"/>
      <c r="I52" s="66"/>
    </row>
    <row r="53" spans="1:9" ht="27.75" customHeight="1" x14ac:dyDescent="0.35">
      <c r="A53" s="12"/>
      <c r="B53" s="13" t="s">
        <v>95</v>
      </c>
      <c r="C53" s="14" t="str">
        <f>IF($D$5="","",EDATE($D$5,-1))</f>
        <v/>
      </c>
      <c r="D53" s="15">
        <v>1</v>
      </c>
      <c r="E53" s="16" t="s">
        <v>12</v>
      </c>
      <c r="F53" s="17" t="s">
        <v>13</v>
      </c>
      <c r="G53" s="18" t="s">
        <v>96</v>
      </c>
      <c r="H53" s="39"/>
      <c r="I53" s="66"/>
    </row>
    <row r="54" spans="1:9" ht="27.75" customHeight="1" x14ac:dyDescent="0.35">
      <c r="A54" s="5"/>
      <c r="B54" s="6" t="s">
        <v>97</v>
      </c>
      <c r="C54" s="7" t="str">
        <f>IF($D$5="","",EDATE($D$5,-1))</f>
        <v/>
      </c>
      <c r="D54" s="8">
        <v>1</v>
      </c>
      <c r="E54" s="9" t="s">
        <v>12</v>
      </c>
      <c r="F54" s="10" t="s">
        <v>13</v>
      </c>
      <c r="G54" s="11" t="s">
        <v>98</v>
      </c>
      <c r="H54" s="68"/>
      <c r="I54" s="66"/>
    </row>
    <row r="55" spans="1:9" ht="27.75" customHeight="1" x14ac:dyDescent="0.35">
      <c r="A55" s="12"/>
      <c r="B55" s="13" t="s">
        <v>99</v>
      </c>
      <c r="C55" s="14" t="str">
        <f>IF($D$5="","",EDATE($D$5,-1))</f>
        <v/>
      </c>
      <c r="D55" s="15">
        <v>1</v>
      </c>
      <c r="E55" s="16" t="s">
        <v>12</v>
      </c>
      <c r="F55" s="17" t="s">
        <v>13</v>
      </c>
      <c r="G55" s="18" t="s">
        <v>100</v>
      </c>
      <c r="H55" s="39"/>
      <c r="I55" s="66"/>
    </row>
    <row r="56" spans="1:9" ht="18" customHeight="1" x14ac:dyDescent="0.35">
      <c r="H56" s="66"/>
      <c r="I56" s="66"/>
    </row>
    <row r="57" spans="1:9" ht="18" customHeight="1" x14ac:dyDescent="0.35">
      <c r="H57" s="66"/>
      <c r="I57" s="66"/>
    </row>
    <row r="58" spans="1:9" ht="21.75" customHeight="1" x14ac:dyDescent="0.35">
      <c r="A58" s="1"/>
      <c r="B58" s="55" t="s">
        <v>101</v>
      </c>
      <c r="C58" s="55"/>
      <c r="D58" s="55"/>
      <c r="E58" s="55"/>
      <c r="F58" s="55"/>
      <c r="G58" s="55"/>
      <c r="H58" s="43"/>
      <c r="I58" s="66"/>
    </row>
    <row r="59" spans="1:9" ht="21.75" customHeight="1" x14ac:dyDescent="0.35">
      <c r="A59" s="2"/>
      <c r="B59" s="23" t="s">
        <v>102</v>
      </c>
      <c r="C59" s="2"/>
      <c r="D59" s="24">
        <f>COUNTA(B9:B55)-COUNTIF(B9:B55,"▌*")</f>
        <v>42</v>
      </c>
      <c r="E59" s="2"/>
      <c r="F59" s="2"/>
      <c r="G59" s="2"/>
      <c r="H59" s="67"/>
      <c r="I59" s="66"/>
    </row>
    <row r="60" spans="1:9" ht="21.75" customHeight="1" x14ac:dyDescent="0.35">
      <c r="A60" s="25"/>
      <c r="B60" s="26" t="s">
        <v>103</v>
      </c>
      <c r="C60" s="25"/>
      <c r="D60" s="27">
        <f>COUNTIF(E9:E55,"Complete")</f>
        <v>0</v>
      </c>
      <c r="E60" s="25"/>
      <c r="F60" s="25"/>
      <c r="G60" s="25"/>
      <c r="H60" s="73"/>
      <c r="I60" s="66"/>
    </row>
    <row r="61" spans="1:9" ht="21.75" customHeight="1" x14ac:dyDescent="0.35">
      <c r="A61" s="2"/>
      <c r="B61" s="23" t="s">
        <v>104</v>
      </c>
      <c r="C61" s="2"/>
      <c r="D61" s="24">
        <f>COUNTIF(E9:E55,"In Progress")</f>
        <v>0</v>
      </c>
      <c r="E61" s="2"/>
      <c r="F61" s="2"/>
      <c r="G61" s="2"/>
      <c r="H61" s="67"/>
      <c r="I61" s="66"/>
    </row>
    <row r="62" spans="1:9" ht="21.75" customHeight="1" x14ac:dyDescent="0.35">
      <c r="A62" s="25"/>
      <c r="B62" s="26" t="s">
        <v>12</v>
      </c>
      <c r="C62" s="25"/>
      <c r="D62" s="27">
        <f>COUNTIF(E9:E55,"Not Started")</f>
        <v>42</v>
      </c>
      <c r="E62" s="25"/>
      <c r="F62" s="25"/>
      <c r="G62" s="25"/>
      <c r="H62" s="73"/>
      <c r="I62" s="66"/>
    </row>
    <row r="63" spans="1:9" ht="15.5" x14ac:dyDescent="0.35">
      <c r="A63" s="2"/>
      <c r="B63" s="23" t="s">
        <v>105</v>
      </c>
      <c r="C63" s="2"/>
      <c r="D63" s="28">
        <f>IFERROR(COUNTIF(E9:E55,"Complete")/COUNTA(E9:E55),0)</f>
        <v>0</v>
      </c>
      <c r="E63" s="2"/>
      <c r="F63" s="2"/>
      <c r="G63" s="2"/>
      <c r="H63" s="67"/>
      <c r="I63" s="66"/>
    </row>
    <row r="64" spans="1:9" x14ac:dyDescent="0.35">
      <c r="H64" s="66"/>
      <c r="I64" s="66"/>
    </row>
    <row r="65" spans="1:9" x14ac:dyDescent="0.35">
      <c r="A65" s="1"/>
      <c r="B65" s="56" t="s">
        <v>106</v>
      </c>
      <c r="C65" s="56"/>
      <c r="D65" s="56"/>
      <c r="E65" s="56"/>
      <c r="F65" s="56"/>
      <c r="G65" s="56"/>
      <c r="H65" s="43"/>
      <c r="I65" s="66"/>
    </row>
    <row r="66" spans="1:9" x14ac:dyDescent="0.35">
      <c r="H66" s="66"/>
      <c r="I66" s="66"/>
    </row>
    <row r="67" spans="1:9" x14ac:dyDescent="0.35">
      <c r="H67" s="66"/>
      <c r="I67" s="66"/>
    </row>
    <row r="68" spans="1:9" x14ac:dyDescent="0.35">
      <c r="H68" s="66"/>
      <c r="I68" s="66"/>
    </row>
    <row r="69" spans="1:9" x14ac:dyDescent="0.35">
      <c r="H69" s="66"/>
      <c r="I69" s="66"/>
    </row>
    <row r="70" spans="1:9" x14ac:dyDescent="0.35">
      <c r="H70" s="66"/>
      <c r="I70" s="66"/>
    </row>
  </sheetData>
  <mergeCells count="12">
    <mergeCell ref="B58:G58"/>
    <mergeCell ref="B65:G65"/>
    <mergeCell ref="B9:G9"/>
    <mergeCell ref="B19:G19"/>
    <mergeCell ref="B29:G29"/>
    <mergeCell ref="B39:G39"/>
    <mergeCell ref="B50:G50"/>
    <mergeCell ref="B2:G2"/>
    <mergeCell ref="B3:G3"/>
    <mergeCell ref="D5:E5"/>
    <mergeCell ref="F5:G5"/>
    <mergeCell ref="D6:E6"/>
  </mergeCells>
  <conditionalFormatting sqref="E9:E55">
    <cfRule type="expression" dxfId="2" priority="2">
      <formula>$E9="Complete"</formula>
    </cfRule>
    <cfRule type="expression" dxfId="1" priority="3">
      <formula>$E9="In Progress"</formula>
    </cfRule>
    <cfRule type="expression" dxfId="0" priority="4">
      <formula>$E9="Not Started"</formula>
    </cfRule>
  </conditionalFormatting>
  <dataValidations count="1">
    <dataValidation type="list" allowBlank="1" sqref="E10:E18 E20:E28 E30:E38 E40:E49 E51:E55" xr:uid="{00000000-0002-0000-0000-000000000000}">
      <formula1>"Not Started,In Progress,Complete,N/A"</formula1>
      <formula2>0</formula2>
    </dataValidation>
  </dataValidations>
  <pageMargins left="0.4" right="0.4" top="1" bottom="1" header="0.511811023622047" footer="0.511811023622047"/>
  <pageSetup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CC71"/>
  </sheetPr>
  <dimension ref="A2:E39"/>
  <sheetViews>
    <sheetView showGridLines="0" topLeftCell="A27" zoomScaleNormal="100" workbookViewId="0">
      <selection activeCell="I15" sqref="I15"/>
    </sheetView>
  </sheetViews>
  <sheetFormatPr defaultColWidth="8.6328125" defaultRowHeight="14.5" x14ac:dyDescent="0.35"/>
  <cols>
    <col min="1" max="1" width="3" customWidth="1"/>
    <col min="2" max="2" width="35" customWidth="1"/>
    <col min="3" max="3" width="45" customWidth="1"/>
    <col min="4" max="4" width="25" customWidth="1"/>
    <col min="5" max="5" width="3" customWidth="1"/>
  </cols>
  <sheetData>
    <row r="2" spans="1:5" ht="37.5" customHeight="1" x14ac:dyDescent="0.35">
      <c r="A2" s="1"/>
      <c r="B2" s="63" t="s">
        <v>107</v>
      </c>
      <c r="C2" s="63"/>
      <c r="D2" s="63"/>
      <c r="E2" s="1"/>
    </row>
    <row r="4" spans="1:5" ht="21.75" customHeight="1" x14ac:dyDescent="0.35">
      <c r="A4" s="1"/>
      <c r="B4" s="62" t="s">
        <v>108</v>
      </c>
      <c r="C4" s="62"/>
      <c r="D4" s="62"/>
      <c r="E4" s="1"/>
    </row>
    <row r="5" spans="1:5" ht="19.5" customHeight="1" x14ac:dyDescent="0.35">
      <c r="A5" s="5"/>
      <c r="B5" s="29" t="s">
        <v>109</v>
      </c>
      <c r="C5" s="30" t="s">
        <v>110</v>
      </c>
      <c r="D5" s="31" t="s">
        <v>111</v>
      </c>
      <c r="E5" s="5"/>
    </row>
    <row r="6" spans="1:5" ht="19.5" customHeight="1" x14ac:dyDescent="0.35">
      <c r="A6" s="12"/>
      <c r="B6" s="32" t="s">
        <v>112</v>
      </c>
      <c r="C6" s="33" t="s">
        <v>113</v>
      </c>
      <c r="D6" s="34" t="s">
        <v>114</v>
      </c>
      <c r="E6" s="12"/>
    </row>
    <row r="7" spans="1:5" ht="19.5" customHeight="1" x14ac:dyDescent="0.35">
      <c r="A7" s="5"/>
      <c r="B7" s="29" t="s">
        <v>115</v>
      </c>
      <c r="C7" s="30" t="s">
        <v>116</v>
      </c>
      <c r="D7" s="31" t="s">
        <v>117</v>
      </c>
      <c r="E7" s="5"/>
    </row>
    <row r="8" spans="1:5" ht="19.5" customHeight="1" x14ac:dyDescent="0.35">
      <c r="A8" s="12"/>
      <c r="B8" s="32" t="s">
        <v>118</v>
      </c>
      <c r="C8" s="33" t="s">
        <v>119</v>
      </c>
      <c r="D8" s="34" t="s">
        <v>120</v>
      </c>
      <c r="E8" s="12"/>
    </row>
    <row r="9" spans="1:5" ht="19.5" customHeight="1" x14ac:dyDescent="0.35">
      <c r="A9" s="5"/>
      <c r="B9" s="29" t="s">
        <v>121</v>
      </c>
      <c r="C9" s="30" t="s">
        <v>122</v>
      </c>
      <c r="D9" s="31" t="s">
        <v>123</v>
      </c>
      <c r="E9" s="5"/>
    </row>
    <row r="10" spans="1:5" ht="19.5" customHeight="1" x14ac:dyDescent="0.35">
      <c r="A10" s="12"/>
      <c r="B10" s="32" t="s">
        <v>124</v>
      </c>
      <c r="C10" s="33" t="s">
        <v>125</v>
      </c>
      <c r="D10" s="34" t="s">
        <v>126</v>
      </c>
      <c r="E10" s="12"/>
    </row>
    <row r="11" spans="1:5" ht="19.5" customHeight="1" x14ac:dyDescent="0.35">
      <c r="A11" s="5"/>
      <c r="B11" s="29" t="s">
        <v>127</v>
      </c>
      <c r="C11" s="30" t="s">
        <v>128</v>
      </c>
      <c r="D11" s="31" t="s">
        <v>129</v>
      </c>
      <c r="E11" s="5"/>
    </row>
    <row r="12" spans="1:5" ht="19.5" customHeight="1" x14ac:dyDescent="0.35"/>
    <row r="13" spans="1:5" ht="21.75" customHeight="1" x14ac:dyDescent="0.35">
      <c r="A13" s="1"/>
      <c r="B13" s="62" t="s">
        <v>130</v>
      </c>
      <c r="C13" s="62"/>
      <c r="D13" s="62"/>
      <c r="E13" s="1"/>
    </row>
    <row r="14" spans="1:5" ht="21.75" customHeight="1" x14ac:dyDescent="0.35">
      <c r="A14" s="43"/>
      <c r="B14" s="46" t="s">
        <v>196</v>
      </c>
      <c r="C14" s="49" t="s">
        <v>198</v>
      </c>
      <c r="D14" s="47" t="s">
        <v>197</v>
      </c>
      <c r="E14" s="43"/>
    </row>
    <row r="15" spans="1:5" ht="19.5" customHeight="1" x14ac:dyDescent="0.35">
      <c r="A15" s="12"/>
      <c r="B15" s="45" t="s">
        <v>131</v>
      </c>
      <c r="C15" s="33" t="s">
        <v>132</v>
      </c>
      <c r="D15" s="48" t="s">
        <v>133</v>
      </c>
      <c r="E15" s="12"/>
    </row>
    <row r="16" spans="1:5" ht="19.5" customHeight="1" x14ac:dyDescent="0.35">
      <c r="A16" s="5"/>
      <c r="B16" s="44" t="s">
        <v>134</v>
      </c>
      <c r="C16" s="30" t="s">
        <v>135</v>
      </c>
      <c r="D16" s="31" t="s">
        <v>136</v>
      </c>
      <c r="E16" s="5"/>
    </row>
    <row r="17" spans="1:5" ht="19.5" customHeight="1" x14ac:dyDescent="0.35">
      <c r="A17" s="12"/>
      <c r="B17" s="32" t="s">
        <v>137</v>
      </c>
      <c r="C17" s="33" t="s">
        <v>138</v>
      </c>
      <c r="D17" s="34" t="s">
        <v>139</v>
      </c>
      <c r="E17" s="12"/>
    </row>
    <row r="18" spans="1:5" ht="19.5" customHeight="1" x14ac:dyDescent="0.35">
      <c r="A18" s="5"/>
      <c r="B18" s="29" t="s">
        <v>140</v>
      </c>
      <c r="C18" s="30" t="s">
        <v>141</v>
      </c>
      <c r="D18" s="31" t="s">
        <v>142</v>
      </c>
      <c r="E18" s="5"/>
    </row>
    <row r="19" spans="1:5" ht="19.5" customHeight="1" x14ac:dyDescent="0.35">
      <c r="A19" s="12"/>
      <c r="B19" s="32" t="s">
        <v>143</v>
      </c>
      <c r="C19" s="33" t="s">
        <v>144</v>
      </c>
      <c r="D19" s="34" t="s">
        <v>145</v>
      </c>
      <c r="E19" s="12"/>
    </row>
    <row r="20" spans="1:5" ht="19.5" customHeight="1" x14ac:dyDescent="0.35">
      <c r="A20" s="5"/>
      <c r="B20" s="29" t="s">
        <v>146</v>
      </c>
      <c r="C20" s="30" t="s">
        <v>147</v>
      </c>
      <c r="D20" s="31" t="s">
        <v>148</v>
      </c>
      <c r="E20" s="5"/>
    </row>
    <row r="21" spans="1:5" ht="19.5" customHeight="1" x14ac:dyDescent="0.35"/>
    <row r="22" spans="1:5" ht="21.75" customHeight="1" x14ac:dyDescent="0.35">
      <c r="A22" s="1"/>
      <c r="B22" s="62" t="s">
        <v>149</v>
      </c>
      <c r="C22" s="62"/>
      <c r="D22" s="62"/>
      <c r="E22" s="1"/>
    </row>
    <row r="23" spans="1:5" ht="19.5" customHeight="1" x14ac:dyDescent="0.35">
      <c r="A23" s="12"/>
      <c r="B23" s="32" t="s">
        <v>150</v>
      </c>
      <c r="C23" s="33" t="s">
        <v>151</v>
      </c>
      <c r="D23" s="34" t="s">
        <v>152</v>
      </c>
      <c r="E23" s="12"/>
    </row>
    <row r="24" spans="1:5" ht="19.5" customHeight="1" x14ac:dyDescent="0.35">
      <c r="A24" s="5"/>
      <c r="B24" s="29" t="s">
        <v>153</v>
      </c>
      <c r="C24" s="30" t="s">
        <v>154</v>
      </c>
      <c r="D24" s="31" t="s">
        <v>155</v>
      </c>
      <c r="E24" s="5"/>
    </row>
    <row r="25" spans="1:5" ht="19.5" customHeight="1" x14ac:dyDescent="0.35">
      <c r="A25" s="12"/>
      <c r="B25" s="32" t="s">
        <v>156</v>
      </c>
      <c r="C25" s="33" t="s">
        <v>157</v>
      </c>
      <c r="D25" s="34" t="s">
        <v>158</v>
      </c>
      <c r="E25" s="12"/>
    </row>
    <row r="26" spans="1:5" ht="19.5" customHeight="1" x14ac:dyDescent="0.35">
      <c r="A26" s="5"/>
      <c r="B26" s="29" t="s">
        <v>159</v>
      </c>
      <c r="C26" s="30" t="s">
        <v>160</v>
      </c>
      <c r="D26" s="31" t="s">
        <v>161</v>
      </c>
      <c r="E26" s="5"/>
    </row>
    <row r="27" spans="1:5" ht="19.5" customHeight="1" x14ac:dyDescent="0.35"/>
    <row r="28" spans="1:5" ht="21.75" customHeight="1" x14ac:dyDescent="0.35">
      <c r="A28" s="1"/>
      <c r="B28" s="62" t="s">
        <v>162</v>
      </c>
      <c r="C28" s="62"/>
      <c r="D28" s="62"/>
      <c r="E28" s="1"/>
    </row>
    <row r="29" spans="1:5" ht="19.5" customHeight="1" x14ac:dyDescent="0.35">
      <c r="A29" s="12"/>
      <c r="B29" s="32" t="s">
        <v>163</v>
      </c>
      <c r="C29" s="33" t="s">
        <v>164</v>
      </c>
      <c r="D29" s="34" t="s">
        <v>165</v>
      </c>
      <c r="E29" s="12"/>
    </row>
    <row r="30" spans="1:5" ht="19.5" customHeight="1" x14ac:dyDescent="0.35">
      <c r="A30" s="5"/>
      <c r="B30" s="29" t="s">
        <v>166</v>
      </c>
      <c r="C30" s="30" t="s">
        <v>167</v>
      </c>
      <c r="D30" s="31" t="s">
        <v>168</v>
      </c>
      <c r="E30" s="5"/>
    </row>
    <row r="31" spans="1:5" ht="19.5" customHeight="1" x14ac:dyDescent="0.35">
      <c r="A31" s="12"/>
      <c r="B31" s="32" t="s">
        <v>169</v>
      </c>
      <c r="C31" s="33" t="s">
        <v>170</v>
      </c>
      <c r="D31" s="34" t="s">
        <v>171</v>
      </c>
      <c r="E31" s="12"/>
    </row>
    <row r="32" spans="1:5" ht="19.5" customHeight="1" x14ac:dyDescent="0.35">
      <c r="A32" s="5"/>
      <c r="B32" s="29" t="s">
        <v>172</v>
      </c>
      <c r="C32" s="30" t="s">
        <v>173</v>
      </c>
      <c r="D32" s="31" t="s">
        <v>174</v>
      </c>
      <c r="E32" s="5"/>
    </row>
    <row r="33" spans="1:5" ht="19.5" customHeight="1" x14ac:dyDescent="0.35"/>
    <row r="34" spans="1:5" ht="21.75" customHeight="1" x14ac:dyDescent="0.35">
      <c r="A34" s="1"/>
      <c r="B34" s="62" t="s">
        <v>175</v>
      </c>
      <c r="C34" s="62"/>
      <c r="D34" s="62"/>
      <c r="E34" s="1"/>
    </row>
    <row r="35" spans="1:5" ht="19.5" customHeight="1" x14ac:dyDescent="0.35">
      <c r="A35" s="12"/>
      <c r="B35" s="32" t="s">
        <v>193</v>
      </c>
      <c r="C35" s="33" t="s">
        <v>194</v>
      </c>
      <c r="D35" s="34" t="s">
        <v>195</v>
      </c>
      <c r="E35" s="12"/>
    </row>
    <row r="36" spans="1:5" ht="19.5" customHeight="1" x14ac:dyDescent="0.35">
      <c r="A36" s="39"/>
      <c r="B36" s="40" t="s">
        <v>176</v>
      </c>
      <c r="C36" s="41" t="s">
        <v>177</v>
      </c>
      <c r="D36" s="42" t="s">
        <v>178</v>
      </c>
      <c r="E36" s="39"/>
    </row>
    <row r="37" spans="1:5" ht="19.5" customHeight="1" x14ac:dyDescent="0.35">
      <c r="A37" s="12"/>
      <c r="B37" s="32" t="s">
        <v>179</v>
      </c>
      <c r="C37" s="33" t="s">
        <v>180</v>
      </c>
      <c r="D37" s="34" t="s">
        <v>181</v>
      </c>
      <c r="E37" s="12"/>
    </row>
    <row r="38" spans="1:5" ht="19.5" customHeight="1" x14ac:dyDescent="0.35">
      <c r="A38" s="5"/>
      <c r="B38" s="29" t="s">
        <v>182</v>
      </c>
      <c r="C38" s="30" t="s">
        <v>183</v>
      </c>
      <c r="D38" s="31" t="s">
        <v>184</v>
      </c>
      <c r="E38" s="5"/>
    </row>
    <row r="39" spans="1:5" ht="19.5" customHeight="1" x14ac:dyDescent="0.35">
      <c r="A39" s="12"/>
      <c r="B39" s="32" t="s">
        <v>185</v>
      </c>
      <c r="C39" s="33" t="s">
        <v>186</v>
      </c>
      <c r="D39" s="34" t="s">
        <v>187</v>
      </c>
      <c r="E39" s="12"/>
    </row>
  </sheetData>
  <mergeCells count="6">
    <mergeCell ref="B34:D34"/>
    <mergeCell ref="B2:D2"/>
    <mergeCell ref="B4:D4"/>
    <mergeCell ref="B13:D13"/>
    <mergeCell ref="B22:D22"/>
    <mergeCell ref="B28:D28"/>
  </mergeCells>
  <hyperlinks>
    <hyperlink ref="C14" r:id="rId1" display="https://www.alachrsolutions.com/" xr:uid="{D171E8B7-FFCA-4E35-A3C4-AD5BA470FA55}"/>
  </hyperlink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678DD"/>
  </sheetPr>
  <dimension ref="A2:E59"/>
  <sheetViews>
    <sheetView showGridLines="0" zoomScaleNormal="100" workbookViewId="0"/>
  </sheetViews>
  <sheetFormatPr defaultColWidth="8.6328125" defaultRowHeight="14.5" x14ac:dyDescent="0.35"/>
  <cols>
    <col min="1" max="1" width="3" customWidth="1"/>
    <col min="2" max="2" width="22" customWidth="1"/>
    <col min="3" max="3" width="70" customWidth="1"/>
    <col min="4" max="4" width="22" customWidth="1"/>
    <col min="5" max="5" width="3" customWidth="1"/>
  </cols>
  <sheetData>
    <row r="2" spans="1:5" ht="36" customHeight="1" x14ac:dyDescent="0.35">
      <c r="A2" s="1"/>
      <c r="B2" s="64" t="s">
        <v>188</v>
      </c>
      <c r="C2" s="64"/>
      <c r="D2" s="64"/>
      <c r="E2" s="1"/>
    </row>
    <row r="4" spans="1:5" ht="19.5" customHeight="1" x14ac:dyDescent="0.35">
      <c r="B4" s="4" t="s">
        <v>189</v>
      </c>
      <c r="C4" s="4" t="s">
        <v>190</v>
      </c>
      <c r="D4" s="4" t="s">
        <v>191</v>
      </c>
      <c r="E4" s="4" t="s">
        <v>192</v>
      </c>
    </row>
    <row r="5" spans="1:5" ht="21.75" customHeight="1" x14ac:dyDescent="0.35">
      <c r="B5" s="35"/>
      <c r="C5" s="36"/>
      <c r="D5" s="36"/>
      <c r="E5" s="36"/>
    </row>
    <row r="6" spans="1:5" ht="21.75" customHeight="1" x14ac:dyDescent="0.35">
      <c r="B6" s="37"/>
      <c r="C6" s="38"/>
      <c r="D6" s="38"/>
      <c r="E6" s="38"/>
    </row>
    <row r="7" spans="1:5" ht="21.75" customHeight="1" x14ac:dyDescent="0.35">
      <c r="B7" s="35"/>
      <c r="C7" s="36"/>
      <c r="D7" s="36"/>
      <c r="E7" s="36"/>
    </row>
    <row r="8" spans="1:5" ht="21.75" customHeight="1" x14ac:dyDescent="0.35">
      <c r="B8" s="37"/>
      <c r="C8" s="38"/>
      <c r="D8" s="38"/>
      <c r="E8" s="38"/>
    </row>
    <row r="9" spans="1:5" ht="21.75" customHeight="1" x14ac:dyDescent="0.35">
      <c r="B9" s="35"/>
      <c r="C9" s="36"/>
      <c r="D9" s="36"/>
      <c r="E9" s="36"/>
    </row>
    <row r="10" spans="1:5" ht="21.75" customHeight="1" x14ac:dyDescent="0.35">
      <c r="B10" s="37"/>
      <c r="C10" s="38"/>
      <c r="D10" s="38"/>
      <c r="E10" s="38"/>
    </row>
    <row r="11" spans="1:5" ht="21.75" customHeight="1" x14ac:dyDescent="0.35">
      <c r="B11" s="35"/>
      <c r="C11" s="36"/>
      <c r="D11" s="36"/>
      <c r="E11" s="36"/>
    </row>
    <row r="12" spans="1:5" ht="21.75" customHeight="1" x14ac:dyDescent="0.35">
      <c r="B12" s="37"/>
      <c r="C12" s="38"/>
      <c r="D12" s="38"/>
      <c r="E12" s="38"/>
    </row>
    <row r="13" spans="1:5" ht="21.75" customHeight="1" x14ac:dyDescent="0.35">
      <c r="B13" s="35"/>
      <c r="C13" s="36"/>
      <c r="D13" s="36"/>
      <c r="E13" s="36"/>
    </row>
    <row r="14" spans="1:5" ht="21.75" customHeight="1" x14ac:dyDescent="0.35">
      <c r="B14" s="37"/>
      <c r="C14" s="38"/>
      <c r="D14" s="38"/>
      <c r="E14" s="38"/>
    </row>
    <row r="15" spans="1:5" ht="21.75" customHeight="1" x14ac:dyDescent="0.35">
      <c r="B15" s="35"/>
      <c r="C15" s="36"/>
      <c r="D15" s="36"/>
      <c r="E15" s="36"/>
    </row>
    <row r="16" spans="1:5" ht="21.75" customHeight="1" x14ac:dyDescent="0.35">
      <c r="B16" s="37"/>
      <c r="C16" s="38"/>
      <c r="D16" s="38"/>
      <c r="E16" s="38"/>
    </row>
    <row r="17" spans="2:5" ht="21.75" customHeight="1" x14ac:dyDescent="0.35">
      <c r="B17" s="35"/>
      <c r="C17" s="36"/>
      <c r="D17" s="36"/>
      <c r="E17" s="36"/>
    </row>
    <row r="18" spans="2:5" ht="21.75" customHeight="1" x14ac:dyDescent="0.35">
      <c r="B18" s="37"/>
      <c r="C18" s="38"/>
      <c r="D18" s="38"/>
      <c r="E18" s="38"/>
    </row>
    <row r="19" spans="2:5" ht="21.75" customHeight="1" x14ac:dyDescent="0.35">
      <c r="B19" s="35"/>
      <c r="C19" s="36"/>
      <c r="D19" s="36"/>
      <c r="E19" s="36"/>
    </row>
    <row r="20" spans="2:5" ht="21.75" customHeight="1" x14ac:dyDescent="0.35">
      <c r="B20" s="37"/>
      <c r="C20" s="38"/>
      <c r="D20" s="38"/>
      <c r="E20" s="38"/>
    </row>
    <row r="21" spans="2:5" ht="21.75" customHeight="1" x14ac:dyDescent="0.35">
      <c r="B21" s="35"/>
      <c r="C21" s="36"/>
      <c r="D21" s="36"/>
      <c r="E21" s="36"/>
    </row>
    <row r="22" spans="2:5" ht="21.75" customHeight="1" x14ac:dyDescent="0.35">
      <c r="B22" s="37"/>
      <c r="C22" s="38"/>
      <c r="D22" s="38"/>
      <c r="E22" s="38"/>
    </row>
    <row r="23" spans="2:5" ht="21.75" customHeight="1" x14ac:dyDescent="0.35">
      <c r="B23" s="35"/>
      <c r="C23" s="36"/>
      <c r="D23" s="36"/>
      <c r="E23" s="36"/>
    </row>
    <row r="24" spans="2:5" ht="21.75" customHeight="1" x14ac:dyDescent="0.35">
      <c r="B24" s="37"/>
      <c r="C24" s="38"/>
      <c r="D24" s="38"/>
      <c r="E24" s="38"/>
    </row>
    <row r="25" spans="2:5" ht="21.75" customHeight="1" x14ac:dyDescent="0.35">
      <c r="B25" s="35"/>
      <c r="C25" s="36"/>
      <c r="D25" s="36"/>
      <c r="E25" s="36"/>
    </row>
    <row r="26" spans="2:5" ht="21.75" customHeight="1" x14ac:dyDescent="0.35">
      <c r="B26" s="37"/>
      <c r="C26" s="38"/>
      <c r="D26" s="38"/>
      <c r="E26" s="38"/>
    </row>
    <row r="27" spans="2:5" ht="21.75" customHeight="1" x14ac:dyDescent="0.35">
      <c r="B27" s="35"/>
      <c r="C27" s="36"/>
      <c r="D27" s="36"/>
      <c r="E27" s="36"/>
    </row>
    <row r="28" spans="2:5" ht="21.75" customHeight="1" x14ac:dyDescent="0.35">
      <c r="B28" s="37"/>
      <c r="C28" s="38"/>
      <c r="D28" s="38"/>
      <c r="E28" s="38"/>
    </row>
    <row r="29" spans="2:5" ht="21.75" customHeight="1" x14ac:dyDescent="0.35">
      <c r="B29" s="35"/>
      <c r="C29" s="36"/>
      <c r="D29" s="36"/>
      <c r="E29" s="36"/>
    </row>
    <row r="30" spans="2:5" ht="21.75" customHeight="1" x14ac:dyDescent="0.35">
      <c r="B30" s="37"/>
      <c r="C30" s="38"/>
      <c r="D30" s="38"/>
      <c r="E30" s="38"/>
    </row>
    <row r="31" spans="2:5" ht="21.75" customHeight="1" x14ac:dyDescent="0.35">
      <c r="B31" s="35"/>
      <c r="C31" s="36"/>
      <c r="D31" s="36"/>
      <c r="E31" s="36"/>
    </row>
    <row r="32" spans="2:5" ht="21.75" customHeight="1" x14ac:dyDescent="0.35">
      <c r="B32" s="37"/>
      <c r="C32" s="38"/>
      <c r="D32" s="38"/>
      <c r="E32" s="38"/>
    </row>
    <row r="33" spans="2:5" ht="21.75" customHeight="1" x14ac:dyDescent="0.35">
      <c r="B33" s="35"/>
      <c r="C33" s="36"/>
      <c r="D33" s="36"/>
      <c r="E33" s="36"/>
    </row>
    <row r="34" spans="2:5" ht="21.75" customHeight="1" x14ac:dyDescent="0.35">
      <c r="B34" s="37"/>
      <c r="C34" s="38"/>
      <c r="D34" s="38"/>
      <c r="E34" s="38"/>
    </row>
    <row r="35" spans="2:5" ht="21.75" customHeight="1" x14ac:dyDescent="0.35">
      <c r="B35" s="35"/>
      <c r="C35" s="36"/>
      <c r="D35" s="36"/>
      <c r="E35" s="36"/>
    </row>
    <row r="36" spans="2:5" ht="21.75" customHeight="1" x14ac:dyDescent="0.35">
      <c r="B36" s="37"/>
      <c r="C36" s="38"/>
      <c r="D36" s="38"/>
      <c r="E36" s="38"/>
    </row>
    <row r="37" spans="2:5" ht="21.75" customHeight="1" x14ac:dyDescent="0.35">
      <c r="B37" s="35"/>
      <c r="C37" s="36"/>
      <c r="D37" s="36"/>
      <c r="E37" s="36"/>
    </row>
    <row r="38" spans="2:5" ht="21.75" customHeight="1" x14ac:dyDescent="0.35">
      <c r="B38" s="37"/>
      <c r="C38" s="38"/>
      <c r="D38" s="38"/>
      <c r="E38" s="38"/>
    </row>
    <row r="39" spans="2:5" ht="21.75" customHeight="1" x14ac:dyDescent="0.35">
      <c r="B39" s="35"/>
      <c r="C39" s="36"/>
      <c r="D39" s="36"/>
      <c r="E39" s="36"/>
    </row>
    <row r="40" spans="2:5" ht="21.75" customHeight="1" x14ac:dyDescent="0.35">
      <c r="B40" s="37"/>
      <c r="C40" s="38"/>
      <c r="D40" s="38"/>
      <c r="E40" s="38"/>
    </row>
    <row r="41" spans="2:5" ht="21.75" customHeight="1" x14ac:dyDescent="0.35">
      <c r="B41" s="35"/>
      <c r="C41" s="36"/>
      <c r="D41" s="36"/>
      <c r="E41" s="36"/>
    </row>
    <row r="42" spans="2:5" ht="21.75" customHeight="1" x14ac:dyDescent="0.35">
      <c r="B42" s="37"/>
      <c r="C42" s="38"/>
      <c r="D42" s="38"/>
      <c r="E42" s="38"/>
    </row>
    <row r="43" spans="2:5" ht="21.75" customHeight="1" x14ac:dyDescent="0.35">
      <c r="B43" s="35"/>
      <c r="C43" s="36"/>
      <c r="D43" s="36"/>
      <c r="E43" s="36"/>
    </row>
    <row r="44" spans="2:5" ht="21.75" customHeight="1" x14ac:dyDescent="0.35">
      <c r="B44" s="37"/>
      <c r="C44" s="38"/>
      <c r="D44" s="38"/>
      <c r="E44" s="38"/>
    </row>
    <row r="45" spans="2:5" ht="21.75" customHeight="1" x14ac:dyDescent="0.35">
      <c r="B45" s="35"/>
      <c r="C45" s="36"/>
      <c r="D45" s="36"/>
      <c r="E45" s="36"/>
    </row>
    <row r="46" spans="2:5" ht="21.75" customHeight="1" x14ac:dyDescent="0.35">
      <c r="B46" s="37"/>
      <c r="C46" s="38"/>
      <c r="D46" s="38"/>
      <c r="E46" s="38"/>
    </row>
    <row r="47" spans="2:5" ht="21.75" customHeight="1" x14ac:dyDescent="0.35">
      <c r="B47" s="35"/>
      <c r="C47" s="36"/>
      <c r="D47" s="36"/>
      <c r="E47" s="36"/>
    </row>
    <row r="48" spans="2:5" ht="21.75" customHeight="1" x14ac:dyDescent="0.35">
      <c r="B48" s="37"/>
      <c r="C48" s="38"/>
      <c r="D48" s="38"/>
      <c r="E48" s="38"/>
    </row>
    <row r="49" spans="2:5" ht="21.75" customHeight="1" x14ac:dyDescent="0.35">
      <c r="B49" s="35"/>
      <c r="C49" s="36"/>
      <c r="D49" s="36"/>
      <c r="E49" s="36"/>
    </row>
    <row r="50" spans="2:5" ht="21.75" customHeight="1" x14ac:dyDescent="0.35">
      <c r="B50" s="37"/>
      <c r="C50" s="38"/>
      <c r="D50" s="38"/>
      <c r="E50" s="38"/>
    </row>
    <row r="51" spans="2:5" ht="21.75" customHeight="1" x14ac:dyDescent="0.35">
      <c r="B51" s="35"/>
      <c r="C51" s="36"/>
      <c r="D51" s="36"/>
      <c r="E51" s="36"/>
    </row>
    <row r="52" spans="2:5" ht="21.75" customHeight="1" x14ac:dyDescent="0.35">
      <c r="B52" s="37"/>
      <c r="C52" s="38"/>
      <c r="D52" s="38"/>
      <c r="E52" s="38"/>
    </row>
    <row r="53" spans="2:5" ht="21.75" customHeight="1" x14ac:dyDescent="0.35">
      <c r="B53" s="35"/>
      <c r="C53" s="36"/>
      <c r="D53" s="36"/>
      <c r="E53" s="36"/>
    </row>
    <row r="54" spans="2:5" ht="21.75" customHeight="1" x14ac:dyDescent="0.35">
      <c r="B54" s="37"/>
      <c r="C54" s="38"/>
      <c r="D54" s="38"/>
      <c r="E54" s="38"/>
    </row>
    <row r="55" spans="2:5" ht="21.75" customHeight="1" x14ac:dyDescent="0.35">
      <c r="B55" s="35"/>
      <c r="C55" s="36"/>
      <c r="D55" s="36"/>
      <c r="E55" s="36"/>
    </row>
    <row r="56" spans="2:5" ht="21.75" customHeight="1" x14ac:dyDescent="0.35">
      <c r="B56" s="37"/>
      <c r="C56" s="38"/>
      <c r="D56" s="38"/>
      <c r="E56" s="38"/>
    </row>
    <row r="57" spans="2:5" ht="21.75" customHeight="1" x14ac:dyDescent="0.35">
      <c r="B57" s="35"/>
      <c r="C57" s="36"/>
      <c r="D57" s="36"/>
      <c r="E57" s="36"/>
    </row>
    <row r="58" spans="2:5" ht="21.75" customHeight="1" x14ac:dyDescent="0.35">
      <c r="B58" s="37"/>
      <c r="C58" s="38"/>
      <c r="D58" s="38"/>
      <c r="E58" s="38"/>
    </row>
    <row r="59" spans="2:5" ht="21.75" customHeight="1" x14ac:dyDescent="0.35">
      <c r="B59" s="35"/>
      <c r="C59" s="36"/>
      <c r="D59" s="36"/>
      <c r="E59" s="36"/>
    </row>
  </sheetData>
  <mergeCells count="1">
    <mergeCell ref="B2:D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📋 Dashboard</vt:lpstr>
      <vt:lpstr>📚 Resources</vt:lpstr>
      <vt:lpstr>📝 My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Walter Vaughn</cp:lastModifiedBy>
  <cp:revision>0</cp:revision>
  <dcterms:created xsi:type="dcterms:W3CDTF">2026-06-01T16:22:23Z</dcterms:created>
  <dcterms:modified xsi:type="dcterms:W3CDTF">2026-06-02T12:09:37Z</dcterms:modified>
  <dc:language>en-US</dc:language>
</cp:coreProperties>
</file>